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5"/>
  </bookViews>
  <sheets>
    <sheet name="American" sheetId="1" state="visible" r:id="rId2"/>
    <sheet name="Battle" sheetId="2" state="visible" r:id="rId3"/>
    <sheet name="BearR" sheetId="3" state="visible" r:id="rId4"/>
    <sheet name="Butte" sheetId="4" state="visible" r:id="rId5"/>
    <sheet name="Calaveras" sheetId="5" state="visible" r:id="rId6"/>
    <sheet name="Clear" sheetId="6" state="visible" r:id="rId7"/>
    <sheet name="Colusa" sheetId="7" state="visible" r:id="rId8"/>
    <sheet name="Cottonwood" sheetId="8" state="visible" r:id="rId9"/>
    <sheet name="Feather" sheetId="9" state="visible" r:id="rId10"/>
    <sheet name="Merced" sheetId="10" state="visible" r:id="rId11"/>
    <sheet name="Mokelumne" sheetId="11" state="visible" r:id="rId12"/>
    <sheet name="Sacramento" sheetId="12" state="visible" r:id="rId13"/>
    <sheet name="SouthCow" sheetId="13" state="visible" r:id="rId14"/>
    <sheet name="Stanislaus" sheetId="14" state="visible" r:id="rId15"/>
    <sheet name="Sutter" sheetId="15" state="visible" r:id="rId16"/>
    <sheet name="Tuolumne" sheetId="16" state="visible" r:id="rId17"/>
    <sheet name="Yolo" sheetId="17" state="visible" r:id="rId18"/>
    <sheet name="Yuba" sheetId="18" state="visible" r:id="rId19"/>
    <sheet name="poo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<sst xmlns="http://schemas.openxmlformats.org/spreadsheetml/2006/main" count="581" uniqueCount="179">
  <si>
    <t xml:space="preserve">Fall-run</t>
  </si>
  <si>
    <t xml:space="preserve">Steelhead</t>
  </si>
  <si>
    <t xml:space="preserve">Flow in cfs, WUA in square feet (total for 5 high-spawning use sites) -</t>
  </si>
  <si>
    <t xml:space="preserve">Flow</t>
  </si>
  <si>
    <t xml:space="preserve">Spawning</t>
  </si>
  <si>
    <t xml:space="preserve"> would need to divide by proportion of entire river redds that are in those 5 sites to get total for river</t>
  </si>
  <si>
    <t xml:space="preserve">From USFWS 1985</t>
  </si>
  <si>
    <t xml:space="preserve">Fry Rearing</t>
  </si>
  <si>
    <t xml:space="preserve">Juv Rearing</t>
  </si>
  <si>
    <t xml:space="preserve">adult trout</t>
  </si>
  <si>
    <t xml:space="preserve">Flow in cfs, WUA in square feet per 1000 feet</t>
  </si>
  <si>
    <t xml:space="preserve">not modeled</t>
  </si>
  <si>
    <t xml:space="preserve">Sailor Bar</t>
  </si>
  <si>
    <t xml:space="preserve">Ancil</t>
  </si>
  <si>
    <t xml:space="preserve">Hoffman</t>
  </si>
  <si>
    <t xml:space="preserve">Watt</t>
  </si>
  <si>
    <t xml:space="preserve">H</t>
  </si>
  <si>
    <t xml:space="preserve">Street</t>
  </si>
  <si>
    <t xml:space="preserve">Above Centerville Powerhouse Segment</t>
  </si>
  <si>
    <t xml:space="preserve">6.5 mi</t>
  </si>
  <si>
    <t xml:space="preserve">Spring-run</t>
  </si>
  <si>
    <t xml:space="preserve">Flow in cfs, WUA in square feet</t>
  </si>
  <si>
    <t xml:space="preserve">Total</t>
  </si>
  <si>
    <t xml:space="preserve">square feet/1000 feet</t>
  </si>
  <si>
    <t xml:space="preserve">`</t>
  </si>
  <si>
    <t xml:space="preserve">Below Centerville Powerhouse Segment</t>
  </si>
  <si>
    <t xml:space="preserve">9 mi</t>
  </si>
  <si>
    <t xml:space="preserve">Results are for steelhead</t>
  </si>
  <si>
    <t xml:space="preserve">Upper Alluvial Segment</t>
  </si>
  <si>
    <t xml:space="preserve">totals:</t>
  </si>
  <si>
    <t xml:space="preserve">fry</t>
  </si>
  <si>
    <t xml:space="preserve">juvenile</t>
  </si>
  <si>
    <t xml:space="preserve">flow_cfs</t>
  </si>
  <si>
    <t xml:space="preserve">fr_spawn_WUA</t>
  </si>
  <si>
    <t xml:space="preserve">fr_fry_WUA</t>
  </si>
  <si>
    <t xml:space="preserve">fr_juv_WUA</t>
  </si>
  <si>
    <t xml:space="preserve">sr_spawn_WUA</t>
  </si>
  <si>
    <t xml:space="preserve">sr_fry_WUA</t>
  </si>
  <si>
    <t xml:space="preserve">sr_juv_WUA</t>
  </si>
  <si>
    <t xml:space="preserve">st_spawn_WUA</t>
  </si>
  <si>
    <t xml:space="preserve">st_fry_WUA</t>
  </si>
  <si>
    <t xml:space="preserve">st_juv_WUA</t>
  </si>
  <si>
    <t xml:space="preserve">Canyon Segment</t>
  </si>
  <si>
    <t xml:space="preserve">7.33 mi</t>
  </si>
  <si>
    <t xml:space="preserve">Lower Alluvial Segment</t>
  </si>
  <si>
    <t xml:space="preserve">8.81 mi</t>
  </si>
  <si>
    <t xml:space="preserve">Fall-run are only in the Lower Alluvial Segment</t>
  </si>
  <si>
    <t xml:space="preserve">Flow (cfs)</t>
  </si>
  <si>
    <t xml:space="preserve">rearing</t>
  </si>
  <si>
    <t xml:space="preserve">Length = 10.76 mi</t>
  </si>
  <si>
    <t xml:space="preserve">Flow in cfs, WUA in square feet </t>
  </si>
  <si>
    <t xml:space="preserve">Hatchery Site</t>
  </si>
  <si>
    <t xml:space="preserve">Big Bull Flat Site</t>
  </si>
  <si>
    <t xml:space="preserve">Barnowl Riffle Site</t>
  </si>
  <si>
    <t xml:space="preserve">Red's Riffle Site</t>
  </si>
  <si>
    <t xml:space="preserve">Robinson Riffle Site</t>
  </si>
  <si>
    <t xml:space="preserve">Sodbuster Riffle Site</t>
  </si>
  <si>
    <t xml:space="preserve">Bullfrog Riffle Site</t>
  </si>
  <si>
    <t xml:space="preserve">Flows</t>
  </si>
  <si>
    <t xml:space="preserve">XS1</t>
  </si>
  <si>
    <t xml:space="preserve">XS2</t>
  </si>
  <si>
    <t xml:space="preserve">XS3 LC</t>
  </si>
  <si>
    <t xml:space="preserve">XS3 RC</t>
  </si>
  <si>
    <t xml:space="preserve">XS4 LC</t>
  </si>
  <si>
    <t xml:space="preserve">XS4 RC</t>
  </si>
  <si>
    <t xml:space="preserve">XS5</t>
  </si>
  <si>
    <t xml:space="preserve">XS3</t>
  </si>
  <si>
    <t xml:space="preserve">XS4 MC</t>
  </si>
  <si>
    <t xml:space="preserve">XS5 LC</t>
  </si>
  <si>
    <t xml:space="preserve">XS5 MC</t>
  </si>
  <si>
    <t xml:space="preserve">XS5 RC</t>
  </si>
  <si>
    <t xml:space="preserve">XS4</t>
  </si>
  <si>
    <t xml:space="preserve">XS6</t>
  </si>
  <si>
    <t xml:space="preserve">Flows in cfs, Fall-run Chinook spawning WUA in square feet per 1000 feet</t>
  </si>
  <si>
    <t xml:space="preserve">Total reach length</t>
  </si>
  <si>
    <t xml:space="preserve">mi</t>
  </si>
  <si>
    <t xml:space="preserve">adult steelhead</t>
  </si>
  <si>
    <t xml:space="preserve">Subreach 1</t>
  </si>
  <si>
    <t xml:space="preserve">length</t>
  </si>
  <si>
    <t xml:space="preserve">Subreach 2</t>
  </si>
  <si>
    <t xml:space="preserve">Subreach 3</t>
  </si>
  <si>
    <t xml:space="preserve">length =</t>
  </si>
  <si>
    <t xml:space="preserve">square feet per km</t>
  </si>
  <si>
    <t xml:space="preserve">square feet</t>
  </si>
  <si>
    <t xml:space="preserve">juvenile rearing</t>
  </si>
  <si>
    <t xml:space="preserve">Fish rack site</t>
  </si>
  <si>
    <t xml:space="preserve">Spillway site</t>
  </si>
  <si>
    <t xml:space="preserve">Pasture site</t>
  </si>
  <si>
    <t xml:space="preserve">Bruella site</t>
  </si>
  <si>
    <t xml:space="preserve">Keswick to Feather River</t>
  </si>
  <si>
    <t xml:space="preserve">Late-fall-run</t>
  </si>
  <si>
    <t xml:space="preserve">Winter-run</t>
  </si>
  <si>
    <t xml:space="preserve">Segment 6</t>
  </si>
  <si>
    <t xml:space="preserve">ACID Boards In</t>
  </si>
  <si>
    <t xml:space="preserve">3.5 mi</t>
  </si>
  <si>
    <t xml:space="preserve">ACID Boards Out</t>
  </si>
  <si>
    <t xml:space="preserve">Segment 5</t>
  </si>
  <si>
    <t xml:space="preserve">18.5 mi</t>
  </si>
  <si>
    <t xml:space="preserve">Segment 4</t>
  </si>
  <si>
    <t xml:space="preserve">8.5 mi</t>
  </si>
  <si>
    <t xml:space="preserve">22.5 mi</t>
  </si>
  <si>
    <t xml:space="preserve">Segment 3</t>
  </si>
  <si>
    <t xml:space="preserve">Only fall-run spawn in Segments 2 and 3</t>
  </si>
  <si>
    <t xml:space="preserve">No rearing WUA values have been generated for Segments 2 and 3</t>
  </si>
  <si>
    <t xml:space="preserve">6 mile gap between Segments 2 and 3 (previous inundation area from Red Bluff Diversion Dam)</t>
  </si>
  <si>
    <t xml:space="preserve">Segment 2</t>
  </si>
  <si>
    <t xml:space="preserve">23.5 mi</t>
  </si>
  <si>
    <t xml:space="preserve">Battle-Feather</t>
  </si>
  <si>
    <t xml:space="preserve">Feather-Freeport</t>
  </si>
  <si>
    <t xml:space="preserve">Valley Floor Reach</t>
  </si>
  <si>
    <t xml:space="preserve">5.11 miles</t>
  </si>
  <si>
    <t xml:space="preserve">Flow cfs, WUA square feet per mile</t>
  </si>
  <si>
    <t xml:space="preserve">WUA in square feet</t>
  </si>
  <si>
    <t xml:space="preserve">WUA in square feet per 1000 ft</t>
  </si>
  <si>
    <t xml:space="preserve">Flows </t>
  </si>
  <si>
    <t xml:space="preserve">fall-run fry</t>
  </si>
  <si>
    <t xml:space="preserve">fall-run juvenile</t>
  </si>
  <si>
    <t xml:space="preserve">fry_WUA</t>
  </si>
  <si>
    <t xml:space="preserve">juv_WUA</t>
  </si>
  <si>
    <t xml:space="preserve">Boero Reach</t>
  </si>
  <si>
    <t xml:space="preserve">1.68 miles</t>
  </si>
  <si>
    <t xml:space="preserve">6.4 km</t>
  </si>
  <si>
    <t xml:space="preserve">WUA is square feet per 1000 feet</t>
  </si>
  <si>
    <t xml:space="preserve">spawning</t>
  </si>
  <si>
    <t xml:space="preserve">Knights Ferry to Orange Blossom Segment</t>
  </si>
  <si>
    <t xml:space="preserve">12.4 km</t>
  </si>
  <si>
    <t xml:space="preserve">Orange Blossom to Jacob Myers Segment</t>
  </si>
  <si>
    <t xml:space="preserve">22 km</t>
  </si>
  <si>
    <t xml:space="preserve">Jacob Myers to San Joaquin Segment</t>
  </si>
  <si>
    <t xml:space="preserve">55.6 km</t>
  </si>
  <si>
    <t xml:space="preserve">WUA in square feet per 1000 feet, stillwater 2010 PHABSIM</t>
  </si>
  <si>
    <t xml:space="preserve">Simulated
Discharge
(cfs)</t>
  </si>
  <si>
    <t xml:space="preserve">Chinook
Juvenile</t>
  </si>
  <si>
    <t xml:space="preserve">Chinook
Fry</t>
  </si>
  <si>
    <t xml:space="preserve">Chinook
Spawning</t>
  </si>
  <si>
    <r>
      <rPr>
        <b val="true"/>
        <i val="true"/>
        <sz val="10"/>
        <color rgb="FF000000"/>
        <rFont val="Times New Roman"/>
        <family val="1"/>
      </rPr>
      <t xml:space="preserve">O. mykiss
</t>
    </r>
    <r>
      <rPr>
        <b val="true"/>
        <sz val="10"/>
        <color rgb="FF000000"/>
        <rFont val="Times New Roman"/>
        <family val="1"/>
      </rPr>
      <t xml:space="preserve">Adult</t>
    </r>
  </si>
  <si>
    <r>
      <rPr>
        <b val="true"/>
        <i val="true"/>
        <sz val="10"/>
        <color rgb="FF000000"/>
        <rFont val="Times New Roman"/>
        <family val="1"/>
      </rPr>
      <t xml:space="preserve">O. mykiss
</t>
    </r>
    <r>
      <rPr>
        <b val="true"/>
        <sz val="10"/>
        <color rgb="FF000000"/>
        <rFont val="Times New Roman"/>
        <family val="1"/>
      </rPr>
      <t xml:space="preserve">Juvenile</t>
    </r>
  </si>
  <si>
    <r>
      <rPr>
        <b val="true"/>
        <i val="true"/>
        <sz val="10"/>
        <color rgb="FF000000"/>
        <rFont val="Times New Roman"/>
        <family val="1"/>
      </rPr>
      <t xml:space="preserve">O. mykiss
</t>
    </r>
    <r>
      <rPr>
        <b val="true"/>
        <sz val="10"/>
        <color rgb="FF000000"/>
        <rFont val="Times New Roman"/>
        <family val="1"/>
      </rPr>
      <t xml:space="preserve">Fry</t>
    </r>
  </si>
  <si>
    <r>
      <rPr>
        <b val="true"/>
        <i val="true"/>
        <sz val="10"/>
        <color rgb="FF000000"/>
        <rFont val="Times New Roman"/>
        <family val="1"/>
      </rPr>
      <t xml:space="preserve">O. mykiss
</t>
    </r>
    <r>
      <rPr>
        <b val="true"/>
        <sz val="10"/>
        <color rgb="FF000000"/>
        <rFont val="Times New Roman"/>
        <family val="1"/>
      </rPr>
      <t xml:space="preserve">Spawning</t>
    </r>
  </si>
  <si>
    <t xml:space="preserve">Englebright to Daguerre Segment</t>
  </si>
  <si>
    <t xml:space="preserve">12.7 miles</t>
  </si>
  <si>
    <t xml:space="preserve">Fall/spring-run</t>
  </si>
  <si>
    <t xml:space="preserve">Daguerre to Feather Segment</t>
  </si>
  <si>
    <t xml:space="preserve">11.4 miles</t>
  </si>
  <si>
    <t xml:space="preserve">from YCWA (2014)</t>
  </si>
  <si>
    <t xml:space="preserve">Technical Memorandum 7-10: Instream Flow Downstream of Englebright Dam</t>
  </si>
  <si>
    <t xml:space="preserve">sq. ft.</t>
  </si>
  <si>
    <t xml:space="preserve">msf</t>
  </si>
  <si>
    <t xml:space="preserve">Englebright</t>
  </si>
  <si>
    <t xml:space="preserve">Deer Cr</t>
  </si>
  <si>
    <t xml:space="preserve">Dry Cr</t>
  </si>
  <si>
    <t xml:space="preserve">Daguerre</t>
  </si>
  <si>
    <t xml:space="preserve">River</t>
  </si>
  <si>
    <t xml:space="preserve">Total Area</t>
  </si>
  <si>
    <t xml:space="preserve">% pools</t>
  </si>
  <si>
    <t xml:space="preserve">pool area</t>
  </si>
  <si>
    <t xml:space="preserve">Length</t>
  </si>
  <si>
    <t xml:space="preserve"># pools</t>
  </si>
  <si>
    <t xml:space="preserve">pools/km</t>
  </si>
  <si>
    <t xml:space="preserve">(acres)</t>
  </si>
  <si>
    <t xml:space="preserve">(km)</t>
  </si>
  <si>
    <t xml:space="preserve">(mi)</t>
  </si>
  <si>
    <t xml:space="preserve">(ft2)</t>
  </si>
  <si>
    <t xml:space="preserve">(m2)</t>
  </si>
  <si>
    <t xml:space="preserve">(100 m2/km)</t>
  </si>
  <si>
    <t xml:space="preserve">Clear</t>
  </si>
  <si>
    <t xml:space="preserve">Yuba</t>
  </si>
  <si>
    <t xml:space="preserve">Upper Sacramento</t>
  </si>
  <si>
    <t xml:space="preserve">Cottonwood</t>
  </si>
  <si>
    <t xml:space="preserve">Battle</t>
  </si>
  <si>
    <t xml:space="preserve">Antelope</t>
  </si>
  <si>
    <t xml:space="preserve">Deer</t>
  </si>
  <si>
    <t xml:space="preserve">Mill</t>
  </si>
  <si>
    <t xml:space="preserve">Butte</t>
  </si>
  <si>
    <t xml:space="preserve">Feather</t>
  </si>
  <si>
    <t xml:space="preserve">Stanislaus</t>
  </si>
  <si>
    <t xml:space="preserve">Mokelumne</t>
  </si>
  <si>
    <t xml:space="preserve">Tuolumne</t>
  </si>
  <si>
    <t xml:space="preserve">South Cow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</si>
</sst>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"/>
    <numFmt numFmtId="167" formatCode="0%"/>
    <numFmt numFmtId="168" formatCode="0"/>
    <numFmt numFmtId="169" formatCode="000"/>
    <numFmt numFmtId="170" formatCode="M/D/YY;@"/>
    <numFmt numFmtId="171" formatCode="0.00%"/>
    <numFmt numFmtId="172" formatCode="_(* #,##0_);_(* \(#,##0\);_(* \-??_);_(@_)"/>
    <numFmt numFmtId="173" formatCode="0.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22222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</font>
    <font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0"/>
      <name val="Arial"/>
      <family val="2"/>
    </font>
    <font>
      <b val="true"/>
      <sz val="10"/>
      <color rgb="FF000000"/>
      <name val="Times New Roman"/>
      <family val="1"/>
      <charset val="1"/>
    </font>
    <font>
      <b val="true"/>
      <i val="true"/>
      <sz val="10"/>
      <color rgb="FF000000"/>
      <name val="Times New Roman"/>
      <family val="1"/>
    </font>
    <font>
      <b val="true"/>
      <sz val="10"/>
      <color rgb="FF000000"/>
      <name val="Times New Roman"/>
      <family val="1"/>
    </font>
    <font>
      <sz val="11"/>
      <color rgb="FF000000"/>
      <name val="Cantarell"/>
      <family val="0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7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Colusa!$A$2:$A$28</c:f>
              <c:numCache>
                <c:formatCode>General</c:formatCode>
                <c:ptCount val="27"/>
                <c:pt idx="0">
                  <c:v>0</c:v>
                </c:pt>
                <c:pt idx="1">
                  <c:v>52.42709732</c:v>
                </c:pt>
                <c:pt idx="2">
                  <c:v>99.16631317</c:v>
                </c:pt>
                <c:pt idx="3">
                  <c:v>277.4554443</c:v>
                </c:pt>
                <c:pt idx="4">
                  <c:v>1207.202759</c:v>
                </c:pt>
                <c:pt idx="5">
                  <c:v>1369.26709</c:v>
                </c:pt>
                <c:pt idx="6">
                  <c:v>2371.916504</c:v>
                </c:pt>
                <c:pt idx="7">
                  <c:v>2799.067871</c:v>
                </c:pt>
                <c:pt idx="8">
                  <c:v>3728.42334</c:v>
                </c:pt>
                <c:pt idx="9">
                  <c:v>4000.0704345</c:v>
                </c:pt>
                <c:pt idx="10">
                  <c:v>6328.190918</c:v>
                </c:pt>
                <c:pt idx="11">
                  <c:v>7125.893066</c:v>
                </c:pt>
                <c:pt idx="12">
                  <c:v>7338.97168</c:v>
                </c:pt>
                <c:pt idx="13">
                  <c:v>7850.856934</c:v>
                </c:pt>
                <c:pt idx="14">
                  <c:v>8656.0278325</c:v>
                </c:pt>
                <c:pt idx="15">
                  <c:v>10530.6582</c:v>
                </c:pt>
                <c:pt idx="16">
                  <c:v>11053.25293</c:v>
                </c:pt>
                <c:pt idx="17">
                  <c:v>11416.93945</c:v>
                </c:pt>
                <c:pt idx="18">
                  <c:v>12285.72168</c:v>
                </c:pt>
                <c:pt idx="19">
                  <c:v>16798.06494</c:v>
                </c:pt>
                <c:pt idx="20">
                  <c:v>22952.30469</c:v>
                </c:pt>
                <c:pt idx="21">
                  <c:v>23449.87109</c:v>
                </c:pt>
                <c:pt idx="22">
                  <c:v>23851.30273</c:v>
                </c:pt>
                <c:pt idx="23">
                  <c:v>25287.74512</c:v>
                </c:pt>
                <c:pt idx="24">
                  <c:v>26283.342775</c:v>
                </c:pt>
                <c:pt idx="25">
                  <c:v>27481.53125</c:v>
                </c:pt>
                <c:pt idx="26">
                  <c:v>55987.58594</c:v>
                </c:pt>
              </c:numCache>
            </c:numRef>
          </c:xVal>
          <c:yVal>
            <c:numRef>
              <c:f>Colusa!$B$2:$B$28</c:f>
              <c:numCache>
                <c:formatCode>General</c:formatCode>
                <c:ptCount val="27"/>
                <c:pt idx="0">
                  <c:v>0</c:v>
                </c:pt>
                <c:pt idx="1">
                  <c:v>2682119.365</c:v>
                </c:pt>
                <c:pt idx="2">
                  <c:v>2682119.365</c:v>
                </c:pt>
                <c:pt idx="3">
                  <c:v>2650056.402</c:v>
                </c:pt>
                <c:pt idx="4">
                  <c:v>3842020.027</c:v>
                </c:pt>
                <c:pt idx="5">
                  <c:v>1108928.878</c:v>
                </c:pt>
                <c:pt idx="6">
                  <c:v>1121328.419</c:v>
                </c:pt>
                <c:pt idx="7">
                  <c:v>944420.08</c:v>
                </c:pt>
                <c:pt idx="8">
                  <c:v>947519.2462</c:v>
                </c:pt>
                <c:pt idx="9">
                  <c:v>380340.9181</c:v>
                </c:pt>
                <c:pt idx="10">
                  <c:v>80293.79159</c:v>
                </c:pt>
                <c:pt idx="11">
                  <c:v>85903.16699</c:v>
                </c:pt>
                <c:pt idx="12">
                  <c:v>666336.3209</c:v>
                </c:pt>
                <c:pt idx="13">
                  <c:v>1316799.749</c:v>
                </c:pt>
                <c:pt idx="14">
                  <c:v>343725.0994</c:v>
                </c:pt>
                <c:pt idx="15">
                  <c:v>129377.1625</c:v>
                </c:pt>
                <c:pt idx="16">
                  <c:v>350218.2837</c:v>
                </c:pt>
                <c:pt idx="17">
                  <c:v>391909.8453</c:v>
                </c:pt>
                <c:pt idx="18">
                  <c:v>69102.142875</c:v>
                </c:pt>
                <c:pt idx="19">
                  <c:v>0</c:v>
                </c:pt>
                <c:pt idx="20">
                  <c:v>111958.3237</c:v>
                </c:pt>
                <c:pt idx="21">
                  <c:v>314764.0284</c:v>
                </c:pt>
                <c:pt idx="22">
                  <c:v>400816.8202</c:v>
                </c:pt>
                <c:pt idx="23">
                  <c:v>454341.5251</c:v>
                </c:pt>
                <c:pt idx="24">
                  <c:v>461139.8273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axId val="98480414"/>
        <c:axId val="82228416"/>
      </c:scatterChart>
      <c:valAx>
        <c:axId val="9848041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228416"/>
        <c:crosses val="autoZero"/>
        <c:crossBetween val="midCat"/>
      </c:valAx>
      <c:valAx>
        <c:axId val="8222841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48041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Sacramento!$A$243:$A$287</c:f>
              <c:numCache>
                <c:formatCode>General</c:formatCode>
                <c:ptCount val="45"/>
                <c:pt idx="0">
                  <c:v>2961.33333078632</c:v>
                </c:pt>
                <c:pt idx="1">
                  <c:v>3109.14578512643</c:v>
                </c:pt>
                <c:pt idx="2">
                  <c:v>3384.04932647006</c:v>
                </c:pt>
                <c:pt idx="3">
                  <c:v>3596.06548559757</c:v>
                </c:pt>
                <c:pt idx="4">
                  <c:v>3898.52848021529</c:v>
                </c:pt>
                <c:pt idx="5">
                  <c:v>4144.83851681775</c:v>
                </c:pt>
                <c:pt idx="6">
                  <c:v>4388.37260481274</c:v>
                </c:pt>
                <c:pt idx="7">
                  <c:v>4619.23612610329</c:v>
                </c:pt>
                <c:pt idx="8">
                  <c:v>4853.90920167879</c:v>
                </c:pt>
                <c:pt idx="9">
                  <c:v>5129.72361715768</c:v>
                </c:pt>
                <c:pt idx="10">
                  <c:v>5365.09474892653</c:v>
                </c:pt>
                <c:pt idx="11">
                  <c:v>5627.46628026598</c:v>
                </c:pt>
                <c:pt idx="12">
                  <c:v>5867.26581024869</c:v>
                </c:pt>
                <c:pt idx="13">
                  <c:v>6125.02525793177</c:v>
                </c:pt>
                <c:pt idx="14">
                  <c:v>6368.83635757097</c:v>
                </c:pt>
                <c:pt idx="15">
                  <c:v>6638.05381865756</c:v>
                </c:pt>
                <c:pt idx="16">
                  <c:v>6885.35335162214</c:v>
                </c:pt>
                <c:pt idx="17">
                  <c:v>7136.80511018011</c:v>
                </c:pt>
                <c:pt idx="18">
                  <c:v>7345.24017324666</c:v>
                </c:pt>
                <c:pt idx="19">
                  <c:v>7617.12246242844</c:v>
                </c:pt>
                <c:pt idx="20">
                  <c:v>7868.36126252385</c:v>
                </c:pt>
                <c:pt idx="21">
                  <c:v>8355.1932755099</c:v>
                </c:pt>
                <c:pt idx="22">
                  <c:v>9465.29513358779</c:v>
                </c:pt>
                <c:pt idx="23">
                  <c:v>10590.1712674439</c:v>
                </c:pt>
                <c:pt idx="24">
                  <c:v>11438.964016281</c:v>
                </c:pt>
                <c:pt idx="25">
                  <c:v>12449.6093362357</c:v>
                </c:pt>
                <c:pt idx="26">
                  <c:v>13509.6466781966</c:v>
                </c:pt>
                <c:pt idx="27">
                  <c:v>14579.253263657</c:v>
                </c:pt>
                <c:pt idx="28">
                  <c:v>15832.2543550215</c:v>
                </c:pt>
                <c:pt idx="29">
                  <c:v>18062.5397900763</c:v>
                </c:pt>
                <c:pt idx="30">
                  <c:v>19637.510615458</c:v>
                </c:pt>
                <c:pt idx="31">
                  <c:v>21790.3271886927</c:v>
                </c:pt>
                <c:pt idx="32">
                  <c:v>23962.7289211593</c:v>
                </c:pt>
                <c:pt idx="33">
                  <c:v>25839.2648646231</c:v>
                </c:pt>
                <c:pt idx="34">
                  <c:v>27965.8071281608</c:v>
                </c:pt>
                <c:pt idx="35">
                  <c:v>29916.2162631202</c:v>
                </c:pt>
                <c:pt idx="36">
                  <c:v>32105.9194462667</c:v>
                </c:pt>
                <c:pt idx="37">
                  <c:v>34358.8899272424</c:v>
                </c:pt>
                <c:pt idx="38">
                  <c:v>36885.5407919847</c:v>
                </c:pt>
                <c:pt idx="39">
                  <c:v>42619.8379890267</c:v>
                </c:pt>
                <c:pt idx="40">
                  <c:v>46698.1601443225</c:v>
                </c:pt>
                <c:pt idx="41">
                  <c:v>52773.6412720658</c:v>
                </c:pt>
                <c:pt idx="42">
                  <c:v>57500.6250536737</c:v>
                </c:pt>
                <c:pt idx="43">
                  <c:v>65749.3689945134</c:v>
                </c:pt>
                <c:pt idx="44">
                  <c:v>75268.4200500954</c:v>
                </c:pt>
              </c:numCache>
            </c:numRef>
          </c:xVal>
          <c:yVal>
            <c:numRef>
              <c:f>Sacramento!$B$243:$B$287</c:f>
              <c:numCache>
                <c:formatCode>General</c:formatCode>
                <c:ptCount val="45"/>
                <c:pt idx="0">
                  <c:v>9984929.3791566</c:v>
                </c:pt>
                <c:pt idx="1">
                  <c:v>9710818.82706863</c:v>
                </c:pt>
                <c:pt idx="2">
                  <c:v>8772051.70042204</c:v>
                </c:pt>
                <c:pt idx="3">
                  <c:v>8765802.16884565</c:v>
                </c:pt>
                <c:pt idx="4">
                  <c:v>8426326.03833949</c:v>
                </c:pt>
                <c:pt idx="5">
                  <c:v>8117974.98430501</c:v>
                </c:pt>
                <c:pt idx="6">
                  <c:v>7473644.5498236</c:v>
                </c:pt>
                <c:pt idx="7">
                  <c:v>7095035.02040178</c:v>
                </c:pt>
                <c:pt idx="8">
                  <c:v>7909293.34836994</c:v>
                </c:pt>
                <c:pt idx="9">
                  <c:v>7670987.57307866</c:v>
                </c:pt>
                <c:pt idx="10">
                  <c:v>7580228.96398433</c:v>
                </c:pt>
                <c:pt idx="11">
                  <c:v>7559033.57790532</c:v>
                </c:pt>
                <c:pt idx="12">
                  <c:v>6898203.44028579</c:v>
                </c:pt>
                <c:pt idx="13">
                  <c:v>6285165.44383368</c:v>
                </c:pt>
                <c:pt idx="14">
                  <c:v>5998890.4912331</c:v>
                </c:pt>
                <c:pt idx="15">
                  <c:v>5583672.94868322</c:v>
                </c:pt>
                <c:pt idx="16">
                  <c:v>4984990.7176507</c:v>
                </c:pt>
                <c:pt idx="17">
                  <c:v>4716360.26896327</c:v>
                </c:pt>
                <c:pt idx="18">
                  <c:v>4849396.75013447</c:v>
                </c:pt>
                <c:pt idx="19">
                  <c:v>4565973.93948652</c:v>
                </c:pt>
                <c:pt idx="20">
                  <c:v>4426613.93079374</c:v>
                </c:pt>
                <c:pt idx="21">
                  <c:v>4030377.91230032</c:v>
                </c:pt>
                <c:pt idx="22">
                  <c:v>3989854.96342841</c:v>
                </c:pt>
                <c:pt idx="23">
                  <c:v>3882834.71410287</c:v>
                </c:pt>
                <c:pt idx="24">
                  <c:v>3574907.44963718</c:v>
                </c:pt>
                <c:pt idx="25">
                  <c:v>3297042.01411639</c:v>
                </c:pt>
                <c:pt idx="26">
                  <c:v>2885445.61622544</c:v>
                </c:pt>
                <c:pt idx="27">
                  <c:v>3061586.64575286</c:v>
                </c:pt>
                <c:pt idx="28">
                  <c:v>2917175.50436108</c:v>
                </c:pt>
                <c:pt idx="29">
                  <c:v>2998858.96718102</c:v>
                </c:pt>
                <c:pt idx="30">
                  <c:v>2647009.9681027</c:v>
                </c:pt>
                <c:pt idx="31">
                  <c:v>2494554.90996112</c:v>
                </c:pt>
                <c:pt idx="32">
                  <c:v>2485642.28698289</c:v>
                </c:pt>
                <c:pt idx="33">
                  <c:v>2557695.77697011</c:v>
                </c:pt>
                <c:pt idx="34">
                  <c:v>2595187.48585869</c:v>
                </c:pt>
                <c:pt idx="35">
                  <c:v>2969862.96646449</c:v>
                </c:pt>
                <c:pt idx="36">
                  <c:v>2808189.11739442</c:v>
                </c:pt>
                <c:pt idx="37">
                  <c:v>2507656.06755457</c:v>
                </c:pt>
                <c:pt idx="38">
                  <c:v>1944625.11623451</c:v>
                </c:pt>
                <c:pt idx="39">
                  <c:v>2413614.98240211</c:v>
                </c:pt>
                <c:pt idx="40">
                  <c:v>2202052.32600086</c:v>
                </c:pt>
                <c:pt idx="41">
                  <c:v>2149875.85365612</c:v>
                </c:pt>
                <c:pt idx="42">
                  <c:v>1482502.49737941</c:v>
                </c:pt>
                <c:pt idx="43">
                  <c:v>1677661.05597552</c:v>
                </c:pt>
                <c:pt idx="44">
                  <c:v>1768747.11081415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Sacramento!$D$243:$D$272</c:f>
              <c:numCache>
                <c:formatCode>General</c:formatCode>
                <c:ptCount val="30"/>
                <c:pt idx="0">
                  <c:v>3250</c:v>
                </c:pt>
                <c:pt idx="1">
                  <c:v>3500</c:v>
                </c:pt>
                <c:pt idx="2">
                  <c:v>3750</c:v>
                </c:pt>
                <c:pt idx="3">
                  <c:v>4000</c:v>
                </c:pt>
                <c:pt idx="4">
                  <c:v>4250</c:v>
                </c:pt>
                <c:pt idx="5">
                  <c:v>4500</c:v>
                </c:pt>
                <c:pt idx="6">
                  <c:v>4750</c:v>
                </c:pt>
                <c:pt idx="7">
                  <c:v>5000</c:v>
                </c:pt>
                <c:pt idx="8">
                  <c:v>5250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11000</c:v>
                </c:pt>
                <c:pt idx="18">
                  <c:v>12000</c:v>
                </c:pt>
                <c:pt idx="19">
                  <c:v>13000</c:v>
                </c:pt>
                <c:pt idx="20">
                  <c:v>14000</c:v>
                </c:pt>
                <c:pt idx="21">
                  <c:v>15000</c:v>
                </c:pt>
                <c:pt idx="22">
                  <c:v>17000</c:v>
                </c:pt>
                <c:pt idx="23">
                  <c:v>19000</c:v>
                </c:pt>
                <c:pt idx="24">
                  <c:v>21000</c:v>
                </c:pt>
                <c:pt idx="25">
                  <c:v>23000</c:v>
                </c:pt>
                <c:pt idx="26">
                  <c:v>25000</c:v>
                </c:pt>
                <c:pt idx="27">
                  <c:v>27000</c:v>
                </c:pt>
                <c:pt idx="28">
                  <c:v>29000</c:v>
                </c:pt>
                <c:pt idx="29">
                  <c:v>31000</c:v>
                </c:pt>
              </c:numCache>
            </c:numRef>
          </c:xVal>
          <c:yVal>
            <c:numRef>
              <c:f>Sacramento!$E$243:$E$272</c:f>
              <c:numCache>
                <c:formatCode>General</c:formatCode>
                <c:ptCount val="30"/>
                <c:pt idx="0">
                  <c:v>9229816.2691291</c:v>
                </c:pt>
                <c:pt idx="1">
                  <c:v>8768633.86001539</c:v>
                </c:pt>
                <c:pt idx="2">
                  <c:v>8593030.31169093</c:v>
                </c:pt>
                <c:pt idx="3">
                  <c:v>8299295.68865628</c:v>
                </c:pt>
                <c:pt idx="4">
                  <c:v>7839743.93785322</c:v>
                </c:pt>
                <c:pt idx="5">
                  <c:v>7290578.83495372</c:v>
                </c:pt>
                <c:pt idx="6">
                  <c:v>7548753.76532665</c:v>
                </c:pt>
                <c:pt idx="7">
                  <c:v>7783069.77555048</c:v>
                </c:pt>
                <c:pt idx="8">
                  <c:v>7624609.25500868</c:v>
                </c:pt>
                <c:pt idx="9">
                  <c:v>7569330.79654219</c:v>
                </c:pt>
                <c:pt idx="10">
                  <c:v>6582517.23565874</c:v>
                </c:pt>
                <c:pt idx="11">
                  <c:v>5796595.12353495</c:v>
                </c:pt>
                <c:pt idx="12">
                  <c:v>4862511.63549644</c:v>
                </c:pt>
                <c:pt idx="13">
                  <c:v>4688067.87061891</c:v>
                </c:pt>
                <c:pt idx="14">
                  <c:v>4319472.23134567</c:v>
                </c:pt>
                <c:pt idx="15">
                  <c:v>4006840.00923436</c:v>
                </c:pt>
                <c:pt idx="16">
                  <c:v>3938983.36397252</c:v>
                </c:pt>
                <c:pt idx="17">
                  <c:v>3734155.96927577</c:v>
                </c:pt>
                <c:pt idx="18">
                  <c:v>3420656.98720403</c:v>
                </c:pt>
                <c:pt idx="19">
                  <c:v>3083333.679824</c:v>
                </c:pt>
                <c:pt idx="20">
                  <c:v>2966196.1838722</c:v>
                </c:pt>
                <c:pt idx="21">
                  <c:v>3013094.65572116</c:v>
                </c:pt>
                <c:pt idx="22">
                  <c:v>2959943.80050628</c:v>
                </c:pt>
                <c:pt idx="23">
                  <c:v>2789430.04873901</c:v>
                </c:pt>
                <c:pt idx="24">
                  <c:v>2550523.16057802</c:v>
                </c:pt>
                <c:pt idx="25">
                  <c:v>2489592.03521605</c:v>
                </c:pt>
                <c:pt idx="26">
                  <c:v>2525470.46163289</c:v>
                </c:pt>
                <c:pt idx="27">
                  <c:v>2578159.95703296</c:v>
                </c:pt>
                <c:pt idx="28">
                  <c:v>2793856.93646271</c:v>
                </c:pt>
                <c:pt idx="29">
                  <c:v>2889843.2223962</c:v>
                </c:pt>
              </c:numCache>
            </c:numRef>
          </c:yVal>
          <c:smooth val="0"/>
        </c:ser>
        <c:axId val="46946257"/>
        <c:axId val="13681502"/>
      </c:scatterChart>
      <c:valAx>
        <c:axId val="4694625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681502"/>
        <c:crosses val="autoZero"/>
        <c:crossBetween val="midCat"/>
      </c:valAx>
      <c:valAx>
        <c:axId val="1368150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9462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Sutter!$A$2:$A$49</c:f>
              <c:numCache>
                <c:formatCode>General</c:formatCode>
                <c:ptCount val="48"/>
                <c:pt idx="0">
                  <c:v>0.0814587112535467</c:v>
                </c:pt>
                <c:pt idx="1">
                  <c:v>12.715518951416</c:v>
                </c:pt>
                <c:pt idx="2">
                  <c:v>25.3685817718506</c:v>
                </c:pt>
                <c:pt idx="3">
                  <c:v>51.5215835571289</c:v>
                </c:pt>
                <c:pt idx="4">
                  <c:v>60.6497917175293</c:v>
                </c:pt>
                <c:pt idx="5">
                  <c:v>67.8146471013677</c:v>
                </c:pt>
                <c:pt idx="6">
                  <c:v>73.5797858757059</c:v>
                </c:pt>
                <c:pt idx="7">
                  <c:v>81.066915185958</c:v>
                </c:pt>
                <c:pt idx="8">
                  <c:v>90.5251045227051</c:v>
                </c:pt>
                <c:pt idx="9">
                  <c:v>118.028819029813</c:v>
                </c:pt>
                <c:pt idx="10">
                  <c:v>149.593795776367</c:v>
                </c:pt>
                <c:pt idx="11">
                  <c:v>195.410222779902</c:v>
                </c:pt>
                <c:pt idx="12">
                  <c:v>249.990497727468</c:v>
                </c:pt>
                <c:pt idx="13">
                  <c:v>281.524889535855</c:v>
                </c:pt>
                <c:pt idx="14">
                  <c:v>395.011937274834</c:v>
                </c:pt>
                <c:pt idx="15">
                  <c:v>487.336913113767</c:v>
                </c:pt>
                <c:pt idx="16">
                  <c:v>545.235431414194</c:v>
                </c:pt>
                <c:pt idx="17">
                  <c:v>588.420319710371</c:v>
                </c:pt>
                <c:pt idx="18">
                  <c:v>692.546040273083</c:v>
                </c:pt>
                <c:pt idx="19">
                  <c:v>752.386670680862</c:v>
                </c:pt>
                <c:pt idx="20">
                  <c:v>812.650856136658</c:v>
                </c:pt>
                <c:pt idx="21">
                  <c:v>877.832260052775</c:v>
                </c:pt>
                <c:pt idx="22">
                  <c:v>1185.49404306362</c:v>
                </c:pt>
                <c:pt idx="23">
                  <c:v>1860.9471395621</c:v>
                </c:pt>
                <c:pt idx="24">
                  <c:v>2328.15731906397</c:v>
                </c:pt>
                <c:pt idx="25">
                  <c:v>2739.11007010504</c:v>
                </c:pt>
                <c:pt idx="26">
                  <c:v>3312.15750232756</c:v>
                </c:pt>
                <c:pt idx="27">
                  <c:v>3808.48044471543</c:v>
                </c:pt>
                <c:pt idx="28">
                  <c:v>4591.18763914751</c:v>
                </c:pt>
                <c:pt idx="29">
                  <c:v>5572.96395826587</c:v>
                </c:pt>
                <c:pt idx="30">
                  <c:v>6332.44078261618</c:v>
                </c:pt>
                <c:pt idx="31">
                  <c:v>9032.8113450757</c:v>
                </c:pt>
                <c:pt idx="32">
                  <c:v>10796.1683950474</c:v>
                </c:pt>
                <c:pt idx="33">
                  <c:v>13744.8981402303</c:v>
                </c:pt>
                <c:pt idx="34">
                  <c:v>14713.0890746438</c:v>
                </c:pt>
                <c:pt idx="35">
                  <c:v>17820.8335846422</c:v>
                </c:pt>
                <c:pt idx="36">
                  <c:v>20430.9045928797</c:v>
                </c:pt>
                <c:pt idx="37">
                  <c:v>24566.4436629696</c:v>
                </c:pt>
                <c:pt idx="38">
                  <c:v>30396.9255636739</c:v>
                </c:pt>
                <c:pt idx="39">
                  <c:v>35202.5872733161</c:v>
                </c:pt>
                <c:pt idx="40">
                  <c:v>39637.9502661512</c:v>
                </c:pt>
                <c:pt idx="41">
                  <c:v>46585.4862572863</c:v>
                </c:pt>
                <c:pt idx="42">
                  <c:v>51104.3297138115</c:v>
                </c:pt>
                <c:pt idx="43">
                  <c:v>61974.8808796146</c:v>
                </c:pt>
                <c:pt idx="44">
                  <c:v>67821.241013601</c:v>
                </c:pt>
                <c:pt idx="45">
                  <c:v>82601.4330472798</c:v>
                </c:pt>
                <c:pt idx="46">
                  <c:v>92514.4019996762</c:v>
                </c:pt>
                <c:pt idx="47">
                  <c:v>112371.917786593</c:v>
                </c:pt>
              </c:numCache>
            </c:numRef>
          </c:xVal>
          <c:yVal>
            <c:numRef>
              <c:f>Sutter!$B$2:$B$49</c:f>
              <c:numCache>
                <c:formatCode>General</c:formatCode>
                <c:ptCount val="48"/>
                <c:pt idx="0">
                  <c:v>7711536.72848013</c:v>
                </c:pt>
                <c:pt idx="1">
                  <c:v>7711536.72848013</c:v>
                </c:pt>
                <c:pt idx="2">
                  <c:v>18591205.3566621</c:v>
                </c:pt>
                <c:pt idx="3">
                  <c:v>27062406.3661815</c:v>
                </c:pt>
                <c:pt idx="4">
                  <c:v>31279442.6382706</c:v>
                </c:pt>
                <c:pt idx="5">
                  <c:v>35776026.2521767</c:v>
                </c:pt>
                <c:pt idx="6">
                  <c:v>39407150.544827</c:v>
                </c:pt>
                <c:pt idx="7">
                  <c:v>40317409.4005379</c:v>
                </c:pt>
                <c:pt idx="8">
                  <c:v>42439553.3958588</c:v>
                </c:pt>
                <c:pt idx="9">
                  <c:v>44448106.5079668</c:v>
                </c:pt>
                <c:pt idx="10">
                  <c:v>56487007.801791</c:v>
                </c:pt>
                <c:pt idx="11">
                  <c:v>60094345.4875974</c:v>
                </c:pt>
                <c:pt idx="12">
                  <c:v>71590061.2032841</c:v>
                </c:pt>
                <c:pt idx="13">
                  <c:v>76366151.829997</c:v>
                </c:pt>
                <c:pt idx="14">
                  <c:v>93471336.3434579</c:v>
                </c:pt>
                <c:pt idx="15">
                  <c:v>107192966.09406</c:v>
                </c:pt>
                <c:pt idx="16">
                  <c:v>113272170.597836</c:v>
                </c:pt>
                <c:pt idx="17">
                  <c:v>126173089.849359</c:v>
                </c:pt>
                <c:pt idx="18">
                  <c:v>137701440.985677</c:v>
                </c:pt>
                <c:pt idx="19">
                  <c:v>148000090.447948</c:v>
                </c:pt>
                <c:pt idx="20">
                  <c:v>150480530.674434</c:v>
                </c:pt>
                <c:pt idx="21">
                  <c:v>168527384.876538</c:v>
                </c:pt>
                <c:pt idx="22">
                  <c:v>195027429.99194</c:v>
                </c:pt>
                <c:pt idx="23">
                  <c:v>211969464.644631</c:v>
                </c:pt>
                <c:pt idx="24">
                  <c:v>250545557.242358</c:v>
                </c:pt>
                <c:pt idx="25">
                  <c:v>282760288.613961</c:v>
                </c:pt>
                <c:pt idx="26">
                  <c:v>183793717.554568</c:v>
                </c:pt>
                <c:pt idx="27">
                  <c:v>162575306.626153</c:v>
                </c:pt>
                <c:pt idx="28">
                  <c:v>112353034.667439</c:v>
                </c:pt>
                <c:pt idx="29">
                  <c:v>96435174.8953821</c:v>
                </c:pt>
                <c:pt idx="30">
                  <c:v>160183062.56416</c:v>
                </c:pt>
                <c:pt idx="31">
                  <c:v>154374556.687552</c:v>
                </c:pt>
                <c:pt idx="32">
                  <c:v>116735323.900491</c:v>
                </c:pt>
                <c:pt idx="33">
                  <c:v>63059400.8654337</c:v>
                </c:pt>
                <c:pt idx="34">
                  <c:v>52287490.5518748</c:v>
                </c:pt>
                <c:pt idx="35">
                  <c:v>42197838.1723448</c:v>
                </c:pt>
                <c:pt idx="36">
                  <c:v>33045608.121991</c:v>
                </c:pt>
                <c:pt idx="37">
                  <c:v>17019829.568303</c:v>
                </c:pt>
                <c:pt idx="38">
                  <c:v>11756495.4201212</c:v>
                </c:pt>
                <c:pt idx="39">
                  <c:v>11953403.0915012</c:v>
                </c:pt>
                <c:pt idx="40">
                  <c:v>11083864.9910684</c:v>
                </c:pt>
                <c:pt idx="41">
                  <c:v>8354208.41083391</c:v>
                </c:pt>
                <c:pt idx="42">
                  <c:v>9165858.951452</c:v>
                </c:pt>
                <c:pt idx="43">
                  <c:v>8321353.50081398</c:v>
                </c:pt>
                <c:pt idx="44">
                  <c:v>6932860.69065906</c:v>
                </c:pt>
                <c:pt idx="45">
                  <c:v>5918316.49314997</c:v>
                </c:pt>
                <c:pt idx="46">
                  <c:v>5269204.15221024</c:v>
                </c:pt>
                <c:pt idx="47">
                  <c:v>0</c:v>
                </c:pt>
              </c:numCache>
            </c:numRef>
          </c:yVal>
          <c:smooth val="0"/>
        </c:ser>
        <c:axId val="73018201"/>
        <c:axId val="82831159"/>
      </c:scatterChart>
      <c:valAx>
        <c:axId val="7301820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31159"/>
        <c:crosses val="autoZero"/>
        <c:crossBetween val="midCat"/>
      </c:valAx>
      <c:valAx>
        <c:axId val="82831159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0182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Yolo!$A$2:$A$49</c:f>
              <c:numCache>
                <c:formatCode>General</c:formatCode>
                <c:ptCount val="48"/>
                <c:pt idx="0">
                  <c:v>26.2508840743144</c:v>
                </c:pt>
                <c:pt idx="1">
                  <c:v>30.3648041889166</c:v>
                </c:pt>
                <c:pt idx="2">
                  <c:v>40.557855350956</c:v>
                </c:pt>
                <c:pt idx="3">
                  <c:v>53.930754643337</c:v>
                </c:pt>
                <c:pt idx="4">
                  <c:v>105.461425732655</c:v>
                </c:pt>
                <c:pt idx="5">
                  <c:v>141.378357808301</c:v>
                </c:pt>
                <c:pt idx="6">
                  <c:v>215.810436661836</c:v>
                </c:pt>
                <c:pt idx="7">
                  <c:v>276.129780763274</c:v>
                </c:pt>
                <c:pt idx="8">
                  <c:v>315.361104782979</c:v>
                </c:pt>
                <c:pt idx="9">
                  <c:v>355.771078316269</c:v>
                </c:pt>
                <c:pt idx="10">
                  <c:v>439.751122930247</c:v>
                </c:pt>
                <c:pt idx="11">
                  <c:v>550.92696268847</c:v>
                </c:pt>
                <c:pt idx="12">
                  <c:v>660.18620679333</c:v>
                </c:pt>
                <c:pt idx="13">
                  <c:v>755.326398132713</c:v>
                </c:pt>
                <c:pt idx="14">
                  <c:v>868.423475909385</c:v>
                </c:pt>
                <c:pt idx="15">
                  <c:v>973.684884429737</c:v>
                </c:pt>
                <c:pt idx="16">
                  <c:v>1045.41090033464</c:v>
                </c:pt>
                <c:pt idx="17">
                  <c:v>1220.05095308146</c:v>
                </c:pt>
                <c:pt idx="18">
                  <c:v>1413.34998608243</c:v>
                </c:pt>
                <c:pt idx="19">
                  <c:v>1788.40436801789</c:v>
                </c:pt>
                <c:pt idx="20">
                  <c:v>2342.48327869974</c:v>
                </c:pt>
                <c:pt idx="21">
                  <c:v>2664.92598340466</c:v>
                </c:pt>
                <c:pt idx="22">
                  <c:v>3633.9495701881</c:v>
                </c:pt>
                <c:pt idx="23">
                  <c:v>4204.93695573746</c:v>
                </c:pt>
                <c:pt idx="24">
                  <c:v>4632.08052908539</c:v>
                </c:pt>
                <c:pt idx="25">
                  <c:v>5511.97653139928</c:v>
                </c:pt>
                <c:pt idx="26">
                  <c:v>6594.12062412918</c:v>
                </c:pt>
                <c:pt idx="27">
                  <c:v>7541.33454263286</c:v>
                </c:pt>
                <c:pt idx="28">
                  <c:v>8642.10778575338</c:v>
                </c:pt>
                <c:pt idx="29">
                  <c:v>9560.88268809713</c:v>
                </c:pt>
                <c:pt idx="30">
                  <c:v>11022.6346132315</c:v>
                </c:pt>
                <c:pt idx="31">
                  <c:v>16874.5693421576</c:v>
                </c:pt>
                <c:pt idx="32">
                  <c:v>22812.8823957504</c:v>
                </c:pt>
                <c:pt idx="33">
                  <c:v>25701.7726599821</c:v>
                </c:pt>
                <c:pt idx="34">
                  <c:v>33510.568881867</c:v>
                </c:pt>
                <c:pt idx="35">
                  <c:v>39173.0593650478</c:v>
                </c:pt>
                <c:pt idx="36">
                  <c:v>41582.6313072253</c:v>
                </c:pt>
                <c:pt idx="37">
                  <c:v>47582.9953473328</c:v>
                </c:pt>
                <c:pt idx="38">
                  <c:v>52365.4828324045</c:v>
                </c:pt>
                <c:pt idx="39">
                  <c:v>55655.2837629379</c:v>
                </c:pt>
                <c:pt idx="40">
                  <c:v>58883.3235718551</c:v>
                </c:pt>
                <c:pt idx="41">
                  <c:v>67147.8608678344</c:v>
                </c:pt>
                <c:pt idx="42">
                  <c:v>71011.1209693471</c:v>
                </c:pt>
                <c:pt idx="43">
                  <c:v>78947.081857086</c:v>
                </c:pt>
                <c:pt idx="44">
                  <c:v>102336.087878185</c:v>
                </c:pt>
                <c:pt idx="45">
                  <c:v>111430.511096736</c:v>
                </c:pt>
                <c:pt idx="46">
                  <c:v>113767.201234076</c:v>
                </c:pt>
                <c:pt idx="47">
                  <c:v>137466.400378185</c:v>
                </c:pt>
              </c:numCache>
            </c:numRef>
          </c:xVal>
          <c:yVal>
            <c:numRef>
              <c:f>Yolo!$B$2:$B$49</c:f>
              <c:numCache>
                <c:formatCode>General</c:formatCode>
                <c:ptCount val="48"/>
                <c:pt idx="0">
                  <c:v>10761659.3564786</c:v>
                </c:pt>
                <c:pt idx="1">
                  <c:v>11543161.1896718</c:v>
                </c:pt>
                <c:pt idx="2">
                  <c:v>12537301.1490494</c:v>
                </c:pt>
                <c:pt idx="3">
                  <c:v>14216655.7259207</c:v>
                </c:pt>
                <c:pt idx="4">
                  <c:v>21199535.514518</c:v>
                </c:pt>
                <c:pt idx="5">
                  <c:v>56293437.7870487</c:v>
                </c:pt>
                <c:pt idx="6">
                  <c:v>80747641.7151536</c:v>
                </c:pt>
                <c:pt idx="7">
                  <c:v>110099712.426424</c:v>
                </c:pt>
                <c:pt idx="8">
                  <c:v>110099712.426424</c:v>
                </c:pt>
                <c:pt idx="9">
                  <c:v>130352563.829018</c:v>
                </c:pt>
                <c:pt idx="10">
                  <c:v>143218986.820949</c:v>
                </c:pt>
                <c:pt idx="11">
                  <c:v>165254474.361377</c:v>
                </c:pt>
                <c:pt idx="12">
                  <c:v>184575966.306295</c:v>
                </c:pt>
                <c:pt idx="13">
                  <c:v>197984651.161088</c:v>
                </c:pt>
                <c:pt idx="14">
                  <c:v>200872732.077326</c:v>
                </c:pt>
                <c:pt idx="15">
                  <c:v>227382175.61511</c:v>
                </c:pt>
                <c:pt idx="16">
                  <c:v>237194747.042955</c:v>
                </c:pt>
                <c:pt idx="17">
                  <c:v>237194747.042955</c:v>
                </c:pt>
                <c:pt idx="18">
                  <c:v>237194747.042955</c:v>
                </c:pt>
                <c:pt idx="19">
                  <c:v>302955730.840642</c:v>
                </c:pt>
                <c:pt idx="20">
                  <c:v>324733978.407249</c:v>
                </c:pt>
                <c:pt idx="21">
                  <c:v>342862408.400907</c:v>
                </c:pt>
                <c:pt idx="22">
                  <c:v>368260335.665206</c:v>
                </c:pt>
                <c:pt idx="23">
                  <c:v>370340362.372285</c:v>
                </c:pt>
                <c:pt idx="24">
                  <c:v>369552101.168988</c:v>
                </c:pt>
                <c:pt idx="25">
                  <c:v>366644394.196835</c:v>
                </c:pt>
                <c:pt idx="26">
                  <c:v>368113479.532348</c:v>
                </c:pt>
                <c:pt idx="27">
                  <c:v>354209702.717246</c:v>
                </c:pt>
                <c:pt idx="28">
                  <c:v>340998863.744782</c:v>
                </c:pt>
                <c:pt idx="29">
                  <c:v>340998863.744782</c:v>
                </c:pt>
                <c:pt idx="30">
                  <c:v>331919436.195022</c:v>
                </c:pt>
                <c:pt idx="31">
                  <c:v>267334237.445282</c:v>
                </c:pt>
                <c:pt idx="32">
                  <c:v>259119060.112205</c:v>
                </c:pt>
                <c:pt idx="33">
                  <c:v>259119060.112205</c:v>
                </c:pt>
                <c:pt idx="34">
                  <c:v>239094825.813333</c:v>
                </c:pt>
                <c:pt idx="35">
                  <c:v>208934221.167739</c:v>
                </c:pt>
                <c:pt idx="36">
                  <c:v>182614216.150603</c:v>
                </c:pt>
                <c:pt idx="37">
                  <c:v>169876238.835816</c:v>
                </c:pt>
                <c:pt idx="38">
                  <c:v>159453250.291168</c:v>
                </c:pt>
                <c:pt idx="39">
                  <c:v>156401970.760899</c:v>
                </c:pt>
                <c:pt idx="40">
                  <c:v>148572629.407621</c:v>
                </c:pt>
                <c:pt idx="41">
                  <c:v>141958239.606281</c:v>
                </c:pt>
                <c:pt idx="42">
                  <c:v>147388502.644272</c:v>
                </c:pt>
                <c:pt idx="43">
                  <c:v>144702631.519336</c:v>
                </c:pt>
                <c:pt idx="44">
                  <c:v>123958789.904689</c:v>
                </c:pt>
                <c:pt idx="45">
                  <c:v>106133525.713641</c:v>
                </c:pt>
                <c:pt idx="46">
                  <c:v>106936724.797349</c:v>
                </c:pt>
                <c:pt idx="47">
                  <c:v>104928894.72857</c:v>
                </c:pt>
              </c:numCache>
            </c:numRef>
          </c:yVal>
          <c:smooth val="0"/>
        </c:ser>
        <c:axId val="71314527"/>
        <c:axId val="8282444"/>
      </c:scatterChart>
      <c:valAx>
        <c:axId val="7131452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2444"/>
        <c:crosses val="autoZero"/>
        <c:crossBetween val="midCat"/>
      </c:valAx>
      <c:valAx>
        <c:axId val="828244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3145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19080</xdr:colOff>
      <xdr:row>1</xdr:row>
      <xdr:rowOff>61920</xdr:rowOff>
    </xdr:from>
    <xdr:to>
      <xdr:col>10</xdr:col>
      <xdr:colOff>322920</xdr:colOff>
      <xdr:row>15</xdr:row>
      <xdr:rowOff>137160</xdr:rowOff>
    </xdr:to>
    <xdr:graphicFrame>
      <xdr:nvGraphicFramePr>
        <xdr:cNvPr id="0" name="Chart 1"/>
        <xdr:cNvGraphicFramePr/>
      </xdr:nvGraphicFramePr>
      <xdr:xfrm>
        <a:off x="2305080" y="252360"/>
        <a:ext cx="56376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162000</xdr:colOff>
      <xdr:row>241</xdr:row>
      <xdr:rowOff>33480</xdr:rowOff>
    </xdr:from>
    <xdr:to>
      <xdr:col>12</xdr:col>
      <xdr:colOff>522720</xdr:colOff>
      <xdr:row>255</xdr:row>
      <xdr:rowOff>109080</xdr:rowOff>
    </xdr:to>
    <xdr:graphicFrame>
      <xdr:nvGraphicFramePr>
        <xdr:cNvPr id="1" name="Chart 1"/>
        <xdr:cNvGraphicFramePr/>
      </xdr:nvGraphicFramePr>
      <xdr:xfrm>
        <a:off x="6315120" y="45943920"/>
        <a:ext cx="6094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2</xdr:row>
      <xdr:rowOff>0</xdr:rowOff>
    </xdr:from>
    <xdr:to>
      <xdr:col>10</xdr:col>
      <xdr:colOff>303840</xdr:colOff>
      <xdr:row>16</xdr:row>
      <xdr:rowOff>75240</xdr:rowOff>
    </xdr:to>
    <xdr:graphicFrame>
      <xdr:nvGraphicFramePr>
        <xdr:cNvPr id="2" name="Chart 1"/>
        <xdr:cNvGraphicFramePr/>
      </xdr:nvGraphicFramePr>
      <xdr:xfrm>
        <a:off x="2695320" y="380880"/>
        <a:ext cx="5637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0</xdr:rowOff>
    </xdr:from>
    <xdr:to>
      <xdr:col>10</xdr:col>
      <xdr:colOff>303840</xdr:colOff>
      <xdr:row>15</xdr:row>
      <xdr:rowOff>75240</xdr:rowOff>
    </xdr:to>
    <xdr:graphicFrame>
      <xdr:nvGraphicFramePr>
        <xdr:cNvPr id="3" name="Chart 1"/>
        <xdr:cNvGraphicFramePr/>
      </xdr:nvGraphicFramePr>
      <xdr:xfrm>
        <a:off x="2609640" y="190440"/>
        <a:ext cx="5637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36" activeCellId="0" sqref="B36"/>
    </sheetView>
  </sheetViews>
  <sheetFormatPr defaultRowHeight="15"/>
  <cols>
    <col collapsed="false" hidden="false" max="1" min="1" style="0" width="8.57085020242915"/>
    <col collapsed="false" hidden="false" max="2" min="2" style="0" width="10.3886639676113"/>
    <col collapsed="false" hidden="false" max="3" min="3" style="0" width="11.4615384615385"/>
    <col collapsed="false" hidden="false" max="4" min="4" style="0" width="11.3562753036437"/>
    <col collapsed="false" hidden="false" max="5" min="5" style="0" width="10.497975708502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E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4</v>
      </c>
      <c r="E2" s="0" t="s">
        <v>5</v>
      </c>
    </row>
    <row r="3" customFormat="false" ht="15" hidden="false" customHeight="false" outlineLevel="0" collapsed="false">
      <c r="A3" s="1" t="n">
        <v>1000</v>
      </c>
      <c r="B3" s="2" t="n">
        <v>761360.630053472</v>
      </c>
      <c r="C3" s="2" t="n">
        <v>304531.335380556</v>
      </c>
    </row>
    <row r="4" customFormat="false" ht="15" hidden="false" customHeight="false" outlineLevel="0" collapsed="false">
      <c r="A4" s="1" t="n">
        <v>1200</v>
      </c>
      <c r="B4" s="2" t="n">
        <v>817031.352045139</v>
      </c>
      <c r="C4" s="2" t="n">
        <v>315144.508598611</v>
      </c>
    </row>
    <row r="5" customFormat="false" ht="15" hidden="false" customHeight="false" outlineLevel="0" collapsed="false">
      <c r="A5" s="1" t="n">
        <v>1400</v>
      </c>
      <c r="B5" s="2" t="n">
        <v>853047.252235417</v>
      </c>
      <c r="C5" s="2" t="n">
        <v>323034.423374306</v>
      </c>
    </row>
    <row r="6" customFormat="false" ht="15" hidden="false" customHeight="false" outlineLevel="0" collapsed="false">
      <c r="A6" s="1" t="n">
        <v>1600</v>
      </c>
      <c r="B6" s="2" t="n">
        <v>871959.367188889</v>
      </c>
      <c r="C6" s="2" t="n">
        <v>327049.3459</v>
      </c>
    </row>
    <row r="7" customFormat="false" ht="15" hidden="false" customHeight="false" outlineLevel="0" collapsed="false">
      <c r="A7" s="1" t="n">
        <v>1800</v>
      </c>
      <c r="B7" s="2" t="n">
        <v>877804.147165972</v>
      </c>
      <c r="C7" s="2" t="n">
        <v>331064.268425694</v>
      </c>
    </row>
    <row r="8" customFormat="false" ht="15" hidden="false" customHeight="false" outlineLevel="0" collapsed="false">
      <c r="A8" s="1" t="n">
        <v>2000</v>
      </c>
      <c r="B8" s="2" t="n">
        <v>881528.445272916</v>
      </c>
      <c r="C8" s="2" t="n">
        <v>334433.358909722</v>
      </c>
    </row>
    <row r="9" customFormat="false" ht="15" hidden="false" customHeight="false" outlineLevel="0" collapsed="false">
      <c r="A9" s="1" t="n">
        <v>2200</v>
      </c>
      <c r="B9" s="2" t="n">
        <v>881905.180630556</v>
      </c>
      <c r="C9" s="2" t="n">
        <v>335122.246420833</v>
      </c>
    </row>
    <row r="10" customFormat="false" ht="15" hidden="false" customHeight="false" outlineLevel="0" collapsed="false">
      <c r="A10" s="1" t="n">
        <v>2400</v>
      </c>
      <c r="B10" s="2" t="n">
        <v>866405.211630556</v>
      </c>
      <c r="C10" s="2" t="n">
        <v>333539.95791875</v>
      </c>
    </row>
    <row r="11" customFormat="false" ht="15" hidden="false" customHeight="false" outlineLevel="0" collapsed="false">
      <c r="A11" s="1" t="n">
        <v>2600</v>
      </c>
      <c r="B11" s="2" t="n">
        <v>840948.665321528</v>
      </c>
      <c r="C11" s="2" t="n">
        <v>331354.892844444</v>
      </c>
    </row>
    <row r="12" customFormat="false" ht="15" hidden="false" customHeight="false" outlineLevel="0" collapsed="false">
      <c r="A12" s="1" t="n">
        <v>2800</v>
      </c>
      <c r="B12" s="2" t="n">
        <v>810551.50389375</v>
      </c>
      <c r="C12" s="2" t="n">
        <v>328018.0939625</v>
      </c>
    </row>
    <row r="13" customFormat="false" ht="15" hidden="false" customHeight="false" outlineLevel="0" collapsed="false">
      <c r="A13" s="1" t="n">
        <v>3000</v>
      </c>
      <c r="B13" s="2" t="n">
        <v>779982.120588194</v>
      </c>
      <c r="C13" s="2" t="n">
        <v>324982.683366667</v>
      </c>
    </row>
    <row r="14" customFormat="false" ht="15" hidden="false" customHeight="false" outlineLevel="0" collapsed="false">
      <c r="A14" s="1" t="n">
        <v>3400</v>
      </c>
      <c r="B14" s="2" t="n">
        <v>745171.773542361</v>
      </c>
      <c r="C14" s="2" t="n">
        <v>321236.857525</v>
      </c>
    </row>
    <row r="15" customFormat="false" ht="15" hidden="false" customHeight="false" outlineLevel="0" collapsed="false">
      <c r="A15" s="1" t="n">
        <v>3800</v>
      </c>
      <c r="B15" s="2" t="n">
        <v>672903.168079861</v>
      </c>
      <c r="C15" s="2" t="n">
        <v>308169.522548611</v>
      </c>
    </row>
    <row r="16" customFormat="false" ht="15" hidden="false" customHeight="false" outlineLevel="0" collapsed="false">
      <c r="A16" s="1" t="n">
        <v>4200</v>
      </c>
      <c r="B16" s="2" t="n">
        <v>607383.507452778</v>
      </c>
      <c r="C16" s="2" t="n">
        <v>292529.623272917</v>
      </c>
    </row>
    <row r="17" customFormat="false" ht="15" hidden="false" customHeight="false" outlineLevel="0" collapsed="false">
      <c r="A17" s="1" t="n">
        <v>4600</v>
      </c>
      <c r="B17" s="2" t="n">
        <v>542402.04019375</v>
      </c>
      <c r="C17" s="2" t="n">
        <v>274597.020249306</v>
      </c>
    </row>
    <row r="18" customFormat="false" ht="15" hidden="false" customHeight="false" outlineLevel="0" collapsed="false">
      <c r="A18" s="1" t="n">
        <v>5000</v>
      </c>
      <c r="B18" s="2" t="n">
        <v>494911.857396528</v>
      </c>
      <c r="C18" s="2" t="n">
        <v>263391.834326389</v>
      </c>
    </row>
    <row r="19" customFormat="false" ht="15" hidden="false" customHeight="false" outlineLevel="0" collapsed="false">
      <c r="A19" s="1" t="n">
        <v>5400</v>
      </c>
      <c r="B19" s="2" t="n">
        <v>455892.8382125</v>
      </c>
      <c r="C19" s="2" t="n">
        <v>249334.223552778</v>
      </c>
    </row>
    <row r="20" customFormat="false" ht="15" hidden="false" customHeight="false" outlineLevel="0" collapsed="false">
      <c r="A20" s="1" t="n">
        <v>5800</v>
      </c>
      <c r="B20" s="2" t="n">
        <v>431125.179414583</v>
      </c>
      <c r="C20" s="2" t="n">
        <v>235072.099299306</v>
      </c>
    </row>
    <row r="21" customFormat="false" ht="15" hidden="false" customHeight="false" outlineLevel="0" collapsed="false">
      <c r="A21" s="1" t="n">
        <v>6200</v>
      </c>
      <c r="B21" s="2" t="n">
        <v>395905.805409028</v>
      </c>
      <c r="C21" s="2" t="n">
        <v>221445.043220139</v>
      </c>
    </row>
    <row r="22" customFormat="false" ht="15" hidden="false" customHeight="false" outlineLevel="0" collapsed="false">
      <c r="A22" s="1" t="n">
        <v>6600</v>
      </c>
      <c r="B22" s="2" t="n">
        <v>369760.371588889</v>
      </c>
      <c r="C22" s="2" t="n">
        <v>207516.598854861</v>
      </c>
    </row>
    <row r="23" customFormat="false" ht="15" hidden="false" customHeight="false" outlineLevel="0" collapsed="false">
      <c r="A23" s="1" t="n">
        <v>7000</v>
      </c>
      <c r="B23" s="2" t="n">
        <v>346897.917313889</v>
      </c>
      <c r="C23" s="2" t="n">
        <v>193232.946866667</v>
      </c>
    </row>
    <row r="24" customFormat="false" ht="15" hidden="false" customHeight="false" outlineLevel="0" collapsed="false">
      <c r="A24" s="1" t="n">
        <v>7400</v>
      </c>
      <c r="B24" s="2" t="n">
        <v>324186.157181944</v>
      </c>
      <c r="C24" s="2" t="n">
        <v>178798.600735417</v>
      </c>
    </row>
    <row r="25" customFormat="false" ht="15" hidden="false" customHeight="false" outlineLevel="0" collapsed="false">
      <c r="A25" s="1" t="n">
        <v>7800</v>
      </c>
      <c r="B25" s="2" t="n">
        <v>305058.76488125</v>
      </c>
      <c r="C25" s="2" t="n">
        <v>167055.221444444</v>
      </c>
    </row>
    <row r="26" customFormat="false" ht="15" hidden="false" customHeight="false" outlineLevel="0" collapsed="false">
      <c r="A26" s="1" t="n">
        <v>8200</v>
      </c>
      <c r="B26" s="2" t="n">
        <v>289009.838645833</v>
      </c>
      <c r="C26" s="2" t="n">
        <v>156840.31131875</v>
      </c>
    </row>
    <row r="27" customFormat="false" ht="15" hidden="false" customHeight="false" outlineLevel="0" collapsed="false">
      <c r="A27" s="1" t="n">
        <v>8600</v>
      </c>
      <c r="B27" s="2" t="n">
        <v>272508.82998125</v>
      </c>
      <c r="C27" s="2" t="n">
        <v>148153.870358333</v>
      </c>
    </row>
    <row r="28" customFormat="false" ht="15" hidden="false" customHeight="false" outlineLevel="0" collapsed="false">
      <c r="A28" s="1" t="n">
        <v>9000</v>
      </c>
      <c r="B28" s="2" t="n">
        <v>258849.4823</v>
      </c>
      <c r="C28" s="2" t="n">
        <v>141318.814584028</v>
      </c>
    </row>
    <row r="29" customFormat="false" ht="15" hidden="false" customHeight="false" outlineLevel="0" collapsed="false">
      <c r="A29" s="1" t="n">
        <v>9400</v>
      </c>
      <c r="B29" s="2" t="n">
        <v>249129.710072917</v>
      </c>
      <c r="C29" s="2" t="n">
        <v>135430.9791375</v>
      </c>
    </row>
    <row r="30" customFormat="false" ht="15" hidden="false" customHeight="false" outlineLevel="0" collapsed="false">
      <c r="A30" s="1" t="n">
        <v>9800</v>
      </c>
      <c r="B30" s="2" t="n">
        <v>245932.841466667</v>
      </c>
      <c r="C30" s="2" t="n">
        <v>123257.045152083</v>
      </c>
    </row>
    <row r="31" customFormat="false" ht="15" hidden="false" customHeight="false" outlineLevel="0" collapsed="false">
      <c r="A31" s="1" t="n">
        <v>10400</v>
      </c>
      <c r="B31" s="2" t="n">
        <v>225180.105194444</v>
      </c>
      <c r="C31" s="2" t="n">
        <v>114075.466293056</v>
      </c>
    </row>
    <row r="32" customFormat="false" ht="15" hidden="false" customHeight="false" outlineLevel="0" collapsed="false">
      <c r="A32" s="1" t="n">
        <v>11000</v>
      </c>
      <c r="B32" s="2" t="n">
        <v>210971.800277778</v>
      </c>
      <c r="C32" s="2" t="n">
        <v>109285.545317361</v>
      </c>
    </row>
    <row r="34" customFormat="false" ht="15" hidden="false" customHeight="false" outlineLevel="0" collapsed="false">
      <c r="A34" s="0" t="s">
        <v>6</v>
      </c>
    </row>
    <row r="35" customFormat="false" ht="15" hidden="false" customHeight="false" outlineLevel="0" collapsed="false">
      <c r="A35" s="0" t="s">
        <v>3</v>
      </c>
      <c r="B35" s="0" t="s">
        <v>4</v>
      </c>
      <c r="C35" s="0" t="s">
        <v>7</v>
      </c>
      <c r="D35" s="0" t="s">
        <v>8</v>
      </c>
      <c r="E35" s="0" t="s">
        <v>9</v>
      </c>
      <c r="F35" s="0" t="s">
        <v>10</v>
      </c>
    </row>
    <row r="36" customFormat="false" ht="15" hidden="false" customHeight="false" outlineLevel="0" collapsed="false">
      <c r="A36" s="0" t="n">
        <v>300</v>
      </c>
      <c r="B36" s="2" t="n">
        <f aca="false">(B51+B63+B75+B87)/4</f>
        <v>21206</v>
      </c>
      <c r="C36" s="2" t="n">
        <f aca="false">(C51+C63+C75+C87)/4</f>
        <v>59897</v>
      </c>
      <c r="D36" s="2" t="n">
        <f aca="false">(D51+D63+D75+D87)/4</f>
        <v>112381.25</v>
      </c>
      <c r="E36" s="0" t="s">
        <v>11</v>
      </c>
    </row>
    <row r="37" customFormat="false" ht="15" hidden="false" customHeight="false" outlineLevel="0" collapsed="false">
      <c r="A37" s="0" t="n">
        <v>500</v>
      </c>
      <c r="B37" s="2" t="n">
        <f aca="false">(B52+B64+B76+B88)/4</f>
        <v>53339.75</v>
      </c>
      <c r="C37" s="2" t="n">
        <f aca="false">(C52+C64+C76+C88)/4</f>
        <v>54065</v>
      </c>
      <c r="D37" s="2" t="n">
        <f aca="false">(D52+D64+D76+D88)/4</f>
        <v>108736.25</v>
      </c>
    </row>
    <row r="38" customFormat="false" ht="15" hidden="false" customHeight="false" outlineLevel="0" collapsed="false">
      <c r="A38" s="0" t="n">
        <v>750</v>
      </c>
      <c r="B38" s="2" t="n">
        <f aca="false">(B53+B65+B77+B89)/4</f>
        <v>78709.5</v>
      </c>
      <c r="C38" s="2" t="n">
        <f aca="false">(C53+C65+C77+C89)/4</f>
        <v>49959.25</v>
      </c>
      <c r="D38" s="2" t="n">
        <f aca="false">(D53+D65+D77+D89)/4</f>
        <v>99007</v>
      </c>
    </row>
    <row r="39" customFormat="false" ht="15" hidden="false" customHeight="false" outlineLevel="0" collapsed="false">
      <c r="A39" s="2" t="n">
        <v>1000</v>
      </c>
      <c r="B39" s="2" t="n">
        <f aca="false">(B54+B66+B78+B90)/4</f>
        <v>93705.75</v>
      </c>
      <c r="C39" s="2" t="n">
        <f aca="false">(C54+C66+C78+C90)/4</f>
        <v>42334</v>
      </c>
      <c r="D39" s="2" t="n">
        <f aca="false">(D54+D66+D78+D90)/4</f>
        <v>93968.25</v>
      </c>
    </row>
    <row r="40" customFormat="false" ht="15" hidden="false" customHeight="false" outlineLevel="0" collapsed="false">
      <c r="A40" s="2" t="n">
        <v>1250</v>
      </c>
      <c r="B40" s="2" t="n">
        <f aca="false">(B55+B67+B79+B91)/4</f>
        <v>100355</v>
      </c>
      <c r="C40" s="2" t="n">
        <f aca="false">(C55+C67+C79+C91)/4</f>
        <v>38006</v>
      </c>
      <c r="D40" s="2" t="n">
        <f aca="false">(D55+D67+D79+D91)/4</f>
        <v>86484.75</v>
      </c>
    </row>
    <row r="41" customFormat="false" ht="15" hidden="false" customHeight="false" outlineLevel="0" collapsed="false">
      <c r="A41" s="2" t="n">
        <v>1500</v>
      </c>
      <c r="B41" s="2" t="n">
        <f aca="false">(B56+B68+B80+B92)/4</f>
        <v>104301.75</v>
      </c>
      <c r="C41" s="2" t="n">
        <f aca="false">(C56+C68+C80+C92)/4</f>
        <v>35099.75</v>
      </c>
      <c r="D41" s="2" t="n">
        <f aca="false">(D56+D68+D80+D92)/4</f>
        <v>82350.5</v>
      </c>
    </row>
    <row r="42" customFormat="false" ht="15" hidden="false" customHeight="false" outlineLevel="0" collapsed="false">
      <c r="A42" s="2" t="n">
        <v>1750</v>
      </c>
      <c r="B42" s="2" t="n">
        <f aca="false">(B57+B69+B81+B93)/4</f>
        <v>107399</v>
      </c>
      <c r="C42" s="2" t="n">
        <f aca="false">(C57+C69+C81+C93)/4</f>
        <v>31519.5</v>
      </c>
      <c r="D42" s="2" t="n">
        <f aca="false">(D57+D69+D81+D93)/4</f>
        <v>76739</v>
      </c>
    </row>
    <row r="43" customFormat="false" ht="15" hidden="false" customHeight="false" outlineLevel="0" collapsed="false">
      <c r="A43" s="2" t="n">
        <v>2000</v>
      </c>
      <c r="B43" s="2" t="n">
        <f aca="false">(B58+B70+B82+B94)/4</f>
        <v>105864</v>
      </c>
      <c r="C43" s="2" t="n">
        <f aca="false">(C58+C70+C82+C94)/4</f>
        <v>27976.25</v>
      </c>
      <c r="D43" s="2" t="n">
        <f aca="false">(D58+D70+D82+D94)/4</f>
        <v>75271.25</v>
      </c>
    </row>
    <row r="44" customFormat="false" ht="15" hidden="false" customHeight="false" outlineLevel="0" collapsed="false">
      <c r="A44" s="2" t="n">
        <v>2250</v>
      </c>
      <c r="B44" s="2" t="n">
        <f aca="false">(B59+B71+B83+B95)/4</f>
        <v>102376</v>
      </c>
      <c r="C44" s="2" t="n">
        <f aca="false">(C59+C71+C83+C95)/4</f>
        <v>25199</v>
      </c>
      <c r="D44" s="2" t="n">
        <f aca="false">(D59+D71+D83+D95)/4</f>
        <v>57607.75</v>
      </c>
    </row>
    <row r="45" customFormat="false" ht="15" hidden="false" customHeight="false" outlineLevel="0" collapsed="false">
      <c r="A45" s="2" t="n">
        <v>2500</v>
      </c>
      <c r="B45" s="2" t="n">
        <f aca="false">(B60+B72+B84+B96)/4</f>
        <v>98173.25</v>
      </c>
      <c r="C45" s="2" t="n">
        <f aca="false">(C60+C72+C84+C96)/4</f>
        <v>23179.5</v>
      </c>
      <c r="D45" s="2" t="n">
        <f aca="false">(D60+D72+D84+D96)/4</f>
        <v>51787.5</v>
      </c>
    </row>
    <row r="46" customFormat="false" ht="15" hidden="false" customHeight="false" outlineLevel="0" collapsed="false">
      <c r="A46" s="2" t="n">
        <v>3000</v>
      </c>
      <c r="B46" s="2" t="n">
        <f aca="false">(B61+B73+B85+B97)/4</f>
        <v>84624.25</v>
      </c>
      <c r="C46" s="2" t="n">
        <f aca="false">(C61+C73+C85+C97)/4</f>
        <v>20569.5</v>
      </c>
      <c r="D46" s="2" t="n">
        <f aca="false">(D61+D73+D85+D97)/4</f>
        <v>43768.25</v>
      </c>
    </row>
    <row r="49" customFormat="false" ht="15" hidden="false" customHeight="false" outlineLevel="0" collapsed="false">
      <c r="A49" s="0" t="s">
        <v>3</v>
      </c>
      <c r="B49" s="0" t="s">
        <v>4</v>
      </c>
      <c r="C49" s="0" t="s">
        <v>7</v>
      </c>
      <c r="D49" s="0" t="s">
        <v>8</v>
      </c>
    </row>
    <row r="50" customFormat="false" ht="13.8" hidden="false" customHeight="false" outlineLevel="0" collapsed="false">
      <c r="A50" s="0" t="s">
        <v>12</v>
      </c>
      <c r="F50" s="0" t="n">
        <f aca="false">B87+B75+B63+B51+B36</f>
        <v>106030</v>
      </c>
    </row>
    <row r="51" customFormat="false" ht="15" hidden="false" customHeight="false" outlineLevel="0" collapsed="false">
      <c r="A51" s="0" t="n">
        <v>300</v>
      </c>
      <c r="B51" s="2" t="n">
        <v>24617</v>
      </c>
      <c r="C51" s="2" t="n">
        <v>54290</v>
      </c>
      <c r="D51" s="2" t="n">
        <v>84979</v>
      </c>
    </row>
    <row r="52" customFormat="false" ht="15" hidden="false" customHeight="false" outlineLevel="0" collapsed="false">
      <c r="A52" s="0" t="n">
        <v>500</v>
      </c>
      <c r="B52" s="2" t="n">
        <v>41556</v>
      </c>
      <c r="C52" s="2" t="n">
        <v>52565</v>
      </c>
      <c r="D52" s="2" t="n">
        <v>85285</v>
      </c>
    </row>
    <row r="53" customFormat="false" ht="15" hidden="false" customHeight="false" outlineLevel="0" collapsed="false">
      <c r="A53" s="0" t="n">
        <v>750</v>
      </c>
      <c r="B53" s="2" t="n">
        <v>55278</v>
      </c>
      <c r="C53" s="2" t="n">
        <v>52152</v>
      </c>
      <c r="D53" s="2" t="n">
        <v>88719</v>
      </c>
    </row>
    <row r="54" customFormat="false" ht="15" hidden="false" customHeight="false" outlineLevel="0" collapsed="false">
      <c r="A54" s="2" t="n">
        <v>1000</v>
      </c>
      <c r="B54" s="2" t="n">
        <v>90253</v>
      </c>
      <c r="C54" s="2" t="n">
        <v>45807</v>
      </c>
      <c r="D54" s="2" t="n">
        <v>83718</v>
      </c>
    </row>
    <row r="55" customFormat="false" ht="15" hidden="false" customHeight="false" outlineLevel="0" collapsed="false">
      <c r="A55" s="2" t="n">
        <v>1250</v>
      </c>
      <c r="B55" s="2" t="n">
        <v>100729</v>
      </c>
      <c r="C55" s="2" t="n">
        <v>39899</v>
      </c>
      <c r="D55" s="2" t="n">
        <v>79220</v>
      </c>
    </row>
    <row r="56" customFormat="false" ht="15" hidden="false" customHeight="false" outlineLevel="0" collapsed="false">
      <c r="A56" s="2" t="n">
        <v>1500</v>
      </c>
      <c r="B56" s="2" t="n">
        <v>110118</v>
      </c>
      <c r="C56" s="2" t="n">
        <v>35588</v>
      </c>
      <c r="D56" s="2" t="n">
        <v>73709</v>
      </c>
    </row>
    <row r="57" customFormat="false" ht="15" hidden="false" customHeight="false" outlineLevel="0" collapsed="false">
      <c r="A57" s="2" t="n">
        <v>1750</v>
      </c>
      <c r="B57" s="2" t="n">
        <v>118993</v>
      </c>
      <c r="C57" s="2" t="n">
        <v>32914</v>
      </c>
      <c r="D57" s="2" t="n">
        <v>68910</v>
      </c>
    </row>
    <row r="58" customFormat="false" ht="15" hidden="false" customHeight="false" outlineLevel="0" collapsed="false">
      <c r="A58" s="2" t="n">
        <v>2000</v>
      </c>
      <c r="B58" s="2" t="n">
        <v>117838</v>
      </c>
      <c r="C58" s="2" t="n">
        <v>30355</v>
      </c>
      <c r="D58" s="2" t="n">
        <v>80205</v>
      </c>
    </row>
    <row r="59" customFormat="false" ht="15" hidden="false" customHeight="false" outlineLevel="0" collapsed="false">
      <c r="A59" s="2" t="n">
        <v>2250</v>
      </c>
      <c r="B59" s="2" t="n">
        <v>112515</v>
      </c>
      <c r="C59" s="2" t="n">
        <v>28808</v>
      </c>
      <c r="D59" s="2" t="n">
        <v>55085</v>
      </c>
    </row>
    <row r="60" customFormat="false" ht="15" hidden="false" customHeight="false" outlineLevel="0" collapsed="false">
      <c r="A60" s="2" t="n">
        <v>2500</v>
      </c>
      <c r="B60" s="2" t="n">
        <v>109878</v>
      </c>
      <c r="C60" s="2" t="n">
        <v>27748</v>
      </c>
      <c r="D60" s="2" t="n">
        <v>52173</v>
      </c>
    </row>
    <row r="61" customFormat="false" ht="15" hidden="false" customHeight="false" outlineLevel="0" collapsed="false">
      <c r="A61" s="2" t="n">
        <v>3000</v>
      </c>
      <c r="B61" s="2" t="n">
        <v>92128</v>
      </c>
      <c r="C61" s="2" t="n">
        <v>25691</v>
      </c>
      <c r="D61" s="2" t="n">
        <v>47189</v>
      </c>
    </row>
    <row r="62" customFormat="false" ht="15" hidden="false" customHeight="false" outlineLevel="0" collapsed="false">
      <c r="A62" s="0" t="s">
        <v>13</v>
      </c>
      <c r="B62" s="0" t="s">
        <v>14</v>
      </c>
    </row>
    <row r="63" customFormat="false" ht="15" hidden="false" customHeight="false" outlineLevel="0" collapsed="false">
      <c r="A63" s="0" t="n">
        <v>300</v>
      </c>
      <c r="B63" s="2" t="n">
        <v>27832</v>
      </c>
      <c r="C63" s="2" t="n">
        <v>48989</v>
      </c>
      <c r="D63" s="2" t="n">
        <v>105009</v>
      </c>
    </row>
    <row r="64" customFormat="false" ht="15" hidden="false" customHeight="false" outlineLevel="0" collapsed="false">
      <c r="A64" s="0" t="n">
        <v>500</v>
      </c>
      <c r="B64" s="2" t="n">
        <v>75334</v>
      </c>
      <c r="C64" s="2" t="n">
        <v>40250</v>
      </c>
      <c r="D64" s="2" t="n">
        <v>92872</v>
      </c>
    </row>
    <row r="65" customFormat="false" ht="15" hidden="false" customHeight="false" outlineLevel="0" collapsed="false">
      <c r="A65" s="0" t="n">
        <v>750</v>
      </c>
      <c r="B65" s="2" t="n">
        <v>103693</v>
      </c>
      <c r="C65" s="2" t="n">
        <v>41344</v>
      </c>
      <c r="D65" s="2" t="n">
        <v>83210</v>
      </c>
    </row>
    <row r="66" customFormat="false" ht="15" hidden="false" customHeight="false" outlineLevel="0" collapsed="false">
      <c r="A66" s="2" t="n">
        <v>1000</v>
      </c>
      <c r="B66" s="2" t="n">
        <v>115761</v>
      </c>
      <c r="C66" s="2" t="n">
        <v>40823</v>
      </c>
      <c r="D66" s="2" t="n">
        <v>88889</v>
      </c>
    </row>
    <row r="67" customFormat="false" ht="15" hidden="false" customHeight="false" outlineLevel="0" collapsed="false">
      <c r="A67" s="2" t="n">
        <v>1250</v>
      </c>
      <c r="B67" s="2" t="n">
        <v>112387</v>
      </c>
      <c r="C67" s="2" t="n">
        <v>44222</v>
      </c>
      <c r="D67" s="2" t="n">
        <v>84751</v>
      </c>
    </row>
    <row r="68" customFormat="false" ht="15" hidden="false" customHeight="false" outlineLevel="0" collapsed="false">
      <c r="A68" s="2" t="n">
        <v>1500</v>
      </c>
      <c r="B68" s="2" t="n">
        <v>103872</v>
      </c>
      <c r="C68" s="2" t="n">
        <v>44307</v>
      </c>
      <c r="D68" s="2" t="n">
        <v>88883</v>
      </c>
      <c r="E68" s="2"/>
      <c r="F68" s="2"/>
      <c r="G68" s="2"/>
      <c r="H68" s="2"/>
      <c r="K68" s="2"/>
      <c r="L68" s="2"/>
      <c r="M68" s="2"/>
      <c r="N68" s="2"/>
    </row>
    <row r="69" customFormat="false" ht="15" hidden="false" customHeight="false" outlineLevel="0" collapsed="false">
      <c r="A69" s="2" t="n">
        <v>1750</v>
      </c>
      <c r="B69" s="2" t="n">
        <v>92541</v>
      </c>
      <c r="C69" s="2" t="n">
        <v>38920</v>
      </c>
      <c r="D69" s="2" t="n">
        <v>88180</v>
      </c>
      <c r="E69" s="2"/>
      <c r="F69" s="2"/>
      <c r="G69" s="2"/>
      <c r="H69" s="2"/>
      <c r="K69" s="2"/>
      <c r="L69" s="2"/>
      <c r="M69" s="2"/>
      <c r="N69" s="2"/>
    </row>
    <row r="70" customFormat="false" ht="15" hidden="false" customHeight="false" outlineLevel="0" collapsed="false">
      <c r="A70" s="2" t="n">
        <v>2000</v>
      </c>
      <c r="B70" s="2" t="n">
        <v>85581</v>
      </c>
      <c r="C70" s="2" t="n">
        <v>32570</v>
      </c>
      <c r="D70" s="2" t="n">
        <v>88818</v>
      </c>
    </row>
    <row r="71" customFormat="false" ht="15" hidden="false" customHeight="false" outlineLevel="0" collapsed="false">
      <c r="A71" s="2" t="n">
        <v>2250</v>
      </c>
      <c r="B71" s="2" t="n">
        <v>76809</v>
      </c>
      <c r="C71" s="2" t="n">
        <v>27334</v>
      </c>
      <c r="D71" s="2" t="n">
        <v>59184</v>
      </c>
    </row>
    <row r="72" customFormat="false" ht="15" hidden="false" customHeight="false" outlineLevel="0" collapsed="false">
      <c r="A72" s="2" t="n">
        <v>2500</v>
      </c>
      <c r="B72" s="2" t="n">
        <v>66521</v>
      </c>
      <c r="C72" s="2" t="n">
        <v>24061</v>
      </c>
      <c r="D72" s="2" t="n">
        <v>53767</v>
      </c>
    </row>
    <row r="73" customFormat="false" ht="15" hidden="false" customHeight="false" outlineLevel="0" collapsed="false">
      <c r="A73" s="2" t="n">
        <v>3000</v>
      </c>
      <c r="B73" s="2" t="n">
        <v>43791</v>
      </c>
      <c r="C73" s="2" t="n">
        <v>19784</v>
      </c>
      <c r="D73" s="2" t="n">
        <v>45221</v>
      </c>
    </row>
    <row r="74" customFormat="false" ht="15" hidden="false" customHeight="false" outlineLevel="0" collapsed="false">
      <c r="A74" s="0" t="s">
        <v>15</v>
      </c>
    </row>
    <row r="75" customFormat="false" ht="15" hidden="false" customHeight="false" outlineLevel="0" collapsed="false">
      <c r="A75" s="0" t="n">
        <v>300</v>
      </c>
      <c r="B75" s="2" t="n">
        <v>28271</v>
      </c>
      <c r="C75" s="2" t="n">
        <v>97371</v>
      </c>
      <c r="D75" s="2" t="n">
        <v>198681</v>
      </c>
    </row>
    <row r="76" customFormat="false" ht="15" hidden="false" customHeight="false" outlineLevel="0" collapsed="false">
      <c r="A76" s="0" t="n">
        <v>500</v>
      </c>
      <c r="B76" s="2" t="n">
        <v>79733</v>
      </c>
      <c r="C76" s="2" t="n">
        <v>82784</v>
      </c>
      <c r="D76" s="2" t="n">
        <v>186774</v>
      </c>
    </row>
    <row r="77" customFormat="false" ht="15" hidden="false" customHeight="false" outlineLevel="0" collapsed="false">
      <c r="A77" s="0" t="n">
        <v>750</v>
      </c>
      <c r="B77" s="2" t="n">
        <v>120535</v>
      </c>
      <c r="C77" s="2" t="n">
        <v>68740</v>
      </c>
      <c r="D77" s="2" t="n">
        <v>155500</v>
      </c>
    </row>
    <row r="78" customFormat="false" ht="15" hidden="false" customHeight="false" outlineLevel="0" collapsed="false">
      <c r="A78" s="2" t="n">
        <v>1000</v>
      </c>
      <c r="B78" s="2" t="n">
        <v>130878</v>
      </c>
      <c r="C78" s="2" t="n">
        <v>50430</v>
      </c>
      <c r="D78" s="0" t="n">
        <v>136755</v>
      </c>
    </row>
    <row r="79" customFormat="false" ht="15" hidden="false" customHeight="false" outlineLevel="0" collapsed="false">
      <c r="A79" s="2" t="n">
        <v>1250</v>
      </c>
      <c r="B79" s="2" t="n">
        <v>145503</v>
      </c>
      <c r="C79" s="2" t="n">
        <v>38705</v>
      </c>
      <c r="D79" s="2" t="n">
        <v>117782</v>
      </c>
    </row>
    <row r="80" customFormat="false" ht="15" hidden="false" customHeight="false" outlineLevel="0" collapsed="false">
      <c r="A80" s="2" t="n">
        <v>1500</v>
      </c>
      <c r="B80" s="2" t="n">
        <v>157604</v>
      </c>
      <c r="C80" s="2" t="n">
        <v>33743</v>
      </c>
      <c r="D80" s="2" t="n">
        <v>104118</v>
      </c>
    </row>
    <row r="81" customFormat="false" ht="15" hidden="false" customHeight="false" outlineLevel="0" collapsed="false">
      <c r="A81" s="2" t="n">
        <v>1750</v>
      </c>
      <c r="B81" s="2" t="n">
        <v>169209</v>
      </c>
      <c r="C81" s="2" t="n">
        <v>29325</v>
      </c>
      <c r="D81" s="2" t="n">
        <v>89902</v>
      </c>
    </row>
    <row r="82" customFormat="false" ht="15" hidden="false" customHeight="false" outlineLevel="0" collapsed="false">
      <c r="A82" s="2" t="n">
        <v>2000</v>
      </c>
      <c r="B82" s="2" t="n">
        <v>171447</v>
      </c>
      <c r="C82" s="2" t="n">
        <v>25633</v>
      </c>
      <c r="D82" s="2" t="n">
        <v>76647</v>
      </c>
    </row>
    <row r="83" customFormat="false" ht="15" hidden="false" customHeight="false" outlineLevel="0" collapsed="false">
      <c r="A83" s="2" t="n">
        <v>2250</v>
      </c>
      <c r="B83" s="2" t="n">
        <v>170800</v>
      </c>
      <c r="C83" s="2" t="n">
        <v>22634</v>
      </c>
      <c r="D83" s="2" t="n">
        <v>64235</v>
      </c>
    </row>
    <row r="84" customFormat="false" ht="15" hidden="false" customHeight="false" outlineLevel="0" collapsed="false">
      <c r="A84" s="2" t="n">
        <v>2500</v>
      </c>
      <c r="B84" s="2" t="n">
        <v>166001</v>
      </c>
      <c r="C84" s="2" t="n">
        <v>20080</v>
      </c>
      <c r="D84" s="2" t="n">
        <v>53162</v>
      </c>
    </row>
    <row r="85" customFormat="false" ht="15" hidden="false" customHeight="false" outlineLevel="0" collapsed="false">
      <c r="A85" s="2" t="n">
        <v>3000</v>
      </c>
      <c r="B85" s="2" t="n">
        <v>148281</v>
      </c>
      <c r="C85" s="2" t="n">
        <v>17990</v>
      </c>
      <c r="D85" s="2" t="n">
        <v>40758</v>
      </c>
    </row>
    <row r="86" customFormat="false" ht="15" hidden="false" customHeight="false" outlineLevel="0" collapsed="false">
      <c r="A86" s="0" t="s">
        <v>16</v>
      </c>
      <c r="B86" s="0" t="s">
        <v>17</v>
      </c>
    </row>
    <row r="87" customFormat="false" ht="13.8" hidden="false" customHeight="false" outlineLevel="0" collapsed="false">
      <c r="A87" s="0" t="n">
        <v>300</v>
      </c>
      <c r="B87" s="2" t="n">
        <v>4104</v>
      </c>
      <c r="C87" s="2" t="n">
        <v>38938</v>
      </c>
      <c r="D87" s="2" t="n">
        <v>60856</v>
      </c>
    </row>
    <row r="88" customFormat="false" ht="15" hidden="false" customHeight="false" outlineLevel="0" collapsed="false">
      <c r="A88" s="0" t="n">
        <v>500</v>
      </c>
      <c r="B88" s="2" t="n">
        <v>16736</v>
      </c>
      <c r="C88" s="2" t="n">
        <v>40661</v>
      </c>
      <c r="D88" s="2" t="n">
        <v>70014</v>
      </c>
    </row>
    <row r="89" customFormat="false" ht="15" hidden="false" customHeight="false" outlineLevel="0" collapsed="false">
      <c r="A89" s="0" t="n">
        <v>750</v>
      </c>
      <c r="B89" s="2" t="n">
        <v>35332</v>
      </c>
      <c r="C89" s="2" t="n">
        <v>37601</v>
      </c>
      <c r="D89" s="2" t="n">
        <v>68599</v>
      </c>
    </row>
    <row r="90" customFormat="false" ht="15" hidden="false" customHeight="false" outlineLevel="0" collapsed="false">
      <c r="A90" s="2" t="n">
        <v>1000</v>
      </c>
      <c r="B90" s="2" t="n">
        <v>37931</v>
      </c>
      <c r="C90" s="2" t="n">
        <v>32276</v>
      </c>
      <c r="D90" s="2" t="n">
        <v>66511</v>
      </c>
    </row>
    <row r="91" customFormat="false" ht="15" hidden="false" customHeight="false" outlineLevel="0" collapsed="false">
      <c r="A91" s="2" t="n">
        <v>1250</v>
      </c>
      <c r="B91" s="2" t="n">
        <v>42801</v>
      </c>
      <c r="C91" s="2" t="n">
        <v>29198</v>
      </c>
      <c r="D91" s="2" t="n">
        <v>64186</v>
      </c>
    </row>
    <row r="92" customFormat="false" ht="15" hidden="false" customHeight="false" outlineLevel="0" collapsed="false">
      <c r="A92" s="2" t="n">
        <v>1500</v>
      </c>
      <c r="B92" s="2" t="n">
        <v>45613</v>
      </c>
      <c r="C92" s="2" t="n">
        <v>26761</v>
      </c>
      <c r="D92" s="2" t="n">
        <v>62692</v>
      </c>
    </row>
    <row r="93" customFormat="false" ht="15" hidden="false" customHeight="false" outlineLevel="0" collapsed="false">
      <c r="A93" s="2" t="n">
        <v>1750</v>
      </c>
      <c r="B93" s="2" t="n">
        <v>48853</v>
      </c>
      <c r="C93" s="2" t="n">
        <v>24919</v>
      </c>
      <c r="D93" s="2" t="n">
        <v>59964</v>
      </c>
    </row>
    <row r="94" customFormat="false" ht="15" hidden="false" customHeight="false" outlineLevel="0" collapsed="false">
      <c r="A94" s="2" t="n">
        <v>2000</v>
      </c>
      <c r="B94" s="2" t="n">
        <v>48590</v>
      </c>
      <c r="C94" s="2" t="n">
        <v>23347</v>
      </c>
      <c r="D94" s="2" t="n">
        <v>55415</v>
      </c>
    </row>
    <row r="95" customFormat="false" ht="15" hidden="false" customHeight="false" outlineLevel="0" collapsed="false">
      <c r="A95" s="2" t="n">
        <v>2250</v>
      </c>
      <c r="B95" s="2" t="n">
        <v>49380</v>
      </c>
      <c r="C95" s="2" t="n">
        <v>22020</v>
      </c>
      <c r="D95" s="2" t="n">
        <v>51927</v>
      </c>
    </row>
    <row r="96" customFormat="false" ht="15" hidden="false" customHeight="false" outlineLevel="0" collapsed="false">
      <c r="A96" s="2" t="n">
        <v>2500</v>
      </c>
      <c r="B96" s="2" t="n">
        <v>50293</v>
      </c>
      <c r="C96" s="2" t="n">
        <v>20829</v>
      </c>
      <c r="D96" s="2" t="n">
        <v>48048</v>
      </c>
    </row>
    <row r="97" customFormat="false" ht="15" hidden="false" customHeight="false" outlineLevel="0" collapsed="false">
      <c r="A97" s="2" t="n">
        <v>3000</v>
      </c>
      <c r="B97" s="2" t="n">
        <v>54297</v>
      </c>
      <c r="C97" s="2" t="n">
        <v>18813</v>
      </c>
      <c r="D97" s="2" t="n">
        <v>41905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0" width="8.57085020242915"/>
    <col collapsed="false" hidden="false" max="2" min="2" style="0" width="9.10526315789474"/>
    <col collapsed="false" hidden="false" max="3" min="3" style="0" width="10.7125506072875"/>
    <col collapsed="false" hidden="false" max="4" min="4" style="0" width="10.6032388663968"/>
    <col collapsed="false" hidden="false" max="5" min="5" style="0" width="15.3198380566802"/>
    <col collapsed="false" hidden="false" max="8" min="6" style="0" width="6.42914979757085"/>
    <col collapsed="false" hidden="false" max="1025" min="9" style="0" width="8.57085020242915"/>
  </cols>
  <sheetData>
    <row r="1" customFormat="false" ht="15" hidden="false" customHeight="false" outlineLevel="0" collapsed="false">
      <c r="B1" s="0" t="s">
        <v>51</v>
      </c>
      <c r="I1" s="0" t="s">
        <v>52</v>
      </c>
      <c r="R1" s="0" t="s">
        <v>53</v>
      </c>
      <c r="T1" s="0" t="s">
        <v>54</v>
      </c>
      <c r="W1" s="0" t="s">
        <v>55</v>
      </c>
      <c r="AC1" s="0" t="s">
        <v>56</v>
      </c>
      <c r="AF1" s="0" t="s">
        <v>57</v>
      </c>
    </row>
    <row r="2" customFormat="false" ht="15" hidden="false" customHeight="false" outlineLevel="0" collapsed="false">
      <c r="A2" s="0" t="s">
        <v>58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0" t="s">
        <v>59</v>
      </c>
      <c r="J2" s="0" t="s">
        <v>60</v>
      </c>
      <c r="K2" s="0" t="s">
        <v>66</v>
      </c>
      <c r="L2" s="0" t="s">
        <v>63</v>
      </c>
      <c r="M2" s="0" t="s">
        <v>67</v>
      </c>
      <c r="N2" s="0" t="s">
        <v>64</v>
      </c>
      <c r="O2" s="0" t="s">
        <v>68</v>
      </c>
      <c r="P2" s="0" t="s">
        <v>69</v>
      </c>
      <c r="Q2" s="0" t="s">
        <v>70</v>
      </c>
      <c r="R2" s="0" t="s">
        <v>59</v>
      </c>
      <c r="S2" s="0" t="s">
        <v>60</v>
      </c>
      <c r="T2" s="0" t="s">
        <v>59</v>
      </c>
      <c r="U2" s="0" t="s">
        <v>60</v>
      </c>
      <c r="V2" s="0" t="s">
        <v>66</v>
      </c>
      <c r="W2" s="0" t="s">
        <v>59</v>
      </c>
      <c r="X2" s="0" t="s">
        <v>60</v>
      </c>
      <c r="Y2" s="0" t="s">
        <v>66</v>
      </c>
      <c r="Z2" s="0" t="s">
        <v>71</v>
      </c>
      <c r="AA2" s="0" t="s">
        <v>65</v>
      </c>
      <c r="AB2" s="0" t="s">
        <v>72</v>
      </c>
      <c r="AC2" s="0" t="s">
        <v>59</v>
      </c>
      <c r="AD2" s="0" t="s">
        <v>60</v>
      </c>
      <c r="AE2" s="0" t="s">
        <v>66</v>
      </c>
      <c r="AF2" s="0" t="s">
        <v>59</v>
      </c>
      <c r="AG2" s="0" t="s">
        <v>60</v>
      </c>
      <c r="AH2" s="0" t="s">
        <v>66</v>
      </c>
      <c r="AI2" s="0" t="s">
        <v>71</v>
      </c>
    </row>
    <row r="3" customFormat="false" ht="15" hidden="false" customHeight="false" outlineLevel="0" collapsed="false">
      <c r="A3" s="0" t="n">
        <v>200</v>
      </c>
      <c r="B3" s="0" t="n">
        <v>23.38</v>
      </c>
      <c r="C3" s="0" t="n">
        <v>29.97</v>
      </c>
      <c r="D3" s="0" t="n">
        <v>15.3</v>
      </c>
      <c r="E3" s="0" t="n">
        <v>24.67</v>
      </c>
      <c r="F3" s="0" t="n">
        <v>3.2</v>
      </c>
      <c r="G3" s="0" t="n">
        <v>20.11</v>
      </c>
      <c r="H3" s="0" t="n">
        <v>12.25</v>
      </c>
      <c r="I3" s="0" t="n">
        <v>31.62</v>
      </c>
      <c r="J3" s="0" t="n">
        <v>48.99</v>
      </c>
      <c r="K3" s="0" t="n">
        <v>13.77</v>
      </c>
      <c r="L3" s="0" t="n">
        <v>0.41</v>
      </c>
      <c r="M3" s="0" t="n">
        <v>7.56</v>
      </c>
      <c r="N3" s="0" t="n">
        <v>28.77</v>
      </c>
      <c r="O3" s="0" t="n">
        <v>5.26</v>
      </c>
      <c r="P3" s="0" t="n">
        <v>2.76</v>
      </c>
      <c r="Q3" s="0" t="n">
        <v>14.76</v>
      </c>
      <c r="R3" s="0" t="n">
        <v>7.61</v>
      </c>
      <c r="S3" s="0" t="n">
        <v>15.92</v>
      </c>
      <c r="T3" s="0" t="n">
        <v>15.54</v>
      </c>
      <c r="U3" s="0" t="n">
        <v>15.77</v>
      </c>
      <c r="V3" s="0" t="n">
        <v>10.41</v>
      </c>
      <c r="W3" s="0" t="n">
        <v>23.58</v>
      </c>
      <c r="X3" s="0" t="n">
        <v>25.26</v>
      </c>
      <c r="Y3" s="0" t="n">
        <v>8.5</v>
      </c>
      <c r="Z3" s="0" t="n">
        <v>54.74</v>
      </c>
      <c r="AA3" s="0" t="n">
        <v>61.5</v>
      </c>
      <c r="AB3" s="0" t="n">
        <v>55.24</v>
      </c>
      <c r="AC3" s="0" t="n">
        <v>15.55</v>
      </c>
      <c r="AD3" s="0" t="n">
        <v>22.14</v>
      </c>
      <c r="AE3" s="0" t="n">
        <v>17.79</v>
      </c>
      <c r="AF3" s="0" t="n">
        <v>10.72</v>
      </c>
      <c r="AG3" s="0" t="n">
        <v>27.66</v>
      </c>
      <c r="AH3" s="0" t="n">
        <v>4.59</v>
      </c>
      <c r="AI3" s="0" t="n">
        <v>24.51</v>
      </c>
    </row>
    <row r="4" customFormat="false" ht="15" hidden="false" customHeight="false" outlineLevel="0" collapsed="false">
      <c r="A4" s="0" t="n">
        <v>250</v>
      </c>
      <c r="B4" s="0" t="n">
        <v>30.88</v>
      </c>
      <c r="C4" s="0" t="n">
        <v>33.47</v>
      </c>
      <c r="D4" s="0" t="n">
        <v>17.8</v>
      </c>
      <c r="E4" s="0" t="n">
        <v>20.9</v>
      </c>
      <c r="F4" s="0" t="n">
        <v>4.4</v>
      </c>
      <c r="G4" s="0" t="n">
        <v>14.28</v>
      </c>
      <c r="H4" s="0" t="n">
        <v>14.84</v>
      </c>
      <c r="I4" s="0" t="n">
        <v>38.55</v>
      </c>
      <c r="J4" s="0" t="n">
        <v>55.42</v>
      </c>
      <c r="K4" s="0" t="n">
        <v>20.13</v>
      </c>
      <c r="L4" s="0" t="n">
        <v>0.78</v>
      </c>
      <c r="M4" s="0" t="n">
        <v>8.47</v>
      </c>
      <c r="N4" s="0" t="n">
        <v>36.91</v>
      </c>
      <c r="O4" s="0" t="n">
        <v>6.95</v>
      </c>
      <c r="P4" s="0" t="n">
        <v>2.49</v>
      </c>
      <c r="Q4" s="0" t="n">
        <v>17.17</v>
      </c>
      <c r="R4" s="0" t="n">
        <v>6.42</v>
      </c>
      <c r="S4" s="0" t="n">
        <v>16.33</v>
      </c>
      <c r="T4" s="0" t="n">
        <v>13.66</v>
      </c>
      <c r="U4" s="0" t="n">
        <v>11.71</v>
      </c>
      <c r="V4" s="0" t="n">
        <v>7.75</v>
      </c>
      <c r="W4" s="0" t="n">
        <v>26.44</v>
      </c>
      <c r="X4" s="0" t="n">
        <v>27.64</v>
      </c>
      <c r="Y4" s="0" t="n">
        <v>12.73</v>
      </c>
      <c r="Z4" s="0" t="n">
        <v>55.67</v>
      </c>
      <c r="AA4" s="0" t="n">
        <v>77.46</v>
      </c>
      <c r="AB4" s="0" t="n">
        <v>71.11</v>
      </c>
      <c r="AC4" s="0" t="n">
        <v>15.73</v>
      </c>
      <c r="AD4" s="0" t="n">
        <v>19</v>
      </c>
      <c r="AE4" s="0" t="n">
        <v>19.93</v>
      </c>
      <c r="AF4" s="0" t="n">
        <v>9.77</v>
      </c>
      <c r="AG4" s="0" t="n">
        <v>31.08</v>
      </c>
      <c r="AH4" s="0" t="n">
        <v>6.55</v>
      </c>
      <c r="AI4" s="0" t="n">
        <v>23.42</v>
      </c>
    </row>
    <row r="5" customFormat="false" ht="15" hidden="false" customHeight="false" outlineLevel="0" collapsed="false">
      <c r="A5" s="0" t="n">
        <v>300</v>
      </c>
      <c r="B5" s="0" t="n">
        <v>36.79</v>
      </c>
      <c r="C5" s="0" t="n">
        <v>34.96</v>
      </c>
      <c r="D5" s="0" t="n">
        <v>18.32</v>
      </c>
      <c r="E5" s="0" t="n">
        <v>16.16</v>
      </c>
      <c r="F5" s="0" t="n">
        <v>5.7</v>
      </c>
      <c r="G5" s="0" t="n">
        <v>10.65</v>
      </c>
      <c r="H5" s="0" t="n">
        <v>15.8</v>
      </c>
      <c r="I5" s="0" t="n">
        <v>43.23</v>
      </c>
      <c r="J5" s="0" t="n">
        <v>59.03</v>
      </c>
      <c r="K5" s="0" t="n">
        <v>25.09</v>
      </c>
      <c r="L5" s="0" t="n">
        <v>1.11</v>
      </c>
      <c r="M5" s="0" t="n">
        <v>8.84</v>
      </c>
      <c r="N5" s="0" t="n">
        <v>43.58</v>
      </c>
      <c r="O5" s="0" t="n">
        <v>7.29</v>
      </c>
      <c r="P5" s="0" t="n">
        <v>2.34</v>
      </c>
      <c r="Q5" s="0" t="n">
        <v>17.22</v>
      </c>
      <c r="R5" s="0" t="n">
        <v>5.89</v>
      </c>
      <c r="S5" s="0" t="n">
        <v>16.63</v>
      </c>
      <c r="T5" s="0" t="n">
        <v>11.49</v>
      </c>
      <c r="U5" s="0" t="n">
        <v>8.55</v>
      </c>
      <c r="V5" s="0" t="n">
        <v>4.8</v>
      </c>
      <c r="W5" s="0" t="n">
        <v>26.2</v>
      </c>
      <c r="X5" s="0" t="n">
        <v>26.28</v>
      </c>
      <c r="Y5" s="0" t="n">
        <v>16.32</v>
      </c>
      <c r="Z5" s="0" t="n">
        <v>50.9</v>
      </c>
      <c r="AA5" s="0" t="n">
        <v>85.24</v>
      </c>
      <c r="AB5" s="0" t="n">
        <v>84.42</v>
      </c>
      <c r="AC5" s="0" t="n">
        <v>14.55</v>
      </c>
      <c r="AD5" s="0" t="n">
        <v>17</v>
      </c>
      <c r="AE5" s="0" t="n">
        <v>24.93</v>
      </c>
      <c r="AF5" s="0" t="n">
        <v>9.42</v>
      </c>
      <c r="AG5" s="0" t="n">
        <v>32.76</v>
      </c>
      <c r="AH5" s="0" t="n">
        <v>10.45</v>
      </c>
      <c r="AI5" s="0" t="n">
        <v>21.59</v>
      </c>
    </row>
    <row r="6" customFormat="false" ht="15" hidden="false" customHeight="false" outlineLevel="0" collapsed="false">
      <c r="A6" s="0" t="n">
        <v>350</v>
      </c>
      <c r="B6" s="0" t="n">
        <v>40.62</v>
      </c>
      <c r="C6" s="0" t="n">
        <v>34.79</v>
      </c>
      <c r="D6" s="0" t="n">
        <v>17.46</v>
      </c>
      <c r="E6" s="0" t="n">
        <v>13.05</v>
      </c>
      <c r="F6" s="0" t="n">
        <v>6.79</v>
      </c>
      <c r="G6" s="0" t="n">
        <v>7.73</v>
      </c>
      <c r="H6" s="0" t="n">
        <v>15.62</v>
      </c>
      <c r="I6" s="0" t="n">
        <v>45.99</v>
      </c>
      <c r="J6" s="0" t="n">
        <v>60.39</v>
      </c>
      <c r="K6" s="0" t="n">
        <v>28.59</v>
      </c>
      <c r="L6" s="0" t="n">
        <v>1.36</v>
      </c>
      <c r="M6" s="0" t="n">
        <v>8.74</v>
      </c>
      <c r="N6" s="0" t="n">
        <v>48.44</v>
      </c>
      <c r="O6" s="0" t="n">
        <v>7.21</v>
      </c>
      <c r="P6" s="0" t="n">
        <v>2.57</v>
      </c>
      <c r="Q6" s="0" t="n">
        <v>16.47</v>
      </c>
      <c r="R6" s="0" t="n">
        <v>5.67</v>
      </c>
      <c r="S6" s="0" t="n">
        <v>16.41</v>
      </c>
      <c r="T6" s="0" t="n">
        <v>9.42</v>
      </c>
      <c r="U6" s="0" t="n">
        <v>6.59</v>
      </c>
      <c r="V6" s="0" t="n">
        <v>3.13</v>
      </c>
      <c r="W6" s="0" t="n">
        <v>24.74</v>
      </c>
      <c r="X6" s="0" t="n">
        <v>22.92</v>
      </c>
      <c r="Y6" s="0" t="n">
        <v>19.5</v>
      </c>
      <c r="Z6" s="0" t="n">
        <v>44.16</v>
      </c>
      <c r="AA6" s="0" t="n">
        <v>86.31</v>
      </c>
      <c r="AB6" s="0" t="n">
        <v>94.85</v>
      </c>
      <c r="AC6" s="0" t="n">
        <v>12.95</v>
      </c>
      <c r="AD6" s="0" t="n">
        <v>17.17</v>
      </c>
      <c r="AE6" s="0" t="n">
        <v>28.93</v>
      </c>
      <c r="AF6" s="0" t="n">
        <v>10.34</v>
      </c>
      <c r="AG6" s="0" t="n">
        <v>33.9</v>
      </c>
      <c r="AH6" s="0" t="n">
        <v>14.81</v>
      </c>
      <c r="AI6" s="0" t="n">
        <v>19.6</v>
      </c>
    </row>
    <row r="7" customFormat="false" ht="15" hidden="false" customHeight="false" outlineLevel="0" collapsed="false">
      <c r="A7" s="0" t="n">
        <v>400</v>
      </c>
      <c r="B7" s="0" t="n">
        <v>42.31</v>
      </c>
      <c r="C7" s="0" t="n">
        <v>33.72</v>
      </c>
      <c r="D7" s="0" t="n">
        <v>15.89</v>
      </c>
      <c r="E7" s="0" t="n">
        <v>10.25</v>
      </c>
      <c r="F7" s="0" t="n">
        <v>7.07</v>
      </c>
      <c r="G7" s="0" t="n">
        <v>5.88</v>
      </c>
      <c r="H7" s="0" t="n">
        <v>15.09</v>
      </c>
      <c r="I7" s="0" t="n">
        <v>46.83</v>
      </c>
      <c r="J7" s="0" t="n">
        <v>60.01</v>
      </c>
      <c r="K7" s="0" t="n">
        <v>30.57</v>
      </c>
      <c r="L7" s="0" t="n">
        <v>1.48</v>
      </c>
      <c r="M7" s="0" t="n">
        <v>8.38</v>
      </c>
      <c r="N7" s="0" t="n">
        <v>52.29</v>
      </c>
      <c r="O7" s="0" t="n">
        <v>6.89</v>
      </c>
      <c r="P7" s="0" t="n">
        <v>3.16</v>
      </c>
      <c r="Q7" s="0" t="n">
        <v>15.53</v>
      </c>
      <c r="R7" s="0" t="n">
        <v>5.58</v>
      </c>
      <c r="S7" s="0" t="n">
        <v>16.07</v>
      </c>
      <c r="T7" s="0" t="n">
        <v>8.16</v>
      </c>
      <c r="U7" s="0" t="n">
        <v>5.15</v>
      </c>
      <c r="V7" s="0" t="n">
        <v>2.11</v>
      </c>
      <c r="W7" s="0" t="n">
        <v>22.2</v>
      </c>
      <c r="X7" s="0" t="n">
        <v>19.78</v>
      </c>
      <c r="Y7" s="0" t="n">
        <v>21.47</v>
      </c>
      <c r="Z7" s="0" t="n">
        <v>36.87</v>
      </c>
      <c r="AA7" s="0" t="n">
        <v>81.28</v>
      </c>
      <c r="AB7" s="0" t="n">
        <v>98.64</v>
      </c>
      <c r="AC7" s="0" t="n">
        <v>11.51</v>
      </c>
      <c r="AD7" s="0" t="n">
        <v>18.78</v>
      </c>
      <c r="AE7" s="0" t="n">
        <v>32.29</v>
      </c>
      <c r="AF7" s="0" t="n">
        <v>11.96</v>
      </c>
      <c r="AG7" s="0" t="n">
        <v>33.98</v>
      </c>
      <c r="AH7" s="0" t="n">
        <v>18.08</v>
      </c>
      <c r="AI7" s="0" t="n">
        <v>17.94</v>
      </c>
    </row>
    <row r="8" customFormat="false" ht="15" hidden="false" customHeight="false" outlineLevel="0" collapsed="false">
      <c r="A8" s="0" t="n">
        <v>450</v>
      </c>
      <c r="B8" s="0" t="n">
        <v>42.3</v>
      </c>
      <c r="C8" s="0" t="n">
        <v>32.12</v>
      </c>
      <c r="D8" s="0" t="n">
        <v>14.01</v>
      </c>
      <c r="E8" s="0" t="n">
        <v>8.31</v>
      </c>
      <c r="F8" s="0" t="n">
        <v>6.96</v>
      </c>
      <c r="G8" s="0" t="n">
        <v>5.02</v>
      </c>
      <c r="H8" s="0" t="n">
        <v>14.81</v>
      </c>
      <c r="I8" s="0" t="n">
        <v>46.92</v>
      </c>
      <c r="J8" s="0" t="n">
        <v>58.8</v>
      </c>
      <c r="K8" s="0" t="n">
        <v>32.09</v>
      </c>
      <c r="L8" s="0" t="n">
        <v>1.53</v>
      </c>
      <c r="M8" s="0" t="n">
        <v>7.99</v>
      </c>
      <c r="N8" s="0" t="n">
        <v>54.78</v>
      </c>
      <c r="O8" s="0" t="n">
        <v>6.35</v>
      </c>
      <c r="P8" s="0" t="n">
        <v>4.01</v>
      </c>
      <c r="Q8" s="0" t="n">
        <v>14.43</v>
      </c>
      <c r="R8" s="0" t="n">
        <v>4.97</v>
      </c>
      <c r="S8" s="0" t="n">
        <v>15.6</v>
      </c>
      <c r="T8" s="0" t="n">
        <v>6.98</v>
      </c>
      <c r="U8" s="0" t="n">
        <v>4.25</v>
      </c>
      <c r="V8" s="0" t="n">
        <v>1.68</v>
      </c>
      <c r="W8" s="0" t="n">
        <v>18.05</v>
      </c>
      <c r="X8" s="0" t="n">
        <v>16.85</v>
      </c>
      <c r="Y8" s="0" t="n">
        <v>22.27</v>
      </c>
      <c r="Z8" s="0" t="n">
        <v>30.59</v>
      </c>
      <c r="AA8" s="0" t="n">
        <v>74.13</v>
      </c>
      <c r="AB8" s="0" t="n">
        <v>96.91</v>
      </c>
      <c r="AC8" s="0" t="n">
        <v>10.61</v>
      </c>
      <c r="AD8" s="0" t="n">
        <v>19.85</v>
      </c>
      <c r="AE8" s="0" t="n">
        <v>34.54</v>
      </c>
      <c r="AF8" s="0" t="n">
        <v>13.73</v>
      </c>
      <c r="AG8" s="0" t="n">
        <v>33.09</v>
      </c>
      <c r="AH8" s="0" t="n">
        <v>21.12</v>
      </c>
      <c r="AI8" s="0" t="n">
        <v>16.85</v>
      </c>
    </row>
    <row r="9" customFormat="false" ht="15" hidden="false" customHeight="false" outlineLevel="0" collapsed="false">
      <c r="A9" s="0" t="n">
        <v>500</v>
      </c>
      <c r="B9" s="0" t="n">
        <v>40.92</v>
      </c>
      <c r="C9" s="0" t="n">
        <v>30.29</v>
      </c>
      <c r="D9" s="0" t="n">
        <v>11.91</v>
      </c>
      <c r="E9" s="0" t="n">
        <v>6.75</v>
      </c>
      <c r="F9" s="0" t="n">
        <v>6.65</v>
      </c>
      <c r="G9" s="0" t="n">
        <v>4.02</v>
      </c>
      <c r="H9" s="0" t="n">
        <v>14.4</v>
      </c>
      <c r="I9" s="0" t="n">
        <v>47.08</v>
      </c>
      <c r="J9" s="0" t="n">
        <v>57.56</v>
      </c>
      <c r="K9" s="0" t="n">
        <v>33.52</v>
      </c>
      <c r="L9" s="0" t="n">
        <v>1.5</v>
      </c>
      <c r="M9" s="0" t="n">
        <v>7.49</v>
      </c>
      <c r="N9" s="0" t="n">
        <v>56.32</v>
      </c>
      <c r="O9" s="0" t="n">
        <v>5.57</v>
      </c>
      <c r="P9" s="0" t="n">
        <v>5.49</v>
      </c>
      <c r="Q9" s="0" t="n">
        <v>13.17</v>
      </c>
      <c r="R9" s="0" t="n">
        <v>4.18</v>
      </c>
      <c r="S9" s="0" t="n">
        <v>14.91</v>
      </c>
      <c r="T9" s="0" t="n">
        <v>6.36</v>
      </c>
      <c r="U9" s="0" t="n">
        <v>3.7</v>
      </c>
      <c r="V9" s="0" t="n">
        <v>1.61</v>
      </c>
      <c r="W9" s="0" t="n">
        <v>14.5</v>
      </c>
      <c r="X9" s="0" t="n">
        <v>14.41</v>
      </c>
      <c r="Y9" s="0" t="n">
        <v>21.43</v>
      </c>
      <c r="Z9" s="0" t="n">
        <v>25.84</v>
      </c>
      <c r="AA9" s="0" t="n">
        <v>65.45</v>
      </c>
      <c r="AB9" s="0" t="n">
        <v>91.39</v>
      </c>
      <c r="AC9" s="0" t="n">
        <v>10.2</v>
      </c>
      <c r="AD9" s="0" t="n">
        <v>21.21</v>
      </c>
      <c r="AE9" s="0" t="n">
        <v>35.47</v>
      </c>
      <c r="AF9" s="0" t="n">
        <v>15.66</v>
      </c>
      <c r="AG9" s="0" t="n">
        <v>31.33</v>
      </c>
      <c r="AH9" s="0" t="n">
        <v>23.22</v>
      </c>
      <c r="AI9" s="0" t="n">
        <v>16.49</v>
      </c>
    </row>
    <row r="10" customFormat="false" ht="15" hidden="false" customHeight="false" outlineLevel="0" collapsed="false">
      <c r="A10" s="0" t="n">
        <v>550</v>
      </c>
      <c r="B10" s="0" t="n">
        <v>38.84</v>
      </c>
      <c r="C10" s="0" t="n">
        <v>28.34</v>
      </c>
      <c r="D10" s="0" t="n">
        <v>10.06</v>
      </c>
      <c r="E10" s="0" t="n">
        <v>5.49</v>
      </c>
      <c r="F10" s="0" t="n">
        <v>6.36</v>
      </c>
      <c r="G10" s="0" t="n">
        <v>3.34</v>
      </c>
      <c r="H10" s="0" t="n">
        <v>14.02</v>
      </c>
      <c r="I10" s="0" t="n">
        <v>47.03</v>
      </c>
      <c r="J10" s="0" t="n">
        <v>55.93</v>
      </c>
      <c r="K10" s="0" t="n">
        <v>34.88</v>
      </c>
      <c r="M10" s="0" t="n">
        <v>6.98</v>
      </c>
      <c r="N10" s="0" t="n">
        <v>57.07</v>
      </c>
      <c r="P10" s="0" t="n">
        <v>7.14</v>
      </c>
      <c r="Q10" s="0" t="n">
        <v>11.65</v>
      </c>
      <c r="R10" s="0" t="n">
        <v>3.77</v>
      </c>
      <c r="S10" s="0" t="n">
        <v>14.21</v>
      </c>
      <c r="T10" s="0" t="n">
        <v>6.21</v>
      </c>
      <c r="U10" s="0" t="n">
        <v>3.46</v>
      </c>
      <c r="V10" s="0" t="n">
        <v>1.66</v>
      </c>
      <c r="W10" s="0" t="n">
        <v>11.06</v>
      </c>
      <c r="X10" s="0" t="n">
        <v>12.81</v>
      </c>
      <c r="Y10" s="0" t="n">
        <v>20.69</v>
      </c>
      <c r="Z10" s="0" t="n">
        <v>22.35</v>
      </c>
      <c r="AA10" s="0" t="n">
        <v>57.15</v>
      </c>
      <c r="AB10" s="0" t="n">
        <v>83.93</v>
      </c>
      <c r="AC10" s="0" t="n">
        <v>10.28</v>
      </c>
      <c r="AD10" s="0" t="n">
        <v>22.89</v>
      </c>
      <c r="AE10" s="0" t="n">
        <v>34.67</v>
      </c>
      <c r="AF10" s="0" t="n">
        <v>17.26</v>
      </c>
      <c r="AG10" s="0" t="n">
        <v>29.18</v>
      </c>
      <c r="AH10" s="0" t="n">
        <v>23.86</v>
      </c>
      <c r="AI10" s="0" t="n">
        <v>16.8</v>
      </c>
    </row>
    <row r="11" customFormat="false" ht="15" hidden="false" customHeight="false" outlineLevel="0" collapsed="false">
      <c r="A11" s="0" t="n">
        <v>600</v>
      </c>
      <c r="B11" s="0" t="n">
        <v>36.51</v>
      </c>
      <c r="C11" s="0" t="n">
        <v>26.35</v>
      </c>
      <c r="D11" s="0" t="n">
        <v>8.4</v>
      </c>
      <c r="E11" s="0" t="n">
        <v>4.68</v>
      </c>
      <c r="F11" s="0" t="n">
        <v>5.99</v>
      </c>
      <c r="G11" s="0" t="n">
        <v>2.98</v>
      </c>
      <c r="H11" s="0" t="n">
        <v>13.61</v>
      </c>
      <c r="I11" s="0" t="n">
        <v>46.69</v>
      </c>
      <c r="J11" s="0" t="n">
        <v>54.29</v>
      </c>
      <c r="K11" s="0" t="n">
        <v>36.2</v>
      </c>
      <c r="M11" s="0" t="n">
        <v>6.48</v>
      </c>
      <c r="N11" s="0" t="n">
        <v>57.29</v>
      </c>
      <c r="P11" s="0" t="n">
        <v>9.07</v>
      </c>
      <c r="Q11" s="0" t="n">
        <v>10.43</v>
      </c>
      <c r="R11" s="0" t="n">
        <v>3.93</v>
      </c>
      <c r="S11" s="0" t="n">
        <v>13.38</v>
      </c>
      <c r="T11" s="0" t="n">
        <v>6.19</v>
      </c>
      <c r="U11" s="0" t="n">
        <v>3.32</v>
      </c>
      <c r="V11" s="0" t="n">
        <v>1.66</v>
      </c>
      <c r="W11" s="0" t="n">
        <v>8.47</v>
      </c>
      <c r="X11" s="0" t="n">
        <v>11.51</v>
      </c>
      <c r="Y11" s="0" t="n">
        <v>19.05</v>
      </c>
      <c r="Z11" s="0" t="n">
        <v>19.36</v>
      </c>
      <c r="AA11" s="0" t="n">
        <v>48.73</v>
      </c>
      <c r="AB11" s="0" t="n">
        <v>74.72</v>
      </c>
      <c r="AC11" s="0" t="n">
        <v>10.49</v>
      </c>
      <c r="AD11" s="0" t="n">
        <v>24.13</v>
      </c>
      <c r="AE11" s="0" t="n">
        <v>33.45</v>
      </c>
      <c r="AF11" s="0" t="n">
        <v>18.43</v>
      </c>
      <c r="AG11" s="0" t="n">
        <v>27.29</v>
      </c>
      <c r="AH11" s="0" t="n">
        <v>23.02</v>
      </c>
      <c r="AI11" s="0" t="n">
        <v>17.51</v>
      </c>
    </row>
    <row r="12" customFormat="false" ht="15" hidden="false" customHeight="false" outlineLevel="0" collapsed="false">
      <c r="A12" s="0" t="n">
        <v>650</v>
      </c>
      <c r="B12" s="0" t="n">
        <v>33.51</v>
      </c>
      <c r="C12" s="0" t="n">
        <v>24.24</v>
      </c>
      <c r="D12" s="0" t="n">
        <v>6.89</v>
      </c>
      <c r="E12" s="0" t="n">
        <v>3.9</v>
      </c>
      <c r="F12" s="0" t="n">
        <v>5.61</v>
      </c>
      <c r="G12" s="0" t="n">
        <v>2.56</v>
      </c>
      <c r="H12" s="0" t="n">
        <v>13.2</v>
      </c>
      <c r="I12" s="0" t="n">
        <v>46.24</v>
      </c>
      <c r="J12" s="0" t="n">
        <v>52.54</v>
      </c>
      <c r="K12" s="0" t="n">
        <v>37.19</v>
      </c>
      <c r="M12" s="0" t="n">
        <v>6.02</v>
      </c>
      <c r="N12" s="0" t="n">
        <v>57.04</v>
      </c>
      <c r="P12" s="0" t="n">
        <v>10.8</v>
      </c>
      <c r="Q12" s="0" t="n">
        <v>9.27</v>
      </c>
      <c r="R12" s="0" t="n">
        <v>4.52</v>
      </c>
      <c r="S12" s="0" t="n">
        <v>12.54</v>
      </c>
      <c r="T12" s="0" t="n">
        <v>6.13</v>
      </c>
      <c r="U12" s="0" t="n">
        <v>3.19</v>
      </c>
      <c r="V12" s="0" t="n">
        <v>1.6</v>
      </c>
      <c r="W12" s="0" t="n">
        <v>6.14</v>
      </c>
      <c r="X12" s="0" t="n">
        <v>10.93</v>
      </c>
      <c r="Y12" s="0" t="n">
        <v>16.69</v>
      </c>
      <c r="Z12" s="0" t="n">
        <v>17.05</v>
      </c>
      <c r="AA12" s="0" t="n">
        <v>41.62</v>
      </c>
      <c r="AB12" s="0" t="n">
        <v>64.57</v>
      </c>
      <c r="AC12" s="0" t="n">
        <v>11.26</v>
      </c>
      <c r="AD12" s="0" t="n">
        <v>24.81</v>
      </c>
      <c r="AE12" s="0" t="n">
        <v>32.19</v>
      </c>
      <c r="AF12" s="0" t="n">
        <v>18.91</v>
      </c>
      <c r="AG12" s="0" t="n">
        <v>25.42</v>
      </c>
      <c r="AH12" s="0" t="n">
        <v>21.88</v>
      </c>
      <c r="AI12" s="0" t="n">
        <v>18.33</v>
      </c>
    </row>
    <row r="13" customFormat="false" ht="15" hidden="false" customHeight="false" outlineLevel="0" collapsed="false">
      <c r="A13" s="0" t="n">
        <v>700</v>
      </c>
      <c r="B13" s="0" t="n">
        <v>30.58</v>
      </c>
      <c r="C13" s="0" t="n">
        <v>22.56</v>
      </c>
      <c r="D13" s="0" t="n">
        <v>5.63</v>
      </c>
      <c r="E13" s="0" t="n">
        <v>3.23</v>
      </c>
      <c r="F13" s="0" t="n">
        <v>5.21</v>
      </c>
      <c r="G13" s="0" t="n">
        <v>2.31</v>
      </c>
      <c r="H13" s="0" t="n">
        <v>12.72</v>
      </c>
      <c r="I13" s="0" t="n">
        <v>45.39</v>
      </c>
      <c r="J13" s="0" t="n">
        <v>51.4</v>
      </c>
      <c r="K13" s="0" t="n">
        <v>38.16</v>
      </c>
      <c r="M13" s="0" t="n">
        <v>5.55</v>
      </c>
      <c r="N13" s="0" t="n">
        <v>56.21</v>
      </c>
      <c r="P13" s="0" t="n">
        <v>12.21</v>
      </c>
      <c r="Q13" s="0" t="n">
        <v>8.32</v>
      </c>
      <c r="R13" s="0" t="n">
        <v>5.05</v>
      </c>
      <c r="S13" s="0" t="n">
        <v>11.63</v>
      </c>
      <c r="T13" s="0" t="n">
        <v>6.43</v>
      </c>
      <c r="U13" s="0" t="n">
        <v>3.17</v>
      </c>
      <c r="V13" s="0" t="n">
        <v>1.55</v>
      </c>
      <c r="W13" s="0" t="n">
        <v>4.71</v>
      </c>
      <c r="X13" s="0" t="n">
        <v>10.33</v>
      </c>
      <c r="Y13" s="0" t="n">
        <v>14.61</v>
      </c>
      <c r="Z13" s="0" t="n">
        <v>15.15</v>
      </c>
      <c r="AA13" s="0" t="n">
        <v>35.54</v>
      </c>
      <c r="AB13" s="0" t="n">
        <v>56.91</v>
      </c>
      <c r="AC13" s="0" t="n">
        <v>12.03</v>
      </c>
      <c r="AD13" s="0" t="n">
        <v>24.69</v>
      </c>
      <c r="AE13" s="0" t="n">
        <v>31.85</v>
      </c>
      <c r="AF13" s="0" t="n">
        <v>18.97</v>
      </c>
      <c r="AG13" s="0" t="n">
        <v>23.78</v>
      </c>
      <c r="AH13" s="0" t="n">
        <v>20.76</v>
      </c>
      <c r="AI13" s="0" t="n">
        <v>18.97</v>
      </c>
    </row>
    <row r="15" customFormat="false" ht="15" hidden="false" customHeight="false" outlineLevel="0" collapsed="false">
      <c r="A15" s="0" t="s">
        <v>73</v>
      </c>
    </row>
    <row r="17" customFormat="false" ht="15" hidden="false" customHeight="false" outlineLevel="0" collapsed="false">
      <c r="C17" s="0" t="s">
        <v>74</v>
      </c>
      <c r="E17" s="0" t="n">
        <f aca="false">+D50+D83+D116</f>
        <v>19.2</v>
      </c>
      <c r="F17" s="0" t="s">
        <v>75</v>
      </c>
    </row>
    <row r="18" customFormat="false" ht="15" hidden="false" customHeight="false" outlineLevel="0" collapsed="false">
      <c r="A18" s="0" t="s">
        <v>3</v>
      </c>
      <c r="B18" s="0" t="s">
        <v>4</v>
      </c>
      <c r="C18" s="0" t="s">
        <v>7</v>
      </c>
      <c r="D18" s="0" t="s">
        <v>8</v>
      </c>
      <c r="E18" s="0" t="s">
        <v>76</v>
      </c>
      <c r="F18" s="0" t="s">
        <v>10</v>
      </c>
    </row>
    <row r="19" customFormat="false" ht="15" hidden="false" customHeight="false" outlineLevel="0" collapsed="false">
      <c r="A19" s="0" t="n">
        <v>75</v>
      </c>
      <c r="B19" s="8" t="n">
        <f aca="false">+B52*$D$50/$E$17+B85*$D$83/$E$17+B118*$D$116/$E$17</f>
        <v>6841.95833333333</v>
      </c>
      <c r="C19" s="8" t="n">
        <f aca="false">+C52*$D$50/$E$17+C85*$D$83/$E$17+C118*$D$116/$E$17</f>
        <v>27384.4375</v>
      </c>
      <c r="D19" s="8" t="n">
        <f aca="false">+D52*$D$50/$E$17+D85*$D$83/$E$17+D118*$D$116/$E$17</f>
        <v>34256.0208333333</v>
      </c>
      <c r="E19" s="2" t="n">
        <v>11412</v>
      </c>
      <c r="F19" s="2"/>
      <c r="G19" s="2"/>
      <c r="H19" s="2"/>
    </row>
    <row r="20" customFormat="false" ht="15" hidden="false" customHeight="false" outlineLevel="0" collapsed="false">
      <c r="A20" s="0" t="n">
        <v>90</v>
      </c>
      <c r="B20" s="8" t="n">
        <f aca="false">+B53*$D$50/$E$17+B86*$D$83/$E$17+B119*$D$116/$E$17</f>
        <v>8540.22916666667</v>
      </c>
      <c r="C20" s="8" t="n">
        <f aca="false">+C53*$D$50/$E$17+C86*$D$83/$E$17+C119*$D$116/$E$17</f>
        <v>26584.0416666667</v>
      </c>
      <c r="D20" s="8" t="n">
        <f aca="false">+D53*$D$50/$E$17+D86*$D$83/$E$17+D119*$D$116/$E$17</f>
        <v>34708.3541666667</v>
      </c>
      <c r="E20" s="2" t="n">
        <v>12076</v>
      </c>
      <c r="F20" s="2"/>
      <c r="G20" s="2"/>
      <c r="H20" s="2"/>
    </row>
    <row r="21" customFormat="false" ht="15" hidden="false" customHeight="false" outlineLevel="0" collapsed="false">
      <c r="A21" s="0" t="n">
        <v>105</v>
      </c>
      <c r="B21" s="8" t="n">
        <f aca="false">+B54*$D$50/$E$17+B87*$D$83/$E$17+B120*$D$116/$E$17</f>
        <v>10066.7083333333</v>
      </c>
      <c r="C21" s="8" t="n">
        <f aca="false">+C54*$D$50/$E$17+C87*$D$83/$E$17+C120*$D$116/$E$17</f>
        <v>25713.2083333333</v>
      </c>
      <c r="D21" s="8" t="n">
        <f aca="false">+D54*$D$50/$E$17+D87*$D$83/$E$17+D120*$D$116/$E$17</f>
        <v>34970.2291666667</v>
      </c>
      <c r="E21" s="2" t="n">
        <v>13261</v>
      </c>
      <c r="F21" s="2"/>
      <c r="G21" s="2"/>
      <c r="H21" s="2"/>
    </row>
    <row r="22" customFormat="false" ht="15" hidden="false" customHeight="false" outlineLevel="0" collapsed="false">
      <c r="A22" s="0" t="n">
        <v>120</v>
      </c>
      <c r="B22" s="8" t="n">
        <f aca="false">+B55*$D$50/$E$17+B88*$D$83/$E$17+B121*$D$116/$E$17</f>
        <v>10941.0208333333</v>
      </c>
      <c r="C22" s="8" t="n">
        <f aca="false">+C55*$D$50/$E$17+C88*$D$83/$E$17+C121*$D$116/$E$17</f>
        <v>24912.875</v>
      </c>
      <c r="D22" s="8" t="n">
        <f aca="false">+D55*$D$50/$E$17+D88*$D$83/$E$17+D121*$D$116/$E$17</f>
        <v>34939.6875</v>
      </c>
      <c r="E22" s="2" t="n">
        <v>14388</v>
      </c>
      <c r="F22" s="2"/>
      <c r="G22" s="2"/>
      <c r="H22" s="2"/>
    </row>
    <row r="23" customFormat="false" ht="15" hidden="false" customHeight="false" outlineLevel="0" collapsed="false">
      <c r="A23" s="0" t="n">
        <v>135</v>
      </c>
      <c r="B23" s="8" t="n">
        <f aca="false">+B56*$D$50/$E$17+B89*$D$83/$E$17+B122*$D$116/$E$17</f>
        <v>11830.1458333333</v>
      </c>
      <c r="C23" s="8" t="n">
        <f aca="false">+C56*$D$50/$E$17+C89*$D$83/$E$17+C122*$D$116/$E$17</f>
        <v>24166.4583333333</v>
      </c>
      <c r="D23" s="8" t="n">
        <f aca="false">+D56*$D$50/$E$17+D89*$D$83/$E$17+D122*$D$116/$E$17</f>
        <v>34612.4791666667</v>
      </c>
      <c r="E23" s="2" t="n">
        <v>16085</v>
      </c>
      <c r="F23" s="2"/>
      <c r="G23" s="2"/>
      <c r="H23" s="2"/>
    </row>
    <row r="24" customFormat="false" ht="15" hidden="false" customHeight="false" outlineLevel="0" collapsed="false">
      <c r="A24" s="0" t="n">
        <v>150</v>
      </c>
      <c r="B24" s="8" t="n">
        <f aca="false">+B57*$D$50/$E$17+B90*$D$83/$E$17+B123*$D$116/$E$17</f>
        <v>12347.9166666667</v>
      </c>
      <c r="C24" s="8" t="n">
        <f aca="false">+C57*$D$50/$E$17+C90*$D$83/$E$17+C123*$D$116/$E$17</f>
        <v>23424.875</v>
      </c>
      <c r="D24" s="8" t="n">
        <f aca="false">+D57*$D$50/$E$17+D90*$D$83/$E$17+D123*$D$116/$E$17</f>
        <v>34270.3125</v>
      </c>
      <c r="E24" s="2" t="n">
        <v>17466</v>
      </c>
      <c r="F24" s="2"/>
      <c r="G24" s="2"/>
      <c r="H24" s="2"/>
    </row>
    <row r="25" customFormat="false" ht="15" hidden="false" customHeight="false" outlineLevel="0" collapsed="false">
      <c r="A25" s="0" t="n">
        <v>165</v>
      </c>
      <c r="B25" s="8" t="n">
        <f aca="false">+B58*$D$50/$E$17+B91*$D$83/$E$17+B124*$D$116/$E$17</f>
        <v>12655.2708333333</v>
      </c>
      <c r="C25" s="8" t="n">
        <f aca="false">+C58*$D$50/$E$17+C91*$D$83/$E$17+C124*$D$116/$E$17</f>
        <v>22731.8333333333</v>
      </c>
      <c r="D25" s="8" t="n">
        <f aca="false">+D58*$D$50/$E$17+D91*$D$83/$E$17+D124*$D$116/$E$17</f>
        <v>33733.5</v>
      </c>
      <c r="E25" s="2" t="n">
        <v>18544</v>
      </c>
      <c r="F25" s="2"/>
      <c r="G25" s="2"/>
      <c r="H25" s="2"/>
    </row>
    <row r="26" customFormat="false" ht="15" hidden="false" customHeight="false" outlineLevel="0" collapsed="false">
      <c r="A26" s="0" t="n">
        <v>188</v>
      </c>
      <c r="B26" s="8" t="n">
        <f aca="false">+B59*$D$50/$E$17+B92*$D$83/$E$17+B125*$D$116/$E$17</f>
        <v>13070.3541666667</v>
      </c>
      <c r="C26" s="8" t="n">
        <f aca="false">+C59*$D$50/$E$17+C92*$D$83/$E$17+C125*$D$116/$E$17</f>
        <v>21997.1875</v>
      </c>
      <c r="D26" s="8" t="n">
        <f aca="false">+D59*$D$50/$E$17+D92*$D$83/$E$17+D125*$D$116/$E$17</f>
        <v>32875.5416666667</v>
      </c>
      <c r="E26" s="2" t="n">
        <v>19427</v>
      </c>
      <c r="F26" s="2"/>
      <c r="G26" s="2"/>
      <c r="H26" s="2"/>
    </row>
    <row r="27" customFormat="false" ht="15" hidden="false" customHeight="false" outlineLevel="0" collapsed="false">
      <c r="A27" s="0" t="n">
        <v>225</v>
      </c>
      <c r="B27" s="8" t="n">
        <f aca="false">+B60*$D$50/$E$17+B93*$D$83/$E$17+B126*$D$116/$E$17</f>
        <v>13069.9791666667</v>
      </c>
      <c r="C27" s="8" t="n">
        <f aca="false">+C60*$D$50/$E$17+C93*$D$83/$E$17+C126*$D$116/$E$17</f>
        <v>20947.2083333333</v>
      </c>
      <c r="D27" s="8" t="n">
        <f aca="false">+D60*$D$50/$E$17+D93*$D$83/$E$17+D126*$D$116/$E$17</f>
        <v>31564.6666666667</v>
      </c>
      <c r="E27" s="2" t="n">
        <v>19985</v>
      </c>
      <c r="F27" s="2"/>
      <c r="G27" s="2"/>
      <c r="H27" s="2"/>
    </row>
    <row r="28" customFormat="false" ht="15" hidden="false" customHeight="false" outlineLevel="0" collapsed="false">
      <c r="A28" s="0" t="n">
        <v>275</v>
      </c>
      <c r="B28" s="8" t="n">
        <f aca="false">+B61*$D$50/$E$17+B94*$D$83/$E$17+B127*$D$116/$E$17</f>
        <v>13128.6041666667</v>
      </c>
      <c r="C28" s="8" t="n">
        <f aca="false">+C61*$D$50/$E$17+C94*$D$83/$E$17+C127*$D$116/$E$17</f>
        <v>19598.8125</v>
      </c>
      <c r="D28" s="8" t="n">
        <f aca="false">+D61*$D$50/$E$17+D94*$D$83/$E$17+D127*$D$116/$E$17</f>
        <v>30056.9166666667</v>
      </c>
      <c r="E28" s="2" t="n">
        <v>20428</v>
      </c>
      <c r="F28" s="2"/>
      <c r="G28" s="2"/>
      <c r="H28" s="2"/>
    </row>
    <row r="29" customFormat="false" ht="15" hidden="false" customHeight="false" outlineLevel="0" collapsed="false">
      <c r="A29" s="0" t="n">
        <v>325</v>
      </c>
      <c r="B29" s="8" t="n">
        <f aca="false">+B62*$D$50/$E$17+B95*$D$83/$E$17+B128*$D$116/$E$17</f>
        <v>12546.1041666667</v>
      </c>
      <c r="C29" s="8" t="n">
        <f aca="false">+C62*$D$50/$E$17+C95*$D$83/$E$17+C128*$D$116/$E$17</f>
        <v>18539.6041666667</v>
      </c>
      <c r="D29" s="8" t="n">
        <f aca="false">+D62*$D$50/$E$17+D95*$D$83/$E$17+D128*$D$116/$E$17</f>
        <v>28455.2083333333</v>
      </c>
      <c r="E29" s="2" t="n">
        <v>20291</v>
      </c>
      <c r="F29" s="2"/>
      <c r="G29" s="2"/>
      <c r="H29" s="2"/>
    </row>
    <row r="30" customFormat="false" ht="15" hidden="false" customHeight="false" outlineLevel="0" collapsed="false">
      <c r="A30" s="0" t="n">
        <v>400</v>
      </c>
      <c r="B30" s="8" t="n">
        <f aca="false">+B63*$D$50/$E$17+B96*$D$83/$E$17+B129*$D$116/$E$17</f>
        <v>10659.6041666667</v>
      </c>
      <c r="C30" s="8" t="n">
        <f aca="false">+C63*$D$50/$E$17+C96*$D$83/$E$17+C129*$D$116/$E$17</f>
        <v>17530.9166666667</v>
      </c>
      <c r="D30" s="8" t="n">
        <f aca="false">+D63*$D$50/$E$17+D96*$D$83/$E$17+D129*$D$116/$E$17</f>
        <v>26442.4791666667</v>
      </c>
      <c r="E30" s="2" t="n">
        <v>18381</v>
      </c>
      <c r="F30" s="2"/>
      <c r="G30" s="2"/>
      <c r="H30" s="2"/>
    </row>
    <row r="31" customFormat="false" ht="15" hidden="false" customHeight="false" outlineLevel="0" collapsed="false">
      <c r="A31" s="0" t="n">
        <v>475</v>
      </c>
      <c r="B31" s="8" t="n">
        <f aca="false">+B64*$D$50/$E$17+B97*$D$83/$E$17+B130*$D$116/$E$17</f>
        <v>8823.02083333333</v>
      </c>
      <c r="C31" s="8" t="n">
        <f aca="false">+C64*$D$50/$E$17+C97*$D$83/$E$17+C130*$D$116/$E$17</f>
        <v>16841.8958333333</v>
      </c>
      <c r="D31" s="8" t="n">
        <f aca="false">+D64*$D$50/$E$17+D97*$D$83/$E$17+D130*$D$116/$E$17</f>
        <v>24763.6666666667</v>
      </c>
      <c r="E31" s="2" t="n">
        <v>16385</v>
      </c>
      <c r="F31" s="2"/>
      <c r="G31" s="2"/>
      <c r="H31" s="2"/>
    </row>
    <row r="32" customFormat="false" ht="15" hidden="false" customHeight="false" outlineLevel="0" collapsed="false">
      <c r="A32" s="0" t="n">
        <v>550</v>
      </c>
      <c r="B32" s="8" t="n">
        <f aca="false">+B65*$D$50/$E$17+B98*$D$83/$E$17+B131*$D$116/$E$17</f>
        <v>7669.97916666667</v>
      </c>
      <c r="C32" s="8" t="n">
        <f aca="false">+C65*$D$50/$E$17+C98*$D$83/$E$17+C131*$D$116/$E$17</f>
        <v>16582.6458333333</v>
      </c>
      <c r="D32" s="8" t="n">
        <f aca="false">+D65*$D$50/$E$17+D98*$D$83/$E$17+D131*$D$116/$E$17</f>
        <v>23266.3958333333</v>
      </c>
      <c r="E32" s="2" t="n">
        <v>14834</v>
      </c>
      <c r="F32" s="2"/>
      <c r="G32" s="2"/>
      <c r="H32" s="2"/>
    </row>
    <row r="33" customFormat="false" ht="15" hidden="false" customHeight="false" outlineLevel="0" collapsed="false">
      <c r="A33" s="0" t="n">
        <v>650</v>
      </c>
      <c r="B33" s="8" t="n">
        <f aca="false">+B66*$D$50/$E$17+B99*$D$83/$E$17+B132*$D$116/$E$17</f>
        <v>6396.97916666667</v>
      </c>
      <c r="C33" s="8" t="n">
        <f aca="false">+C66*$D$50/$E$17+C99*$D$83/$E$17+C132*$D$116/$E$17</f>
        <v>16596.7291666667</v>
      </c>
      <c r="D33" s="8" t="n">
        <f aca="false">+D66*$D$50/$E$17+D99*$D$83/$E$17+D132*$D$116/$E$17</f>
        <v>21846.6458333333</v>
      </c>
      <c r="E33" s="2" t="n">
        <v>13727</v>
      </c>
      <c r="F33" s="2"/>
      <c r="G33" s="2"/>
      <c r="H33" s="2"/>
    </row>
    <row r="34" customFormat="false" ht="15" hidden="false" customHeight="false" outlineLevel="0" collapsed="false">
      <c r="A34" s="0" t="n">
        <v>742</v>
      </c>
      <c r="B34" s="8" t="n">
        <f aca="false">+B67*$D$50/$E$17+B100*$D$83/$E$17+B133*$D$116/$E$17</f>
        <v>5702.375</v>
      </c>
      <c r="C34" s="8" t="n">
        <f aca="false">+C67*$D$50/$E$17+C100*$D$83/$E$17+C133*$D$116/$E$17</f>
        <v>16806.2291666667</v>
      </c>
      <c r="D34" s="8" t="n">
        <f aca="false">+D67*$D$50/$E$17+D100*$D$83/$E$17+D133*$D$116/$E$17</f>
        <v>20886.75</v>
      </c>
      <c r="E34" s="2" t="n">
        <v>13190</v>
      </c>
      <c r="F34" s="2"/>
      <c r="G34" s="2"/>
      <c r="H34" s="2"/>
    </row>
    <row r="35" customFormat="false" ht="15" hidden="false" customHeight="false" outlineLevel="0" collapsed="false">
      <c r="A35" s="0" t="n">
        <v>900</v>
      </c>
      <c r="B35" s="8" t="n">
        <f aca="false">+B68*$D$50/$E$17+B101*$D$83/$E$17+B134*$D$116/$E$17</f>
        <v>4631.95833333333</v>
      </c>
      <c r="C35" s="8" t="n">
        <f aca="false">+C68*$D$50/$E$17+C101*$D$83/$E$17+C134*$D$116/$E$17</f>
        <v>17346.4583333333</v>
      </c>
      <c r="D35" s="8" t="n">
        <f aca="false">+D68*$D$50/$E$17+D101*$D$83/$E$17+D134*$D$116/$E$17</f>
        <v>19839.9791666667</v>
      </c>
      <c r="E35" s="2" t="n">
        <v>12542</v>
      </c>
      <c r="F35" s="2"/>
      <c r="G35" s="2"/>
      <c r="H35" s="2"/>
    </row>
    <row r="36" customFormat="false" ht="15" hidden="false" customHeight="false" outlineLevel="0" collapsed="false">
      <c r="A36" s="2" t="n">
        <v>1100</v>
      </c>
      <c r="B36" s="8" t="n">
        <f aca="false">+B69*$D$50/$E$17+B102*$D$83/$E$17+B135*$D$116/$E$17</f>
        <v>3888.0625</v>
      </c>
      <c r="C36" s="8" t="n">
        <f aca="false">+C69*$D$50/$E$17+C102*$D$83/$E$17+C135*$D$116/$E$17</f>
        <v>18103.8541666667</v>
      </c>
      <c r="D36" s="8" t="n">
        <f aca="false">+D69*$D$50/$E$17+D102*$D$83/$E$17+D135*$D$116/$E$17</f>
        <v>19251.2083333333</v>
      </c>
      <c r="E36" s="2" t="n">
        <v>12378</v>
      </c>
      <c r="F36" s="2"/>
      <c r="G36" s="2"/>
      <c r="H36" s="2"/>
    </row>
    <row r="37" customFormat="false" ht="15" hidden="false" customHeight="false" outlineLevel="0" collapsed="false">
      <c r="A37" s="2" t="n">
        <v>1300</v>
      </c>
      <c r="B37" s="8" t="n">
        <f aca="false">+B70*$D$50/$E$17+B103*$D$83/$E$17+B136*$D$116/$E$17</f>
        <v>2139.52083333333</v>
      </c>
      <c r="C37" s="8" t="n">
        <f aca="false">+C70*$D$50/$E$17+C103*$D$83/$E$17+C136*$D$116/$E$17</f>
        <v>19170.75</v>
      </c>
      <c r="D37" s="8" t="n">
        <f aca="false">+D70*$D$50/$E$17+D103*$D$83/$E$17+D136*$D$116/$E$17</f>
        <v>19840.3541666667</v>
      </c>
      <c r="E37" s="2" t="n">
        <v>12482</v>
      </c>
      <c r="F37" s="2"/>
      <c r="G37" s="2"/>
      <c r="H37" s="2"/>
    </row>
    <row r="38" customFormat="false" ht="15" hidden="false" customHeight="false" outlineLevel="0" collapsed="false">
      <c r="A38" s="2" t="n">
        <v>1500</v>
      </c>
      <c r="B38" s="8" t="n">
        <f aca="false">+B71*$D$50/$E$17+B104*$D$83/$E$17+B137*$D$116/$E$17</f>
        <v>1518</v>
      </c>
      <c r="C38" s="8" t="n">
        <f aca="false">+C71*$D$50/$E$17+C104*$D$83/$E$17+C137*$D$116/$E$17</f>
        <v>21481.875</v>
      </c>
      <c r="D38" s="8" t="n">
        <f aca="false">+D71*$D$50/$E$17+D104*$D$83/$E$17+D137*$D$116/$E$17</f>
        <v>20809.0416666667</v>
      </c>
      <c r="E38" s="2" t="n">
        <v>12990</v>
      </c>
      <c r="F38" s="2"/>
      <c r="G38" s="2"/>
      <c r="H38" s="2"/>
    </row>
    <row r="39" customFormat="false" ht="15" hidden="false" customHeight="false" outlineLevel="0" collapsed="false">
      <c r="A39" s="2" t="n">
        <v>1750</v>
      </c>
      <c r="B39" s="8" t="n">
        <f aca="false">+B72*$D$50/$E$17+B105*$D$83/$E$17+B138*$D$116/$E$17</f>
        <v>1170.79166666667</v>
      </c>
      <c r="C39" s="8" t="n">
        <f aca="false">+C72*$D$50/$E$17+C105*$D$83/$E$17+C138*$D$116/$E$17</f>
        <v>24726.5625</v>
      </c>
      <c r="D39" s="8" t="n">
        <f aca="false">+D72*$D$50/$E$17+D105*$D$83/$E$17+D138*$D$116/$E$17</f>
        <v>22605.8125</v>
      </c>
      <c r="E39" s="2" t="n">
        <v>13647</v>
      </c>
      <c r="F39" s="2"/>
      <c r="G39" s="2"/>
      <c r="H39" s="2"/>
    </row>
    <row r="40" customFormat="false" ht="15" hidden="false" customHeight="false" outlineLevel="0" collapsed="false">
      <c r="A40" s="2" t="n">
        <v>2000</v>
      </c>
      <c r="B40" s="8" t="n">
        <f aca="false">+B73*$D$50/$E$17+B106*$D$83/$E$17+B139*$D$116/$E$17</f>
        <v>1116.91666666667</v>
      </c>
      <c r="C40" s="8" t="n">
        <f aca="false">+C73*$D$50/$E$17+C106*$D$83/$E$17+C139*$D$116/$E$17</f>
        <v>28949.8125</v>
      </c>
      <c r="D40" s="8" t="n">
        <f aca="false">+D73*$D$50/$E$17+D106*$D$83/$E$17+D139*$D$116/$E$17</f>
        <v>25224.9583333333</v>
      </c>
      <c r="E40" s="2" t="n">
        <v>14428</v>
      </c>
      <c r="F40" s="2"/>
      <c r="G40" s="2"/>
      <c r="H40" s="2"/>
    </row>
    <row r="41" customFormat="false" ht="15" hidden="false" customHeight="false" outlineLevel="0" collapsed="false">
      <c r="A41" s="2" t="n">
        <v>2284</v>
      </c>
      <c r="B41" s="8" t="n">
        <f aca="false">+B74*$D$50/$E$17+B107*$D$83/$E$17+B140*$D$116/$E$17</f>
        <v>1560.16666666667</v>
      </c>
      <c r="C41" s="8" t="n">
        <f aca="false">+C74*$D$50/$E$17+C107*$D$83/$E$17+C140*$D$116/$E$17</f>
        <v>34901.5833333333</v>
      </c>
      <c r="D41" s="8" t="n">
        <f aca="false">+D74*$D$50/$E$17+D107*$D$83/$E$17+D140*$D$116/$E$17</f>
        <v>28362.2291666667</v>
      </c>
      <c r="E41" s="2" t="n">
        <v>15304</v>
      </c>
      <c r="F41" s="2"/>
      <c r="G41" s="2"/>
      <c r="H41" s="2"/>
    </row>
    <row r="42" customFormat="false" ht="15" hidden="false" customHeight="false" outlineLevel="0" collapsed="false">
      <c r="A42" s="2" t="n">
        <v>2600</v>
      </c>
      <c r="B42" s="8" t="n">
        <f aca="false">+B75*$D$50/$E$17+B108*$D$83/$E$17+B141*$D$116/$E$17</f>
        <v>2083.27083333333</v>
      </c>
      <c r="C42" s="8" t="n">
        <f aca="false">+C75*$D$50/$E$17+C108*$D$83/$E$17+C141*$D$116/$E$17</f>
        <v>41098.5208333333</v>
      </c>
      <c r="D42" s="8" t="n">
        <f aca="false">+D75*$D$50/$E$17+D108*$D$83/$E$17+D141*$D$116/$E$17</f>
        <v>32095.3958333333</v>
      </c>
      <c r="E42" s="2" t="n">
        <v>16605</v>
      </c>
      <c r="F42" s="2"/>
      <c r="G42" s="2"/>
      <c r="H42" s="2"/>
    </row>
    <row r="43" customFormat="false" ht="15" hidden="false" customHeight="false" outlineLevel="0" collapsed="false">
      <c r="A43" s="2" t="n">
        <v>2950</v>
      </c>
      <c r="B43" s="8" t="n">
        <f aca="false">+B76*$D$50/$E$17+B109*$D$83/$E$17+B142*$D$116/$E$17</f>
        <v>2958.35416666667</v>
      </c>
      <c r="C43" s="8" t="n">
        <f aca="false">+C76*$D$50/$E$17+C109*$D$83/$E$17+C142*$D$116/$E$17</f>
        <v>49758.0416666667</v>
      </c>
      <c r="D43" s="8" t="n">
        <f aca="false">+D76*$D$50/$E$17+D109*$D$83/$E$17+D142*$D$116/$E$17</f>
        <v>37914.2916666667</v>
      </c>
      <c r="E43" s="2" t="n">
        <v>19217</v>
      </c>
      <c r="F43" s="2"/>
      <c r="G43" s="2"/>
      <c r="H43" s="2"/>
    </row>
    <row r="44" customFormat="false" ht="15" hidden="false" customHeight="false" outlineLevel="0" collapsed="false">
      <c r="A44" s="2" t="n">
        <v>3300</v>
      </c>
      <c r="B44" s="8" t="n">
        <f aca="false">+B77*$D$50/$E$17+B110*$D$83/$E$17+B143*$D$116/$E$17</f>
        <v>4085.5625</v>
      </c>
      <c r="C44" s="8" t="n">
        <f aca="false">+C77*$D$50/$E$17+C110*$D$83/$E$17+C143*$D$116/$E$17</f>
        <v>56030.75</v>
      </c>
      <c r="D44" s="8" t="n">
        <f aca="false">+D77*$D$50/$E$17+D110*$D$83/$E$17+D143*$D$116/$E$17</f>
        <v>44351.75</v>
      </c>
      <c r="E44" s="2" t="n">
        <v>23125</v>
      </c>
      <c r="F44" s="2"/>
      <c r="G44" s="2"/>
      <c r="H44" s="2"/>
    </row>
    <row r="45" customFormat="false" ht="15" hidden="false" customHeight="false" outlineLevel="0" collapsed="false">
      <c r="A45" s="2" t="n">
        <v>3800</v>
      </c>
      <c r="B45" s="8" t="n">
        <f aca="false">+B78*$D$50/$E$17+B111*$D$83/$E$17+B144*$D$116/$E$17</f>
        <v>4596.1875</v>
      </c>
      <c r="C45" s="8" t="n">
        <f aca="false">+C78*$D$50/$E$17+C111*$D$83/$E$17+C144*$D$116/$E$17</f>
        <v>57246.4583333333</v>
      </c>
      <c r="D45" s="8" t="n">
        <f aca="false">+D78*$D$50/$E$17+D111*$D$83/$E$17+D144*$D$116/$E$17</f>
        <v>50842.6666666667</v>
      </c>
      <c r="E45" s="2" t="n">
        <v>26864</v>
      </c>
      <c r="F45" s="2"/>
      <c r="G45" s="2"/>
      <c r="H45" s="2"/>
    </row>
    <row r="46" customFormat="false" ht="15" hidden="false" customHeight="false" outlineLevel="0" collapsed="false">
      <c r="A46" s="2" t="n">
        <v>4400</v>
      </c>
      <c r="B46" s="8" t="n">
        <f aca="false">+B79*$D$50/$E$17+B112*$D$83/$E$17+B145*$D$116/$E$17</f>
        <v>5156.70833333333</v>
      </c>
      <c r="C46" s="8" t="n">
        <f aca="false">+C79*$D$50/$E$17+C112*$D$83/$E$17+C145*$D$116/$E$17</f>
        <v>55540.9375</v>
      </c>
      <c r="D46" s="8" t="n">
        <f aca="false">+D79*$D$50/$E$17+D112*$D$83/$E$17+D145*$D$116/$E$17</f>
        <v>56222.1666666667</v>
      </c>
      <c r="E46" s="2" t="n">
        <v>31005</v>
      </c>
      <c r="F46" s="2"/>
      <c r="G46" s="2"/>
      <c r="H46" s="2"/>
    </row>
    <row r="47" customFormat="false" ht="15" hidden="false" customHeight="false" outlineLevel="0" collapsed="false">
      <c r="A47" s="2" t="n">
        <v>5000</v>
      </c>
      <c r="B47" s="8" t="n">
        <f aca="false">+B80*$D$50/$E$17+B113*$D$83/$E$17+B146*$D$116/$E$17</f>
        <v>5424.25</v>
      </c>
      <c r="C47" s="8" t="n">
        <f aca="false">+C80*$D$50/$E$17+C113*$D$83/$E$17+C146*$D$116/$E$17</f>
        <v>53182.125</v>
      </c>
      <c r="D47" s="8" t="n">
        <f aca="false">+D80*$D$50/$E$17+D113*$D$83/$E$17+D146*$D$116/$E$17</f>
        <v>59014.9375</v>
      </c>
      <c r="E47" s="2" t="n">
        <v>35282</v>
      </c>
      <c r="F47" s="2"/>
      <c r="G47" s="2"/>
      <c r="H47" s="2"/>
    </row>
    <row r="48" customFormat="false" ht="15" hidden="false" customHeight="false" outlineLevel="0" collapsed="false">
      <c r="A48" s="2" t="n">
        <v>5710</v>
      </c>
      <c r="B48" s="8" t="n">
        <f aca="false">+B81*$D$50/$E$17+B114*$D$83/$E$17+B147*$D$116/$E$17</f>
        <v>6104.29166666667</v>
      </c>
      <c r="C48" s="8" t="n">
        <f aca="false">+C81*$D$50/$E$17+C114*$D$83/$E$17+C147*$D$116/$E$17</f>
        <v>50247.9583333333</v>
      </c>
      <c r="D48" s="8" t="n">
        <f aca="false">+D81*$D$50/$E$17+D114*$D$83/$E$17+D147*$D$116/$E$17</f>
        <v>60169.1041666667</v>
      </c>
      <c r="E48" s="2" t="n">
        <v>40298</v>
      </c>
      <c r="F48" s="2"/>
      <c r="G48" s="2"/>
      <c r="H48" s="2"/>
    </row>
    <row r="50" customFormat="false" ht="15" hidden="false" customHeight="false" outlineLevel="0" collapsed="false">
      <c r="A50" s="0" t="s">
        <v>77</v>
      </c>
      <c r="C50" s="0" t="s">
        <v>78</v>
      </c>
      <c r="D50" s="0" t="n">
        <v>9.2</v>
      </c>
      <c r="E50" s="0" t="s">
        <v>75</v>
      </c>
    </row>
    <row r="51" customFormat="false" ht="15" hidden="false" customHeight="false" outlineLevel="0" collapsed="false">
      <c r="A51" s="0" t="s">
        <v>3</v>
      </c>
      <c r="B51" s="0" t="s">
        <v>4</v>
      </c>
      <c r="C51" s="0" t="s">
        <v>7</v>
      </c>
      <c r="D51" s="0" t="s">
        <v>8</v>
      </c>
      <c r="F51" s="0" t="s">
        <v>10</v>
      </c>
    </row>
    <row r="52" customFormat="false" ht="15" hidden="false" customHeight="false" outlineLevel="0" collapsed="false">
      <c r="A52" s="0" t="n">
        <v>75</v>
      </c>
      <c r="B52" s="2" t="n">
        <v>3186</v>
      </c>
      <c r="C52" s="2" t="n">
        <v>31221</v>
      </c>
      <c r="D52" s="2" t="n">
        <v>35089</v>
      </c>
    </row>
    <row r="53" customFormat="false" ht="15" hidden="false" customHeight="false" outlineLevel="0" collapsed="false">
      <c r="A53" s="0" t="n">
        <v>90</v>
      </c>
      <c r="B53" s="2" t="n">
        <v>5076</v>
      </c>
      <c r="C53" s="2" t="n">
        <v>30261</v>
      </c>
      <c r="D53" s="2" t="n">
        <v>36180</v>
      </c>
    </row>
    <row r="54" customFormat="false" ht="15" hidden="false" customHeight="false" outlineLevel="0" collapsed="false">
      <c r="A54" s="0" t="n">
        <v>105</v>
      </c>
      <c r="B54" s="2" t="n">
        <v>6576</v>
      </c>
      <c r="C54" s="2" t="n">
        <v>29219</v>
      </c>
      <c r="D54" s="2" t="n">
        <v>37067</v>
      </c>
    </row>
    <row r="55" customFormat="false" ht="15" hidden="false" customHeight="false" outlineLevel="0" collapsed="false">
      <c r="A55" s="0" t="n">
        <v>120</v>
      </c>
      <c r="B55" s="2" t="n">
        <v>7578</v>
      </c>
      <c r="C55" s="2" t="n">
        <v>28213</v>
      </c>
      <c r="D55" s="2" t="n">
        <v>37618</v>
      </c>
    </row>
    <row r="56" customFormat="false" ht="15" hidden="false" customHeight="false" outlineLevel="0" collapsed="false">
      <c r="A56" s="0" t="n">
        <v>135</v>
      </c>
      <c r="B56" s="2" t="n">
        <v>8105</v>
      </c>
      <c r="C56" s="2" t="n">
        <v>27385</v>
      </c>
      <c r="D56" s="2" t="n">
        <v>37669</v>
      </c>
    </row>
    <row r="57" customFormat="false" ht="15" hidden="false" customHeight="false" outlineLevel="0" collapsed="false">
      <c r="A57" s="0" t="n">
        <v>150</v>
      </c>
      <c r="B57" s="2" t="n">
        <v>8571</v>
      </c>
      <c r="C57" s="2" t="n">
        <v>26467</v>
      </c>
      <c r="D57" s="2" t="n">
        <v>37755</v>
      </c>
    </row>
    <row r="58" customFormat="false" ht="15" hidden="false" customHeight="false" outlineLevel="0" collapsed="false">
      <c r="A58" s="0" t="n">
        <v>165</v>
      </c>
      <c r="B58" s="2" t="n">
        <v>9106</v>
      </c>
      <c r="C58" s="2" t="n">
        <v>25600</v>
      </c>
      <c r="D58" s="2" t="n">
        <v>37628</v>
      </c>
    </row>
    <row r="59" customFormat="false" ht="15" hidden="false" customHeight="false" outlineLevel="0" collapsed="false">
      <c r="A59" s="0" t="n">
        <v>188</v>
      </c>
      <c r="B59" s="2" t="n">
        <v>9657</v>
      </c>
      <c r="C59" s="2" t="n">
        <v>24420</v>
      </c>
      <c r="D59" s="2" t="n">
        <v>36988</v>
      </c>
    </row>
    <row r="60" customFormat="false" ht="15" hidden="false" customHeight="false" outlineLevel="0" collapsed="false">
      <c r="A60" s="0" t="n">
        <v>225</v>
      </c>
      <c r="B60" s="2" t="n">
        <v>9933</v>
      </c>
      <c r="C60" s="2" t="n">
        <v>22701</v>
      </c>
      <c r="D60" s="2" t="n">
        <v>35041</v>
      </c>
    </row>
    <row r="61" customFormat="false" ht="15" hidden="false" customHeight="false" outlineLevel="0" collapsed="false">
      <c r="A61" s="0" t="n">
        <v>275</v>
      </c>
      <c r="B61" s="2" t="n">
        <v>10705</v>
      </c>
      <c r="C61" s="2" t="n">
        <v>20727</v>
      </c>
      <c r="D61" s="2" t="n">
        <v>33187</v>
      </c>
    </row>
    <row r="62" customFormat="false" ht="15" hidden="false" customHeight="false" outlineLevel="0" collapsed="false">
      <c r="A62" s="0" t="n">
        <v>325</v>
      </c>
      <c r="B62" s="2" t="n">
        <v>10677</v>
      </c>
      <c r="C62" s="2" t="n">
        <v>19293</v>
      </c>
      <c r="D62" s="2" t="n">
        <v>31384</v>
      </c>
    </row>
    <row r="63" customFormat="false" ht="15" hidden="false" customHeight="false" outlineLevel="0" collapsed="false">
      <c r="A63" s="0" t="n">
        <v>400</v>
      </c>
      <c r="B63" s="2" t="n">
        <v>9067</v>
      </c>
      <c r="C63" s="2" t="n">
        <v>17906</v>
      </c>
      <c r="D63" s="2" t="n">
        <v>29251</v>
      </c>
    </row>
    <row r="64" customFormat="false" ht="15" hidden="false" customHeight="false" outlineLevel="0" collapsed="false">
      <c r="A64" s="0" t="n">
        <v>475</v>
      </c>
      <c r="B64" s="2" t="n">
        <v>7473</v>
      </c>
      <c r="C64" s="2" t="n">
        <v>16916</v>
      </c>
      <c r="D64" s="2" t="n">
        <v>27281</v>
      </c>
    </row>
    <row r="65" customFormat="false" ht="15" hidden="false" customHeight="false" outlineLevel="0" collapsed="false">
      <c r="A65" s="0" t="n">
        <v>550</v>
      </c>
      <c r="B65" s="2" t="n">
        <v>6625</v>
      </c>
      <c r="C65" s="2" t="n">
        <v>16471</v>
      </c>
      <c r="D65" s="2" t="n">
        <v>25360</v>
      </c>
    </row>
    <row r="66" customFormat="false" ht="15" hidden="false" customHeight="false" outlineLevel="0" collapsed="false">
      <c r="A66" s="0" t="n">
        <v>650</v>
      </c>
      <c r="B66" s="2" t="n">
        <v>5739</v>
      </c>
      <c r="C66" s="2" t="n">
        <v>16382</v>
      </c>
      <c r="D66" s="2" t="n">
        <v>23311</v>
      </c>
    </row>
    <row r="67" customFormat="false" ht="15" hidden="false" customHeight="false" outlineLevel="0" collapsed="false">
      <c r="A67" s="0" t="n">
        <v>742</v>
      </c>
      <c r="B67" s="2" t="n">
        <v>5021</v>
      </c>
      <c r="C67" s="2" t="n">
        <v>16516</v>
      </c>
      <c r="D67" s="2" t="n">
        <v>21792</v>
      </c>
    </row>
    <row r="68" customFormat="false" ht="15" hidden="false" customHeight="false" outlineLevel="0" collapsed="false">
      <c r="A68" s="0" t="n">
        <v>900</v>
      </c>
      <c r="B68" s="2" t="n">
        <v>3854</v>
      </c>
      <c r="C68" s="2" t="n">
        <v>16864</v>
      </c>
      <c r="D68" s="2" t="n">
        <v>19996</v>
      </c>
    </row>
    <row r="69" customFormat="false" ht="15" hidden="false" customHeight="false" outlineLevel="0" collapsed="false">
      <c r="A69" s="2" t="n">
        <v>1100</v>
      </c>
      <c r="B69" s="2" t="n">
        <v>2788</v>
      </c>
      <c r="C69" s="2" t="n">
        <v>18018</v>
      </c>
      <c r="D69" s="2" t="n">
        <v>18798</v>
      </c>
    </row>
    <row r="70" customFormat="false" ht="15" hidden="false" customHeight="false" outlineLevel="0" collapsed="false">
      <c r="A70" s="2" t="n">
        <v>1300</v>
      </c>
      <c r="B70" s="0" t="n">
        <v>938</v>
      </c>
      <c r="C70" s="2" t="n">
        <v>19119</v>
      </c>
      <c r="D70" s="2" t="n">
        <v>19435</v>
      </c>
    </row>
    <row r="71" customFormat="false" ht="15" hidden="false" customHeight="false" outlineLevel="0" collapsed="false">
      <c r="A71" s="2" t="n">
        <v>1500</v>
      </c>
      <c r="B71" s="0" t="n">
        <v>663</v>
      </c>
      <c r="C71" s="2" t="n">
        <v>22009</v>
      </c>
      <c r="D71" s="2" t="n">
        <v>20499</v>
      </c>
    </row>
    <row r="72" customFormat="false" ht="15" hidden="false" customHeight="false" outlineLevel="0" collapsed="false">
      <c r="A72" s="2" t="n">
        <v>1750</v>
      </c>
      <c r="B72" s="0" t="n">
        <v>371</v>
      </c>
      <c r="C72" s="2" t="n">
        <v>24373</v>
      </c>
      <c r="D72" s="2" t="n">
        <v>22410</v>
      </c>
    </row>
    <row r="73" customFormat="false" ht="15" hidden="false" customHeight="false" outlineLevel="0" collapsed="false">
      <c r="A73" s="2" t="n">
        <v>2000</v>
      </c>
      <c r="B73" s="0" t="n">
        <v>285</v>
      </c>
      <c r="C73" s="2" t="n">
        <v>26495</v>
      </c>
      <c r="D73" s="2" t="n">
        <v>24987</v>
      </c>
    </row>
    <row r="74" customFormat="false" ht="15" hidden="false" customHeight="false" outlineLevel="0" collapsed="false">
      <c r="A74" s="2" t="n">
        <v>2284</v>
      </c>
      <c r="B74" s="0" t="n">
        <v>380</v>
      </c>
      <c r="C74" s="2" t="n">
        <v>28285</v>
      </c>
      <c r="D74" s="2" t="n">
        <v>27754</v>
      </c>
    </row>
    <row r="75" customFormat="false" ht="15" hidden="false" customHeight="false" outlineLevel="0" collapsed="false">
      <c r="A75" s="2" t="n">
        <v>2600</v>
      </c>
      <c r="B75" s="0" t="n">
        <v>548</v>
      </c>
      <c r="C75" s="2" t="n">
        <v>31993</v>
      </c>
      <c r="D75" s="2" t="n">
        <v>30752</v>
      </c>
    </row>
    <row r="76" customFormat="false" ht="15" hidden="false" customHeight="false" outlineLevel="0" collapsed="false">
      <c r="A76" s="2" t="n">
        <v>2950</v>
      </c>
      <c r="B76" s="0" t="n">
        <v>647</v>
      </c>
      <c r="C76" s="2" t="n">
        <v>36326</v>
      </c>
      <c r="D76" s="2" t="n">
        <v>33504</v>
      </c>
    </row>
    <row r="77" customFormat="false" ht="15" hidden="false" customHeight="false" outlineLevel="0" collapsed="false">
      <c r="A77" s="2" t="n">
        <v>3300</v>
      </c>
      <c r="B77" s="0" t="n">
        <v>652</v>
      </c>
      <c r="C77" s="2" t="n">
        <v>39395</v>
      </c>
      <c r="D77" s="2" t="n">
        <v>36448</v>
      </c>
    </row>
    <row r="78" customFormat="false" ht="15" hidden="false" customHeight="false" outlineLevel="0" collapsed="false">
      <c r="A78" s="2" t="n">
        <v>3800</v>
      </c>
      <c r="B78" s="0" t="n">
        <v>679</v>
      </c>
      <c r="C78" s="2" t="n">
        <v>40451</v>
      </c>
      <c r="D78" s="2" t="n">
        <v>40507</v>
      </c>
    </row>
    <row r="79" customFormat="false" ht="15" hidden="false" customHeight="false" outlineLevel="0" collapsed="false">
      <c r="A79" s="2" t="n">
        <v>4400</v>
      </c>
      <c r="B79" s="0" t="n">
        <v>729</v>
      </c>
      <c r="C79" s="2" t="n">
        <v>39071</v>
      </c>
      <c r="D79" s="2" t="n">
        <v>43430</v>
      </c>
    </row>
    <row r="80" customFormat="false" ht="15" hidden="false" customHeight="false" outlineLevel="0" collapsed="false">
      <c r="A80" s="2" t="n">
        <v>5000</v>
      </c>
      <c r="B80" s="0" t="n">
        <v>744</v>
      </c>
      <c r="C80" s="2" t="n">
        <v>37277</v>
      </c>
      <c r="D80" s="2" t="n">
        <v>43518</v>
      </c>
    </row>
    <row r="81" customFormat="false" ht="15" hidden="false" customHeight="false" outlineLevel="0" collapsed="false">
      <c r="A81" s="2" t="n">
        <v>5710</v>
      </c>
      <c r="B81" s="0" t="n">
        <v>734</v>
      </c>
      <c r="C81" s="2" t="n">
        <v>35117</v>
      </c>
      <c r="D81" s="2" t="n">
        <v>41892</v>
      </c>
    </row>
    <row r="83" customFormat="false" ht="15" hidden="false" customHeight="false" outlineLevel="0" collapsed="false">
      <c r="A83" s="0" t="s">
        <v>79</v>
      </c>
      <c r="C83" s="0" t="s">
        <v>78</v>
      </c>
      <c r="D83" s="0" t="n">
        <v>4.4</v>
      </c>
      <c r="E83" s="0" t="s">
        <v>75</v>
      </c>
    </row>
    <row r="84" customFormat="false" ht="15" hidden="false" customHeight="false" outlineLevel="0" collapsed="false">
      <c r="A84" s="0" t="s">
        <v>3</v>
      </c>
      <c r="B84" s="0" t="s">
        <v>4</v>
      </c>
      <c r="C84" s="0" t="s">
        <v>7</v>
      </c>
      <c r="D84" s="0" t="s">
        <v>8</v>
      </c>
      <c r="F84" s="0" t="s">
        <v>10</v>
      </c>
    </row>
    <row r="85" customFormat="false" ht="15" hidden="false" customHeight="false" outlineLevel="0" collapsed="false">
      <c r="A85" s="0" t="n">
        <v>74</v>
      </c>
      <c r="B85" s="2" t="n">
        <v>8442</v>
      </c>
      <c r="C85" s="2" t="n">
        <v>21290</v>
      </c>
      <c r="D85" s="2" t="n">
        <v>28938</v>
      </c>
    </row>
    <row r="86" customFormat="false" ht="15" hidden="false" customHeight="false" outlineLevel="0" collapsed="false">
      <c r="A86" s="0" t="n">
        <v>80</v>
      </c>
      <c r="B86" s="2" t="n">
        <v>9237</v>
      </c>
      <c r="C86" s="2" t="n">
        <v>21043</v>
      </c>
      <c r="D86" s="2" t="n">
        <v>29267</v>
      </c>
    </row>
    <row r="87" customFormat="false" ht="15" hidden="false" customHeight="false" outlineLevel="0" collapsed="false">
      <c r="A87" s="0" t="n">
        <v>90</v>
      </c>
      <c r="B87" s="2" t="n">
        <v>10612</v>
      </c>
      <c r="C87" s="2" t="n">
        <v>20571</v>
      </c>
      <c r="D87" s="2" t="n">
        <v>29712</v>
      </c>
    </row>
    <row r="88" customFormat="false" ht="15" hidden="false" customHeight="false" outlineLevel="0" collapsed="false">
      <c r="A88" s="0" t="n">
        <v>100</v>
      </c>
      <c r="B88" s="2" t="n">
        <v>11935</v>
      </c>
      <c r="C88" s="2" t="n">
        <v>20101</v>
      </c>
      <c r="D88" s="2" t="n">
        <v>29917</v>
      </c>
    </row>
    <row r="89" customFormat="false" ht="15" hidden="false" customHeight="false" outlineLevel="0" collapsed="false">
      <c r="A89" s="0" t="n">
        <v>120</v>
      </c>
      <c r="B89" s="2" t="n">
        <v>14256</v>
      </c>
      <c r="C89" s="2" t="n">
        <v>19293</v>
      </c>
      <c r="D89" s="2" t="n">
        <v>29892</v>
      </c>
    </row>
    <row r="90" customFormat="false" ht="15" hidden="false" customHeight="false" outlineLevel="0" collapsed="false">
      <c r="A90" s="0" t="n">
        <v>140</v>
      </c>
      <c r="B90" s="2" t="n">
        <v>16241</v>
      </c>
      <c r="C90" s="2" t="n">
        <v>18497</v>
      </c>
      <c r="D90" s="2" t="n">
        <v>29586</v>
      </c>
    </row>
    <row r="91" customFormat="false" ht="15" hidden="false" customHeight="false" outlineLevel="0" collapsed="false">
      <c r="A91" s="0" t="n">
        <v>160</v>
      </c>
      <c r="B91" s="2" t="n">
        <v>17609</v>
      </c>
      <c r="C91" s="2" t="n">
        <v>17740</v>
      </c>
      <c r="D91" s="2" t="n">
        <v>29184</v>
      </c>
    </row>
    <row r="92" customFormat="false" ht="15" hidden="false" customHeight="false" outlineLevel="0" collapsed="false">
      <c r="A92" s="0" t="n">
        <v>186</v>
      </c>
      <c r="B92" s="2" t="n">
        <v>18874</v>
      </c>
      <c r="C92" s="2" t="n">
        <v>17643</v>
      </c>
      <c r="D92" s="2" t="n">
        <v>28634</v>
      </c>
    </row>
    <row r="93" customFormat="false" ht="15" hidden="false" customHeight="false" outlineLevel="0" collapsed="false">
      <c r="A93" s="0" t="n">
        <v>200</v>
      </c>
      <c r="B93" s="2" t="n">
        <v>19540</v>
      </c>
      <c r="C93" s="2" t="n">
        <v>17339</v>
      </c>
      <c r="D93" s="2" t="n">
        <v>28241</v>
      </c>
    </row>
    <row r="94" customFormat="false" ht="15" hidden="false" customHeight="false" outlineLevel="0" collapsed="false">
      <c r="A94" s="0" t="n">
        <v>250</v>
      </c>
      <c r="B94" s="2" t="n">
        <v>20456</v>
      </c>
      <c r="C94" s="2" t="n">
        <v>16308</v>
      </c>
      <c r="D94" s="2" t="n">
        <v>26839</v>
      </c>
    </row>
    <row r="95" customFormat="false" ht="15" hidden="false" customHeight="false" outlineLevel="0" collapsed="false">
      <c r="A95" s="0" t="n">
        <v>300</v>
      </c>
      <c r="B95" s="2" t="n">
        <v>20004</v>
      </c>
      <c r="C95" s="2" t="n">
        <v>15420</v>
      </c>
      <c r="D95" s="2" t="n">
        <v>25026</v>
      </c>
    </row>
    <row r="96" customFormat="false" ht="15" hidden="false" customHeight="false" outlineLevel="0" collapsed="false">
      <c r="A96" s="0" t="n">
        <v>400</v>
      </c>
      <c r="B96" s="2" t="n">
        <v>17120</v>
      </c>
      <c r="C96" s="2" t="n">
        <v>14574</v>
      </c>
      <c r="D96" s="2" t="n">
        <v>21874</v>
      </c>
    </row>
    <row r="97" customFormat="false" ht="15" hidden="false" customHeight="false" outlineLevel="0" collapsed="false">
      <c r="A97" s="0" t="n">
        <v>500</v>
      </c>
      <c r="B97" s="2" t="n">
        <v>13714</v>
      </c>
      <c r="C97" s="2" t="n">
        <v>14121</v>
      </c>
      <c r="D97" s="2" t="n">
        <v>19613</v>
      </c>
    </row>
    <row r="98" customFormat="false" ht="15" hidden="false" customHeight="false" outlineLevel="0" collapsed="false">
      <c r="A98" s="0" t="n">
        <v>600</v>
      </c>
      <c r="B98" s="2" t="n">
        <v>11722</v>
      </c>
      <c r="C98" s="2" t="n">
        <v>14246</v>
      </c>
      <c r="D98" s="2" t="n">
        <v>17945</v>
      </c>
    </row>
    <row r="99" customFormat="false" ht="15" hidden="false" customHeight="false" outlineLevel="0" collapsed="false">
      <c r="A99" s="0" t="n">
        <v>700</v>
      </c>
      <c r="B99" s="2" t="n">
        <v>8978</v>
      </c>
      <c r="C99" s="2" t="n">
        <v>14757</v>
      </c>
      <c r="D99" s="2" t="n">
        <v>16916</v>
      </c>
    </row>
    <row r="100" customFormat="false" ht="15" hidden="false" customHeight="false" outlineLevel="0" collapsed="false">
      <c r="A100" s="0" t="n">
        <v>761</v>
      </c>
      <c r="B100" s="2" t="n">
        <v>7867</v>
      </c>
      <c r="C100" s="2" t="n">
        <v>15153</v>
      </c>
      <c r="D100" s="2" t="n">
        <v>16508</v>
      </c>
    </row>
    <row r="101" customFormat="false" ht="15" hidden="false" customHeight="false" outlineLevel="0" collapsed="false">
      <c r="A101" s="0" t="n">
        <v>900</v>
      </c>
      <c r="B101" s="2" t="n">
        <v>6340</v>
      </c>
      <c r="C101" s="2" t="n">
        <v>16028</v>
      </c>
      <c r="D101" s="2" t="n">
        <v>16491</v>
      </c>
    </row>
    <row r="102" customFormat="false" ht="15" hidden="false" customHeight="false" outlineLevel="0" collapsed="false">
      <c r="A102" s="2" t="n">
        <v>1000</v>
      </c>
      <c r="B102" s="2" t="n">
        <v>5669</v>
      </c>
      <c r="C102" s="2" t="n">
        <v>16747</v>
      </c>
      <c r="D102" s="2" t="n">
        <v>16750</v>
      </c>
    </row>
    <row r="103" customFormat="false" ht="15" hidden="false" customHeight="false" outlineLevel="0" collapsed="false">
      <c r="A103" s="2" t="n">
        <v>1250</v>
      </c>
      <c r="B103" s="2" t="n">
        <v>4109</v>
      </c>
      <c r="C103" s="2" t="n">
        <v>18109</v>
      </c>
      <c r="D103" s="2" t="n">
        <v>18330</v>
      </c>
    </row>
    <row r="104" customFormat="false" ht="15" hidden="false" customHeight="false" outlineLevel="0" collapsed="false">
      <c r="A104" s="2" t="n">
        <v>1500</v>
      </c>
      <c r="B104" s="2" t="n">
        <v>3307</v>
      </c>
      <c r="C104" s="2" t="n">
        <v>21903</v>
      </c>
      <c r="D104" s="2" t="n">
        <v>19939</v>
      </c>
    </row>
    <row r="105" customFormat="false" ht="15" hidden="false" customHeight="false" outlineLevel="0" collapsed="false">
      <c r="A105" s="2" t="n">
        <v>1750</v>
      </c>
      <c r="B105" s="2" t="n">
        <v>2993</v>
      </c>
      <c r="C105" s="2" t="n">
        <v>30434</v>
      </c>
      <c r="D105" s="2" t="n">
        <v>23225</v>
      </c>
    </row>
    <row r="106" customFormat="false" ht="15" hidden="false" customHeight="false" outlineLevel="0" collapsed="false">
      <c r="A106" s="2" t="n">
        <v>2000</v>
      </c>
      <c r="B106" s="2" t="n">
        <v>3611</v>
      </c>
      <c r="C106" s="2" t="n">
        <v>43008</v>
      </c>
      <c r="D106" s="2" t="n">
        <v>28259</v>
      </c>
    </row>
    <row r="107" customFormat="false" ht="15" hidden="false" customHeight="false" outlineLevel="0" collapsed="false">
      <c r="A107" s="2" t="n">
        <v>2241</v>
      </c>
      <c r="B107" s="2" t="n">
        <v>5554</v>
      </c>
      <c r="C107" s="2" t="n">
        <v>62401</v>
      </c>
      <c r="D107" s="2" t="n">
        <v>35191</v>
      </c>
    </row>
    <row r="108" customFormat="false" ht="15" hidden="false" customHeight="false" outlineLevel="0" collapsed="false">
      <c r="A108" s="2" t="n">
        <v>2500</v>
      </c>
      <c r="B108" s="2" t="n">
        <v>7843</v>
      </c>
      <c r="C108" s="2" t="n">
        <v>78968</v>
      </c>
      <c r="D108" s="2" t="n">
        <v>43679</v>
      </c>
    </row>
    <row r="109" customFormat="false" ht="15" hidden="false" customHeight="false" outlineLevel="0" collapsed="false">
      <c r="A109" s="2" t="n">
        <v>3000</v>
      </c>
      <c r="B109" s="2" t="n">
        <v>11508</v>
      </c>
      <c r="C109" s="2" t="n">
        <v>104232</v>
      </c>
      <c r="D109" s="2" t="n">
        <v>60006</v>
      </c>
    </row>
    <row r="110" customFormat="false" ht="15" hidden="false" customHeight="false" outlineLevel="0" collapsed="false">
      <c r="A110" s="2" t="n">
        <v>3500</v>
      </c>
      <c r="B110" s="2" t="n">
        <v>16373</v>
      </c>
      <c r="C110" s="2" t="n">
        <v>119863</v>
      </c>
      <c r="D110" s="2" t="n">
        <v>76602</v>
      </c>
    </row>
    <row r="111" customFormat="false" ht="15" hidden="false" customHeight="false" outlineLevel="0" collapsed="false">
      <c r="A111" s="2" t="n">
        <v>4000</v>
      </c>
      <c r="B111" s="2" t="n">
        <v>18476</v>
      </c>
      <c r="C111" s="2" t="n">
        <v>122265</v>
      </c>
      <c r="D111" s="2" t="n">
        <v>93751</v>
      </c>
    </row>
    <row r="112" customFormat="false" ht="15" hidden="false" customHeight="false" outlineLevel="0" collapsed="false">
      <c r="A112" s="2" t="n">
        <v>4500</v>
      </c>
      <c r="B112" s="2" t="n">
        <v>20839</v>
      </c>
      <c r="C112" s="2" t="n">
        <v>118552</v>
      </c>
      <c r="D112" s="2" t="n">
        <v>108918</v>
      </c>
    </row>
    <row r="113" customFormat="false" ht="15" hidden="false" customHeight="false" outlineLevel="0" collapsed="false">
      <c r="A113" s="2" t="n">
        <v>5000</v>
      </c>
      <c r="B113" s="2" t="n">
        <v>22012</v>
      </c>
      <c r="C113" s="2" t="n">
        <v>113573</v>
      </c>
      <c r="D113" s="2" t="n">
        <v>120563</v>
      </c>
    </row>
    <row r="114" customFormat="false" ht="15" hidden="false" customHeight="false" outlineLevel="0" collapsed="false">
      <c r="A114" s="2" t="n">
        <v>5603</v>
      </c>
      <c r="B114" s="2" t="n">
        <v>24980</v>
      </c>
      <c r="C114" s="2" t="n">
        <v>107919</v>
      </c>
      <c r="D114" s="2" t="n">
        <v>129787</v>
      </c>
    </row>
    <row r="116" customFormat="false" ht="15" hidden="false" customHeight="false" outlineLevel="0" collapsed="false">
      <c r="A116" s="0" t="s">
        <v>80</v>
      </c>
      <c r="C116" s="0" t="s">
        <v>78</v>
      </c>
      <c r="D116" s="0" t="n">
        <v>5.6</v>
      </c>
      <c r="E116" s="0" t="s">
        <v>75</v>
      </c>
    </row>
    <row r="117" customFormat="false" ht="15" hidden="false" customHeight="false" outlineLevel="0" collapsed="false">
      <c r="A117" s="0" t="s">
        <v>3</v>
      </c>
      <c r="B117" s="0" t="s">
        <v>4</v>
      </c>
      <c r="C117" s="0" t="s">
        <v>7</v>
      </c>
      <c r="D117" s="0" t="s">
        <v>8</v>
      </c>
      <c r="F117" s="0" t="s">
        <v>10</v>
      </c>
    </row>
    <row r="118" customFormat="false" ht="15" hidden="false" customHeight="false" outlineLevel="0" collapsed="false">
      <c r="A118" s="0" t="n">
        <v>126</v>
      </c>
      <c r="B118" s="2" t="n">
        <v>11591</v>
      </c>
      <c r="C118" s="2" t="n">
        <v>25870</v>
      </c>
      <c r="D118" s="2" t="n">
        <v>37066</v>
      </c>
    </row>
    <row r="119" customFormat="false" ht="15" hidden="false" customHeight="false" outlineLevel="0" collapsed="false">
      <c r="A119" s="0" t="n">
        <v>150</v>
      </c>
      <c r="B119" s="2" t="n">
        <v>13684</v>
      </c>
      <c r="C119" s="2" t="n">
        <v>24897</v>
      </c>
      <c r="D119" s="2" t="n">
        <v>36566</v>
      </c>
    </row>
    <row r="120" customFormat="false" ht="15" hidden="false" customHeight="false" outlineLevel="0" collapsed="false">
      <c r="A120" s="0" t="n">
        <v>175</v>
      </c>
      <c r="B120" s="2" t="n">
        <v>15373</v>
      </c>
      <c r="C120" s="2" t="n">
        <v>23994</v>
      </c>
      <c r="D120" s="2" t="n">
        <v>35657</v>
      </c>
    </row>
    <row r="121" customFormat="false" ht="15" hidden="false" customHeight="false" outlineLevel="0" collapsed="false">
      <c r="A121" s="0" t="n">
        <v>200</v>
      </c>
      <c r="B121" s="2" t="n">
        <v>15685</v>
      </c>
      <c r="C121" s="2" t="n">
        <v>23272</v>
      </c>
      <c r="D121" s="2" t="n">
        <v>34486</v>
      </c>
    </row>
    <row r="122" customFormat="false" ht="15" hidden="false" customHeight="false" outlineLevel="0" collapsed="false">
      <c r="A122" s="0" t="n">
        <v>225</v>
      </c>
      <c r="B122" s="2" t="n">
        <v>16044</v>
      </c>
      <c r="C122" s="2" t="n">
        <v>22708</v>
      </c>
      <c r="D122" s="2" t="n">
        <v>33300</v>
      </c>
    </row>
    <row r="123" customFormat="false" ht="15" hidden="false" customHeight="false" outlineLevel="0" collapsed="false">
      <c r="A123" s="0" t="n">
        <v>250</v>
      </c>
      <c r="B123" s="2" t="n">
        <v>15494</v>
      </c>
      <c r="C123" s="2" t="n">
        <v>22299</v>
      </c>
      <c r="D123" s="2" t="n">
        <v>32226</v>
      </c>
    </row>
    <row r="124" customFormat="false" ht="15" hidden="false" customHeight="false" outlineLevel="0" collapsed="false">
      <c r="A124" s="0" t="n">
        <v>275</v>
      </c>
      <c r="B124" s="2" t="n">
        <v>14594</v>
      </c>
      <c r="C124" s="2" t="n">
        <v>21942</v>
      </c>
      <c r="D124" s="2" t="n">
        <v>30910</v>
      </c>
    </row>
    <row r="125" customFormat="false" ht="15" hidden="false" customHeight="false" outlineLevel="0" collapsed="false">
      <c r="A125" s="0" t="n">
        <v>316</v>
      </c>
      <c r="B125" s="2" t="n">
        <v>14118</v>
      </c>
      <c r="C125" s="2" t="n">
        <v>21438</v>
      </c>
      <c r="D125" s="2" t="n">
        <v>29452</v>
      </c>
    </row>
    <row r="126" customFormat="false" ht="15" hidden="false" customHeight="false" outlineLevel="0" collapsed="false">
      <c r="A126" s="0" t="n">
        <v>350</v>
      </c>
      <c r="B126" s="2" t="n">
        <v>13140</v>
      </c>
      <c r="C126" s="2" t="n">
        <v>20901</v>
      </c>
      <c r="D126" s="2" t="n">
        <v>28465</v>
      </c>
    </row>
    <row r="127" customFormat="false" ht="15" hidden="false" customHeight="false" outlineLevel="0" collapsed="false">
      <c r="A127" s="0" t="n">
        <v>400</v>
      </c>
      <c r="B127" s="2" t="n">
        <v>11353</v>
      </c>
      <c r="C127" s="2" t="n">
        <v>20331</v>
      </c>
      <c r="D127" s="2" t="n">
        <v>27443</v>
      </c>
    </row>
    <row r="128" customFormat="false" ht="15" hidden="false" customHeight="false" outlineLevel="0" collapsed="false">
      <c r="A128" s="0" t="n">
        <v>450</v>
      </c>
      <c r="B128" s="2" t="n">
        <v>9757</v>
      </c>
      <c r="C128" s="2" t="n">
        <v>19753</v>
      </c>
      <c r="D128" s="2" t="n">
        <v>26338</v>
      </c>
    </row>
    <row r="129" customFormat="false" ht="15" hidden="false" customHeight="false" outlineLevel="0" collapsed="false">
      <c r="A129" s="0" t="n">
        <v>500</v>
      </c>
      <c r="B129" s="2" t="n">
        <v>8200</v>
      </c>
      <c r="C129" s="2" t="n">
        <v>19238</v>
      </c>
      <c r="D129" s="2" t="n">
        <v>25418</v>
      </c>
    </row>
    <row r="130" customFormat="false" ht="15" hidden="false" customHeight="false" outlineLevel="0" collapsed="false">
      <c r="A130" s="0" t="n">
        <v>550</v>
      </c>
      <c r="B130" s="2" t="n">
        <v>7198</v>
      </c>
      <c r="C130" s="2" t="n">
        <v>18858</v>
      </c>
      <c r="D130" s="2" t="n">
        <v>24675</v>
      </c>
    </row>
    <row r="131" customFormat="false" ht="15" hidden="false" customHeight="false" outlineLevel="0" collapsed="false">
      <c r="A131" s="0" t="n">
        <v>600</v>
      </c>
      <c r="B131" s="2" t="n">
        <v>6203</v>
      </c>
      <c r="C131" s="2" t="n">
        <v>18602</v>
      </c>
      <c r="D131" s="2" t="n">
        <v>24008</v>
      </c>
    </row>
    <row r="132" customFormat="false" ht="15" hidden="false" customHeight="false" outlineLevel="0" collapsed="false">
      <c r="A132" s="0" t="n">
        <v>650</v>
      </c>
      <c r="B132" s="2" t="n">
        <v>5450</v>
      </c>
      <c r="C132" s="2" t="n">
        <v>18395</v>
      </c>
      <c r="D132" s="2" t="n">
        <v>23315</v>
      </c>
    </row>
    <row r="133" customFormat="false" ht="15" hidden="false" customHeight="false" outlineLevel="0" collapsed="false">
      <c r="A133" s="0" t="n">
        <v>700</v>
      </c>
      <c r="B133" s="2" t="n">
        <v>5121</v>
      </c>
      <c r="C133" s="2" t="n">
        <v>18582</v>
      </c>
      <c r="D133" s="2" t="n">
        <v>22840</v>
      </c>
    </row>
    <row r="134" customFormat="false" ht="15" hidden="false" customHeight="false" outlineLevel="0" collapsed="false">
      <c r="A134" s="0" t="n">
        <v>773</v>
      </c>
      <c r="B134" s="2" t="n">
        <v>4568</v>
      </c>
      <c r="C134" s="2" t="n">
        <v>19175</v>
      </c>
      <c r="D134" s="2" t="n">
        <v>22215</v>
      </c>
    </row>
    <row r="135" customFormat="false" ht="15" hidden="false" customHeight="false" outlineLevel="0" collapsed="false">
      <c r="A135" s="0" t="n">
        <v>800</v>
      </c>
      <c r="B135" s="2" t="n">
        <v>4296</v>
      </c>
      <c r="C135" s="2" t="n">
        <v>19311</v>
      </c>
      <c r="D135" s="2" t="n">
        <v>21961</v>
      </c>
    </row>
    <row r="136" customFormat="false" ht="15" hidden="false" customHeight="false" outlineLevel="0" collapsed="false">
      <c r="A136" s="2" t="n">
        <v>1000</v>
      </c>
      <c r="B136" s="2" t="n">
        <v>2566</v>
      </c>
      <c r="C136" s="2" t="n">
        <v>20090</v>
      </c>
      <c r="D136" s="2" t="n">
        <v>21693</v>
      </c>
    </row>
    <row r="137" customFormat="false" ht="15" hidden="false" customHeight="false" outlineLevel="0" collapsed="false">
      <c r="A137" s="2" t="n">
        <v>1200</v>
      </c>
      <c r="B137" s="2" t="n">
        <v>1517</v>
      </c>
      <c r="C137" s="2" t="n">
        <v>20285</v>
      </c>
      <c r="D137" s="2" t="n">
        <v>22002</v>
      </c>
    </row>
    <row r="138" customFormat="false" ht="15" hidden="false" customHeight="false" outlineLevel="0" collapsed="false">
      <c r="A138" s="2" t="n">
        <v>1400</v>
      </c>
      <c r="B138" s="2" t="n">
        <v>1053</v>
      </c>
      <c r="C138" s="2" t="n">
        <v>20823</v>
      </c>
      <c r="D138" s="2" t="n">
        <v>22441</v>
      </c>
    </row>
    <row r="139" customFormat="false" ht="15" hidden="false" customHeight="false" outlineLevel="0" collapsed="false">
      <c r="A139" s="2" t="n">
        <v>1700</v>
      </c>
      <c r="B139" s="0" t="n">
        <v>524</v>
      </c>
      <c r="C139" s="2" t="n">
        <v>21937</v>
      </c>
      <c r="D139" s="2" t="n">
        <v>23232</v>
      </c>
    </row>
    <row r="140" customFormat="false" ht="15" hidden="false" customHeight="false" outlineLevel="0" collapsed="false">
      <c r="A140" s="2" t="n">
        <v>2000</v>
      </c>
      <c r="B140" s="0" t="n">
        <v>361</v>
      </c>
      <c r="C140" s="2" t="n">
        <v>24165</v>
      </c>
      <c r="D140" s="2" t="n">
        <v>23996</v>
      </c>
    </row>
    <row r="141" customFormat="false" ht="15" hidden="false" customHeight="false" outlineLevel="0" collapsed="false">
      <c r="A141" s="2" t="n">
        <v>2329</v>
      </c>
      <c r="B141" s="0" t="n">
        <v>80</v>
      </c>
      <c r="C141" s="2" t="n">
        <v>26303</v>
      </c>
      <c r="D141" s="2" t="n">
        <v>25201</v>
      </c>
    </row>
    <row r="142" customFormat="false" ht="15" hidden="false" customHeight="false" outlineLevel="0" collapsed="false">
      <c r="A142" s="2" t="n">
        <v>2800</v>
      </c>
      <c r="B142" s="0" t="n">
        <v>38</v>
      </c>
      <c r="C142" s="2" t="n">
        <v>29024</v>
      </c>
      <c r="D142" s="2" t="n">
        <v>27802</v>
      </c>
    </row>
    <row r="143" customFormat="false" ht="15" hidden="false" customHeight="false" outlineLevel="0" collapsed="false">
      <c r="A143" s="2" t="n">
        <v>3500</v>
      </c>
      <c r="B143" s="0" t="n">
        <v>72</v>
      </c>
      <c r="C143" s="2" t="n">
        <v>33207</v>
      </c>
      <c r="D143" s="2" t="n">
        <v>31997</v>
      </c>
    </row>
    <row r="144" customFormat="false" ht="15" hidden="false" customHeight="false" outlineLevel="0" collapsed="false">
      <c r="A144" s="2" t="n">
        <v>4000</v>
      </c>
      <c r="B144" s="0" t="n">
        <v>126</v>
      </c>
      <c r="C144" s="2" t="n">
        <v>33753</v>
      </c>
      <c r="D144" s="2" t="n">
        <v>34109</v>
      </c>
    </row>
    <row r="145" customFormat="false" ht="15" hidden="false" customHeight="false" outlineLevel="0" collapsed="false">
      <c r="A145" s="2" t="n">
        <v>4500</v>
      </c>
      <c r="B145" s="0" t="n">
        <v>109</v>
      </c>
      <c r="C145" s="2" t="n">
        <v>33090</v>
      </c>
      <c r="D145" s="2" t="n">
        <v>35834</v>
      </c>
    </row>
    <row r="146" customFormat="false" ht="15" hidden="false" customHeight="false" outlineLevel="0" collapsed="false">
      <c r="A146" s="2" t="n">
        <v>5000</v>
      </c>
      <c r="B146" s="0" t="n">
        <v>80</v>
      </c>
      <c r="C146" s="2" t="n">
        <v>31862</v>
      </c>
      <c r="D146" s="2" t="n">
        <v>36115</v>
      </c>
    </row>
    <row r="147" customFormat="false" ht="15" hidden="false" customHeight="false" outlineLevel="0" collapsed="false">
      <c r="A147" s="2" t="n">
        <v>5823</v>
      </c>
      <c r="B147" s="0" t="n">
        <v>96</v>
      </c>
      <c r="C147" s="2" t="n">
        <v>29793</v>
      </c>
      <c r="D147" s="2" t="n">
        <v>35496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0" width="8.57085020242915"/>
    <col collapsed="false" hidden="false" max="2" min="2" style="0" width="10.1781376518219"/>
    <col collapsed="false" hidden="false" max="3" min="3" style="0" width="11.0323886639676"/>
    <col collapsed="false" hidden="false" max="4" min="4" style="0" width="10.6032388663968"/>
    <col collapsed="false" hidden="false" max="1025" min="5" style="0" width="8.57085020242915"/>
  </cols>
  <sheetData>
    <row r="1" customFormat="false" ht="15" hidden="false" customHeight="false" outlineLevel="0" collapsed="false">
      <c r="B1" s="0" t="s">
        <v>81</v>
      </c>
      <c r="C1" s="0" t="n">
        <v>42.4</v>
      </c>
      <c r="D1" s="0" t="s">
        <v>75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7</v>
      </c>
      <c r="D2" s="0" t="s">
        <v>9</v>
      </c>
      <c r="F2" s="0" t="s">
        <v>10</v>
      </c>
    </row>
    <row r="3" customFormat="false" ht="15" hidden="false" customHeight="false" outlineLevel="0" collapsed="false">
      <c r="A3" s="0" t="n">
        <v>105</v>
      </c>
      <c r="B3" s="2" t="n">
        <f aca="false">+B18/$C$1/5.28</f>
        <v>1349.43315823328</v>
      </c>
      <c r="C3" s="2" t="n">
        <f aca="false">+B11*0.3048</f>
        <v>75494.1037150212</v>
      </c>
      <c r="D3" s="0" t="s">
        <v>11</v>
      </c>
    </row>
    <row r="4" customFormat="false" ht="15" hidden="false" customHeight="false" outlineLevel="0" collapsed="false">
      <c r="A4" s="9" t="n">
        <v>140</v>
      </c>
      <c r="B4" s="2" t="n">
        <f aca="false">+B19/$C$1/5.28</f>
        <v>1672.18522191252</v>
      </c>
      <c r="C4" s="2" t="n">
        <f aca="false">+B12*0.3048</f>
        <v>80077.6480153845</v>
      </c>
    </row>
    <row r="5" customFormat="false" ht="15" hidden="false" customHeight="false" outlineLevel="0" collapsed="false">
      <c r="A5" s="0" t="n">
        <v>180</v>
      </c>
      <c r="B5" s="2" t="n">
        <f aca="false">+B20/$C$1/5.28</f>
        <v>1963.74591284305</v>
      </c>
      <c r="C5" s="2" t="n">
        <f aca="false">+B13*0.3048</f>
        <v>83519.9156076923</v>
      </c>
    </row>
    <row r="6" customFormat="false" ht="15" hidden="false" customHeight="false" outlineLevel="0" collapsed="false">
      <c r="A6" s="0" t="n">
        <v>480</v>
      </c>
      <c r="B6" s="2" t="n">
        <f aca="false">+B21/$C$1/5.28</f>
        <v>2709.37298992281</v>
      </c>
      <c r="C6" s="2" t="n">
        <f aca="false">+B14*0.3048</f>
        <v>87272.7450923077</v>
      </c>
    </row>
    <row r="9" customFormat="false" ht="13.8" hidden="false" customHeight="false" outlineLevel="0" collapsed="false">
      <c r="B9" s="0" t="s">
        <v>82</v>
      </c>
    </row>
    <row r="10" customFormat="false" ht="15" hidden="false" customHeight="false" outlineLevel="0" collapsed="false">
      <c r="A10" s="0" t="s">
        <v>3</v>
      </c>
      <c r="B10" s="0" t="s">
        <v>7</v>
      </c>
    </row>
    <row r="11" customFormat="false" ht="15" hidden="false" customHeight="false" outlineLevel="0" collapsed="false">
      <c r="A11" s="0" t="n">
        <v>105</v>
      </c>
      <c r="B11" s="2" t="n">
        <v>247684.0673065</v>
      </c>
    </row>
    <row r="12" customFormat="false" ht="15" hidden="false" customHeight="false" outlineLevel="0" collapsed="false">
      <c r="A12" s="9" t="n">
        <v>140</v>
      </c>
      <c r="B12" s="2" t="n">
        <v>262721.942307692</v>
      </c>
    </row>
    <row r="13" customFormat="false" ht="15" hidden="false" customHeight="false" outlineLevel="0" collapsed="false">
      <c r="A13" s="0" t="n">
        <v>180</v>
      </c>
      <c r="B13" s="2" t="n">
        <v>274015.471153846</v>
      </c>
    </row>
    <row r="14" customFormat="false" ht="15" hidden="false" customHeight="false" outlineLevel="0" collapsed="false">
      <c r="A14" s="0" t="n">
        <v>480</v>
      </c>
      <c r="B14" s="2" t="n">
        <v>286327.903846154</v>
      </c>
    </row>
    <row r="16" customFormat="false" ht="15" hidden="false" customHeight="false" outlineLevel="0" collapsed="false">
      <c r="B16" s="0" t="s">
        <v>83</v>
      </c>
    </row>
    <row r="17" customFormat="false" ht="15" hidden="false" customHeight="false" outlineLevel="0" collapsed="false">
      <c r="A17" s="0" t="s">
        <v>3</v>
      </c>
      <c r="B17" s="0" t="s">
        <v>4</v>
      </c>
    </row>
    <row r="18" customFormat="false" ht="15" hidden="false" customHeight="false" outlineLevel="0" collapsed="false">
      <c r="A18" s="0" t="n">
        <v>105</v>
      </c>
      <c r="B18" s="2" t="n">
        <v>302100.3</v>
      </c>
    </row>
    <row r="19" customFormat="false" ht="15" hidden="false" customHeight="false" outlineLevel="0" collapsed="false">
      <c r="A19" s="9" t="n">
        <v>140</v>
      </c>
      <c r="B19" s="2" t="n">
        <v>374355.45</v>
      </c>
    </row>
    <row r="20" customFormat="false" ht="15" hidden="false" customHeight="false" outlineLevel="0" collapsed="false">
      <c r="A20" s="0" t="n">
        <v>180</v>
      </c>
      <c r="B20" s="2" t="n">
        <v>439627.725</v>
      </c>
    </row>
    <row r="21" customFormat="false" ht="15" hidden="false" customHeight="false" outlineLevel="0" collapsed="false">
      <c r="A21" s="0" t="n">
        <v>480</v>
      </c>
      <c r="B21" s="2" t="n">
        <v>606552.75</v>
      </c>
    </row>
    <row r="23" customFormat="false" ht="15" hidden="false" customHeight="false" outlineLevel="0" collapsed="false">
      <c r="A23" s="0" t="s">
        <v>3</v>
      </c>
      <c r="B23" s="0" t="s">
        <v>84</v>
      </c>
    </row>
    <row r="24" customFormat="false" ht="17.35" hidden="false" customHeight="false" outlineLevel="0" collapsed="false">
      <c r="A24" s="10" t="n">
        <v>100</v>
      </c>
      <c r="B24" s="8" t="n">
        <f aca="false">(B39+B52+B65+B79)/4</f>
        <v>28487.75</v>
      </c>
    </row>
    <row r="25" customFormat="false" ht="17.35" hidden="false" customHeight="false" outlineLevel="0" collapsed="false">
      <c r="A25" s="10" t="n">
        <v>200</v>
      </c>
      <c r="B25" s="8" t="n">
        <f aca="false">(B40+B53+B66+B80)/4</f>
        <v>21043</v>
      </c>
    </row>
    <row r="26" customFormat="false" ht="17.35" hidden="false" customHeight="false" outlineLevel="0" collapsed="false">
      <c r="A26" s="10" t="n">
        <v>300</v>
      </c>
      <c r="B26" s="8" t="n">
        <f aca="false">(B41+B54+B67+B81)/4</f>
        <v>17526.5</v>
      </c>
    </row>
    <row r="27" customFormat="false" ht="17.35" hidden="false" customHeight="false" outlineLevel="0" collapsed="false">
      <c r="A27" s="10" t="n">
        <v>400</v>
      </c>
      <c r="B27" s="8" t="n">
        <f aca="false">(B42+B55+B68+B82)/4</f>
        <v>14528.75</v>
      </c>
    </row>
    <row r="28" customFormat="false" ht="17.35" hidden="false" customHeight="false" outlineLevel="0" collapsed="false">
      <c r="A28" s="10" t="n">
        <v>500</v>
      </c>
      <c r="B28" s="8" t="n">
        <f aca="false">(B43+B56+B69+B83)/4</f>
        <v>11429</v>
      </c>
    </row>
    <row r="29" customFormat="false" ht="17.35" hidden="false" customHeight="false" outlineLevel="0" collapsed="false">
      <c r="A29" s="10" t="n">
        <v>600</v>
      </c>
      <c r="B29" s="8" t="n">
        <f aca="false">(B44+B57+B70+B84)/4</f>
        <v>8650.5</v>
      </c>
    </row>
    <row r="30" customFormat="false" ht="17.35" hidden="false" customHeight="false" outlineLevel="0" collapsed="false">
      <c r="A30" s="10" t="n">
        <v>700</v>
      </c>
      <c r="B30" s="8" t="n">
        <f aca="false">(B45+B58+B71+B85)/4</f>
        <v>6444.25</v>
      </c>
    </row>
    <row r="31" customFormat="false" ht="17.35" hidden="false" customHeight="false" outlineLevel="0" collapsed="false">
      <c r="A31" s="10" t="n">
        <v>800</v>
      </c>
      <c r="B31" s="8" t="n">
        <f aca="false">(B46+B59+B72+B86)/4</f>
        <v>4909.5</v>
      </c>
    </row>
    <row r="32" customFormat="false" ht="17.35" hidden="false" customHeight="false" outlineLevel="0" collapsed="false">
      <c r="A32" s="10" t="n">
        <v>900</v>
      </c>
      <c r="B32" s="8" t="n">
        <f aca="false">(B47+B60+B73+B87)/4</f>
        <v>3889.75</v>
      </c>
    </row>
    <row r="33" customFormat="false" ht="17.35" hidden="false" customHeight="false" outlineLevel="0" collapsed="false">
      <c r="A33" s="10" t="n">
        <v>1000</v>
      </c>
      <c r="B33" s="8" t="n">
        <f aca="false">(B48+B61+B74+B88)/4</f>
        <v>3073</v>
      </c>
    </row>
    <row r="37" customFormat="false" ht="15" hidden="false" customHeight="false" outlineLevel="0" collapsed="false">
      <c r="A37" s="0" t="s">
        <v>85</v>
      </c>
    </row>
    <row r="38" customFormat="false" ht="15" hidden="false" customHeight="false" outlineLevel="0" collapsed="false">
      <c r="A38" s="0" t="s">
        <v>3</v>
      </c>
      <c r="B38" s="0" t="s">
        <v>84</v>
      </c>
    </row>
    <row r="39" customFormat="false" ht="18" hidden="false" customHeight="false" outlineLevel="0" collapsed="false">
      <c r="A39" s="10" t="n">
        <v>100</v>
      </c>
      <c r="B39" s="10" t="n">
        <v>19484</v>
      </c>
    </row>
    <row r="40" customFormat="false" ht="18" hidden="false" customHeight="false" outlineLevel="0" collapsed="false">
      <c r="A40" s="10" t="n">
        <v>200</v>
      </c>
      <c r="B40" s="10" t="n">
        <v>14920</v>
      </c>
    </row>
    <row r="41" customFormat="false" ht="18" hidden="false" customHeight="false" outlineLevel="0" collapsed="false">
      <c r="A41" s="10" t="n">
        <v>300</v>
      </c>
      <c r="B41" s="10" t="n">
        <v>13922</v>
      </c>
    </row>
    <row r="42" customFormat="false" ht="18" hidden="false" customHeight="false" outlineLevel="0" collapsed="false">
      <c r="A42" s="10" t="n">
        <v>400</v>
      </c>
      <c r="B42" s="11" t="n">
        <v>13817</v>
      </c>
    </row>
    <row r="43" customFormat="false" ht="18" hidden="false" customHeight="false" outlineLevel="0" collapsed="false">
      <c r="A43" s="10" t="n">
        <v>500</v>
      </c>
      <c r="B43" s="11" t="n">
        <v>13020</v>
      </c>
    </row>
    <row r="44" customFormat="false" ht="18" hidden="false" customHeight="false" outlineLevel="0" collapsed="false">
      <c r="A44" s="10" t="n">
        <v>600</v>
      </c>
      <c r="B44" s="11" t="n">
        <v>10811</v>
      </c>
    </row>
    <row r="45" customFormat="false" ht="18" hidden="false" customHeight="false" outlineLevel="0" collapsed="false">
      <c r="A45" s="10" t="n">
        <v>700</v>
      </c>
      <c r="B45" s="11" t="n">
        <v>8527</v>
      </c>
    </row>
    <row r="46" customFormat="false" ht="18" hidden="false" customHeight="false" outlineLevel="0" collapsed="false">
      <c r="A46" s="10" t="n">
        <v>800</v>
      </c>
      <c r="B46" s="11" t="n">
        <v>7029</v>
      </c>
    </row>
    <row r="47" customFormat="false" ht="18" hidden="false" customHeight="false" outlineLevel="0" collapsed="false">
      <c r="A47" s="10" t="n">
        <v>900</v>
      </c>
      <c r="B47" s="11" t="n">
        <v>5847</v>
      </c>
    </row>
    <row r="48" customFormat="false" ht="18" hidden="false" customHeight="false" outlineLevel="0" collapsed="false">
      <c r="A48" s="10" t="n">
        <v>1000</v>
      </c>
      <c r="B48" s="11" t="n">
        <v>4721</v>
      </c>
    </row>
    <row r="50" customFormat="false" ht="15" hidden="false" customHeight="false" outlineLevel="0" collapsed="false">
      <c r="A50" s="0" t="s">
        <v>86</v>
      </c>
    </row>
    <row r="51" customFormat="false" ht="15" hidden="false" customHeight="false" outlineLevel="0" collapsed="false">
      <c r="A51" s="0" t="s">
        <v>3</v>
      </c>
      <c r="B51" s="0" t="s">
        <v>84</v>
      </c>
    </row>
    <row r="52" customFormat="false" ht="18" hidden="false" customHeight="false" outlineLevel="0" collapsed="false">
      <c r="A52" s="10" t="n">
        <v>100</v>
      </c>
      <c r="B52" s="11" t="n">
        <v>63179</v>
      </c>
    </row>
    <row r="53" customFormat="false" ht="18" hidden="false" customHeight="false" outlineLevel="0" collapsed="false">
      <c r="A53" s="10" t="n">
        <v>200</v>
      </c>
      <c r="B53" s="11" t="n">
        <v>44584</v>
      </c>
    </row>
    <row r="54" customFormat="false" ht="18" hidden="false" customHeight="false" outlineLevel="0" collapsed="false">
      <c r="A54" s="10" t="n">
        <v>300</v>
      </c>
      <c r="B54" s="11" t="n">
        <v>34273</v>
      </c>
    </row>
    <row r="55" customFormat="false" ht="18" hidden="false" customHeight="false" outlineLevel="0" collapsed="false">
      <c r="A55" s="10" t="n">
        <v>400</v>
      </c>
      <c r="B55" s="11" t="n">
        <v>25867</v>
      </c>
    </row>
    <row r="56" customFormat="false" ht="18" hidden="false" customHeight="false" outlineLevel="0" collapsed="false">
      <c r="A56" s="10" t="n">
        <v>500</v>
      </c>
      <c r="B56" s="11" t="n">
        <v>19392</v>
      </c>
    </row>
    <row r="57" customFormat="false" ht="18" hidden="false" customHeight="false" outlineLevel="0" collapsed="false">
      <c r="A57" s="10" t="n">
        <v>600</v>
      </c>
      <c r="B57" s="11" t="n">
        <v>13886</v>
      </c>
    </row>
    <row r="58" customFormat="false" ht="18" hidden="false" customHeight="false" outlineLevel="0" collapsed="false">
      <c r="A58" s="10" t="n">
        <v>700</v>
      </c>
      <c r="B58" s="11" t="n">
        <v>10028</v>
      </c>
    </row>
    <row r="59" customFormat="false" ht="18" hidden="false" customHeight="false" outlineLevel="0" collapsed="false">
      <c r="A59" s="10" t="n">
        <v>800</v>
      </c>
      <c r="B59" s="11" t="n">
        <v>7461</v>
      </c>
    </row>
    <row r="60" customFormat="false" ht="18" hidden="false" customHeight="false" outlineLevel="0" collapsed="false">
      <c r="A60" s="10" t="n">
        <v>900</v>
      </c>
      <c r="B60" s="11" t="n">
        <v>5927</v>
      </c>
    </row>
    <row r="61" customFormat="false" ht="18" hidden="false" customHeight="false" outlineLevel="0" collapsed="false">
      <c r="A61" s="10" t="n">
        <v>1000</v>
      </c>
      <c r="B61" s="11" t="n">
        <v>4718</v>
      </c>
    </row>
    <row r="63" customFormat="false" ht="15" hidden="false" customHeight="false" outlineLevel="0" collapsed="false">
      <c r="A63" s="0" t="s">
        <v>87</v>
      </c>
    </row>
    <row r="64" customFormat="false" ht="15" hidden="false" customHeight="false" outlineLevel="0" collapsed="false">
      <c r="A64" s="0" t="s">
        <v>3</v>
      </c>
      <c r="B64" s="0" t="s">
        <v>84</v>
      </c>
    </row>
    <row r="65" customFormat="false" ht="18" hidden="false" customHeight="false" outlineLevel="0" collapsed="false">
      <c r="A65" s="12" t="n">
        <v>100</v>
      </c>
      <c r="B65" s="11" t="n">
        <v>28657</v>
      </c>
    </row>
    <row r="66" customFormat="false" ht="18" hidden="false" customHeight="false" outlineLevel="0" collapsed="false">
      <c r="A66" s="12" t="n">
        <v>200</v>
      </c>
      <c r="B66" s="11" t="n">
        <v>23024</v>
      </c>
    </row>
    <row r="67" customFormat="false" ht="18" hidden="false" customHeight="false" outlineLevel="0" collapsed="false">
      <c r="A67" s="12" t="n">
        <v>300</v>
      </c>
      <c r="B67" s="11" t="n">
        <v>20939</v>
      </c>
    </row>
    <row r="68" customFormat="false" ht="18" hidden="false" customHeight="false" outlineLevel="0" collapsed="false">
      <c r="A68" s="12" t="n">
        <v>400</v>
      </c>
      <c r="B68" s="11" t="n">
        <v>17822</v>
      </c>
    </row>
    <row r="69" customFormat="false" ht="18" hidden="false" customHeight="false" outlineLevel="0" collapsed="false">
      <c r="A69" s="12" t="n">
        <v>500</v>
      </c>
      <c r="B69" s="11" t="n">
        <v>12865</v>
      </c>
    </row>
    <row r="70" customFormat="false" ht="18" hidden="false" customHeight="false" outlineLevel="0" collapsed="false">
      <c r="A70" s="12" t="n">
        <v>600</v>
      </c>
      <c r="B70" s="11" t="n">
        <v>9612</v>
      </c>
    </row>
    <row r="71" customFormat="false" ht="18" hidden="false" customHeight="false" outlineLevel="0" collapsed="false">
      <c r="A71" s="12" t="n">
        <v>700</v>
      </c>
      <c r="B71" s="11" t="n">
        <v>6998</v>
      </c>
    </row>
    <row r="72" customFormat="false" ht="18" hidden="false" customHeight="false" outlineLevel="0" collapsed="false">
      <c r="A72" s="12" t="n">
        <v>800</v>
      </c>
      <c r="B72" s="11" t="n">
        <v>4945</v>
      </c>
    </row>
    <row r="73" customFormat="false" ht="18" hidden="false" customHeight="false" outlineLevel="0" collapsed="false">
      <c r="A73" s="12" t="n">
        <v>900</v>
      </c>
      <c r="B73" s="11" t="n">
        <v>3594</v>
      </c>
    </row>
    <row r="74" customFormat="false" ht="18" hidden="false" customHeight="false" outlineLevel="0" collapsed="false">
      <c r="A74" s="13" t="n">
        <v>1000</v>
      </c>
      <c r="B74" s="11" t="n">
        <v>2649</v>
      </c>
    </row>
    <row r="75" customFormat="false" ht="18" hidden="false" customHeight="false" outlineLevel="0" collapsed="false">
      <c r="A75" s="13"/>
      <c r="B75" s="11"/>
    </row>
    <row r="76" customFormat="false" ht="18" hidden="false" customHeight="false" outlineLevel="0" collapsed="false">
      <c r="A76" s="13"/>
      <c r="B76" s="11"/>
    </row>
    <row r="77" customFormat="false" ht="15" hidden="false" customHeight="false" outlineLevel="0" collapsed="false">
      <c r="A77" s="0" t="s">
        <v>88</v>
      </c>
    </row>
    <row r="78" customFormat="false" ht="15" hidden="false" customHeight="false" outlineLevel="0" collapsed="false">
      <c r="A78" s="0" t="s">
        <v>3</v>
      </c>
      <c r="B78" s="0" t="s">
        <v>84</v>
      </c>
    </row>
    <row r="79" customFormat="false" ht="18" hidden="false" customHeight="false" outlineLevel="0" collapsed="false">
      <c r="A79" s="13" t="n">
        <v>100</v>
      </c>
      <c r="B79" s="14" t="n">
        <v>2631</v>
      </c>
    </row>
    <row r="80" customFormat="false" ht="18" hidden="false" customHeight="false" outlineLevel="0" collapsed="false">
      <c r="A80" s="13" t="n">
        <v>200</v>
      </c>
      <c r="B80" s="15" t="n">
        <v>1644</v>
      </c>
    </row>
    <row r="81" customFormat="false" ht="18" hidden="false" customHeight="false" outlineLevel="0" collapsed="false">
      <c r="A81" s="13" t="n">
        <v>300</v>
      </c>
      <c r="B81" s="11" t="n">
        <v>972</v>
      </c>
    </row>
    <row r="82" customFormat="false" ht="18" hidden="false" customHeight="false" outlineLevel="0" collapsed="false">
      <c r="A82" s="16" t="n">
        <v>400</v>
      </c>
      <c r="B82" s="11" t="n">
        <v>609</v>
      </c>
    </row>
    <row r="83" customFormat="false" ht="18" hidden="false" customHeight="false" outlineLevel="0" collapsed="false">
      <c r="A83" s="13" t="n">
        <v>500</v>
      </c>
      <c r="B83" s="11" t="n">
        <v>439</v>
      </c>
    </row>
    <row r="84" customFormat="false" ht="18" hidden="false" customHeight="false" outlineLevel="0" collapsed="false">
      <c r="A84" s="13" t="n">
        <v>600</v>
      </c>
      <c r="B84" s="11" t="n">
        <v>293</v>
      </c>
    </row>
    <row r="85" customFormat="false" ht="18" hidden="false" customHeight="false" outlineLevel="0" collapsed="false">
      <c r="A85" s="13" t="n">
        <v>700</v>
      </c>
      <c r="B85" s="11" t="n">
        <v>224</v>
      </c>
    </row>
    <row r="86" customFormat="false" ht="18" hidden="false" customHeight="false" outlineLevel="0" collapsed="false">
      <c r="A86" s="13" t="n">
        <v>800</v>
      </c>
      <c r="B86" s="11" t="n">
        <v>203</v>
      </c>
    </row>
    <row r="87" customFormat="false" ht="18" hidden="false" customHeight="false" outlineLevel="0" collapsed="false">
      <c r="A87" s="13" t="n">
        <v>900</v>
      </c>
      <c r="B87" s="15" t="n">
        <v>191</v>
      </c>
    </row>
    <row r="88" customFormat="false" ht="18" hidden="false" customHeight="false" outlineLevel="0" collapsed="false">
      <c r="A88" s="17" t="n">
        <v>0</v>
      </c>
      <c r="B88" s="11" t="n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4"/>
  <sheetViews>
    <sheetView windowProtection="false"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F240" activeCellId="0" sqref="F240"/>
    </sheetView>
  </sheetViews>
  <sheetFormatPr defaultRowHeight="15"/>
  <cols>
    <col collapsed="false" hidden="false" max="1" min="1" style="0" width="11.0323886639676"/>
    <col collapsed="false" hidden="false" max="2" min="2" style="0" width="15.1052631578947"/>
    <col collapsed="false" hidden="false" max="3" min="3" style="0" width="11.3562753036437"/>
    <col collapsed="false" hidden="false" max="4" min="4" style="0" width="10.6032388663968"/>
    <col collapsed="false" hidden="false" max="5" min="5" style="0" width="10.7125506072875"/>
    <col collapsed="false" hidden="false" max="6" min="6" style="0" width="10.3886639676113"/>
    <col collapsed="false" hidden="false" max="7" min="7" style="0" width="11.6761133603239"/>
    <col collapsed="false" hidden="false" max="8" min="8" style="0" width="10.7125506072875"/>
    <col collapsed="false" hidden="false" max="9" min="9" style="0" width="8.57085020242915"/>
    <col collapsed="false" hidden="false" max="10" min="10" style="0" width="12.3198380566802"/>
    <col collapsed="false" hidden="false" max="11" min="11" style="0" width="10.497975708502"/>
    <col collapsed="false" hidden="false" max="12" min="12" style="0" width="10.7125506072875"/>
    <col collapsed="false" hidden="false" max="1025" min="13" style="0" width="8.57085020242915"/>
  </cols>
  <sheetData>
    <row r="1" customFormat="false" ht="15" hidden="false" customHeight="false" outlineLevel="0" collapsed="false">
      <c r="A1" s="0" t="s">
        <v>89</v>
      </c>
      <c r="E1" s="0" t="s">
        <v>21</v>
      </c>
    </row>
    <row r="2" customFormat="false" ht="15" hidden="false" customHeight="false" outlineLevel="0" collapsed="false">
      <c r="B2" s="0" t="s">
        <v>0</v>
      </c>
      <c r="C2" s="0" t="s">
        <v>90</v>
      </c>
      <c r="D2" s="0" t="s">
        <v>91</v>
      </c>
      <c r="E2" s="0" t="s">
        <v>1</v>
      </c>
      <c r="F2" s="0" t="s">
        <v>0</v>
      </c>
      <c r="G2" s="0" t="s">
        <v>90</v>
      </c>
      <c r="H2" s="0" t="s">
        <v>91</v>
      </c>
      <c r="I2" s="0" t="s">
        <v>0</v>
      </c>
      <c r="J2" s="0" t="s">
        <v>90</v>
      </c>
      <c r="K2" s="0" t="s">
        <v>91</v>
      </c>
    </row>
    <row r="3" customFormat="false" ht="15" hidden="false" customHeight="false" outlineLevel="0" collapsed="false">
      <c r="A3" s="0" t="s">
        <v>47</v>
      </c>
      <c r="B3" s="0" t="s">
        <v>4</v>
      </c>
      <c r="C3" s="0" t="s">
        <v>4</v>
      </c>
      <c r="D3" s="0" t="s">
        <v>4</v>
      </c>
      <c r="E3" s="0" t="s">
        <v>4</v>
      </c>
      <c r="F3" s="0" t="s">
        <v>30</v>
      </c>
      <c r="G3" s="0" t="s">
        <v>30</v>
      </c>
      <c r="H3" s="0" t="s">
        <v>30</v>
      </c>
      <c r="I3" s="0" t="s">
        <v>31</v>
      </c>
      <c r="J3" s="0" t="s">
        <v>31</v>
      </c>
      <c r="K3" s="0" t="s">
        <v>31</v>
      </c>
      <c r="L3" s="0" t="s">
        <v>9</v>
      </c>
    </row>
    <row r="4" customFormat="false" ht="15" hidden="false" customHeight="false" outlineLevel="0" collapsed="false">
      <c r="A4" s="2" t="n">
        <v>3250</v>
      </c>
      <c r="B4" s="2" t="n">
        <f aca="false">(B38+B72)/2+B106+B140+B175+B210</f>
        <v>3480426.61721132</v>
      </c>
      <c r="C4" s="2" t="n">
        <f aca="false">(C38+C72)/2+C106+C140</f>
        <v>1318302.29</v>
      </c>
      <c r="D4" s="2" t="n">
        <f aca="false">(D38+D72)/2+D106+D140</f>
        <v>991041.65</v>
      </c>
      <c r="E4" s="2" t="n">
        <f aca="false">(E38+E72)/2+E106+E140</f>
        <v>296585.61</v>
      </c>
      <c r="F4" s="2" t="n">
        <f aca="false">(F38+F72)/2+F106+F140+$E243</f>
        <v>11144942.0564036</v>
      </c>
      <c r="G4" s="2" t="n">
        <f aca="false">(G38+G72)/2+G106+G140+$E243</f>
        <v>11018027.3973251</v>
      </c>
      <c r="H4" s="2" t="n">
        <f aca="false">(H38+H72)/2+H106+H140+$E243</f>
        <v>10024479.3443311</v>
      </c>
      <c r="I4" s="2" t="n">
        <f aca="false">(I38+I72)/2+I106+I140+$E243</f>
        <v>9962894.72019348</v>
      </c>
      <c r="J4" s="2" t="n">
        <f aca="false">(J38+J72)/2+J106+J140+$E243</f>
        <v>9893577.33473072</v>
      </c>
      <c r="K4" s="2" t="n">
        <f aca="false">(K38+K72)/2+K106+K140+$E243</f>
        <v>9567814.75447728</v>
      </c>
      <c r="L4" s="0" t="s">
        <v>11</v>
      </c>
    </row>
    <row r="5" customFormat="false" ht="15" hidden="false" customHeight="false" outlineLevel="0" collapsed="false">
      <c r="A5" s="2" t="n">
        <v>3500</v>
      </c>
      <c r="B5" s="2" t="n">
        <f aca="false">(B39+B73)/2+B107+B141+B176+B211</f>
        <v>3549489.06445669</v>
      </c>
      <c r="C5" s="2" t="n">
        <f aca="false">(C39+C73)/2+C107+C141</f>
        <v>1349724.57</v>
      </c>
      <c r="D5" s="2" t="n">
        <f aca="false">(D39+D73)/2+D107+D141</f>
        <v>1041839.29</v>
      </c>
      <c r="E5" s="2" t="n">
        <f aca="false">(E39+E73)/2+E107+E141</f>
        <v>303171.01</v>
      </c>
      <c r="F5" s="2" t="n">
        <f aca="false">(F39+F73)/2+F107+F141+$E244</f>
        <v>10635175.8797875</v>
      </c>
      <c r="G5" s="2" t="n">
        <f aca="false">(G39+G73)/2+G107+G141+$E244</f>
        <v>10518974.4252088</v>
      </c>
      <c r="H5" s="2" t="n">
        <f aca="false">(H39+H73)/2+H107+H141+$E244</f>
        <v>9561240.97905567</v>
      </c>
      <c r="I5" s="2" t="n">
        <f aca="false">(I39+I73)/2+I107+I141+$E244</f>
        <v>9488508.33562491</v>
      </c>
      <c r="J5" s="2" t="n">
        <f aca="false">(J39+J73)/2+J107+J141+$E244</f>
        <v>9421540.24664297</v>
      </c>
      <c r="K5" s="2" t="n">
        <f aca="false">(K39+K73)/2+K107+K141+$E244</f>
        <v>9107184.28994474</v>
      </c>
    </row>
    <row r="6" customFormat="false" ht="15" hidden="false" customHeight="false" outlineLevel="0" collapsed="false">
      <c r="A6" s="2" t="n">
        <v>3750</v>
      </c>
      <c r="B6" s="2" t="n">
        <f aca="false">(B40+B74)/2+B108+B142+B177+B212</f>
        <v>3610897.90240738</v>
      </c>
      <c r="C6" s="2" t="n">
        <f aca="false">(C40+C74)/2+C108+C142</f>
        <v>1360165.37</v>
      </c>
      <c r="D6" s="2" t="n">
        <f aca="false">(D40+D74)/2+D108+D142</f>
        <v>1083016.63</v>
      </c>
      <c r="E6" s="2" t="n">
        <f aca="false">(E40+E74)/2+E108+E142</f>
        <v>305125.4</v>
      </c>
      <c r="F6" s="2" t="n">
        <f aca="false">(F40+F74)/2+F108+F142+$E245</f>
        <v>10467941.0942663</v>
      </c>
      <c r="G6" s="2" t="n">
        <f aca="false">(G40+G74)/2+G108+G142+$E245</f>
        <v>10365083.6300369</v>
      </c>
      <c r="H6" s="2" t="n">
        <f aca="false">(H40+H74)/2+H108+H142+$E245</f>
        <v>9398354.3885903</v>
      </c>
      <c r="I6" s="2" t="n">
        <f aca="false">(I40+I74)/2+I108+I142+$E245</f>
        <v>9299709.69294203</v>
      </c>
      <c r="J6" s="2" t="n">
        <f aca="false">(J40+J74)/2+J108+J142+$E245</f>
        <v>9234688.86305689</v>
      </c>
      <c r="K6" s="2" t="n">
        <f aca="false">(K40+K74)/2+K108+K142+$E245</f>
        <v>8930130.21320077</v>
      </c>
    </row>
    <row r="7" customFormat="false" ht="15" hidden="false" customHeight="false" outlineLevel="0" collapsed="false">
      <c r="A7" s="2" t="n">
        <v>4000</v>
      </c>
      <c r="B7" s="2" t="n">
        <f aca="false">(B41+B75)/2+B109+B143+B178+B213</f>
        <v>3650721.09385992</v>
      </c>
      <c r="C7" s="2" t="n">
        <f aca="false">(C41+C75)/2+C109+C143</f>
        <v>1361057.53</v>
      </c>
      <c r="D7" s="2" t="n">
        <f aca="false">(D41+D75)/2+D109+D143</f>
        <v>1119329.86</v>
      </c>
      <c r="E7" s="2" t="n">
        <f aca="false">(E41+E75)/2+E109+E143</f>
        <v>303694.07</v>
      </c>
      <c r="F7" s="2" t="n">
        <f aca="false">(F41+F75)/2+F109+F143+$E246</f>
        <v>10142668.3546117</v>
      </c>
      <c r="G7" s="2" t="n">
        <f aca="false">(G41+G75)/2+G109+G143+$E246</f>
        <v>10051751.2824055</v>
      </c>
      <c r="H7" s="2" t="n">
        <f aca="false">(H41+H75)/2+H109+H143+$E246</f>
        <v>9110069.98688999</v>
      </c>
      <c r="I7" s="2" t="n">
        <f aca="false">(I41+I75)/2+I109+I143+$E246</f>
        <v>8995859.50733286</v>
      </c>
      <c r="J7" s="2" t="n">
        <f aca="false">(J41+J75)/2+J109+J143+$E246</f>
        <v>8932470.33386444</v>
      </c>
      <c r="K7" s="2" t="n">
        <f aca="false">(K41+K75)/2+K109+K143+$E246</f>
        <v>8636023.98609932</v>
      </c>
    </row>
    <row r="8" customFormat="false" ht="15" hidden="false" customHeight="false" outlineLevel="0" collapsed="false">
      <c r="A8" s="2" t="n">
        <v>4250</v>
      </c>
      <c r="B8" s="2" t="n">
        <f aca="false">(B42+B76)/2+B110+B144+B179+B214</f>
        <v>3645114.47030291</v>
      </c>
      <c r="C8" s="2" t="n">
        <f aca="false">(C42+C76)/2+C110+C144</f>
        <v>1358311.15</v>
      </c>
      <c r="D8" s="2" t="n">
        <f aca="false">(D42+D76)/2+D110+D144</f>
        <v>1155858.93</v>
      </c>
      <c r="E8" s="2" t="n">
        <f aca="false">(E42+E76)/2+E110+E144</f>
        <v>302009.43</v>
      </c>
      <c r="F8" s="2" t="n">
        <f aca="false">(F42+F76)/2+F110+F144+$E247</f>
        <v>9635384.7607688</v>
      </c>
      <c r="G8" s="2" t="n">
        <f aca="false">(G42+G76)/2+G110+G144+$E247</f>
        <v>9550181.54068583</v>
      </c>
      <c r="H8" s="2" t="n">
        <f aca="false">(H42+H76)/2+H110+H144+$E247</f>
        <v>8652379.24980955</v>
      </c>
      <c r="I8" s="2" t="n">
        <f aca="false">(I42+I76)/2+I110+I144+$E247</f>
        <v>8534119.99637869</v>
      </c>
      <c r="J8" s="2" t="n">
        <f aca="false">(J42+J76)/2+J110+J144+$E247</f>
        <v>8471033.30246841</v>
      </c>
      <c r="K8" s="2" t="n">
        <f aca="false">(K42+K76)/2+K110+K144+$E247</f>
        <v>8176189.34134603</v>
      </c>
    </row>
    <row r="9" customFormat="false" ht="15" hidden="false" customHeight="false" outlineLevel="0" collapsed="false">
      <c r="A9" s="2" t="n">
        <v>4500</v>
      </c>
      <c r="B9" s="2" t="n">
        <f aca="false">(B43+B77)/2+B111+B145+B180+B215</f>
        <v>3679688.50643737</v>
      </c>
      <c r="C9" s="2" t="n">
        <f aca="false">(C43+C77)/2+C111+C145</f>
        <v>1349457.69</v>
      </c>
      <c r="D9" s="2" t="n">
        <f aca="false">(D43+D77)/2+D111+D145</f>
        <v>1189848.28</v>
      </c>
      <c r="E9" s="2" t="n">
        <f aca="false">(E43+E77)/2+E111+E145</f>
        <v>302448.29</v>
      </c>
      <c r="F9" s="2" t="n">
        <f aca="false">(F43+F77)/2+F111+F145+$E248</f>
        <v>9025800.28479188</v>
      </c>
      <c r="G9" s="2" t="n">
        <f aca="false">(G43+G77)/2+G111+G145+$E248</f>
        <v>8949621.47131417</v>
      </c>
      <c r="H9" s="2" t="n">
        <f aca="false">(H43+H77)/2+H111+H145+$E248</f>
        <v>8101055.9286805</v>
      </c>
      <c r="I9" s="2" t="n">
        <f aca="false">(I43+I77)/2+I111+I145+$E248</f>
        <v>7977845.78042732</v>
      </c>
      <c r="J9" s="2" t="n">
        <f aca="false">(J43+J77)/2+J111+J145+$E248</f>
        <v>7916071.90830444</v>
      </c>
      <c r="K9" s="2" t="n">
        <f aca="false">(K43+K77)/2+K111+K145+$E248</f>
        <v>7627281.55984813</v>
      </c>
    </row>
    <row r="10" customFormat="false" ht="15" hidden="false" customHeight="false" outlineLevel="0" collapsed="false">
      <c r="A10" s="2" t="n">
        <v>4750</v>
      </c>
      <c r="B10" s="2" t="n">
        <f aca="false">(B44+B78)/2+B112+B146+B181+B216</f>
        <v>3718361.0768638</v>
      </c>
      <c r="C10" s="2" t="n">
        <f aca="false">(C44+C78)/2+C112+C146</f>
        <v>1334705.23</v>
      </c>
      <c r="D10" s="2" t="n">
        <f aca="false">(D44+D78)/2+D112+D146</f>
        <v>1220940.43</v>
      </c>
      <c r="E10" s="2" t="n">
        <f aca="false">(E44+E78)/2+E112+E146</f>
        <v>302333.52</v>
      </c>
      <c r="F10" s="2" t="n">
        <f aca="false">(F44+F78)/2+F112+F146+$E249</f>
        <v>9211570.71439556</v>
      </c>
      <c r="G10" s="2" t="n">
        <f aca="false">(G44+G78)/2+G112+G146+$E249</f>
        <v>9147566.10852045</v>
      </c>
      <c r="H10" s="2" t="n">
        <f aca="false">(H44+H78)/2+H112+H146+$E249</f>
        <v>8351052.50238642</v>
      </c>
      <c r="I10" s="2" t="n">
        <f aca="false">(I44+I78)/2+I112+I146+$E249</f>
        <v>8223411.18976494</v>
      </c>
      <c r="J10" s="2" t="n">
        <f aca="false">(J44+J78)/2+J112+J146+$E249</f>
        <v>8163337.75689294</v>
      </c>
      <c r="K10" s="2" t="n">
        <f aca="false">(K44+K78)/2+K112+K146+$E249</f>
        <v>7882708.39391455</v>
      </c>
    </row>
    <row r="11" customFormat="false" ht="15" hidden="false" customHeight="false" outlineLevel="0" collapsed="false">
      <c r="A11" s="2" t="n">
        <v>5000</v>
      </c>
      <c r="B11" s="2" t="n">
        <f aca="false">(B45+B79)/2+B113+B147+B182+B217</f>
        <v>3696563.97712181</v>
      </c>
      <c r="C11" s="2" t="n">
        <f aca="false">(C45+C79)/2+C113+C147</f>
        <v>1316723.39</v>
      </c>
      <c r="D11" s="2" t="n">
        <f aca="false">(D45+D79)/2+D113+D147</f>
        <v>1247532.12</v>
      </c>
      <c r="E11" s="2" t="n">
        <f aca="false">(E45+E79)/2+E113+E147</f>
        <v>302598.1</v>
      </c>
      <c r="F11" s="2" t="n">
        <f aca="false">(F45+F79)/2+F113+F147+$E250</f>
        <v>9371809.99119239</v>
      </c>
      <c r="G11" s="2" t="n">
        <f aca="false">(G45+G79)/2+G113+G147+$E250</f>
        <v>9314841.60889197</v>
      </c>
      <c r="H11" s="2" t="n">
        <f aca="false">(H45+H79)/2+H113+H147+$E250</f>
        <v>8572029.88339772</v>
      </c>
      <c r="I11" s="2" t="n">
        <f aca="false">(I45+I79)/2+I113+I147+$E250</f>
        <v>8451673.57900276</v>
      </c>
      <c r="J11" s="2" t="n">
        <f aca="false">(J45+J79)/2+J113+J147+$E250</f>
        <v>8385049.49412705</v>
      </c>
      <c r="K11" s="2" t="n">
        <f aca="false">(K45+K79)/2+K113+K147+$E250</f>
        <v>8112471.156036</v>
      </c>
    </row>
    <row r="12" customFormat="false" ht="15" hidden="false" customHeight="false" outlineLevel="0" collapsed="false">
      <c r="A12" s="2" t="n">
        <v>5250</v>
      </c>
      <c r="B12" s="2" t="n">
        <f aca="false">(B46+B80)/2+B114+B148+B183+B218</f>
        <v>3696291.01416253</v>
      </c>
      <c r="C12" s="2" t="n">
        <f aca="false">(C46+C80)/2+C114+C148</f>
        <v>1298125.69</v>
      </c>
      <c r="D12" s="2" t="n">
        <f aca="false">(D46+D80)/2+D114+D148</f>
        <v>1265908.51</v>
      </c>
      <c r="E12" s="2" t="n">
        <f aca="false">(E46+E80)/2+E114+E148</f>
        <v>304141.78</v>
      </c>
      <c r="F12" s="2" t="n">
        <f aca="false">(F46+F80)/2+F114+F148+$E251</f>
        <v>9149851.34649024</v>
      </c>
      <c r="G12" s="2" t="n">
        <f aca="false">(G46+G80)/2+G114+G148+$E251</f>
        <v>9092767.02567106</v>
      </c>
      <c r="H12" s="2" t="n">
        <f aca="false">(H46+H80)/2+H114+H148+$E251</f>
        <v>8405140.51121049</v>
      </c>
      <c r="I12" s="2" t="n">
        <f aca="false">(I46+I80)/2+I114+I148+$E251</f>
        <v>8271518.61514927</v>
      </c>
      <c r="J12" s="2" t="n">
        <f aca="false">(J46+J80)/2+J114+J148+$E251</f>
        <v>8214822.11033072</v>
      </c>
      <c r="K12" s="2" t="n">
        <f aca="false">(K46+K80)/2+K114+K148+$E251</f>
        <v>7950332.40174578</v>
      </c>
    </row>
    <row r="13" customFormat="false" ht="15" hidden="false" customHeight="false" outlineLevel="0" collapsed="false">
      <c r="A13" s="2" t="n">
        <v>5500</v>
      </c>
      <c r="B13" s="2" t="n">
        <f aca="false">(B47+B81)/2+B115+B149+B184+B219</f>
        <v>3671211.80690914</v>
      </c>
      <c r="C13" s="2" t="n">
        <f aca="false">(C47+C81)/2+C115+C149</f>
        <v>1275680.48</v>
      </c>
      <c r="D13" s="2" t="n">
        <f aca="false">(D47+D81)/2+D115+D149</f>
        <v>1285327.23</v>
      </c>
      <c r="E13" s="2" t="n">
        <f aca="false">(E47+E81)/2+E115+E149</f>
        <v>305878.59</v>
      </c>
      <c r="F13" s="2" t="n">
        <f aca="false">(F47+F81)/2+F115+F149+$E252</f>
        <v>9035810.59682836</v>
      </c>
      <c r="G13" s="2" t="n">
        <f aca="false">(G47+G81)/2+G115+G149+$E252</f>
        <v>8973946.34950757</v>
      </c>
      <c r="H13" s="2" t="n">
        <f aca="false">(H47+H81)/2+H115+H149+$E252</f>
        <v>8340855.99362747</v>
      </c>
      <c r="I13" s="2" t="n">
        <f aca="false">(I47+I81)/2+I115+I149+$E252</f>
        <v>8203605.79522774</v>
      </c>
      <c r="J13" s="2" t="n">
        <f aca="false">(J47+J81)/2+J115+J149+$E252</f>
        <v>8148644.78305227</v>
      </c>
      <c r="K13" s="2" t="n">
        <f aca="false">(K47+K81)/2+K115+K149+$E252</f>
        <v>7893054.11141616</v>
      </c>
    </row>
    <row r="14" customFormat="false" ht="15" hidden="false" customHeight="false" outlineLevel="0" collapsed="false">
      <c r="A14" s="2" t="n">
        <v>6000</v>
      </c>
      <c r="B14" s="2" t="n">
        <f aca="false">(B48+B82)/2+B116+B150+B185+B220</f>
        <v>3599976.38628698</v>
      </c>
      <c r="C14" s="2" t="n">
        <f aca="false">(C48+C82)/2+C116+C150</f>
        <v>1221191.93</v>
      </c>
      <c r="D14" s="2" t="n">
        <f aca="false">(D48+D82)/2+D116+D150</f>
        <v>1308757.87</v>
      </c>
      <c r="E14" s="2" t="n">
        <f aca="false">(E48+E82)/2+E116+E150</f>
        <v>305743.11</v>
      </c>
      <c r="F14" s="2" t="n">
        <f aca="false">(F48+F82)/2+F116+F150+$E253</f>
        <v>7953304.61885565</v>
      </c>
      <c r="G14" s="2" t="n">
        <f aca="false">(G48+G82)/2+G116+G150+$E253</f>
        <v>7865611.57826798</v>
      </c>
      <c r="H14" s="2" t="n">
        <f aca="false">(H48+H82)/2+H116+H150+$E253</f>
        <v>7310047.83219366</v>
      </c>
      <c r="I14" s="2" t="n">
        <f aca="false">(I48+I82)/2+I116+I150+$E253</f>
        <v>7194220.43024426</v>
      </c>
      <c r="J14" s="2" t="n">
        <f aca="false">(J48+J82)/2+J116+J150+$E253</f>
        <v>7143070.67127607</v>
      </c>
      <c r="K14" s="2" t="n">
        <f aca="false">(K48+K82)/2+K116+K150+$E253</f>
        <v>6905603.60006919</v>
      </c>
    </row>
    <row r="15" customFormat="false" ht="15" hidden="false" customHeight="false" outlineLevel="0" collapsed="false">
      <c r="A15" s="2" t="n">
        <v>6500</v>
      </c>
      <c r="B15" s="2" t="n">
        <f aca="false">(B49+B83)/2+B117+B151+B186+B221</f>
        <v>3483447.24608272</v>
      </c>
      <c r="C15" s="2" t="n">
        <f aca="false">(C49+C83)/2+C117+C151</f>
        <v>1167826.7</v>
      </c>
      <c r="D15" s="2" t="n">
        <f aca="false">(D49+D83)/2+D117+D151</f>
        <v>1325032.89</v>
      </c>
      <c r="E15" s="2" t="n">
        <f aca="false">(E49+E83)/2+E117+E151</f>
        <v>303896.81</v>
      </c>
      <c r="F15" s="2" t="n">
        <f aca="false">(F49+F83)/2+F117+F151+$E254</f>
        <v>7114092.47827496</v>
      </c>
      <c r="G15" s="2" t="n">
        <f aca="false">(G49+G83)/2+G117+G151+$E254</f>
        <v>7008708.91043034</v>
      </c>
      <c r="H15" s="2" t="n">
        <f aca="false">(H49+H83)/2+H117+H151+$E254</f>
        <v>6519043.72166836</v>
      </c>
      <c r="I15" s="2" t="n">
        <f aca="false">(I49+I83)/2+I117+I151+$E254</f>
        <v>6387084.36427108</v>
      </c>
      <c r="J15" s="2" t="n">
        <f aca="false">(J49+J83)/2+J117+J151+$E254</f>
        <v>6339359.3628988</v>
      </c>
      <c r="K15" s="2" t="n">
        <f aca="false">(K49+K83)/2+K117+K151+$E254</f>
        <v>6117328.04467415</v>
      </c>
    </row>
    <row r="16" customFormat="false" ht="15" hidden="false" customHeight="false" outlineLevel="0" collapsed="false">
      <c r="A16" s="2" t="n">
        <v>7000</v>
      </c>
      <c r="B16" s="2" t="n">
        <f aca="false">(B50+B84)/2+B118+B152+B187+B222</f>
        <v>3370160.20777891</v>
      </c>
      <c r="C16" s="2" t="n">
        <f aca="false">(C50+C84)/2+C118+C152</f>
        <v>1114678.18</v>
      </c>
      <c r="D16" s="2" t="n">
        <f aca="false">(D50+D84)/2+D118+D152</f>
        <v>1329782.76</v>
      </c>
      <c r="E16" s="2" t="n">
        <f aca="false">(E50+E84)/2+E118+E152</f>
        <v>298966.1</v>
      </c>
      <c r="F16" s="2" t="n">
        <f aca="false">(F50+F84)/2+F118+F152+$E255</f>
        <v>6132676.44841522</v>
      </c>
      <c r="G16" s="2" t="n">
        <f aca="false">(G50+G84)/2+G118+G152+$E255</f>
        <v>6017238.68719785</v>
      </c>
      <c r="H16" s="2" t="n">
        <f aca="false">(H50+H84)/2+H118+H152+$E255</f>
        <v>5573755.37649381</v>
      </c>
      <c r="I16" s="2" t="n">
        <f aca="false">(I50+I84)/2+I118+I152+$E255</f>
        <v>5426354.24606627</v>
      </c>
      <c r="J16" s="2" t="n">
        <f aca="false">(J50+J84)/2+J118+J152+$E255</f>
        <v>5382267.57209708</v>
      </c>
      <c r="K16" s="2" t="n">
        <f aca="false">(K50+K84)/2+K118+K152+$E255</f>
        <v>5177865.41689804</v>
      </c>
    </row>
    <row r="17" customFormat="false" ht="15" hidden="false" customHeight="false" outlineLevel="0" collapsed="false">
      <c r="A17" s="2" t="n">
        <v>7500</v>
      </c>
      <c r="B17" s="2" t="n">
        <f aca="false">(B51+B85)/2+B119+B153+B188+B223</f>
        <v>3255056.27397446</v>
      </c>
      <c r="C17" s="2" t="n">
        <f aca="false">(C51+C85)/2+C119+C153</f>
        <v>1064463.82</v>
      </c>
      <c r="D17" s="2" t="n">
        <f aca="false">(D51+D85)/2+D119+D153</f>
        <v>1325414.15</v>
      </c>
      <c r="E17" s="2" t="n">
        <f aca="false">(E51+E85)/2+E119+E153</f>
        <v>291208.52</v>
      </c>
      <c r="F17" s="2" t="n">
        <f aca="false">(F51+F85)/2+F119+F153+$E256</f>
        <v>5889755.88501025</v>
      </c>
      <c r="G17" s="2" t="n">
        <f aca="false">(G51+G85)/2+G119+G153+$E256</f>
        <v>5776342.73494117</v>
      </c>
      <c r="H17" s="2" t="n">
        <f aca="false">(H51+H85)/2+H119+H153+$E256</f>
        <v>5379086.42353331</v>
      </c>
      <c r="I17" s="2" t="n">
        <f aca="false">(I51+I85)/2+I119+I153+$E256</f>
        <v>5227712.27372143</v>
      </c>
      <c r="J17" s="2" t="n">
        <f aca="false">(J51+J85)/2+J119+J153+$E256</f>
        <v>5186041.39728098</v>
      </c>
      <c r="K17" s="2" t="n">
        <f aca="false">(K51+K85)/2+K119+K153+$E256</f>
        <v>4999355.8971402</v>
      </c>
    </row>
    <row r="18" customFormat="false" ht="15" hidden="false" customHeight="false" outlineLevel="0" collapsed="false">
      <c r="A18" s="2" t="n">
        <v>8000</v>
      </c>
      <c r="B18" s="2" t="n">
        <f aca="false">(B52+B86)/2+B120+B154+B189+B224</f>
        <v>3116436.59531682</v>
      </c>
      <c r="C18" s="2" t="n">
        <f aca="false">(C52+C86)/2+C120+C154</f>
        <v>1015770.15</v>
      </c>
      <c r="D18" s="2" t="n">
        <f aca="false">(D52+D86)/2+D120+D154</f>
        <v>1317298.2</v>
      </c>
      <c r="E18" s="2" t="n">
        <f aca="false">(E52+E86)/2+E120+E154</f>
        <v>282720.5</v>
      </c>
      <c r="F18" s="2" t="n">
        <f aca="false">(F52+F86)/2+F120+F154+$E257</f>
        <v>5473123.52291253</v>
      </c>
      <c r="G18" s="2" t="n">
        <f aca="false">(G52+G86)/2+G120+G154+$E257</f>
        <v>5360213.97079718</v>
      </c>
      <c r="H18" s="2" t="n">
        <f aca="false">(H52+H86)/2+H120+H154+$E257</f>
        <v>4994607.09027911</v>
      </c>
      <c r="I18" s="2" t="n">
        <f aca="false">(I52+I86)/2+I120+I154+$E257</f>
        <v>4834293.18082599</v>
      </c>
      <c r="J18" s="2" t="n">
        <f aca="false">(J52+J86)/2+J120+J154+$E257</f>
        <v>4798165.90120075</v>
      </c>
      <c r="K18" s="2" t="n">
        <f aca="false">(K52+K86)/2+K120+K154+$E257</f>
        <v>4631862.94166393</v>
      </c>
    </row>
    <row r="19" customFormat="false" ht="15" hidden="false" customHeight="false" outlineLevel="0" collapsed="false">
      <c r="A19" s="2" t="n">
        <v>9000</v>
      </c>
      <c r="B19" s="2" t="n">
        <f aca="false">(B53+B87)/2+B121+B155+B190+B225</f>
        <v>2849192.19588879</v>
      </c>
      <c r="C19" s="2" t="n">
        <f aca="false">(C53+C87)/2+C121+C155</f>
        <v>934471.98</v>
      </c>
      <c r="D19" s="2" t="n">
        <f aca="false">(D53+D87)/2+D121+D155</f>
        <v>1295010.16</v>
      </c>
      <c r="E19" s="2" t="n">
        <f aca="false">(E53+E87)/2+E121+E155</f>
        <v>268114.86</v>
      </c>
      <c r="F19" s="2" t="n">
        <f aca="false">(F53+F87)/2+F121+F155+$E258</f>
        <v>5127029.03447448</v>
      </c>
      <c r="G19" s="2" t="n">
        <f aca="false">(G53+G87)/2+G121+G155+$E258</f>
        <v>5007689.69298199</v>
      </c>
      <c r="H19" s="2" t="n">
        <f aca="false">(H53+H87)/2+H121+H155+$E258</f>
        <v>4654774.76789406</v>
      </c>
      <c r="I19" s="2" t="n">
        <f aca="false">(I53+I87)/2+I121+I155+$E258</f>
        <v>4478934.35864451</v>
      </c>
      <c r="J19" s="2" t="n">
        <f aca="false">(J53+J87)/2+J121+J155+$E258</f>
        <v>4447774.21766095</v>
      </c>
      <c r="K19" s="2" t="n">
        <f aca="false">(K53+K87)/2+K121+K155+$E258</f>
        <v>4306396.39145508</v>
      </c>
    </row>
    <row r="20" customFormat="false" ht="15" hidden="false" customHeight="false" outlineLevel="0" collapsed="false">
      <c r="A20" s="2" t="n">
        <v>10000</v>
      </c>
      <c r="B20" s="2" t="n">
        <f aca="false">(B54+B88)/2+B122+B156+B191+B226</f>
        <v>2600385.64313961</v>
      </c>
      <c r="C20" s="2" t="n">
        <f aca="false">(C54+C88)/2+C122+C156</f>
        <v>860414.97</v>
      </c>
      <c r="D20" s="2" t="n">
        <f aca="false">(D54+D88)/2+D122+D156</f>
        <v>1276559.48</v>
      </c>
      <c r="E20" s="2" t="n">
        <f aca="false">(E54+E88)/2+E122+E156</f>
        <v>251552.44</v>
      </c>
      <c r="F20" s="2" t="n">
        <f aca="false">(F54+F88)/2+F122+F156+$E259</f>
        <v>5054483.71666127</v>
      </c>
      <c r="G20" s="2" t="n">
        <f aca="false">(G54+G88)/2+G122+G156+$E259</f>
        <v>4944843.46805852</v>
      </c>
      <c r="H20" s="2" t="n">
        <f aca="false">(H54+H88)/2+H122+H156+$E259</f>
        <v>4608517.10547258</v>
      </c>
      <c r="I20" s="2" t="n">
        <f aca="false">(I54+I88)/2+I122+I156+$E259</f>
        <v>4375308.88883878</v>
      </c>
      <c r="J20" s="2" t="n">
        <f aca="false">(J54+J88)/2+J122+J156+$E259</f>
        <v>4347697.86425252</v>
      </c>
      <c r="K20" s="2" t="n">
        <f aca="false">(K54+K88)/2+K122+K156+$E259</f>
        <v>4225756.47139427</v>
      </c>
    </row>
    <row r="21" customFormat="false" ht="15" hidden="false" customHeight="false" outlineLevel="0" collapsed="false">
      <c r="A21" s="2" t="n">
        <v>11000</v>
      </c>
      <c r="B21" s="2" t="n">
        <f aca="false">(B55+B89)/2+B123+B157+B192+B227</f>
        <v>2280896.85347112</v>
      </c>
      <c r="C21" s="2" t="n">
        <f aca="false">(C55+C89)/2+C123+C157</f>
        <v>782280.33</v>
      </c>
      <c r="D21" s="2" t="n">
        <f aca="false">(D55+D89)/2+D123+D157</f>
        <v>1208775.29</v>
      </c>
      <c r="E21" s="2" t="n">
        <f aca="false">(E55+E89)/2+E123+E157</f>
        <v>233193.8</v>
      </c>
      <c r="F21" s="2" t="n">
        <f aca="false">(F55+F89)/2+F123+F157+$E260</f>
        <v>4839504.99046251</v>
      </c>
      <c r="G21" s="2" t="n">
        <f aca="false">(G55+G89)/2+G123+G157+$E260</f>
        <v>4736938.27924452</v>
      </c>
      <c r="H21" s="2" t="n">
        <f aca="false">(H55+H89)/2+H123+H157+$E260</f>
        <v>4440809.0345911</v>
      </c>
      <c r="I21" s="2" t="n">
        <f aca="false">(I55+I89)/2+I123+I157+$E260</f>
        <v>4144218.4008372</v>
      </c>
      <c r="J21" s="2" t="n">
        <f aca="false">(J55+J89)/2+J123+J157+$E260</f>
        <v>4119776.67067179</v>
      </c>
      <c r="K21" s="2" t="n">
        <f aca="false">(K55+K89)/2+K123+K157+$E260</f>
        <v>4014096.34068051</v>
      </c>
    </row>
    <row r="22" customFormat="false" ht="15" hidden="false" customHeight="false" outlineLevel="0" collapsed="false">
      <c r="A22" s="2" t="n">
        <v>12000</v>
      </c>
      <c r="B22" s="2" t="n">
        <f aca="false">(B56+B90)/2+B124+B158+B193+B228</f>
        <v>1981308.19922295</v>
      </c>
      <c r="C22" s="2" t="n">
        <f aca="false">(C56+C90)/2+C124+C158</f>
        <v>711848.88</v>
      </c>
      <c r="D22" s="2" t="n">
        <f aca="false">(D56+D90)/2+D124+D158</f>
        <v>1128096.97</v>
      </c>
      <c r="E22" s="2" t="n">
        <f aca="false">(E56+E90)/2+E124+E158</f>
        <v>215034.56</v>
      </c>
      <c r="F22" s="2" t="n">
        <f aca="false">(F56+F90)/2+F124+F158+$E261</f>
        <v>4537136.0492281</v>
      </c>
      <c r="G22" s="2" t="n">
        <f aca="false">(G56+G90)/2+G124+G158+$E261</f>
        <v>4458600.06510349</v>
      </c>
      <c r="H22" s="2" t="n">
        <f aca="false">(H56+H90)/2+H124+H158+$E261</f>
        <v>4180864.62905304</v>
      </c>
      <c r="I22" s="2" t="n">
        <f aca="false">(I56+I90)/2+I124+I158+$E261</f>
        <v>3805998.40511893</v>
      </c>
      <c r="J22" s="2" t="n">
        <f aca="false">(J56+J90)/2+J124+J158+$E261</f>
        <v>3785552.64456406</v>
      </c>
      <c r="K22" s="2" t="n">
        <f aca="false">(K56+K90)/2+K124+K158+$E261</f>
        <v>3698535.83311833</v>
      </c>
    </row>
    <row r="23" customFormat="false" ht="15" hidden="false" customHeight="false" outlineLevel="0" collapsed="false">
      <c r="A23" s="2" t="n">
        <v>13000</v>
      </c>
      <c r="B23" s="2" t="n">
        <f aca="false">(B57+B91)/2+B125+B159+B194+B229</f>
        <v>1701119.86120855</v>
      </c>
      <c r="C23" s="2" t="n">
        <f aca="false">(C57+C91)/2+C125+C159</f>
        <v>638635.13</v>
      </c>
      <c r="D23" s="2" t="n">
        <f aca="false">(D57+D91)/2+D125+D159</f>
        <v>1040200.66</v>
      </c>
      <c r="E23" s="2" t="n">
        <f aca="false">(E57+E91)/2+E125+E159</f>
        <v>196492.07</v>
      </c>
      <c r="F23" s="2" t="n">
        <f aca="false">(F57+F91)/2+F125+F159+$E262</f>
        <v>4218628.76377835</v>
      </c>
      <c r="G23" s="2" t="n">
        <f aca="false">(G57+G91)/2+G125+G159+$E262</f>
        <v>4161566.05038029</v>
      </c>
      <c r="H23" s="2" t="n">
        <f aca="false">(H57+H91)/2+H125+H159+$E262</f>
        <v>3894183.45903463</v>
      </c>
      <c r="I23" s="2" t="n">
        <f aca="false">(I57+I91)/2+I125+I159+$E262</f>
        <v>3459171.06657616</v>
      </c>
      <c r="J23" s="2" t="n">
        <f aca="false">(J57+J91)/2+J125+J159+$E262</f>
        <v>3439537.92249316</v>
      </c>
      <c r="K23" s="2" t="n">
        <f aca="false">(K57+K91)/2+K125+K159+$E262</f>
        <v>3356537.22894189</v>
      </c>
    </row>
    <row r="24" customFormat="false" ht="15" hidden="false" customHeight="false" outlineLevel="0" collapsed="false">
      <c r="A24" s="2" t="n">
        <v>14000</v>
      </c>
      <c r="B24" s="2" t="n">
        <f aca="false">(B58+B92)/2+B126+B160+B195+B230</f>
        <v>1475556.6476335</v>
      </c>
      <c r="C24" s="2" t="n">
        <f aca="false">(C58+C92)/2+C126+C160</f>
        <v>582401.03</v>
      </c>
      <c r="D24" s="2" t="n">
        <f aca="false">(D58+D92)/2+D126+D160</f>
        <v>958035.05</v>
      </c>
      <c r="E24" s="2" t="n">
        <f aca="false">(E58+E92)/2+E126+E160</f>
        <v>178276.42</v>
      </c>
      <c r="F24" s="2" t="n">
        <f aca="false">(F58+F92)/2+F126+F160+$E263</f>
        <v>4123516.32832724</v>
      </c>
      <c r="G24" s="2" t="n">
        <f aca="false">(G58+G92)/2+G126+G160+$E263</f>
        <v>4089541.20452458</v>
      </c>
      <c r="H24" s="2" t="n">
        <f aca="false">(H58+H92)/2+H126+H160+$E263</f>
        <v>3847571.62889416</v>
      </c>
      <c r="I24" s="2" t="n">
        <f aca="false">(I58+I92)/2+I126+I160+$E263</f>
        <v>3329480.82429878</v>
      </c>
      <c r="J24" s="2" t="n">
        <f aca="false">(J58+J92)/2+J126+J160+$E263</f>
        <v>3311221.28251203</v>
      </c>
      <c r="K24" s="2" t="n">
        <f aca="false">(K58+K92)/2+K126+K160+$E263</f>
        <v>3238112.22912421</v>
      </c>
    </row>
    <row r="25" customFormat="false" ht="15" hidden="false" customHeight="false" outlineLevel="0" collapsed="false">
      <c r="A25" s="2" t="n">
        <v>15000</v>
      </c>
      <c r="B25" s="2" t="n">
        <f aca="false">(B59+B93)/2+B127+B161+B196+B231</f>
        <v>1298678.52492657</v>
      </c>
      <c r="C25" s="2" t="n">
        <f aca="false">(C59+C93)/2+C127+C161</f>
        <v>535220.47</v>
      </c>
      <c r="D25" s="2" t="n">
        <f aca="false">(D59+D93)/2+D127+D161</f>
        <v>874322.75</v>
      </c>
      <c r="E25" s="2" t="n">
        <f aca="false">(E59+E93)/2+E127+E161</f>
        <v>161082.98</v>
      </c>
      <c r="F25" s="2" t="n">
        <f aca="false">(F59+F93)/2+F127+F161+$E264</f>
        <v>4194126.79066955</v>
      </c>
      <c r="G25" s="2" t="n">
        <f aca="false">(G59+G93)/2+G127+G161+$E264</f>
        <v>4176526.719356</v>
      </c>
      <c r="H25" s="2" t="n">
        <f aca="false">(H59+H93)/2+H127+H161+$E264</f>
        <v>3969268.66310835</v>
      </c>
      <c r="I25" s="2" t="n">
        <f aca="false">(I59+I93)/2+I127+I161+$E264</f>
        <v>3367888.54908662</v>
      </c>
      <c r="J25" s="2" t="n">
        <f aca="false">(J59+J93)/2+J127+J161+$E264</f>
        <v>3352320.27540695</v>
      </c>
      <c r="K25" s="2" t="n">
        <f aca="false">(K59+K93)/2+K127+K161+$E264</f>
        <v>3293509.45434477</v>
      </c>
    </row>
    <row r="26" customFormat="false" ht="15" hidden="false" customHeight="false" outlineLevel="0" collapsed="false">
      <c r="A26" s="2" t="n">
        <v>17000</v>
      </c>
      <c r="B26" s="2" t="n">
        <f aca="false">(B60+B94)/2+B128+B162+B197+B232</f>
        <v>1040710.65057241</v>
      </c>
      <c r="C26" s="2" t="n">
        <f aca="false">(C60+C94)/2+C128+C162</f>
        <v>457045.39</v>
      </c>
      <c r="D26" s="2" t="n">
        <f aca="false">(D60+D94)/2+D128+D162</f>
        <v>738410.75</v>
      </c>
      <c r="E26" s="2" t="n">
        <f aca="false">(E60+E94)/2+E128+E162</f>
        <v>130776.43</v>
      </c>
      <c r="F26" s="2" t="n">
        <f aca="false">(F60+F94)/2+F128+F162+$E265</f>
        <v>4180336.76848613</v>
      </c>
      <c r="G26" s="2" t="n">
        <f aca="false">(G60+G94)/2+G128+G162+$E265</f>
        <v>4123530.80768711</v>
      </c>
      <c r="H26" s="2" t="n">
        <f aca="false">(H60+H94)/2+H128+H162+$E265</f>
        <v>3964065.83878255</v>
      </c>
      <c r="I26" s="2" t="n">
        <f aca="false">(I60+I94)/2+I128+I162+$E265</f>
        <v>3326331.18333942</v>
      </c>
      <c r="J26" s="2" t="n">
        <f aca="false">(J60+J94)/2+J128+J162+$E265</f>
        <v>3314925.50769154</v>
      </c>
      <c r="K26" s="2" t="n">
        <f aca="false">(K60+K94)/2+K128+K162+$E265</f>
        <v>3279228.07607438</v>
      </c>
    </row>
    <row r="27" customFormat="false" ht="15" hidden="false" customHeight="false" outlineLevel="0" collapsed="false">
      <c r="A27" s="2" t="n">
        <v>19000</v>
      </c>
      <c r="B27" s="2" t="n">
        <f aca="false">(B61+B95)/2+B129+B163+B198+B233</f>
        <v>876225.875047918</v>
      </c>
      <c r="C27" s="2" t="n">
        <f aca="false">(C61+C95)/2+C129+C163</f>
        <v>378391.09</v>
      </c>
      <c r="D27" s="2" t="n">
        <f aca="false">(D61+D95)/2+D129+D163</f>
        <v>618452.55</v>
      </c>
      <c r="E27" s="2" t="n">
        <f aca="false">(E61+E95)/2+E129+E163</f>
        <v>106626.64</v>
      </c>
      <c r="F27" s="2" t="n">
        <f aca="false">(F61+F95)/2+F129+F163+$E266</f>
        <v>4003223.40004818</v>
      </c>
      <c r="G27" s="2" t="n">
        <f aca="false">(G61+G95)/2+G129+G163+$E266</f>
        <v>3858583.05808194</v>
      </c>
      <c r="H27" s="2" t="n">
        <f aca="false">(H61+H95)/2+H129+H163+$E266</f>
        <v>3708907.18833911</v>
      </c>
      <c r="I27" s="2" t="n">
        <f aca="false">(I61+I95)/2+I129+I163+$E266</f>
        <v>3159379.38292115</v>
      </c>
      <c r="J27" s="2" t="n">
        <f aca="false">(J61+J95)/2+J129+J163+$E266</f>
        <v>3150277.45662685</v>
      </c>
      <c r="K27" s="2" t="n">
        <f aca="false">(K61+K95)/2+K129+K163+$E266</f>
        <v>3136411.92394628</v>
      </c>
    </row>
    <row r="28" customFormat="false" ht="15" hidden="false" customHeight="false" outlineLevel="0" collapsed="false">
      <c r="A28" s="2" t="n">
        <v>21000</v>
      </c>
      <c r="B28" s="2" t="n">
        <f aca="false">(B62+B96)/2+B130+B164+B199+B234</f>
        <v>745800.620555881</v>
      </c>
      <c r="C28" s="2" t="n">
        <f aca="false">(C62+C96)/2+C130+C164</f>
        <v>320211.22</v>
      </c>
      <c r="D28" s="2" t="n">
        <f aca="false">(D62+D96)/2+D130+D164</f>
        <v>523565.62</v>
      </c>
      <c r="E28" s="2" t="n">
        <f aca="false">(E62+E96)/2+E130+E164</f>
        <v>92539.62</v>
      </c>
      <c r="F28" s="2" t="n">
        <f aca="false">(F62+F96)/2+F130+F164+$E267</f>
        <v>3799694.13115291</v>
      </c>
      <c r="G28" s="2" t="n">
        <f aca="false">(G62+G96)/2+G130+G164+$E267</f>
        <v>3646498.30719628</v>
      </c>
      <c r="H28" s="2" t="n">
        <f aca="false">(H62+H96)/2+H130+H164+$E267</f>
        <v>3465901.72991237</v>
      </c>
      <c r="I28" s="2" t="n">
        <f aca="false">(I62+I96)/2+I130+I164+$E267</f>
        <v>2911747.06186653</v>
      </c>
      <c r="J28" s="2" t="n">
        <f aca="false">(J62+J96)/2+J130+J164+$E267</f>
        <v>2905094.92328624</v>
      </c>
      <c r="K28" s="2" t="n">
        <f aca="false">(K62+K96)/2+K130+K164+$E267</f>
        <v>2895340.55650343</v>
      </c>
    </row>
    <row r="29" customFormat="false" ht="15" hidden="false" customHeight="false" outlineLevel="0" collapsed="false">
      <c r="A29" s="2" t="n">
        <v>23000</v>
      </c>
      <c r="B29" s="2" t="n">
        <f aca="false">(B63+B97)/2+B131+B165+B200+B235</f>
        <v>650401.799590687</v>
      </c>
      <c r="C29" s="2" t="n">
        <f aca="false">(C63+C97)/2+C131+C165</f>
        <v>259658.48</v>
      </c>
      <c r="D29" s="2" t="n">
        <f aca="false">(D63+D97)/2+D131+D165</f>
        <v>446354.25</v>
      </c>
      <c r="E29" s="2" t="n">
        <f aca="false">(E63+E97)/2+E131+E165</f>
        <v>77744.78</v>
      </c>
      <c r="F29" s="2" t="n">
        <f aca="false">(F63+F97)/2+F131+F165+$E268</f>
        <v>3742613.5136783</v>
      </c>
      <c r="G29" s="2" t="n">
        <f aca="false">(G63+G97)/2+G131+G165+$E268</f>
        <v>3593856.29263111</v>
      </c>
      <c r="H29" s="2" t="n">
        <f aca="false">(H63+H97)/2+H131+H165+$E268</f>
        <v>3426444.3726097</v>
      </c>
      <c r="I29" s="2" t="n">
        <f aca="false">(I63+I97)/2+I131+I165+$E268</f>
        <v>2852738.09683896</v>
      </c>
      <c r="J29" s="2" t="n">
        <f aca="false">(J63+J97)/2+J131+J165+$E268</f>
        <v>2847966.45541764</v>
      </c>
      <c r="K29" s="2" t="n">
        <f aca="false">(K63+K97)/2+K131+K165+$E268</f>
        <v>2842094.85621091</v>
      </c>
    </row>
    <row r="30" customFormat="false" ht="15" hidden="false" customHeight="false" outlineLevel="0" collapsed="false">
      <c r="A30" s="2" t="n">
        <v>25000</v>
      </c>
      <c r="B30" s="2" t="n">
        <f aca="false">(B64+B98)/2+B132+B166+B201+B236</f>
        <v>585994.743347758</v>
      </c>
      <c r="C30" s="2" t="n">
        <f aca="false">(C64+C98)/2+C132+C166</f>
        <v>213842.65</v>
      </c>
      <c r="D30" s="2" t="n">
        <f aca="false">(D64+D98)/2+D132+D166</f>
        <v>381133.16</v>
      </c>
      <c r="E30" s="2" t="n">
        <f aca="false">(E64+E98)/2+E132+E166</f>
        <v>69904.76</v>
      </c>
      <c r="F30" s="2" t="n">
        <f aca="false">(F64+F98)/2+F132+F166+$E269</f>
        <v>3795916.16748922</v>
      </c>
      <c r="G30" s="2" t="n">
        <f aca="false">(G64+G98)/2+G132+G166+$E269</f>
        <v>3641459.36826843</v>
      </c>
      <c r="H30" s="2" t="n">
        <f aca="false">(H64+H98)/2+H132+H166+$E269</f>
        <v>3494246.06355571</v>
      </c>
      <c r="I30" s="2" t="n">
        <f aca="false">(I64+I98)/2+I132+I166+$E269</f>
        <v>2893444.87745403</v>
      </c>
      <c r="J30" s="2" t="n">
        <f aca="false">(J64+J98)/2+J132+J166+$E269</f>
        <v>2891034.990898</v>
      </c>
      <c r="K30" s="2" t="n">
        <f aca="false">(K64+K98)/2+K132+K166+$E269</f>
        <v>2890766.90050339</v>
      </c>
    </row>
    <row r="31" customFormat="false" ht="15" hidden="false" customHeight="false" outlineLevel="0" collapsed="false">
      <c r="A31" s="2" t="n">
        <v>27000</v>
      </c>
      <c r="B31" s="2" t="n">
        <f aca="false">(B65+B99)/2+B133+B167+B202+B237</f>
        <v>535399.680597088</v>
      </c>
      <c r="C31" s="2" t="n">
        <f aca="false">(C65+C99)/2+C133+C167</f>
        <v>183408.89</v>
      </c>
      <c r="D31" s="2" t="n">
        <f aca="false">(D65+D99)/2+D133+D167</f>
        <v>336657.77</v>
      </c>
      <c r="E31" s="2" t="n">
        <f aca="false">(E65+E99)/2+E133+E167</f>
        <v>63715.62</v>
      </c>
      <c r="F31" s="2" t="n">
        <f aca="false">(F65+F99)/2+F133+F167+$E270</f>
        <v>3863977.1888091</v>
      </c>
      <c r="G31" s="2" t="n">
        <f aca="false">(G65+G99)/2+G133+G167+$E270</f>
        <v>3776377.88937099</v>
      </c>
      <c r="H31" s="2" t="n">
        <f aca="false">(H65+H99)/2+H133+H167+$E270</f>
        <v>3633993.22001894</v>
      </c>
      <c r="I31" s="2" t="n">
        <f aca="false">(I65+I99)/2+I133+I167+$E270</f>
        <v>2950375.19259952</v>
      </c>
      <c r="J31" s="2" t="n">
        <f aca="false">(J65+J99)/2+J133+J167+$E270</f>
        <v>2948789.37969028</v>
      </c>
      <c r="K31" s="2" t="n">
        <f aca="false">(K65+K99)/2+K133+K167+$E270</f>
        <v>2954394.22699342</v>
      </c>
    </row>
    <row r="32" customFormat="false" ht="15" hidden="false" customHeight="false" outlineLevel="0" collapsed="false">
      <c r="A32" s="2" t="n">
        <v>29000</v>
      </c>
      <c r="B32" s="2" t="n">
        <f aca="false">(B66+B100)/2+B134+B168+B203+B238</f>
        <v>472535.136875744</v>
      </c>
      <c r="C32" s="2" t="n">
        <f aca="false">(C66+C100)/2+C134+C168</f>
        <v>153416.05</v>
      </c>
      <c r="D32" s="2" t="n">
        <f aca="false">(D66+D100)/2+D134+D168</f>
        <v>299385.58</v>
      </c>
      <c r="E32" s="2" t="n">
        <f aca="false">(E66+E100)/2+E134+E168</f>
        <v>55814.23</v>
      </c>
      <c r="F32" s="2" t="n">
        <f aca="false">(F66+F100)/2+F134+F168+$E271</f>
        <v>4080038.59191333</v>
      </c>
      <c r="G32" s="2" t="n">
        <f aca="false">(G66+G100)/2+G134+G168+$E271</f>
        <v>4041588.78872157</v>
      </c>
      <c r="H32" s="2" t="n">
        <f aca="false">(H66+H100)/2+H134+H168+$E271</f>
        <v>3946634.25611632</v>
      </c>
      <c r="I32" s="2" t="n">
        <f aca="false">(I66+I100)/2+I134+I168+$E271</f>
        <v>3153015.66426539</v>
      </c>
      <c r="J32" s="2" t="n">
        <f aca="false">(J66+J100)/2+J134+J168+$E271</f>
        <v>3155506.68425531</v>
      </c>
      <c r="K32" s="2" t="n">
        <f aca="false">(K66+K100)/2+K134+K168+$E271</f>
        <v>3176847.93866482</v>
      </c>
    </row>
    <row r="33" customFormat="false" ht="15" hidden="false" customHeight="false" outlineLevel="0" collapsed="false">
      <c r="A33" s="2" t="n">
        <v>31000</v>
      </c>
      <c r="B33" s="2" t="n">
        <f aca="false">(B67+B101)/2+B135+B169+B204+B239</f>
        <v>413987.315296932</v>
      </c>
      <c r="C33" s="2" t="n">
        <f aca="false">(C67+C101)/2+C135+C169</f>
        <v>128258.98</v>
      </c>
      <c r="D33" s="2" t="n">
        <f aca="false">(D67+D101)/2+D135+D169</f>
        <v>272228.6</v>
      </c>
      <c r="E33" s="2" t="n">
        <f aca="false">(E67+E101)/2+E135+E169</f>
        <v>51318.4953</v>
      </c>
      <c r="F33" s="2" t="n">
        <f aca="false">(F67+F101)/2+F135+F169+$E272</f>
        <v>4189236.63730954</v>
      </c>
      <c r="G33" s="2" t="n">
        <f aca="false">(G67+G101)/2+G135+G169+$E272</f>
        <v>4117708.83743598</v>
      </c>
      <c r="H33" s="2" t="n">
        <f aca="false">(H67+H101)/2+H135+H169+$E272</f>
        <v>4044200.41762342</v>
      </c>
      <c r="I33" s="2" t="n">
        <f aca="false">(I67+I101)/2+I135+I169+$E272</f>
        <v>3265141.33140007</v>
      </c>
      <c r="J33" s="2" t="n">
        <f aca="false">(J67+J101)/2+J135+J169+$E272</f>
        <v>3269433.3416847</v>
      </c>
      <c r="K33" s="2" t="n">
        <f aca="false">(K67+K101)/2+K135+K169+$E272</f>
        <v>3296835.07675978</v>
      </c>
    </row>
    <row r="35" customFormat="false" ht="15" hidden="false" customHeight="false" outlineLevel="0" collapsed="false">
      <c r="A35" s="0" t="s">
        <v>92</v>
      </c>
      <c r="B35" s="0" t="s">
        <v>93</v>
      </c>
      <c r="D35" s="0" t="s">
        <v>94</v>
      </c>
      <c r="E35" s="0" t="s">
        <v>21</v>
      </c>
    </row>
    <row r="36" customFormat="false" ht="15" hidden="false" customHeight="false" outlineLevel="0" collapsed="false">
      <c r="B36" s="0" t="s">
        <v>0</v>
      </c>
      <c r="C36" s="0" t="s">
        <v>90</v>
      </c>
      <c r="D36" s="0" t="s">
        <v>91</v>
      </c>
      <c r="E36" s="0" t="s">
        <v>1</v>
      </c>
      <c r="F36" s="0" t="s">
        <v>0</v>
      </c>
      <c r="G36" s="0" t="s">
        <v>90</v>
      </c>
      <c r="H36" s="0" t="s">
        <v>91</v>
      </c>
      <c r="I36" s="0" t="s">
        <v>0</v>
      </c>
      <c r="J36" s="0" t="s">
        <v>90</v>
      </c>
      <c r="K36" s="0" t="s">
        <v>91</v>
      </c>
    </row>
    <row r="37" customFormat="false" ht="15" hidden="false" customHeight="false" outlineLevel="0" collapsed="false">
      <c r="A37" s="0" t="s">
        <v>47</v>
      </c>
      <c r="B37" s="0" t="s">
        <v>4</v>
      </c>
      <c r="C37" s="0" t="s">
        <v>4</v>
      </c>
      <c r="D37" s="0" t="s">
        <v>4</v>
      </c>
      <c r="E37" s="0" t="s">
        <v>4</v>
      </c>
      <c r="F37" s="0" t="s">
        <v>30</v>
      </c>
      <c r="G37" s="0" t="s">
        <v>30</v>
      </c>
      <c r="H37" s="0" t="s">
        <v>30</v>
      </c>
      <c r="I37" s="0" t="s">
        <v>31</v>
      </c>
      <c r="J37" s="0" t="s">
        <v>31</v>
      </c>
      <c r="K37" s="0" t="s">
        <v>31</v>
      </c>
    </row>
    <row r="38" customFormat="false" ht="15" hidden="false" customHeight="false" outlineLevel="0" collapsed="false">
      <c r="A38" s="2" t="n">
        <v>3250</v>
      </c>
      <c r="B38" s="2" t="n">
        <v>229135.52</v>
      </c>
      <c r="C38" s="2" t="n">
        <v>191250.86</v>
      </c>
      <c r="D38" s="2" t="n">
        <v>104203</v>
      </c>
      <c r="E38" s="2" t="n">
        <v>117637.28</v>
      </c>
      <c r="F38" s="2" t="n">
        <v>160422.760369646</v>
      </c>
      <c r="G38" s="2" t="n">
        <v>124555.537521989</v>
      </c>
      <c r="H38" s="2" t="n">
        <v>87153.7528882555</v>
      </c>
      <c r="I38" s="2" t="n">
        <v>44002.4683521119</v>
      </c>
      <c r="J38" s="2" t="n">
        <v>41773.0812593802</v>
      </c>
      <c r="K38" s="2" t="n">
        <v>30011.5575787923</v>
      </c>
    </row>
    <row r="39" customFormat="false" ht="15" hidden="false" customHeight="false" outlineLevel="0" collapsed="false">
      <c r="A39" s="2" t="n">
        <v>3500</v>
      </c>
      <c r="B39" s="2" t="n">
        <v>247661.22</v>
      </c>
      <c r="C39" s="2" t="n">
        <v>204154.8</v>
      </c>
      <c r="D39" s="2" t="n">
        <v>117625.2</v>
      </c>
      <c r="E39" s="2" t="n">
        <v>114495.78</v>
      </c>
      <c r="F39" s="2" t="n">
        <v>157966.666663756</v>
      </c>
      <c r="G39" s="2" t="n">
        <v>123575.472901906</v>
      </c>
      <c r="H39" s="2" t="n">
        <v>89024.734808076</v>
      </c>
      <c r="I39" s="2" t="n">
        <v>42837.4099483246</v>
      </c>
      <c r="J39" s="2" t="n">
        <v>40971.3019629053</v>
      </c>
      <c r="K39" s="2" t="n">
        <v>30839.2024441976</v>
      </c>
    </row>
    <row r="40" customFormat="false" ht="15" hidden="false" customHeight="false" outlineLevel="0" collapsed="false">
      <c r="A40" s="2" t="n">
        <v>3750</v>
      </c>
      <c r="B40" s="2" t="n">
        <v>264055.58</v>
      </c>
      <c r="C40" s="2" t="n">
        <v>215391</v>
      </c>
      <c r="D40" s="2" t="n">
        <v>131084.8</v>
      </c>
      <c r="E40" s="2" t="n">
        <v>111059.04</v>
      </c>
      <c r="F40" s="2" t="n">
        <v>155792.254243144</v>
      </c>
      <c r="G40" s="2" t="n">
        <v>122458.030777582</v>
      </c>
      <c r="H40" s="2" t="n">
        <v>90946.2351394642</v>
      </c>
      <c r="I40" s="2" t="n">
        <v>41929.2177018451</v>
      </c>
      <c r="J40" s="2" t="n">
        <v>40388.5191019808</v>
      </c>
      <c r="K40" s="2" t="n">
        <v>31704.6660351571</v>
      </c>
    </row>
    <row r="41" customFormat="false" ht="15" hidden="false" customHeight="false" outlineLevel="0" collapsed="false">
      <c r="A41" s="2" t="n">
        <v>4000</v>
      </c>
      <c r="B41" s="2" t="n">
        <v>278824.9</v>
      </c>
      <c r="C41" s="2" t="n">
        <v>225232.74</v>
      </c>
      <c r="D41" s="2" t="n">
        <v>144731.4</v>
      </c>
      <c r="E41" s="2" t="n">
        <v>107439.3</v>
      </c>
      <c r="F41" s="2" t="n">
        <v>154350.975170241</v>
      </c>
      <c r="G41" s="2" t="n">
        <v>120749.316345458</v>
      </c>
      <c r="H41" s="2" t="n">
        <v>91875.6934903551</v>
      </c>
      <c r="I41" s="2" t="n">
        <v>41504.957728825</v>
      </c>
      <c r="J41" s="2" t="n">
        <v>40261.0623283737</v>
      </c>
      <c r="K41" s="2" t="n">
        <v>32859.2771368377</v>
      </c>
    </row>
    <row r="42" customFormat="false" ht="15" hidden="false" customHeight="false" outlineLevel="0" collapsed="false">
      <c r="A42" s="2" t="n">
        <v>4250</v>
      </c>
      <c r="B42" s="2" t="n">
        <v>290740.64</v>
      </c>
      <c r="C42" s="2" t="n">
        <v>233011.46</v>
      </c>
      <c r="D42" s="2" t="n">
        <v>157942.4</v>
      </c>
      <c r="E42" s="2" t="n">
        <v>104371</v>
      </c>
      <c r="F42" s="2" t="n">
        <v>152667.4238042</v>
      </c>
      <c r="G42" s="2" t="n">
        <v>118363.895501196</v>
      </c>
      <c r="H42" s="2" t="n">
        <v>91753.1661424875</v>
      </c>
      <c r="I42" s="2" t="n">
        <v>41158.2458255567</v>
      </c>
      <c r="J42" s="2" t="n">
        <v>40136.3614463356</v>
      </c>
      <c r="K42" s="2" t="n">
        <v>33671.2853535332</v>
      </c>
    </row>
    <row r="43" customFormat="false" ht="15" hidden="false" customHeight="false" outlineLevel="0" collapsed="false">
      <c r="A43" s="2" t="n">
        <v>4500</v>
      </c>
      <c r="B43" s="2" t="n">
        <v>300717.8</v>
      </c>
      <c r="C43" s="2" t="n">
        <v>239301.78</v>
      </c>
      <c r="D43" s="2" t="n">
        <v>171155.6</v>
      </c>
      <c r="E43" s="2" t="n">
        <v>101194.12</v>
      </c>
      <c r="F43" s="2" t="n">
        <v>150577.36360849</v>
      </c>
      <c r="G43" s="2" t="n">
        <v>114953.502414006</v>
      </c>
      <c r="H43" s="2" t="n">
        <v>90977.782470488</v>
      </c>
      <c r="I43" s="2" t="n">
        <v>40977.3121883748</v>
      </c>
      <c r="J43" s="2" t="n">
        <v>40144.8050542662</v>
      </c>
      <c r="K43" s="2" t="n">
        <v>34513.6503447394</v>
      </c>
    </row>
    <row r="44" customFormat="false" ht="15" hidden="false" customHeight="false" outlineLevel="0" collapsed="false">
      <c r="A44" s="2" t="n">
        <v>4750</v>
      </c>
      <c r="B44" s="2" t="n">
        <v>308861.3</v>
      </c>
      <c r="C44" s="2" t="n">
        <v>243951.2</v>
      </c>
      <c r="D44" s="2" t="n">
        <v>183920</v>
      </c>
      <c r="E44" s="2" t="n">
        <v>98865.14</v>
      </c>
      <c r="F44" s="2" t="n">
        <v>149650.98181286</v>
      </c>
      <c r="G44" s="2" t="n">
        <v>112627.750635553</v>
      </c>
      <c r="H44" s="2" t="n">
        <v>89976.4790778367</v>
      </c>
      <c r="I44" s="2" t="n">
        <v>40999.4146838995</v>
      </c>
      <c r="J44" s="2" t="n">
        <v>40340.7982943019</v>
      </c>
      <c r="K44" s="2" t="n">
        <v>35452.6461202863</v>
      </c>
    </row>
    <row r="45" customFormat="false" ht="15" hidden="false" customHeight="false" outlineLevel="0" collapsed="false">
      <c r="A45" s="2" t="n">
        <v>5000</v>
      </c>
      <c r="B45" s="2" t="n">
        <v>315465.16</v>
      </c>
      <c r="C45" s="2" t="n">
        <v>247690.5</v>
      </c>
      <c r="D45" s="2" t="n">
        <v>195976</v>
      </c>
      <c r="E45" s="2" t="n">
        <v>97430.42</v>
      </c>
      <c r="F45" s="2" t="n">
        <v>150722.702590089</v>
      </c>
      <c r="G45" s="2" t="n">
        <v>114089.455237274</v>
      </c>
      <c r="H45" s="2" t="n">
        <v>94332.8884980764</v>
      </c>
      <c r="I45" s="2" t="n">
        <v>57615.8605825969</v>
      </c>
      <c r="J45" s="2" t="n">
        <v>40603.6162036768</v>
      </c>
      <c r="K45" s="2" t="n">
        <v>36337.5010283173</v>
      </c>
    </row>
    <row r="46" customFormat="false" ht="15" hidden="false" customHeight="false" outlineLevel="0" collapsed="false">
      <c r="A46" s="2" t="n">
        <v>5250</v>
      </c>
      <c r="B46" s="2" t="n">
        <v>320541.58</v>
      </c>
      <c r="C46" s="2" t="n">
        <v>250241.52</v>
      </c>
      <c r="D46" s="2" t="n">
        <v>207213.6</v>
      </c>
      <c r="E46" s="2" t="n">
        <v>95832.22</v>
      </c>
      <c r="F46" s="2" t="n">
        <v>153088.079459656</v>
      </c>
      <c r="G46" s="2" t="n">
        <v>116395.148885344</v>
      </c>
      <c r="H46" s="2" t="n">
        <v>99520.9486287948</v>
      </c>
      <c r="I46" s="2" t="n">
        <v>41430.1007729836</v>
      </c>
      <c r="J46" s="2" t="n">
        <v>41088.2530432544</v>
      </c>
      <c r="K46" s="2" t="n">
        <v>37531.9317632545</v>
      </c>
    </row>
    <row r="47" customFormat="false" ht="15" hidden="false" customHeight="false" outlineLevel="0" collapsed="false">
      <c r="A47" s="2" t="n">
        <v>5500</v>
      </c>
      <c r="B47" s="2" t="n">
        <v>324158.88</v>
      </c>
      <c r="C47" s="2" t="n">
        <v>251621.34</v>
      </c>
      <c r="D47" s="2" t="n">
        <v>218182.8</v>
      </c>
      <c r="E47" s="2" t="n">
        <v>93804.58</v>
      </c>
      <c r="F47" s="2" t="n">
        <v>152993.519185501</v>
      </c>
      <c r="G47" s="2" t="n">
        <v>114915.471923921</v>
      </c>
      <c r="H47" s="2" t="n">
        <v>101295.793794389</v>
      </c>
      <c r="I47" s="2" t="n">
        <v>41964.590888469</v>
      </c>
      <c r="J47" s="2" t="n">
        <v>41789.275360881</v>
      </c>
      <c r="K47" s="2" t="n">
        <v>38925.5251859915</v>
      </c>
    </row>
    <row r="48" customFormat="false" ht="15" hidden="false" customHeight="false" outlineLevel="0" collapsed="false">
      <c r="A48" s="2" t="n">
        <v>6000</v>
      </c>
      <c r="B48" s="2" t="n">
        <v>327629.78</v>
      </c>
      <c r="C48" s="2" t="n">
        <v>250639.24</v>
      </c>
      <c r="D48" s="2" t="n">
        <v>236196.4</v>
      </c>
      <c r="E48" s="2" t="n">
        <v>90416.64</v>
      </c>
      <c r="F48" s="2" t="n">
        <v>144741.730928964</v>
      </c>
      <c r="G48" s="2" t="n">
        <v>91991.5164426616</v>
      </c>
      <c r="H48" s="2" t="n">
        <v>75353.6354161029</v>
      </c>
      <c r="I48" s="2" t="n">
        <v>44262.033982939</v>
      </c>
      <c r="J48" s="2" t="n">
        <v>44216.4162853528</v>
      </c>
      <c r="K48" s="2" t="n">
        <v>41916.8883120104</v>
      </c>
    </row>
    <row r="49" customFormat="false" ht="15" hidden="false" customHeight="false" outlineLevel="0" collapsed="false">
      <c r="A49" s="2" t="n">
        <v>6500</v>
      </c>
      <c r="B49" s="2" t="n">
        <v>325300.8</v>
      </c>
      <c r="C49" s="2" t="n">
        <v>246486.36</v>
      </c>
      <c r="D49" s="2" t="n">
        <v>253990</v>
      </c>
      <c r="E49" s="2" t="n">
        <v>87742.4</v>
      </c>
      <c r="F49" s="2" t="n">
        <v>138489.513310459</v>
      </c>
      <c r="G49" s="2" t="n">
        <v>83978.9135823305</v>
      </c>
      <c r="H49" s="2" t="n">
        <v>70057.8700648272</v>
      </c>
      <c r="I49" s="2" t="n">
        <v>43552.1332337159</v>
      </c>
      <c r="J49" s="2" t="n">
        <v>43161.5385587438</v>
      </c>
      <c r="K49" s="2" t="n">
        <v>39561.3733711098</v>
      </c>
    </row>
    <row r="50" customFormat="false" ht="15" hidden="false" customHeight="false" outlineLevel="0" collapsed="false">
      <c r="A50" s="2" t="n">
        <v>7000</v>
      </c>
      <c r="B50" s="2" t="n">
        <v>319436.26</v>
      </c>
      <c r="C50" s="2" t="n">
        <v>239902.02</v>
      </c>
      <c r="D50" s="2" t="n">
        <v>268516.6</v>
      </c>
      <c r="E50" s="2" t="n">
        <v>86016.1</v>
      </c>
      <c r="F50" s="2" t="n">
        <v>132704.994960549</v>
      </c>
      <c r="G50" s="2" t="n">
        <v>79179.9116558515</v>
      </c>
      <c r="H50" s="2" t="n">
        <v>68880.5724846541</v>
      </c>
      <c r="I50" s="2" t="n">
        <v>42930.2306759358</v>
      </c>
      <c r="J50" s="2" t="n">
        <v>42295.3997549377</v>
      </c>
      <c r="K50" s="2" t="n">
        <v>37812.1174415562</v>
      </c>
    </row>
    <row r="51" customFormat="false" ht="15" hidden="false" customHeight="false" outlineLevel="0" collapsed="false">
      <c r="A51" s="2" t="n">
        <v>7500</v>
      </c>
      <c r="B51" s="2" t="n">
        <v>310947.5</v>
      </c>
      <c r="C51" s="2" t="n">
        <v>231989.1</v>
      </c>
      <c r="D51" s="2" t="n">
        <v>280713.4</v>
      </c>
      <c r="E51" s="2" t="n">
        <v>84759.5</v>
      </c>
      <c r="F51" s="2" t="n">
        <v>136316.144941962</v>
      </c>
      <c r="G51" s="2" t="n">
        <v>87010.3204344285</v>
      </c>
      <c r="H51" s="2" t="n">
        <v>78685.3176356597</v>
      </c>
      <c r="I51" s="2" t="n">
        <v>42549.4572113923</v>
      </c>
      <c r="J51" s="2" t="n">
        <v>41689.3765917354</v>
      </c>
      <c r="K51" s="2" t="n">
        <v>36401.3435044207</v>
      </c>
    </row>
    <row r="52" customFormat="false" ht="15" hidden="false" customHeight="false" outlineLevel="0" collapsed="false">
      <c r="A52" s="2" t="n">
        <v>8000</v>
      </c>
      <c r="B52" s="2" t="n">
        <v>300743.42</v>
      </c>
      <c r="C52" s="2" t="n">
        <v>224054.22</v>
      </c>
      <c r="D52" s="2" t="n">
        <v>292078.6</v>
      </c>
      <c r="E52" s="2" t="n">
        <v>83899.4</v>
      </c>
      <c r="F52" s="2" t="n">
        <v>126379.202731416</v>
      </c>
      <c r="G52" s="2" t="n">
        <v>77655.9863381981</v>
      </c>
      <c r="H52" s="2" t="n">
        <v>78492.9807109124</v>
      </c>
      <c r="I52" s="2" t="n">
        <v>42327.1987481755</v>
      </c>
      <c r="J52" s="2" t="n">
        <v>43164.7361148952</v>
      </c>
      <c r="K52" s="2" t="n">
        <v>44827.5545743391</v>
      </c>
    </row>
    <row r="53" customFormat="false" ht="15" hidden="false" customHeight="false" outlineLevel="0" collapsed="false">
      <c r="A53" s="2" t="n">
        <v>9000</v>
      </c>
      <c r="B53" s="2" t="n">
        <v>277575.62</v>
      </c>
      <c r="C53" s="2" t="n">
        <v>204985.62</v>
      </c>
      <c r="D53" s="2" t="n">
        <v>303219.4</v>
      </c>
      <c r="E53" s="2" t="n">
        <v>83593.18</v>
      </c>
      <c r="F53" s="2" t="n">
        <v>115137.132495697</v>
      </c>
      <c r="G53" s="2" t="n">
        <v>66033.5941694356</v>
      </c>
      <c r="H53" s="2" t="n">
        <v>70908.6146990635</v>
      </c>
      <c r="I53" s="2" t="n">
        <v>40194.6205911942</v>
      </c>
      <c r="J53" s="2" t="n">
        <v>41136.1955293551</v>
      </c>
      <c r="K53" s="2" t="n">
        <v>43488.1163905825</v>
      </c>
    </row>
    <row r="54" customFormat="false" ht="15" hidden="false" customHeight="false" outlineLevel="0" collapsed="false">
      <c r="A54" s="2" t="n">
        <v>10000</v>
      </c>
      <c r="B54" s="2" t="n">
        <v>256326.88</v>
      </c>
      <c r="C54" s="2" t="n">
        <v>189577.02</v>
      </c>
      <c r="D54" s="2" t="n">
        <v>307267.4</v>
      </c>
      <c r="E54" s="2" t="n">
        <v>82855.08</v>
      </c>
      <c r="F54" s="2" t="n">
        <v>104426.203980052</v>
      </c>
      <c r="G54" s="2" t="n">
        <v>60459.4849553425</v>
      </c>
      <c r="H54" s="2" t="n">
        <v>65697.7111282974</v>
      </c>
      <c r="I54" s="2" t="n">
        <v>37076.4343886757</v>
      </c>
      <c r="J54" s="2" t="n">
        <v>38119.1086032685</v>
      </c>
      <c r="K54" s="2" t="n">
        <v>41241.4249691892</v>
      </c>
    </row>
    <row r="55" customFormat="false" ht="15" hidden="false" customHeight="false" outlineLevel="0" collapsed="false">
      <c r="A55" s="2" t="n">
        <v>11000</v>
      </c>
      <c r="B55" s="2" t="n">
        <v>238469.74</v>
      </c>
      <c r="C55" s="2" t="n">
        <v>177869.9</v>
      </c>
      <c r="D55" s="2" t="n">
        <v>307201.4</v>
      </c>
      <c r="E55" s="2" t="n">
        <v>84250.76</v>
      </c>
      <c r="F55" s="2" t="n">
        <v>95446.379021815</v>
      </c>
      <c r="G55" s="2" t="n">
        <v>58732.6922889795</v>
      </c>
      <c r="H55" s="2" t="n">
        <v>64632.6800278168</v>
      </c>
      <c r="I55" s="2" t="n">
        <v>34063.090994824</v>
      </c>
      <c r="J55" s="2" t="n">
        <v>35184.2300123214</v>
      </c>
      <c r="K55" s="2" t="n">
        <v>38967.548468421</v>
      </c>
    </row>
    <row r="56" customFormat="false" ht="15" hidden="false" customHeight="false" outlineLevel="0" collapsed="false">
      <c r="A56" s="2" t="n">
        <v>12000</v>
      </c>
      <c r="B56" s="2" t="n">
        <v>220850.5</v>
      </c>
      <c r="C56" s="2" t="n">
        <v>166373.84</v>
      </c>
      <c r="D56" s="2" t="n">
        <v>303648.4</v>
      </c>
      <c r="E56" s="2" t="n">
        <v>83876.22</v>
      </c>
      <c r="F56" s="2" t="n">
        <v>88085.3000412538</v>
      </c>
      <c r="G56" s="2" t="n">
        <v>59996.481071961</v>
      </c>
      <c r="H56" s="2" t="n">
        <v>66160.4245067046</v>
      </c>
      <c r="I56" s="2" t="n">
        <v>30738.7347721871</v>
      </c>
      <c r="J56" s="2" t="n">
        <v>31910.3088206502</v>
      </c>
      <c r="K56" s="2" t="n">
        <v>36216.0703152978</v>
      </c>
    </row>
    <row r="57" customFormat="false" ht="15" hidden="false" customHeight="false" outlineLevel="0" collapsed="false">
      <c r="A57" s="2" t="n">
        <v>13000</v>
      </c>
      <c r="B57" s="2" t="n">
        <v>205842.06</v>
      </c>
      <c r="C57" s="2" t="n">
        <v>156695.58</v>
      </c>
      <c r="D57" s="2" t="n">
        <v>295248.8</v>
      </c>
      <c r="E57" s="2" t="n">
        <v>83428.48</v>
      </c>
      <c r="F57" s="2" t="n">
        <v>91375.2115410404</v>
      </c>
      <c r="G57" s="2" t="n">
        <v>74697.7890877829</v>
      </c>
      <c r="H57" s="2" t="n">
        <v>80854.5985185861</v>
      </c>
      <c r="I57" s="2" t="n">
        <v>29082.6231165547</v>
      </c>
      <c r="J57" s="2" t="n">
        <v>30176.9974164141</v>
      </c>
      <c r="K57" s="2" t="n">
        <v>34564.0418474926</v>
      </c>
    </row>
    <row r="58" customFormat="false" ht="15" hidden="false" customHeight="false" outlineLevel="0" collapsed="false">
      <c r="A58" s="2" t="n">
        <v>14000</v>
      </c>
      <c r="B58" s="2" t="n">
        <v>192505.02</v>
      </c>
      <c r="C58" s="2" t="n">
        <v>148170.22</v>
      </c>
      <c r="D58" s="2" t="n">
        <v>283910</v>
      </c>
      <c r="E58" s="2" t="n">
        <v>82611.08</v>
      </c>
      <c r="F58" s="2" t="n">
        <v>87409.4465075093</v>
      </c>
      <c r="G58" s="2" t="n">
        <v>73769.0115015017</v>
      </c>
      <c r="H58" s="2" t="n">
        <v>80918.5357439975</v>
      </c>
      <c r="I58" s="2" t="n">
        <v>27157.6512303064</v>
      </c>
      <c r="J58" s="2" t="n">
        <v>28562.2550369192</v>
      </c>
      <c r="K58" s="2" t="n">
        <v>34576.1376526353</v>
      </c>
    </row>
    <row r="59" customFormat="false" ht="15" hidden="false" customHeight="false" outlineLevel="0" collapsed="false">
      <c r="A59" s="2" t="n">
        <v>15000</v>
      </c>
      <c r="B59" s="2" t="n">
        <v>182153.32</v>
      </c>
      <c r="C59" s="2" t="n">
        <v>140913.66</v>
      </c>
      <c r="D59" s="2" t="n">
        <v>271950.8</v>
      </c>
      <c r="E59" s="2" t="n">
        <v>82097.46</v>
      </c>
      <c r="F59" s="2" t="n">
        <v>90041.9698261571</v>
      </c>
      <c r="G59" s="2" t="n">
        <v>74338.8660954427</v>
      </c>
      <c r="H59" s="2" t="n">
        <v>78212.1797922183</v>
      </c>
      <c r="I59" s="2" t="n">
        <v>31129.1509221503</v>
      </c>
      <c r="J59" s="2" t="n">
        <v>32292.5083453642</v>
      </c>
      <c r="K59" s="2" t="n">
        <v>37670.9529355307</v>
      </c>
    </row>
    <row r="60" customFormat="false" ht="15" hidden="false" customHeight="false" outlineLevel="0" collapsed="false">
      <c r="A60" s="2" t="n">
        <v>17000</v>
      </c>
      <c r="B60" s="2" t="n">
        <v>163255.52</v>
      </c>
      <c r="C60" s="2" t="n">
        <v>126496.92</v>
      </c>
      <c r="D60" s="2" t="n">
        <v>244437.6</v>
      </c>
      <c r="E60" s="2" t="n">
        <v>79759.94</v>
      </c>
      <c r="F60" s="2" t="n">
        <v>86402.4982490922</v>
      </c>
      <c r="G60" s="2" t="n">
        <v>76754.4839466822</v>
      </c>
      <c r="H60" s="2" t="n">
        <v>81821.2491054946</v>
      </c>
      <c r="I60" s="2" t="n">
        <v>28781.6350626478</v>
      </c>
      <c r="J60" s="2" t="n">
        <v>30354.4972019569</v>
      </c>
      <c r="K60" s="2" t="n">
        <v>37323.6279930993</v>
      </c>
    </row>
    <row r="61" customFormat="false" ht="15" hidden="false" customHeight="false" outlineLevel="0" collapsed="false">
      <c r="A61" s="2" t="n">
        <v>19000</v>
      </c>
      <c r="B61" s="2" t="n">
        <v>146967.3</v>
      </c>
      <c r="C61" s="2" t="n">
        <v>112882.94</v>
      </c>
      <c r="D61" s="2" t="n">
        <v>215784.8</v>
      </c>
      <c r="E61" s="2" t="n">
        <v>77113.76</v>
      </c>
      <c r="F61" s="2" t="n">
        <v>82893.1650875506</v>
      </c>
      <c r="G61" s="2" t="n">
        <v>75058.4951962924</v>
      </c>
      <c r="H61" s="2" t="n">
        <v>80225.6080277007</v>
      </c>
      <c r="I61" s="2" t="n">
        <v>27552.9029386891</v>
      </c>
      <c r="J61" s="2" t="n">
        <v>29405.8842095226</v>
      </c>
      <c r="K61" s="2" t="n">
        <v>37315.1232855368</v>
      </c>
    </row>
    <row r="62" customFormat="false" ht="15" hidden="false" customHeight="false" outlineLevel="0" collapsed="false">
      <c r="A62" s="2" t="n">
        <v>21000</v>
      </c>
      <c r="B62" s="2" t="n">
        <v>132965.36</v>
      </c>
      <c r="C62" s="2" t="n">
        <v>99212.84</v>
      </c>
      <c r="D62" s="2" t="n">
        <v>186997.8</v>
      </c>
      <c r="E62" s="2" t="n">
        <v>73916.14</v>
      </c>
      <c r="F62" s="2" t="n">
        <v>78424.1611317265</v>
      </c>
      <c r="G62" s="2" t="n">
        <v>66049.7657071419</v>
      </c>
      <c r="H62" s="2" t="n">
        <v>71810.6997530379</v>
      </c>
      <c r="I62" s="2" t="n">
        <v>26312.0814466243</v>
      </c>
      <c r="J62" s="2" t="n">
        <v>28314.9657101197</v>
      </c>
      <c r="K62" s="2" t="n">
        <v>36705.9021224482</v>
      </c>
    </row>
    <row r="63" customFormat="false" ht="15" hidden="false" customHeight="false" outlineLevel="0" collapsed="false">
      <c r="A63" s="2" t="n">
        <v>23000</v>
      </c>
      <c r="B63" s="2" t="n">
        <v>121005.7</v>
      </c>
      <c r="C63" s="2" t="n">
        <v>86254</v>
      </c>
      <c r="D63" s="2" t="n">
        <v>159577</v>
      </c>
      <c r="E63" s="2" t="n">
        <v>70347.64</v>
      </c>
      <c r="F63" s="2" t="n">
        <v>83105.5829382414</v>
      </c>
      <c r="G63" s="2" t="n">
        <v>66757.0706375335</v>
      </c>
      <c r="H63" s="2" t="n">
        <v>74100.7669308715</v>
      </c>
      <c r="I63" s="2" t="n">
        <v>25106.9615746022</v>
      </c>
      <c r="J63" s="2" t="n">
        <v>27103.708053741</v>
      </c>
      <c r="K63" s="2" t="n">
        <v>35400.5434078442</v>
      </c>
    </row>
    <row r="64" customFormat="false" ht="15" hidden="false" customHeight="false" outlineLevel="0" collapsed="false">
      <c r="A64" s="2" t="n">
        <v>25000</v>
      </c>
      <c r="B64" s="2" t="n">
        <v>110052.54</v>
      </c>
      <c r="C64" s="2" t="n">
        <v>73819.76</v>
      </c>
      <c r="D64" s="2" t="n">
        <v>132926.2</v>
      </c>
      <c r="E64" s="2" t="n">
        <v>66073.98</v>
      </c>
      <c r="F64" s="2" t="n">
        <v>78346.5327299294</v>
      </c>
      <c r="G64" s="2" t="n">
        <v>62515.2825261424</v>
      </c>
      <c r="H64" s="2" t="n">
        <v>69985.5951054393</v>
      </c>
      <c r="I64" s="2" t="n">
        <v>23509.2489114055</v>
      </c>
      <c r="J64" s="2" t="n">
        <v>26222.8581668375</v>
      </c>
      <c r="K64" s="2" t="n">
        <v>33697.7382187374</v>
      </c>
    </row>
    <row r="65" customFormat="false" ht="15" hidden="false" customHeight="false" outlineLevel="0" collapsed="false">
      <c r="A65" s="2" t="n">
        <v>27000</v>
      </c>
      <c r="B65" s="2" t="n">
        <v>99515.4</v>
      </c>
      <c r="C65" s="2" t="n">
        <v>62537.2</v>
      </c>
      <c r="D65" s="2" t="n">
        <v>108407.2</v>
      </c>
      <c r="E65" s="2" t="n">
        <v>61106.14</v>
      </c>
      <c r="F65" s="2" t="n">
        <v>55137.1661413968</v>
      </c>
      <c r="G65" s="2" t="n">
        <v>31215.6383551338</v>
      </c>
      <c r="H65" s="2" t="n">
        <v>31016.4491908528</v>
      </c>
      <c r="I65" s="2" t="n">
        <v>21666.6243495694</v>
      </c>
      <c r="J65" s="2" t="n">
        <v>22788.5119770817</v>
      </c>
      <c r="K65" s="2" t="n">
        <v>27513.0590586935</v>
      </c>
    </row>
    <row r="66" customFormat="false" ht="15" hidden="false" customHeight="false" outlineLevel="0" collapsed="false">
      <c r="A66" s="2" t="n">
        <v>29000</v>
      </c>
      <c r="B66" s="2" t="n">
        <v>90278.78</v>
      </c>
      <c r="C66" s="2" t="n">
        <v>52018.36</v>
      </c>
      <c r="D66" s="2" t="n">
        <v>85780.2</v>
      </c>
      <c r="E66" s="2" t="n">
        <v>56261.52</v>
      </c>
      <c r="F66" s="2" t="n">
        <v>66992.7965785675</v>
      </c>
      <c r="G66" s="2" t="n">
        <v>46912.4317749763</v>
      </c>
      <c r="H66" s="2" t="n">
        <v>47974.6855259131</v>
      </c>
      <c r="I66" s="2" t="n">
        <v>24657.3185416288</v>
      </c>
      <c r="J66" s="2" t="n">
        <v>26206.0540147135</v>
      </c>
      <c r="K66" s="2" t="n">
        <v>32661.8633768526</v>
      </c>
    </row>
    <row r="67" customFormat="false" ht="15" hidden="false" customHeight="false" outlineLevel="0" collapsed="false">
      <c r="A67" s="2" t="n">
        <v>31000</v>
      </c>
      <c r="B67" s="2" t="n">
        <v>82157.24</v>
      </c>
      <c r="C67" s="2" t="n">
        <v>42908.62</v>
      </c>
      <c r="D67" s="2" t="n">
        <v>69614.6</v>
      </c>
      <c r="E67" s="2" t="n">
        <v>52359.96</v>
      </c>
      <c r="F67" s="2" t="n">
        <v>53124.1469544327</v>
      </c>
      <c r="G67" s="2" t="n">
        <v>33104.242931211</v>
      </c>
      <c r="H67" s="2" t="n">
        <v>33113.2258419172</v>
      </c>
      <c r="I67" s="2" t="n">
        <v>22530.1121712485</v>
      </c>
      <c r="J67" s="2" t="n">
        <v>23619.663578351</v>
      </c>
      <c r="K67" s="2" t="n">
        <v>28267.2594825975</v>
      </c>
    </row>
    <row r="69" customFormat="false" ht="15" hidden="false" customHeight="false" outlineLevel="0" collapsed="false">
      <c r="A69" s="0" t="s">
        <v>92</v>
      </c>
      <c r="B69" s="0" t="s">
        <v>95</v>
      </c>
      <c r="D69" s="0" t="s">
        <v>94</v>
      </c>
    </row>
    <row r="70" customFormat="false" ht="15" hidden="false" customHeight="false" outlineLevel="0" collapsed="false">
      <c r="B70" s="0" t="s">
        <v>0</v>
      </c>
      <c r="C70" s="0" t="s">
        <v>90</v>
      </c>
      <c r="D70" s="0" t="s">
        <v>91</v>
      </c>
      <c r="E70" s="0" t="s">
        <v>1</v>
      </c>
      <c r="F70" s="0" t="s">
        <v>0</v>
      </c>
      <c r="G70" s="0" t="s">
        <v>90</v>
      </c>
      <c r="H70" s="0" t="s">
        <v>91</v>
      </c>
      <c r="I70" s="0" t="s">
        <v>0</v>
      </c>
      <c r="J70" s="0" t="s">
        <v>90</v>
      </c>
      <c r="K70" s="0" t="s">
        <v>91</v>
      </c>
    </row>
    <row r="71" customFormat="false" ht="15" hidden="false" customHeight="false" outlineLevel="0" collapsed="false">
      <c r="A71" s="0" t="s">
        <v>47</v>
      </c>
      <c r="B71" s="0" t="s">
        <v>4</v>
      </c>
      <c r="C71" s="0" t="s">
        <v>4</v>
      </c>
      <c r="D71" s="0" t="s">
        <v>4</v>
      </c>
      <c r="E71" s="0" t="s">
        <v>4</v>
      </c>
      <c r="F71" s="0" t="s">
        <v>30</v>
      </c>
      <c r="G71" s="0" t="s">
        <v>30</v>
      </c>
      <c r="H71" s="0" t="s">
        <v>30</v>
      </c>
      <c r="I71" s="0" t="s">
        <v>31</v>
      </c>
      <c r="J71" s="0" t="s">
        <v>31</v>
      </c>
      <c r="K71" s="0" t="s">
        <v>31</v>
      </c>
    </row>
    <row r="72" customFormat="false" ht="15" hidden="false" customHeight="false" outlineLevel="0" collapsed="false">
      <c r="A72" s="2" t="n">
        <v>3250</v>
      </c>
      <c r="B72" s="2" t="n">
        <v>279955.84</v>
      </c>
      <c r="C72" s="2" t="n">
        <v>268781.86</v>
      </c>
      <c r="D72" s="2" t="n">
        <v>372493</v>
      </c>
      <c r="E72" s="2" t="n">
        <v>67290.32</v>
      </c>
      <c r="F72" s="2" t="n">
        <v>72315.0715233721</v>
      </c>
      <c r="G72" s="2" t="n">
        <v>63213.2345859572</v>
      </c>
      <c r="H72" s="2" t="n">
        <v>62509.5834152545</v>
      </c>
      <c r="I72" s="2" t="n">
        <v>34312.0633674951</v>
      </c>
      <c r="J72" s="2" t="n">
        <v>32405.3448845547</v>
      </c>
      <c r="K72" s="2" t="n">
        <v>22446.6237661759</v>
      </c>
    </row>
    <row r="73" customFormat="false" ht="15" hidden="false" customHeight="false" outlineLevel="0" collapsed="false">
      <c r="A73" s="2" t="n">
        <v>3500</v>
      </c>
      <c r="B73" s="2" t="n">
        <v>272447.96</v>
      </c>
      <c r="C73" s="2" t="n">
        <v>261253.24</v>
      </c>
      <c r="D73" s="2" t="n">
        <v>388924.8</v>
      </c>
      <c r="E73" s="2" t="n">
        <v>65435.92</v>
      </c>
      <c r="F73" s="2" t="n">
        <v>68627.7474353313</v>
      </c>
      <c r="G73" s="2" t="n">
        <v>60074.8756134653</v>
      </c>
      <c r="H73" s="2" t="n">
        <v>61586.8161658948</v>
      </c>
      <c r="I73" s="2" t="n">
        <v>33294.7203270353</v>
      </c>
      <c r="J73" s="2" t="n">
        <v>32050.8043345636</v>
      </c>
      <c r="K73" s="2" t="n">
        <v>24914.0048801968</v>
      </c>
    </row>
    <row r="74" customFormat="false" ht="15" hidden="false" customHeight="false" outlineLevel="0" collapsed="false">
      <c r="A74" s="2" t="n">
        <v>3750</v>
      </c>
      <c r="B74" s="2" t="n">
        <v>263773.76</v>
      </c>
      <c r="C74" s="2" t="n">
        <v>252885.26</v>
      </c>
      <c r="D74" s="2" t="n">
        <v>402996</v>
      </c>
      <c r="E74" s="2" t="n">
        <v>63842.6</v>
      </c>
      <c r="F74" s="2" t="n">
        <v>66278.5130316347</v>
      </c>
      <c r="G74" s="2" t="n">
        <v>59449.4116497045</v>
      </c>
      <c r="H74" s="2" t="n">
        <v>63932.0634492632</v>
      </c>
      <c r="I74" s="2" t="n">
        <v>31987.8878082184</v>
      </c>
      <c r="J74" s="2" t="n">
        <v>31080.608333447</v>
      </c>
      <c r="K74" s="2" t="n">
        <v>25425.6410122793</v>
      </c>
    </row>
    <row r="75" customFormat="false" ht="15" hidden="false" customHeight="false" outlineLevel="0" collapsed="false">
      <c r="A75" s="2" t="n">
        <v>4000</v>
      </c>
      <c r="B75" s="2" t="n">
        <v>253775.86</v>
      </c>
      <c r="C75" s="2" t="n">
        <v>243641.32</v>
      </c>
      <c r="D75" s="2" t="n">
        <v>415056.4</v>
      </c>
      <c r="E75" s="2" t="n">
        <v>62510.36</v>
      </c>
      <c r="F75" s="2" t="n">
        <v>64113.3453837378</v>
      </c>
      <c r="G75" s="2" t="n">
        <v>58648.4208673627</v>
      </c>
      <c r="H75" s="2" t="n">
        <v>65147.1895979946</v>
      </c>
      <c r="I75" s="2" t="n">
        <v>31054.7839492497</v>
      </c>
      <c r="J75" s="2" t="n">
        <v>30464.9722747875</v>
      </c>
      <c r="K75" s="2" t="n">
        <v>26195.4247125282</v>
      </c>
    </row>
    <row r="76" customFormat="false" ht="15" hidden="false" customHeight="false" outlineLevel="0" collapsed="false">
      <c r="A76" s="2" t="n">
        <v>4250</v>
      </c>
      <c r="B76" s="2" t="n">
        <v>244037.82</v>
      </c>
      <c r="C76" s="2" t="n">
        <v>234675.54</v>
      </c>
      <c r="D76" s="2" t="n">
        <v>424360.2</v>
      </c>
      <c r="E76" s="2" t="n">
        <v>61329.4</v>
      </c>
      <c r="F76" s="2" t="n">
        <v>61732.1860790624</v>
      </c>
      <c r="G76" s="2" t="n">
        <v>57559.3393635957</v>
      </c>
      <c r="H76" s="2" t="n">
        <v>66304.6988466757</v>
      </c>
      <c r="I76" s="2" t="n">
        <v>30136.3097218094</v>
      </c>
      <c r="J76" s="2" t="n">
        <v>29827.3414863715</v>
      </c>
      <c r="K76" s="2" t="n">
        <v>26788.6687682512</v>
      </c>
    </row>
    <row r="77" customFormat="false" ht="15" hidden="false" customHeight="false" outlineLevel="0" collapsed="false">
      <c r="A77" s="2" t="n">
        <v>4500</v>
      </c>
      <c r="B77" s="2" t="n">
        <v>233850.82</v>
      </c>
      <c r="C77" s="2" t="n">
        <v>225351.08</v>
      </c>
      <c r="D77" s="2" t="n">
        <v>431541</v>
      </c>
      <c r="E77" s="2" t="n">
        <v>60386.34</v>
      </c>
      <c r="F77" s="2" t="n">
        <v>60176.7627498822</v>
      </c>
      <c r="G77" s="2" t="n">
        <v>56738.6857649024</v>
      </c>
      <c r="H77" s="2" t="n">
        <v>66949.0543504945</v>
      </c>
      <c r="I77" s="2" t="n">
        <v>29379.4389888585</v>
      </c>
      <c r="J77" s="2" t="n">
        <v>29342.3876371185</v>
      </c>
      <c r="K77" s="2" t="n">
        <v>27485.0762634496</v>
      </c>
    </row>
    <row r="78" customFormat="false" ht="15" hidden="false" customHeight="false" outlineLevel="0" collapsed="false">
      <c r="A78" s="2" t="n">
        <v>4750</v>
      </c>
      <c r="B78" s="2" t="n">
        <v>223341.74</v>
      </c>
      <c r="C78" s="2" t="n">
        <v>215898.52</v>
      </c>
      <c r="D78" s="2" t="n">
        <v>437056.4</v>
      </c>
      <c r="E78" s="2" t="n">
        <v>59758.04</v>
      </c>
      <c r="F78" s="2" t="n">
        <v>59378.3722810321</v>
      </c>
      <c r="G78" s="2" t="n">
        <v>56386.5255071885</v>
      </c>
      <c r="H78" s="2" t="n">
        <v>67332.822126174</v>
      </c>
      <c r="I78" s="2" t="n">
        <v>28943.9747740252</v>
      </c>
      <c r="J78" s="2" t="n">
        <v>29126.3208797946</v>
      </c>
      <c r="K78" s="2" t="n">
        <v>28212.8185079417</v>
      </c>
    </row>
    <row r="79" customFormat="false" ht="15" hidden="false" customHeight="false" outlineLevel="0" collapsed="false">
      <c r="A79" s="2" t="n">
        <v>5000</v>
      </c>
      <c r="B79" s="2" t="n">
        <v>209926.62</v>
      </c>
      <c r="C79" s="2" t="n">
        <v>204667.2</v>
      </c>
      <c r="D79" s="2" t="n">
        <v>442398</v>
      </c>
      <c r="E79" s="2" t="n">
        <v>59302.98</v>
      </c>
      <c r="F79" s="2" t="n">
        <v>58427.4279609985</v>
      </c>
      <c r="G79" s="2" t="n">
        <v>55876.0952690063</v>
      </c>
      <c r="H79" s="2" t="n">
        <v>67231.4679641339</v>
      </c>
      <c r="I79" s="2" t="n">
        <v>28847.2260984471</v>
      </c>
      <c r="J79" s="2" t="n">
        <v>29192.8933782786</v>
      </c>
      <c r="K79" s="2" t="n">
        <v>28971.3301688669</v>
      </c>
    </row>
    <row r="80" customFormat="false" ht="15" hidden="false" customHeight="false" outlineLevel="0" collapsed="false">
      <c r="A80" s="2" t="n">
        <v>5250</v>
      </c>
      <c r="B80" s="2" t="n">
        <v>200687.56</v>
      </c>
      <c r="C80" s="2" t="n">
        <v>196217.48</v>
      </c>
      <c r="D80" s="2" t="n">
        <v>443784</v>
      </c>
      <c r="E80" s="2" t="n">
        <v>59004.08</v>
      </c>
      <c r="F80" s="2" t="n">
        <v>58166.2713916179</v>
      </c>
      <c r="G80" s="2" t="n">
        <v>56023.1783557035</v>
      </c>
      <c r="H80" s="2" t="n">
        <v>67096.8290987596</v>
      </c>
      <c r="I80" s="2" t="n">
        <v>28439.689092526</v>
      </c>
      <c r="J80" s="2" t="n">
        <v>28979.7711717165</v>
      </c>
      <c r="K80" s="2" t="n">
        <v>29599.1032455387</v>
      </c>
    </row>
    <row r="81" customFormat="false" ht="15" hidden="false" customHeight="false" outlineLevel="0" collapsed="false">
      <c r="A81" s="2" t="n">
        <v>5500</v>
      </c>
      <c r="B81" s="2" t="n">
        <v>190762.86</v>
      </c>
      <c r="C81" s="2" t="n">
        <v>187811.68</v>
      </c>
      <c r="D81" s="2" t="n">
        <v>444708</v>
      </c>
      <c r="E81" s="2" t="n">
        <v>58850.36</v>
      </c>
      <c r="F81" s="2" t="n">
        <v>58926.8303873607</v>
      </c>
      <c r="G81" s="2" t="n">
        <v>58375.9598678049</v>
      </c>
      <c r="H81" s="2" t="n">
        <v>69372.7011262159</v>
      </c>
      <c r="I81" s="2" t="n">
        <v>28163.7421009277</v>
      </c>
      <c r="J81" s="2" t="n">
        <v>28881.3935635695</v>
      </c>
      <c r="K81" s="2" t="n">
        <v>30264.5049544316</v>
      </c>
    </row>
    <row r="82" customFormat="false" ht="15" hidden="false" customHeight="false" outlineLevel="0" collapsed="false">
      <c r="A82" s="2" t="n">
        <v>6000</v>
      </c>
      <c r="B82" s="2" t="n">
        <v>170498.66</v>
      </c>
      <c r="C82" s="2" t="n">
        <v>170392.52</v>
      </c>
      <c r="D82" s="2" t="n">
        <v>439808.6</v>
      </c>
      <c r="E82" s="2" t="n">
        <v>58699.08</v>
      </c>
      <c r="F82" s="2" t="n">
        <v>59343.1392753832</v>
      </c>
      <c r="G82" s="2" t="n">
        <v>49141.2825271934</v>
      </c>
      <c r="H82" s="2" t="n">
        <v>51325.5689253966</v>
      </c>
      <c r="I82" s="2" t="n">
        <v>30478.3985392274</v>
      </c>
      <c r="J82" s="2" t="n">
        <v>31218.1110528615</v>
      </c>
      <c r="K82" s="2" t="n">
        <v>32731.8819596351</v>
      </c>
    </row>
    <row r="83" customFormat="false" ht="15" hidden="false" customHeight="false" outlineLevel="0" collapsed="false">
      <c r="A83" s="2" t="n">
        <v>6500</v>
      </c>
      <c r="B83" s="2" t="n">
        <v>150726.12</v>
      </c>
      <c r="C83" s="2" t="n">
        <v>155370.66</v>
      </c>
      <c r="D83" s="2" t="n">
        <v>433947.8</v>
      </c>
      <c r="E83" s="2" t="n">
        <v>58154.96</v>
      </c>
      <c r="F83" s="2" t="n">
        <v>63156.7698319154</v>
      </c>
      <c r="G83" s="2" t="n">
        <v>66433.409267092</v>
      </c>
      <c r="H83" s="2" t="n">
        <v>80331.2688566671</v>
      </c>
      <c r="I83" s="2" t="n">
        <v>28474.6412951429</v>
      </c>
      <c r="J83" s="2" t="n">
        <v>29896.5967527979</v>
      </c>
      <c r="K83" s="2" t="n">
        <v>34238.1042372571</v>
      </c>
    </row>
    <row r="84" customFormat="false" ht="15" hidden="false" customHeight="false" outlineLevel="0" collapsed="false">
      <c r="A84" s="2" t="n">
        <v>7000</v>
      </c>
      <c r="B84" s="2" t="n">
        <v>132377.32</v>
      </c>
      <c r="C84" s="2" t="n">
        <v>140980.76</v>
      </c>
      <c r="D84" s="2" t="n">
        <v>422490.2</v>
      </c>
      <c r="E84" s="2" t="n">
        <v>57329.02</v>
      </c>
      <c r="F84" s="2" t="n">
        <v>62489.2379497646</v>
      </c>
      <c r="G84" s="2" t="n">
        <v>65638.5394577339</v>
      </c>
      <c r="H84" s="2" t="n">
        <v>79960.6348787052</v>
      </c>
      <c r="I84" s="2" t="n">
        <v>28097.7349958759</v>
      </c>
      <c r="J84" s="2" t="n">
        <v>29770.3084716497</v>
      </c>
      <c r="K84" s="2" t="n">
        <v>35185.5337709699</v>
      </c>
    </row>
    <row r="85" customFormat="false" ht="15" hidden="false" customHeight="false" outlineLevel="0" collapsed="false">
      <c r="A85" s="2" t="n">
        <v>7500</v>
      </c>
      <c r="B85" s="2" t="n">
        <v>115717</v>
      </c>
      <c r="C85" s="2" t="n">
        <v>128081.7</v>
      </c>
      <c r="D85" s="2" t="n">
        <v>408786.4</v>
      </c>
      <c r="E85" s="2" t="n">
        <v>56242</v>
      </c>
      <c r="F85" s="2" t="n">
        <v>61492.898240041</v>
      </c>
      <c r="G85" s="2" t="n">
        <v>63799.1730685852</v>
      </c>
      <c r="H85" s="2" t="n">
        <v>77211.5155154906</v>
      </c>
      <c r="I85" s="2" t="n">
        <v>27628.4444810523</v>
      </c>
      <c r="J85" s="2" t="n">
        <v>27449.6430195756</v>
      </c>
      <c r="K85" s="2" t="n">
        <v>35839.6902709725</v>
      </c>
    </row>
    <row r="86" customFormat="false" ht="15" hidden="false" customHeight="false" outlineLevel="0" collapsed="false">
      <c r="A86" s="2" t="n">
        <v>8000</v>
      </c>
      <c r="B86" s="2" t="n">
        <v>101484.48</v>
      </c>
      <c r="C86" s="2" t="n">
        <v>116969.94</v>
      </c>
      <c r="D86" s="2" t="n">
        <v>392376.6</v>
      </c>
      <c r="E86" s="2" t="n">
        <v>54808.5</v>
      </c>
      <c r="F86" s="2" t="n">
        <v>60437.5263924878</v>
      </c>
      <c r="G86" s="2" t="n">
        <v>61398.7350477058</v>
      </c>
      <c r="H86" s="2" t="n">
        <v>73079.7545672525</v>
      </c>
      <c r="I86" s="2" t="n">
        <v>26864.7540287835</v>
      </c>
      <c r="J86" s="2" t="n">
        <v>28940.4437466571</v>
      </c>
      <c r="K86" s="2" t="n">
        <v>36136.5955430796</v>
      </c>
    </row>
    <row r="87" customFormat="false" ht="15" hidden="false" customHeight="false" outlineLevel="0" collapsed="false">
      <c r="A87" s="2" t="n">
        <v>9000</v>
      </c>
      <c r="B87" s="2" t="n">
        <v>79125.54</v>
      </c>
      <c r="C87" s="2" t="n">
        <v>98976.16</v>
      </c>
      <c r="D87" s="2" t="n">
        <v>356826.8</v>
      </c>
      <c r="E87" s="2" t="n">
        <v>50758.1</v>
      </c>
      <c r="F87" s="2" t="n">
        <v>58431.791677678</v>
      </c>
      <c r="G87" s="2" t="n">
        <v>56894.4135175517</v>
      </c>
      <c r="H87" s="2" t="n">
        <v>64676.775982503</v>
      </c>
      <c r="I87" s="2" t="n">
        <v>24550.3664250242</v>
      </c>
      <c r="J87" s="2" t="n">
        <v>27123.3813200683</v>
      </c>
      <c r="K87" s="2" t="n">
        <v>36562.9031807036</v>
      </c>
    </row>
    <row r="88" customFormat="false" ht="15" hidden="false" customHeight="false" outlineLevel="0" collapsed="false">
      <c r="A88" s="2" t="n">
        <v>10000</v>
      </c>
      <c r="B88" s="2" t="n">
        <v>62727.52</v>
      </c>
      <c r="C88" s="2" t="n">
        <v>85662.3</v>
      </c>
      <c r="D88" s="2" t="n">
        <v>321193.4</v>
      </c>
      <c r="E88" s="2" t="n">
        <v>45615.8</v>
      </c>
      <c r="F88" s="2" t="n">
        <v>57787.9236117973</v>
      </c>
      <c r="G88" s="2" t="n">
        <v>51377.8811910142</v>
      </c>
      <c r="H88" s="2" t="n">
        <v>59049.9783894877</v>
      </c>
      <c r="I88" s="2" t="n">
        <v>22332.2315273212</v>
      </c>
      <c r="J88" s="2" t="n">
        <v>25044.9996957842</v>
      </c>
      <c r="K88" s="2" t="n">
        <v>35236.00257363</v>
      </c>
    </row>
    <row r="89" customFormat="false" ht="15" hidden="false" customHeight="false" outlineLevel="0" collapsed="false">
      <c r="A89" s="2" t="n">
        <v>11000</v>
      </c>
      <c r="B89" s="2" t="n">
        <v>51351.02</v>
      </c>
      <c r="C89" s="2" t="n">
        <v>75705.88</v>
      </c>
      <c r="D89" s="2" t="n">
        <v>286446.6</v>
      </c>
      <c r="E89" s="2" t="n">
        <v>39309.62</v>
      </c>
      <c r="F89" s="2" t="n">
        <v>55774.1581096693</v>
      </c>
      <c r="G89" s="2" t="n">
        <v>47118.9321624364</v>
      </c>
      <c r="H89" s="2" t="n">
        <v>53783.8289661223</v>
      </c>
      <c r="I89" s="2" t="n">
        <v>20292.2923744672</v>
      </c>
      <c r="J89" s="2" t="n">
        <v>23013.957372941</v>
      </c>
      <c r="K89" s="2" t="n">
        <v>33414.8063058794</v>
      </c>
    </row>
    <row r="90" customFormat="false" ht="15" hidden="false" customHeight="false" outlineLevel="0" collapsed="false">
      <c r="A90" s="2" t="n">
        <v>12000</v>
      </c>
      <c r="B90" s="2" t="n">
        <v>42696.34</v>
      </c>
      <c r="C90" s="2" t="n">
        <v>67373.28</v>
      </c>
      <c r="D90" s="2" t="n">
        <v>254557.6</v>
      </c>
      <c r="E90" s="2" t="n">
        <v>32430.04</v>
      </c>
      <c r="F90" s="2" t="n">
        <v>57210.6457207037</v>
      </c>
      <c r="G90" s="2" t="n">
        <v>48462.3334740551</v>
      </c>
      <c r="H90" s="2" t="n">
        <v>53413.9936659964</v>
      </c>
      <c r="I90" s="2" t="n">
        <v>19088.8780068666</v>
      </c>
      <c r="J90" s="2" t="n">
        <v>21682.7934345532</v>
      </c>
      <c r="K90" s="2" t="n">
        <v>31665.1569442544</v>
      </c>
    </row>
    <row r="91" customFormat="false" ht="15" hidden="false" customHeight="false" outlineLevel="0" collapsed="false">
      <c r="A91" s="2" t="n">
        <v>13000</v>
      </c>
      <c r="B91" s="2" t="n">
        <v>36917.2</v>
      </c>
      <c r="C91" s="2" t="n">
        <v>61455.06</v>
      </c>
      <c r="D91" s="2" t="n">
        <v>224683.8</v>
      </c>
      <c r="E91" s="2" t="n">
        <v>25210.08</v>
      </c>
      <c r="F91" s="2" t="n">
        <v>56822.5028065282</v>
      </c>
      <c r="G91" s="2" t="n">
        <v>50343.0043072069</v>
      </c>
      <c r="H91" s="2" t="n">
        <v>54343.7185967181</v>
      </c>
      <c r="I91" s="2" t="n">
        <v>17735.4968897088</v>
      </c>
      <c r="J91" s="2" t="n">
        <v>20101.674012527</v>
      </c>
      <c r="K91" s="2" t="n">
        <v>29231.7717892656</v>
      </c>
    </row>
    <row r="92" customFormat="false" ht="15" hidden="false" customHeight="false" outlineLevel="0" collapsed="false">
      <c r="A92" s="2" t="n">
        <v>14000</v>
      </c>
      <c r="B92" s="2" t="n">
        <v>32771.64</v>
      </c>
      <c r="C92" s="2" t="n">
        <v>56614.1</v>
      </c>
      <c r="D92" s="2" t="n">
        <v>198569.8</v>
      </c>
      <c r="E92" s="2" t="n">
        <v>18296.34</v>
      </c>
      <c r="F92" s="2" t="n">
        <v>58565.9679765413</v>
      </c>
      <c r="G92" s="2" t="n">
        <v>55028.5645959181</v>
      </c>
      <c r="H92" s="2" t="n">
        <v>57910.1838295775</v>
      </c>
      <c r="I92" s="2" t="n">
        <v>16759.7900645583</v>
      </c>
      <c r="J92" s="2" t="n">
        <v>18985.2380132588</v>
      </c>
      <c r="K92" s="2" t="n">
        <v>27606.9081920614</v>
      </c>
    </row>
    <row r="93" customFormat="false" ht="15" hidden="false" customHeight="false" outlineLevel="0" collapsed="false">
      <c r="A93" s="2" t="n">
        <v>15000</v>
      </c>
      <c r="B93" s="2" t="n">
        <v>29176.3</v>
      </c>
      <c r="C93" s="2" t="n">
        <v>52148.9</v>
      </c>
      <c r="D93" s="2" t="n">
        <v>174818.6</v>
      </c>
      <c r="E93" s="2" t="n">
        <v>12520.86</v>
      </c>
      <c r="F93" s="2" t="n">
        <v>63138.3485376388</v>
      </c>
      <c r="G93" s="2" t="n">
        <v>61671.1602001445</v>
      </c>
      <c r="H93" s="2" t="n">
        <v>62543.2618983241</v>
      </c>
      <c r="I93" s="2" t="n">
        <v>16439.889643582</v>
      </c>
      <c r="J93" s="2" t="n">
        <v>18506.296074307</v>
      </c>
      <c r="K93" s="2" t="n">
        <v>26496.6351258585</v>
      </c>
    </row>
    <row r="94" customFormat="false" ht="15" hidden="false" customHeight="false" outlineLevel="0" collapsed="false">
      <c r="A94" s="2" t="n">
        <v>17000</v>
      </c>
      <c r="B94" s="2" t="n">
        <v>25704.18</v>
      </c>
      <c r="C94" s="2" t="n">
        <v>45751.22</v>
      </c>
      <c r="D94" s="2" t="n">
        <v>136441.8</v>
      </c>
      <c r="E94" s="2" t="n">
        <v>5818.18</v>
      </c>
      <c r="F94" s="2" t="n">
        <v>86067.0339219399</v>
      </c>
      <c r="G94" s="2" t="n">
        <v>86812.3307073284</v>
      </c>
      <c r="H94" s="2" t="n">
        <v>76422.8055893967</v>
      </c>
      <c r="I94" s="2" t="n">
        <v>19641.2671822155</v>
      </c>
      <c r="J94" s="2" t="n">
        <v>21516.5574156316</v>
      </c>
      <c r="K94" s="2" t="n">
        <v>28681.9896782898</v>
      </c>
    </row>
    <row r="95" customFormat="false" ht="15" hidden="false" customHeight="false" outlineLevel="0" collapsed="false">
      <c r="A95" s="2" t="n">
        <v>19000</v>
      </c>
      <c r="B95" s="2" t="n">
        <v>26112.88</v>
      </c>
      <c r="C95" s="2" t="n">
        <v>42714.64</v>
      </c>
      <c r="D95" s="2" t="n">
        <v>109348.8</v>
      </c>
      <c r="E95" s="2" t="n">
        <v>5500.98</v>
      </c>
      <c r="F95" s="2" t="n">
        <v>100784.909908623</v>
      </c>
      <c r="G95" s="2" t="n">
        <v>97781.0899424161</v>
      </c>
      <c r="H95" s="2" t="n">
        <v>75479.9641767108</v>
      </c>
      <c r="I95" s="2" t="n">
        <v>26594.9095085191</v>
      </c>
      <c r="J95" s="2" t="n">
        <v>28026.2358544566</v>
      </c>
      <c r="K95" s="2" t="n">
        <v>33290.8556484276</v>
      </c>
    </row>
    <row r="96" customFormat="false" ht="15" hidden="false" customHeight="false" outlineLevel="0" collapsed="false">
      <c r="A96" s="2" t="n">
        <v>21000</v>
      </c>
      <c r="B96" s="2" t="n">
        <v>26970.54</v>
      </c>
      <c r="C96" s="2" t="n">
        <v>40390.54</v>
      </c>
      <c r="D96" s="2" t="n">
        <v>90598.2</v>
      </c>
      <c r="E96" s="2" t="n">
        <v>6580.68</v>
      </c>
      <c r="F96" s="2" t="n">
        <v>108899.369148265</v>
      </c>
      <c r="G96" s="2" t="n">
        <v>107576.830637487</v>
      </c>
      <c r="H96" s="2" t="n">
        <v>78090.1891747354</v>
      </c>
      <c r="I96" s="2" t="n">
        <v>28247.600944186</v>
      </c>
      <c r="J96" s="2" t="n">
        <v>29575.7249737076</v>
      </c>
      <c r="K96" s="2" t="n">
        <v>34294.3282245388</v>
      </c>
    </row>
    <row r="97" customFormat="false" ht="15" hidden="false" customHeight="false" outlineLevel="0" collapsed="false">
      <c r="A97" s="2" t="n">
        <v>23000</v>
      </c>
      <c r="B97" s="2" t="n">
        <v>28733.44</v>
      </c>
      <c r="C97" s="2" t="n">
        <v>39528</v>
      </c>
      <c r="D97" s="2" t="n">
        <v>79200</v>
      </c>
      <c r="E97" s="2" t="n">
        <v>8222.8</v>
      </c>
      <c r="F97" s="2" t="n">
        <v>118770.280176583</v>
      </c>
      <c r="G97" s="2" t="n">
        <v>112617.18586234</v>
      </c>
      <c r="H97" s="2" t="n">
        <v>72051.0383080887</v>
      </c>
      <c r="I97" s="2" t="n">
        <v>31969.2899894032</v>
      </c>
      <c r="J97" s="2" t="n">
        <v>32652.6327539968</v>
      </c>
      <c r="K97" s="2" t="n">
        <v>34413.3418585214</v>
      </c>
    </row>
    <row r="98" customFormat="false" ht="15" hidden="false" customHeight="false" outlineLevel="0" collapsed="false">
      <c r="A98" s="2" t="n">
        <v>25000</v>
      </c>
      <c r="B98" s="2" t="n">
        <v>41981.42</v>
      </c>
      <c r="C98" s="2" t="n">
        <v>50938.66</v>
      </c>
      <c r="D98" s="2" t="n">
        <v>77129.8</v>
      </c>
      <c r="E98" s="2" t="n">
        <v>14618.04</v>
      </c>
      <c r="F98" s="2" t="n">
        <v>103218.478296717</v>
      </c>
      <c r="G98" s="2" t="n">
        <v>98769.6197709664</v>
      </c>
      <c r="H98" s="2" t="n">
        <v>68940.2093693186</v>
      </c>
      <c r="I98" s="2" t="n">
        <v>33531.5569369427</v>
      </c>
      <c r="J98" s="2" t="n">
        <v>33636.8339049895</v>
      </c>
      <c r="K98" s="2" t="n">
        <v>32749.41580489</v>
      </c>
    </row>
    <row r="99" customFormat="false" ht="15" hidden="false" customHeight="false" outlineLevel="0" collapsed="false">
      <c r="A99" s="2" t="n">
        <v>27000</v>
      </c>
      <c r="B99" s="2" t="n">
        <v>58462.4</v>
      </c>
      <c r="C99" s="2" t="n">
        <v>67198.82</v>
      </c>
      <c r="D99" s="2" t="n">
        <v>89683</v>
      </c>
      <c r="E99" s="2" t="n">
        <v>16277.24</v>
      </c>
      <c r="F99" s="2" t="n">
        <v>94226.8168892408</v>
      </c>
      <c r="G99" s="2" t="n">
        <v>85970.5237337544</v>
      </c>
      <c r="H99" s="2" t="n">
        <v>66239.6946211818</v>
      </c>
      <c r="I99" s="2" t="n">
        <v>33463.7396034754</v>
      </c>
      <c r="J99" s="2" t="n">
        <v>33577.9406408579</v>
      </c>
      <c r="K99" s="2" t="n">
        <v>33152.5050139896</v>
      </c>
    </row>
    <row r="100" customFormat="false" ht="15" hidden="false" customHeight="false" outlineLevel="0" collapsed="false">
      <c r="A100" s="2" t="n">
        <v>29000</v>
      </c>
      <c r="B100" s="2" t="n">
        <v>65024.78</v>
      </c>
      <c r="C100" s="2" t="n">
        <v>73541.6</v>
      </c>
      <c r="D100" s="2" t="n">
        <v>111038.4</v>
      </c>
      <c r="E100" s="2" t="n">
        <v>15393.96</v>
      </c>
      <c r="F100" s="2" t="n">
        <v>85473.6025369881</v>
      </c>
      <c r="G100" s="2" t="n">
        <v>77267.391870414</v>
      </c>
      <c r="H100" s="2" t="n">
        <v>70943.9239307315</v>
      </c>
      <c r="I100" s="2" t="n">
        <v>29884.2724290998</v>
      </c>
      <c r="J100" s="2" t="n">
        <v>30419.7441294244</v>
      </c>
      <c r="K100" s="2" t="n">
        <v>32044.5690019354</v>
      </c>
    </row>
    <row r="101" customFormat="false" ht="15" hidden="false" customHeight="false" outlineLevel="0" collapsed="false">
      <c r="A101" s="2" t="n">
        <v>31000</v>
      </c>
      <c r="B101" s="2" t="n">
        <v>58424.58</v>
      </c>
      <c r="C101" s="2" t="n">
        <v>66546.12</v>
      </c>
      <c r="D101" s="2" t="n">
        <v>129813.2</v>
      </c>
      <c r="E101" s="2" t="n">
        <v>14313.04</v>
      </c>
      <c r="F101" s="2" t="n">
        <v>76377.3588618999</v>
      </c>
      <c r="G101" s="2" t="n">
        <v>65619.2029848372</v>
      </c>
      <c r="H101" s="2" t="n">
        <v>61475.9559450765</v>
      </c>
      <c r="I101" s="2" t="n">
        <v>28610.8618698245</v>
      </c>
      <c r="J101" s="2" t="n">
        <v>29066.6725857256</v>
      </c>
      <c r="K101" s="2" t="n">
        <v>30599.4849390348</v>
      </c>
    </row>
    <row r="103" customFormat="false" ht="15" hidden="false" customHeight="false" outlineLevel="0" collapsed="false">
      <c r="A103" s="0" t="s">
        <v>96</v>
      </c>
      <c r="D103" s="0" t="s">
        <v>97</v>
      </c>
    </row>
    <row r="104" customFormat="false" ht="15" hidden="false" customHeight="false" outlineLevel="0" collapsed="false">
      <c r="B104" s="0" t="s">
        <v>0</v>
      </c>
      <c r="C104" s="0" t="s">
        <v>90</v>
      </c>
      <c r="D104" s="0" t="s">
        <v>91</v>
      </c>
      <c r="E104" s="0" t="s">
        <v>1</v>
      </c>
      <c r="F104" s="0" t="s">
        <v>0</v>
      </c>
      <c r="G104" s="0" t="s">
        <v>90</v>
      </c>
      <c r="H104" s="0" t="s">
        <v>91</v>
      </c>
      <c r="I104" s="0" t="s">
        <v>0</v>
      </c>
      <c r="J104" s="0" t="s">
        <v>90</v>
      </c>
      <c r="K104" s="0" t="s">
        <v>91</v>
      </c>
    </row>
    <row r="105" customFormat="false" ht="15" hidden="false" customHeight="false" outlineLevel="0" collapsed="false">
      <c r="A105" s="0" t="s">
        <v>47</v>
      </c>
      <c r="B105" s="0" t="s">
        <v>4</v>
      </c>
      <c r="C105" s="0" t="s">
        <v>4</v>
      </c>
      <c r="D105" s="0" t="s">
        <v>4</v>
      </c>
      <c r="E105" s="0" t="s">
        <v>4</v>
      </c>
      <c r="F105" s="0" t="s">
        <v>30</v>
      </c>
      <c r="G105" s="0" t="s">
        <v>30</v>
      </c>
      <c r="H105" s="0" t="s">
        <v>30</v>
      </c>
      <c r="I105" s="0" t="s">
        <v>31</v>
      </c>
      <c r="J105" s="0" t="s">
        <v>31</v>
      </c>
      <c r="K105" s="0" t="s">
        <v>31</v>
      </c>
    </row>
    <row r="106" customFormat="false" ht="15" hidden="false" customHeight="false" outlineLevel="0" collapsed="false">
      <c r="A106" s="2" t="n">
        <v>3250</v>
      </c>
      <c r="B106" s="2" t="n">
        <v>517563.6</v>
      </c>
      <c r="C106" s="2" t="n">
        <v>493885.37</v>
      </c>
      <c r="D106" s="2" t="n">
        <v>569219.65</v>
      </c>
      <c r="E106" s="2" t="n">
        <v>152613</v>
      </c>
      <c r="F106" s="2" t="n">
        <v>1488562.05555826</v>
      </c>
      <c r="G106" s="2" t="n">
        <v>1432766.67013819</v>
      </c>
      <c r="H106" s="2" t="n">
        <v>562621.350069552</v>
      </c>
      <c r="I106" s="2" t="n">
        <v>525085.533818477</v>
      </c>
      <c r="J106" s="2" t="n">
        <v>473649.578021655</v>
      </c>
      <c r="K106" s="2" t="n">
        <v>231314.083447568</v>
      </c>
    </row>
    <row r="107" customFormat="false" ht="15" hidden="false" customHeight="false" outlineLevel="0" collapsed="false">
      <c r="A107" s="2" t="n">
        <v>3500</v>
      </c>
      <c r="B107" s="2" t="n">
        <v>540134.7</v>
      </c>
      <c r="C107" s="2" t="n">
        <v>516655.59</v>
      </c>
      <c r="D107" s="2" t="n">
        <v>596120.29</v>
      </c>
      <c r="E107" s="2" t="n">
        <v>158337.15</v>
      </c>
      <c r="F107" s="2" t="n">
        <v>1461854.54370877</v>
      </c>
      <c r="G107" s="2" t="n">
        <v>1414343.11731371</v>
      </c>
      <c r="H107" s="2" t="n">
        <v>565675.770893793</v>
      </c>
      <c r="I107" s="2" t="n">
        <v>516053.363776524</v>
      </c>
      <c r="J107" s="2" t="n">
        <v>465747.24074201</v>
      </c>
      <c r="K107" s="2" t="n">
        <v>229338.264124319</v>
      </c>
    </row>
    <row r="108" customFormat="false" ht="15" hidden="false" customHeight="false" outlineLevel="0" collapsed="false">
      <c r="A108" s="2" t="n">
        <v>3750</v>
      </c>
      <c r="B108" s="2" t="n">
        <v>557335.05</v>
      </c>
      <c r="C108" s="2" t="n">
        <v>533387.14</v>
      </c>
      <c r="D108" s="2" t="n">
        <v>619524.23</v>
      </c>
      <c r="E108" s="2" t="n">
        <v>160322.7</v>
      </c>
      <c r="F108" s="2" t="n">
        <v>1491153.20786769</v>
      </c>
      <c r="G108" s="2" t="n">
        <v>1453481.63339566</v>
      </c>
      <c r="H108" s="2" t="n">
        <v>587341.640424736</v>
      </c>
      <c r="I108" s="2" t="n">
        <v>506828.3036074</v>
      </c>
      <c r="J108" s="2" t="n">
        <v>458036.657530866</v>
      </c>
      <c r="K108" s="2" t="n">
        <v>228915.854832452</v>
      </c>
    </row>
    <row r="109" customFormat="false" ht="15" hidden="false" customHeight="false" outlineLevel="0" collapsed="false">
      <c r="A109" s="2" t="n">
        <v>4000</v>
      </c>
      <c r="B109" s="2" t="n">
        <v>571052.55</v>
      </c>
      <c r="C109" s="2" t="n">
        <v>546577.79</v>
      </c>
      <c r="D109" s="2" t="n">
        <v>640058.96</v>
      </c>
      <c r="E109" s="2" t="n">
        <v>160020.45</v>
      </c>
      <c r="F109" s="2" t="n">
        <v>1478401.00069532</v>
      </c>
      <c r="G109" s="2" t="n">
        <v>1448174.30990164</v>
      </c>
      <c r="H109" s="2" t="n">
        <v>595624.034976254</v>
      </c>
      <c r="I109" s="2" t="n">
        <v>500016.907698011</v>
      </c>
      <c r="J109" s="2" t="n">
        <v>452441.602181604</v>
      </c>
      <c r="K109" s="2" t="n">
        <v>229221.053560278</v>
      </c>
    </row>
    <row r="110" customFormat="false" ht="15" hidden="false" customHeight="false" outlineLevel="0" collapsed="false">
      <c r="A110" s="2" t="n">
        <v>4250</v>
      </c>
      <c r="B110" s="2" t="n">
        <v>584449.2</v>
      </c>
      <c r="C110" s="2" t="n">
        <v>558157.49</v>
      </c>
      <c r="D110" s="2" t="n">
        <v>661484.63</v>
      </c>
      <c r="E110" s="2" t="n">
        <v>159271.8</v>
      </c>
      <c r="F110" s="2" t="n">
        <v>1447835.39576389</v>
      </c>
      <c r="G110" s="2" t="n">
        <v>1417933.0219694</v>
      </c>
      <c r="H110" s="2" t="n">
        <v>599940.468361031</v>
      </c>
      <c r="I110" s="2" t="n">
        <v>500223.765209961</v>
      </c>
      <c r="J110" s="2" t="n">
        <v>452546.968514059</v>
      </c>
      <c r="K110" s="2" t="n">
        <v>228786.181471605</v>
      </c>
    </row>
    <row r="111" customFormat="false" ht="15" hidden="false" customHeight="false" outlineLevel="0" collapsed="false">
      <c r="A111" s="2" t="n">
        <v>4500</v>
      </c>
      <c r="B111" s="2" t="n">
        <v>594576.9</v>
      </c>
      <c r="C111" s="2" t="n">
        <v>565433.88</v>
      </c>
      <c r="D111" s="2" t="n">
        <v>681913.98</v>
      </c>
      <c r="E111" s="2" t="n">
        <v>160378.5</v>
      </c>
      <c r="F111" s="2" t="n">
        <v>1400085.11055861</v>
      </c>
      <c r="G111" s="2" t="n">
        <v>1374480.75718588</v>
      </c>
      <c r="H111" s="2" t="n">
        <v>599859.939632636</v>
      </c>
      <c r="I111" s="2" t="n">
        <v>494892.291364923</v>
      </c>
      <c r="J111" s="2" t="n">
        <v>448228.542676553</v>
      </c>
      <c r="K111" s="2" t="n">
        <v>229044.710228851</v>
      </c>
    </row>
    <row r="112" customFormat="false" ht="15" hidden="false" customHeight="false" outlineLevel="0" collapsed="false">
      <c r="A112" s="2" t="n">
        <v>4750</v>
      </c>
      <c r="B112" s="2" t="n">
        <v>599845.35</v>
      </c>
      <c r="C112" s="2" t="n">
        <v>568888.65</v>
      </c>
      <c r="D112" s="2" t="n">
        <v>700714.73</v>
      </c>
      <c r="E112" s="2" t="n">
        <v>160243.65</v>
      </c>
      <c r="F112" s="2" t="n">
        <v>1340045.73514268</v>
      </c>
      <c r="G112" s="2" t="n">
        <v>1319662.5280772</v>
      </c>
      <c r="H112" s="2" t="n">
        <v>593713.259257195</v>
      </c>
      <c r="I112" s="2" t="n">
        <v>484520.893388494</v>
      </c>
      <c r="J112" s="2" t="n">
        <v>439213.8735832</v>
      </c>
      <c r="K112" s="2" t="n">
        <v>226453.336473284</v>
      </c>
    </row>
    <row r="113" customFormat="false" ht="15" hidden="false" customHeight="false" outlineLevel="0" collapsed="false">
      <c r="A113" s="2" t="n">
        <v>5000</v>
      </c>
      <c r="B113" s="2" t="n">
        <v>601840.2</v>
      </c>
      <c r="C113" s="2" t="n">
        <v>568856.75</v>
      </c>
      <c r="D113" s="2" t="n">
        <v>715520.62</v>
      </c>
      <c r="E113" s="2" t="n">
        <v>160132.05</v>
      </c>
      <c r="F113" s="2" t="n">
        <v>1276514.74666962</v>
      </c>
      <c r="G113" s="2" t="n">
        <v>1257236.90787714</v>
      </c>
      <c r="H113" s="2" t="n">
        <v>578625.936639811</v>
      </c>
      <c r="I113" s="2" t="n">
        <v>472799.658995611</v>
      </c>
      <c r="J113" s="2" t="n">
        <v>428767.131826324</v>
      </c>
      <c r="K113" s="2" t="n">
        <v>222135.51345136</v>
      </c>
    </row>
    <row r="114" customFormat="false" ht="15" hidden="false" customHeight="false" outlineLevel="0" collapsed="false">
      <c r="A114" s="2" t="n">
        <v>5250</v>
      </c>
      <c r="B114" s="2" t="n">
        <v>600180.15</v>
      </c>
      <c r="C114" s="2" t="n">
        <v>565752.88</v>
      </c>
      <c r="D114" s="2" t="n">
        <v>727117.21</v>
      </c>
      <c r="E114" s="2" t="n">
        <v>161280.6</v>
      </c>
      <c r="F114" s="2" t="n">
        <v>1219383.41814944</v>
      </c>
      <c r="G114" s="2" t="n">
        <v>1196391.79464456</v>
      </c>
      <c r="H114" s="2" t="n">
        <v>567184.091303443</v>
      </c>
      <c r="I114" s="2" t="n">
        <v>462554.040082977</v>
      </c>
      <c r="J114" s="2" t="n">
        <v>419606.726673547</v>
      </c>
      <c r="K114" s="2" t="n">
        <v>218408.482549686</v>
      </c>
    </row>
    <row r="115" customFormat="false" ht="15" hidden="false" customHeight="false" outlineLevel="0" collapsed="false">
      <c r="A115" s="2" t="n">
        <v>5500</v>
      </c>
      <c r="B115" s="2" t="n">
        <v>596697.3</v>
      </c>
      <c r="C115" s="2" t="n">
        <v>560240.56</v>
      </c>
      <c r="D115" s="2" t="n">
        <v>740184.33</v>
      </c>
      <c r="E115" s="2" t="n">
        <v>163484.7</v>
      </c>
      <c r="F115" s="2" t="n">
        <v>1162670.86778475</v>
      </c>
      <c r="G115" s="2" t="n">
        <v>1133767.96500726</v>
      </c>
      <c r="H115" s="2" t="n">
        <v>555131.113649116</v>
      </c>
      <c r="I115" s="2" t="n">
        <v>453030.697921811</v>
      </c>
      <c r="J115" s="2" t="n">
        <v>411170.649060895</v>
      </c>
      <c r="K115" s="2" t="n">
        <v>215915.833996091</v>
      </c>
    </row>
    <row r="116" customFormat="false" ht="15" hidden="false" customHeight="false" outlineLevel="0" collapsed="false">
      <c r="A116" s="2" t="n">
        <v>6000</v>
      </c>
      <c r="B116" s="2" t="n">
        <v>586295.25</v>
      </c>
      <c r="C116" s="2" t="n">
        <v>546462.95</v>
      </c>
      <c r="D116" s="2" t="n">
        <v>759708.37</v>
      </c>
      <c r="E116" s="2" t="n">
        <v>164954.1</v>
      </c>
      <c r="F116" s="2" t="n">
        <v>1076094.13687429</v>
      </c>
      <c r="G116" s="2" t="n">
        <v>1032322.13591525</v>
      </c>
      <c r="H116" s="2" t="n">
        <v>533007.231268581</v>
      </c>
      <c r="I116" s="2" t="n">
        <v>437515.889231288</v>
      </c>
      <c r="J116" s="2" t="n">
        <v>397833.101075878</v>
      </c>
      <c r="K116" s="2" t="n">
        <v>213928.042346134</v>
      </c>
    </row>
    <row r="117" customFormat="false" ht="15" hidden="false" customHeight="false" outlineLevel="0" collapsed="false">
      <c r="A117" s="2" t="n">
        <v>6500</v>
      </c>
      <c r="B117" s="2" t="n">
        <v>571480.35</v>
      </c>
      <c r="C117" s="2" t="n">
        <v>528442.64</v>
      </c>
      <c r="D117" s="2" t="n">
        <v>774930.99</v>
      </c>
      <c r="E117" s="2" t="n">
        <v>164600.7</v>
      </c>
      <c r="F117" s="2" t="n">
        <v>1027072.90397981</v>
      </c>
      <c r="G117" s="2" t="n">
        <v>959582.168947281</v>
      </c>
      <c r="H117" s="2" t="n">
        <v>516278.172120247</v>
      </c>
      <c r="I117" s="2" t="n">
        <v>429452.491120561</v>
      </c>
      <c r="J117" s="2" t="n">
        <v>391378.597518074</v>
      </c>
      <c r="K117" s="2" t="n">
        <v>214618.495312563</v>
      </c>
    </row>
    <row r="118" customFormat="false" ht="15" hidden="false" customHeight="false" outlineLevel="0" collapsed="false">
      <c r="A118" s="2" t="n">
        <v>7000</v>
      </c>
      <c r="B118" s="2" t="n">
        <v>548314.05</v>
      </c>
      <c r="C118" s="2" t="n">
        <v>507863.95</v>
      </c>
      <c r="D118" s="2" t="n">
        <v>782848.86</v>
      </c>
      <c r="E118" s="2" t="n">
        <v>162247.8</v>
      </c>
      <c r="F118" s="2" t="n">
        <v>987534.9875329</v>
      </c>
      <c r="G118" s="2" t="n">
        <v>910640.823814129</v>
      </c>
      <c r="H118" s="2" t="n">
        <v>507348.049856158</v>
      </c>
      <c r="I118" s="2" t="n">
        <v>415378.096612259</v>
      </c>
      <c r="J118" s="2" t="n">
        <v>379513.05656474</v>
      </c>
      <c r="K118" s="2" t="n">
        <v>213375.400114847</v>
      </c>
    </row>
    <row r="119" customFormat="false" ht="15" hidden="false" customHeight="false" outlineLevel="0" collapsed="false">
      <c r="A119" s="2" t="n">
        <v>7500</v>
      </c>
      <c r="B119" s="2" t="n">
        <v>519330.6</v>
      </c>
      <c r="C119" s="2" t="n">
        <v>485616.89</v>
      </c>
      <c r="D119" s="2" t="n">
        <v>786637.75</v>
      </c>
      <c r="E119" s="2" t="n">
        <v>158969.55</v>
      </c>
      <c r="F119" s="2" t="n">
        <v>920057.838181246</v>
      </c>
      <c r="G119" s="2" t="n">
        <v>844090.378442496</v>
      </c>
      <c r="H119" s="2" t="n">
        <v>480767.559670819</v>
      </c>
      <c r="I119" s="2" t="n">
        <v>403861.334228714</v>
      </c>
      <c r="J119" s="2" t="n">
        <v>369939.313180721</v>
      </c>
      <c r="K119" s="2" t="n">
        <v>213238.41913565</v>
      </c>
    </row>
    <row r="120" customFormat="false" ht="15" hidden="false" customHeight="false" outlineLevel="0" collapsed="false">
      <c r="A120" s="2" t="n">
        <v>8000</v>
      </c>
      <c r="B120" s="2" t="n">
        <v>487794.3</v>
      </c>
      <c r="C120" s="2" t="n">
        <v>462776.49</v>
      </c>
      <c r="D120" s="2" t="n">
        <v>788865.1</v>
      </c>
      <c r="E120" s="2" t="n">
        <v>155258.85</v>
      </c>
      <c r="F120" s="2" t="n">
        <v>878704.573919578</v>
      </c>
      <c r="G120" s="2" t="n">
        <v>805311.839935156</v>
      </c>
      <c r="H120" s="2" t="n">
        <v>465232.58364736</v>
      </c>
      <c r="I120" s="2" t="n">
        <v>389700.431692616</v>
      </c>
      <c r="J120" s="2" t="n">
        <v>357966.761164722</v>
      </c>
      <c r="K120" s="2" t="n">
        <v>211881.523222988</v>
      </c>
    </row>
    <row r="121" customFormat="false" ht="15" hidden="false" customHeight="false" outlineLevel="0" collapsed="false">
      <c r="A121" s="2" t="n">
        <v>9000</v>
      </c>
      <c r="B121" s="2" t="n">
        <v>425010</v>
      </c>
      <c r="C121" s="2" t="n">
        <v>419446.72</v>
      </c>
      <c r="D121" s="2" t="n">
        <v>796883.56</v>
      </c>
      <c r="E121" s="2" t="n">
        <v>148632.6</v>
      </c>
      <c r="F121" s="2" t="n">
        <v>854996.262911487</v>
      </c>
      <c r="G121" s="2" t="n">
        <v>779547.428927865</v>
      </c>
      <c r="H121" s="2" t="n">
        <v>443239.073306435</v>
      </c>
      <c r="I121" s="2" t="n">
        <v>366603.91575514</v>
      </c>
      <c r="J121" s="2" t="n">
        <v>337271.282207804</v>
      </c>
      <c r="K121" s="2" t="n">
        <v>202956.708454994</v>
      </c>
    </row>
    <row r="122" customFormat="false" ht="15" hidden="false" customHeight="false" outlineLevel="0" collapsed="false">
      <c r="A122" s="2" t="n">
        <v>10000</v>
      </c>
      <c r="B122" s="2" t="n">
        <v>354260.25</v>
      </c>
      <c r="C122" s="2" t="n">
        <v>371357.47</v>
      </c>
      <c r="D122" s="2" t="n">
        <v>804490.08</v>
      </c>
      <c r="E122" s="2" t="n">
        <v>136686.75</v>
      </c>
      <c r="F122" s="2" t="n">
        <v>861683.136269624</v>
      </c>
      <c r="G122" s="2" t="n">
        <v>800488.564305724</v>
      </c>
      <c r="H122" s="2" t="n">
        <v>478506.508834949</v>
      </c>
      <c r="I122" s="2" t="n">
        <v>343931.65378274</v>
      </c>
      <c r="J122" s="2" t="n">
        <v>316546.838094591</v>
      </c>
      <c r="K122" s="2" t="n">
        <v>192391.866016667</v>
      </c>
    </row>
    <row r="123" customFormat="false" ht="15" hidden="false" customHeight="false" outlineLevel="0" collapsed="false">
      <c r="A123" s="2" t="n">
        <v>11000</v>
      </c>
      <c r="B123" s="2" t="n">
        <v>294670.5</v>
      </c>
      <c r="C123" s="2" t="n">
        <v>327118.55</v>
      </c>
      <c r="D123" s="2" t="n">
        <v>760656.79</v>
      </c>
      <c r="E123" s="2" t="n">
        <v>123796.95</v>
      </c>
      <c r="F123" s="2" t="n">
        <v>860183.467244869</v>
      </c>
      <c r="G123" s="2" t="n">
        <v>806030.929016379</v>
      </c>
      <c r="H123" s="2" t="n">
        <v>517041.349556179</v>
      </c>
      <c r="I123" s="2" t="n">
        <v>326095.668749927</v>
      </c>
      <c r="J123" s="2" t="n">
        <v>301241.903452181</v>
      </c>
      <c r="K123" s="2" t="n">
        <v>189398.520519935</v>
      </c>
    </row>
    <row r="124" customFormat="false" ht="15" hidden="false" customHeight="false" outlineLevel="0" collapsed="false">
      <c r="A124" s="2" t="n">
        <v>12000</v>
      </c>
      <c r="B124" s="2" t="n">
        <v>247449.75</v>
      </c>
      <c r="C124" s="2" t="n">
        <v>288318.58</v>
      </c>
      <c r="D124" s="2" t="n">
        <v>703856.97</v>
      </c>
      <c r="E124" s="2" t="n">
        <v>108363.6</v>
      </c>
      <c r="F124" s="2" t="n">
        <v>883520.694604134</v>
      </c>
      <c r="G124" s="2" t="n">
        <v>848497.84136539</v>
      </c>
      <c r="H124" s="2" t="n">
        <v>577881.826712341</v>
      </c>
      <c r="I124" s="2" t="n">
        <v>307575.376542914</v>
      </c>
      <c r="J124" s="2" t="n">
        <v>286346.500063125</v>
      </c>
      <c r="K124" s="2" t="n">
        <v>191418.234440579</v>
      </c>
    </row>
    <row r="125" customFormat="false" ht="15" hidden="false" customHeight="false" outlineLevel="0" collapsed="false">
      <c r="A125" s="2" t="n">
        <v>13000</v>
      </c>
      <c r="B125" s="2" t="n">
        <v>206320.5</v>
      </c>
      <c r="C125" s="2" t="n">
        <v>255081.97</v>
      </c>
      <c r="D125" s="2" t="n">
        <v>642741.36</v>
      </c>
      <c r="E125" s="2" t="n">
        <v>93325.5</v>
      </c>
      <c r="F125" s="2" t="n">
        <v>905810.253764571</v>
      </c>
      <c r="G125" s="2" t="n">
        <v>885857.110088664</v>
      </c>
      <c r="H125" s="2" t="n">
        <v>627183.436784987</v>
      </c>
      <c r="I125" s="2" t="n">
        <v>303377.999085314</v>
      </c>
      <c r="J125" s="2" t="n">
        <v>282764.255981931</v>
      </c>
      <c r="K125" s="2" t="n">
        <v>191542.459802652</v>
      </c>
    </row>
    <row r="126" customFormat="false" ht="15" hidden="false" customHeight="false" outlineLevel="0" collapsed="false">
      <c r="A126" s="2" t="n">
        <v>14000</v>
      </c>
      <c r="B126" s="2" t="n">
        <v>173384.55</v>
      </c>
      <c r="C126" s="2" t="n">
        <v>226834.52</v>
      </c>
      <c r="D126" s="2" t="n">
        <v>585266.15</v>
      </c>
      <c r="E126" s="2" t="n">
        <v>79673.1</v>
      </c>
      <c r="F126" s="2" t="n">
        <v>935357.201114989</v>
      </c>
      <c r="G126" s="2" t="n">
        <v>936552.361346735</v>
      </c>
      <c r="H126" s="2" t="n">
        <v>706159.380776186</v>
      </c>
      <c r="I126" s="2" t="n">
        <v>295111.420349134</v>
      </c>
      <c r="J126" s="2" t="n">
        <v>276321.389180091</v>
      </c>
      <c r="K126" s="2" t="n">
        <v>194747.132268686</v>
      </c>
    </row>
    <row r="127" customFormat="false" ht="15" hidden="false" customHeight="false" outlineLevel="0" collapsed="false">
      <c r="A127" s="2" t="n">
        <v>15000</v>
      </c>
      <c r="B127" s="2" t="n">
        <v>148479.15</v>
      </c>
      <c r="C127" s="2" t="n">
        <v>202931.85</v>
      </c>
      <c r="D127" s="2" t="n">
        <v>525439.05</v>
      </c>
      <c r="E127" s="2" t="n">
        <v>66425.25</v>
      </c>
      <c r="F127" s="2" t="n">
        <v>951758.02157374</v>
      </c>
      <c r="G127" s="2" t="n">
        <v>964000.125105278</v>
      </c>
      <c r="H127" s="2" t="n">
        <v>762017.892340363</v>
      </c>
      <c r="I127" s="2" t="n">
        <v>287063.528570293</v>
      </c>
      <c r="J127" s="2" t="n">
        <v>271035.796108056</v>
      </c>
      <c r="K127" s="2" t="n">
        <v>203902.241273778</v>
      </c>
    </row>
    <row r="128" customFormat="false" ht="15" hidden="false" customHeight="false" outlineLevel="0" collapsed="false">
      <c r="A128" s="2" t="n">
        <v>17000</v>
      </c>
      <c r="B128" s="2" t="n">
        <v>118444.8</v>
      </c>
      <c r="C128" s="2" t="n">
        <v>170974.43</v>
      </c>
      <c r="D128" s="2" t="n">
        <v>438261.05</v>
      </c>
      <c r="E128" s="2" t="n">
        <v>49666.65</v>
      </c>
      <c r="F128" s="2" t="n">
        <v>974404.016282525</v>
      </c>
      <c r="G128" s="2" t="n">
        <v>948224.13549349</v>
      </c>
      <c r="H128" s="2" t="n">
        <v>780461.492072617</v>
      </c>
      <c r="I128" s="2" t="n">
        <v>295609.618598352</v>
      </c>
      <c r="J128" s="2" t="n">
        <v>282896.234274255</v>
      </c>
      <c r="K128" s="2" t="n">
        <v>233753.435141942</v>
      </c>
    </row>
    <row r="129" customFormat="false" ht="15" hidden="false" customHeight="false" outlineLevel="0" collapsed="false">
      <c r="A129" s="2" t="n">
        <v>19000</v>
      </c>
      <c r="B129" s="2" t="n">
        <v>100281.9</v>
      </c>
      <c r="C129" s="2" t="n">
        <v>145888.27</v>
      </c>
      <c r="D129" s="2" t="n">
        <v>363680.75</v>
      </c>
      <c r="E129" s="2" t="n">
        <v>36995.4</v>
      </c>
      <c r="F129" s="2" t="n">
        <v>962998.606604006</v>
      </c>
      <c r="G129" s="2" t="n">
        <v>854180.320997179</v>
      </c>
      <c r="H129" s="2" t="n">
        <v>706836.038053809</v>
      </c>
      <c r="I129" s="2" t="n">
        <v>292924.207995921</v>
      </c>
      <c r="J129" s="2" t="n">
        <v>282743.788529162</v>
      </c>
      <c r="K129" s="2" t="n">
        <v>253550.175535048</v>
      </c>
    </row>
    <row r="130" customFormat="false" ht="15" hidden="false" customHeight="false" outlineLevel="0" collapsed="false">
      <c r="A130" s="2" t="n">
        <v>21000</v>
      </c>
      <c r="B130" s="2" t="n">
        <v>90019.35</v>
      </c>
      <c r="C130" s="2" t="n">
        <v>126869.49</v>
      </c>
      <c r="D130" s="2" t="n">
        <v>306694.12</v>
      </c>
      <c r="E130" s="2" t="n">
        <v>29174.1</v>
      </c>
      <c r="F130" s="2" t="n">
        <v>1029184.51245778</v>
      </c>
      <c r="G130" s="2" t="n">
        <v>905142.084901165</v>
      </c>
      <c r="H130" s="2" t="n">
        <v>724657.271880824</v>
      </c>
      <c r="I130" s="2" t="n">
        <v>294145.041701298</v>
      </c>
      <c r="J130" s="2" t="n">
        <v>286178.104186354</v>
      </c>
      <c r="K130" s="2" t="n">
        <v>260475.289149116</v>
      </c>
    </row>
    <row r="131" customFormat="false" ht="15" hidden="false" customHeight="false" outlineLevel="0" collapsed="false">
      <c r="A131" s="2" t="n">
        <v>23000</v>
      </c>
      <c r="B131" s="2" t="n">
        <v>79040.7</v>
      </c>
      <c r="C131" s="2" t="n">
        <v>107407.3</v>
      </c>
      <c r="D131" s="2" t="n">
        <v>265006.75</v>
      </c>
      <c r="E131" s="2" t="n">
        <v>22222.35</v>
      </c>
      <c r="F131" s="2" t="n">
        <v>1026001.5981394</v>
      </c>
      <c r="G131" s="2" t="n">
        <v>899762.715528575</v>
      </c>
      <c r="H131" s="2" t="n">
        <v>730933.71418053</v>
      </c>
      <c r="I131" s="2" t="n">
        <v>297394.23017287</v>
      </c>
      <c r="J131" s="2" t="n">
        <v>290710.908913481</v>
      </c>
      <c r="K131" s="2" t="n">
        <v>268330.351569292</v>
      </c>
    </row>
    <row r="132" customFormat="false" ht="15" hidden="false" customHeight="false" outlineLevel="0" collapsed="false">
      <c r="A132" s="2" t="n">
        <v>25000</v>
      </c>
      <c r="B132" s="2" t="n">
        <v>64267.65</v>
      </c>
      <c r="C132" s="2" t="n">
        <v>85667.45</v>
      </c>
      <c r="D132" s="2" t="n">
        <v>223951.66</v>
      </c>
      <c r="E132" s="2" t="n">
        <v>17074.8</v>
      </c>
      <c r="F132" s="2" t="n">
        <v>1052078.56528771</v>
      </c>
      <c r="G132" s="2" t="n">
        <v>918752.025340822</v>
      </c>
      <c r="H132" s="2" t="n">
        <v>761857.348418294</v>
      </c>
      <c r="I132" s="2" t="n">
        <v>300464.731656578</v>
      </c>
      <c r="J132" s="2" t="n">
        <v>295728.632975672</v>
      </c>
      <c r="K132" s="2" t="n">
        <v>279798.189536445</v>
      </c>
    </row>
    <row r="133" customFormat="false" ht="15" hidden="false" customHeight="false" outlineLevel="0" collapsed="false">
      <c r="A133" s="2" t="n">
        <v>27000</v>
      </c>
      <c r="B133" s="2" t="n">
        <v>55204.8</v>
      </c>
      <c r="C133" s="2" t="n">
        <v>69041.17</v>
      </c>
      <c r="D133" s="2" t="n">
        <v>194105.17</v>
      </c>
      <c r="E133" s="2" t="n">
        <v>14684.7</v>
      </c>
      <c r="F133" s="2" t="n">
        <v>1080166.22960787</v>
      </c>
      <c r="G133" s="2" t="n">
        <v>1011176.08379555</v>
      </c>
      <c r="H133" s="2" t="n">
        <v>850217.017433832</v>
      </c>
      <c r="I133" s="2" t="n">
        <v>306678.054003415</v>
      </c>
      <c r="J133" s="2" t="n">
        <v>303106.483547642</v>
      </c>
      <c r="K133" s="2" t="n">
        <v>292539.368208373</v>
      </c>
    </row>
    <row r="134" customFormat="false" ht="15" hidden="false" customHeight="false" outlineLevel="0" collapsed="false">
      <c r="A134" s="2" t="n">
        <v>29000</v>
      </c>
      <c r="B134" s="2" t="n">
        <v>37678.95</v>
      </c>
      <c r="C134" s="2" t="n">
        <v>49476.9</v>
      </c>
      <c r="D134" s="2" t="n">
        <v>163971.28</v>
      </c>
      <c r="E134" s="2" t="n">
        <v>10416</v>
      </c>
      <c r="F134" s="2" t="n">
        <v>1072382.79258666</v>
      </c>
      <c r="G134" s="2" t="n">
        <v>1038966.39934204</v>
      </c>
      <c r="H134" s="2" t="n">
        <v>909606.066266093</v>
      </c>
      <c r="I134" s="2" t="n">
        <v>294400.027743512</v>
      </c>
      <c r="J134" s="2" t="n">
        <v>293470.278689806</v>
      </c>
      <c r="K134" s="2" t="n">
        <v>293412.376068851</v>
      </c>
    </row>
    <row r="135" customFormat="false" ht="15" hidden="false" customHeight="false" outlineLevel="0" collapsed="false">
      <c r="A135" s="2" t="n">
        <v>31000</v>
      </c>
      <c r="B135" s="2" t="n">
        <v>30476.1</v>
      </c>
      <c r="C135" s="2" t="n">
        <v>38755.31</v>
      </c>
      <c r="D135" s="2" t="n">
        <v>140251.2</v>
      </c>
      <c r="E135" s="2" t="n">
        <v>8621.1</v>
      </c>
      <c r="F135" s="2" t="n">
        <v>1090278.07022112</v>
      </c>
      <c r="G135" s="2" t="n">
        <v>1024117.59014322</v>
      </c>
      <c r="H135" s="2" t="n">
        <v>917700.594672501</v>
      </c>
      <c r="I135" s="2" t="n">
        <v>311954.496636881</v>
      </c>
      <c r="J135" s="2" t="n">
        <v>312860.902746151</v>
      </c>
      <c r="K135" s="2" t="n">
        <v>320361.114380345</v>
      </c>
    </row>
    <row r="137" customFormat="false" ht="15" hidden="false" customHeight="false" outlineLevel="0" collapsed="false">
      <c r="A137" s="0" t="s">
        <v>98</v>
      </c>
      <c r="D137" s="0" t="s">
        <v>99</v>
      </c>
    </row>
    <row r="138" customFormat="false" ht="15" hidden="false" customHeight="false" outlineLevel="0" collapsed="false">
      <c r="B138" s="0" t="s">
        <v>0</v>
      </c>
      <c r="C138" s="0" t="s">
        <v>90</v>
      </c>
      <c r="D138" s="0" t="s">
        <v>91</v>
      </c>
      <c r="E138" s="0" t="s">
        <v>1</v>
      </c>
      <c r="F138" s="0" t="s">
        <v>0</v>
      </c>
      <c r="G138" s="0" t="s">
        <v>90</v>
      </c>
      <c r="H138" s="0" t="s">
        <v>91</v>
      </c>
      <c r="I138" s="0" t="s">
        <v>0</v>
      </c>
      <c r="J138" s="0" t="s">
        <v>90</v>
      </c>
      <c r="K138" s="0" t="s">
        <v>91</v>
      </c>
    </row>
    <row r="139" customFormat="false" ht="15" hidden="false" customHeight="false" outlineLevel="0" collapsed="false">
      <c r="A139" s="0" t="s">
        <v>47</v>
      </c>
      <c r="B139" s="0" t="s">
        <v>4</v>
      </c>
      <c r="C139" s="0" t="s">
        <v>4</v>
      </c>
      <c r="D139" s="0" t="s">
        <v>4</v>
      </c>
      <c r="E139" s="0" t="s">
        <v>4</v>
      </c>
      <c r="F139" s="0" t="s">
        <v>30</v>
      </c>
      <c r="G139" s="0" t="s">
        <v>30</v>
      </c>
      <c r="H139" s="0" t="s">
        <v>30</v>
      </c>
      <c r="I139" s="0" t="s">
        <v>31</v>
      </c>
      <c r="J139" s="0" t="s">
        <v>31</v>
      </c>
      <c r="K139" s="0" t="s">
        <v>31</v>
      </c>
    </row>
    <row r="140" customFormat="false" ht="15" hidden="false" customHeight="false" outlineLevel="0" collapsed="false">
      <c r="A140" s="2" t="n">
        <v>3250</v>
      </c>
      <c r="B140" s="2" t="n">
        <v>276158.54</v>
      </c>
      <c r="C140" s="2" t="n">
        <v>594400.56</v>
      </c>
      <c r="D140" s="2" t="n">
        <v>183474</v>
      </c>
      <c r="E140" s="2" t="n">
        <v>51508.81</v>
      </c>
      <c r="F140" s="2" t="n">
        <v>310194.815769717</v>
      </c>
      <c r="G140" s="2" t="n">
        <v>261560.072003862</v>
      </c>
      <c r="H140" s="2" t="n">
        <v>157210.056980697</v>
      </c>
      <c r="I140" s="2" t="n">
        <v>168835.651386103</v>
      </c>
      <c r="J140" s="2" t="n">
        <v>153022.274508001</v>
      </c>
      <c r="K140" s="2" t="n">
        <v>80455.3112281277</v>
      </c>
    </row>
    <row r="141" customFormat="false" ht="15" hidden="false" customHeight="false" outlineLevel="0" collapsed="false">
      <c r="A141" s="2" t="n">
        <v>3500</v>
      </c>
      <c r="B141" s="2" t="n">
        <v>276891.75</v>
      </c>
      <c r="C141" s="2" t="n">
        <v>600364.96</v>
      </c>
      <c r="D141" s="2" t="n">
        <v>192444</v>
      </c>
      <c r="E141" s="2" t="n">
        <v>54868.01</v>
      </c>
      <c r="F141" s="2" t="n">
        <v>291390.269013759</v>
      </c>
      <c r="G141" s="2" t="n">
        <v>244172.273621987</v>
      </c>
      <c r="H141" s="2" t="n">
        <v>151625.572659505</v>
      </c>
      <c r="I141" s="2" t="n">
        <v>165755.046695319</v>
      </c>
      <c r="J141" s="2" t="n">
        <v>150648.092736837</v>
      </c>
      <c r="K141" s="2" t="n">
        <v>81335.5621428385</v>
      </c>
    </row>
    <row r="142" customFormat="false" ht="15" hidden="false" customHeight="false" outlineLevel="0" collapsed="false">
      <c r="A142" s="2" t="n">
        <v>3750</v>
      </c>
      <c r="B142" s="2" t="n">
        <v>272540.94</v>
      </c>
      <c r="C142" s="2" t="n">
        <v>592640.1</v>
      </c>
      <c r="D142" s="2" t="n">
        <v>196452</v>
      </c>
      <c r="E142" s="2" t="n">
        <v>57351.88</v>
      </c>
      <c r="F142" s="2" t="n">
        <v>272722.191070336</v>
      </c>
      <c r="G142" s="2" t="n">
        <v>227617.963736649</v>
      </c>
      <c r="H142" s="2" t="n">
        <v>140543.287180273</v>
      </c>
      <c r="I142" s="2" t="n">
        <v>162892.524888667</v>
      </c>
      <c r="J142" s="2" t="n">
        <v>147887.330117375</v>
      </c>
      <c r="K142" s="2" t="n">
        <v>79618.8931536688</v>
      </c>
    </row>
    <row r="143" customFormat="false" ht="15" hidden="false" customHeight="false" outlineLevel="0" collapsed="false">
      <c r="A143" s="2" t="n">
        <v>4000</v>
      </c>
      <c r="B143" s="2" t="n">
        <v>264989.2</v>
      </c>
      <c r="C143" s="2" t="n">
        <v>580042.71</v>
      </c>
      <c r="D143" s="2" t="n">
        <v>199377</v>
      </c>
      <c r="E143" s="2" t="n">
        <v>58698.79</v>
      </c>
      <c r="F143" s="2" t="n">
        <v>255739.504983136</v>
      </c>
      <c r="G143" s="2" t="n">
        <v>214582.415241166</v>
      </c>
      <c r="H143" s="2" t="n">
        <v>136638.821713285</v>
      </c>
      <c r="I143" s="2" t="n">
        <v>160267.040139536</v>
      </c>
      <c r="J143" s="2" t="n">
        <v>145370.025724977</v>
      </c>
      <c r="K143" s="2" t="n">
        <v>77979.8929580848</v>
      </c>
    </row>
    <row r="144" customFormat="false" ht="15" hidden="false" customHeight="false" outlineLevel="0" collapsed="false">
      <c r="A144" s="2" t="n">
        <v>4250</v>
      </c>
      <c r="B144" s="2" t="n">
        <v>256006.57</v>
      </c>
      <c r="C144" s="2" t="n">
        <v>566310.16</v>
      </c>
      <c r="D144" s="2" t="n">
        <v>203223</v>
      </c>
      <c r="E144" s="2" t="n">
        <v>59887.43</v>
      </c>
      <c r="F144" s="2" t="n">
        <v>240605.622210057</v>
      </c>
      <c r="G144" s="2" t="n">
        <v>204542.963430815</v>
      </c>
      <c r="H144" s="2" t="n">
        <v>133665.911100713</v>
      </c>
      <c r="I144" s="2" t="n">
        <v>158505.015541829</v>
      </c>
      <c r="J144" s="2" t="n">
        <v>143760.544634779</v>
      </c>
      <c r="K144" s="2" t="n">
        <v>77429.2449603097</v>
      </c>
    </row>
    <row r="145" customFormat="false" ht="15" hidden="false" customHeight="false" outlineLevel="0" collapsed="false">
      <c r="A145" s="2" t="n">
        <v>4500</v>
      </c>
      <c r="B145" s="2" t="n">
        <v>245670.57</v>
      </c>
      <c r="C145" s="2" t="n">
        <v>551697.38</v>
      </c>
      <c r="D145" s="2" t="n">
        <v>206586</v>
      </c>
      <c r="E145" s="2" t="n">
        <v>61279.56</v>
      </c>
      <c r="F145" s="2" t="n">
        <v>229759.276100369</v>
      </c>
      <c r="G145" s="2" t="n">
        <v>198715.785085117</v>
      </c>
      <c r="H145" s="2" t="n">
        <v>131653.735683651</v>
      </c>
      <c r="I145" s="2" t="n">
        <v>157196.278520057</v>
      </c>
      <c r="J145" s="2" t="n">
        <v>142520.934328476</v>
      </c>
      <c r="K145" s="2" t="n">
        <v>76658.6513614683</v>
      </c>
    </row>
    <row r="146" customFormat="false" ht="15" hidden="false" customHeight="false" outlineLevel="0" collapsed="false">
      <c r="A146" s="2" t="n">
        <v>4750</v>
      </c>
      <c r="B146" s="2" t="n">
        <v>234779.01</v>
      </c>
      <c r="C146" s="2" t="n">
        <v>535891.72</v>
      </c>
      <c r="D146" s="2" t="n">
        <v>209737.5</v>
      </c>
      <c r="E146" s="2" t="n">
        <v>62778.28</v>
      </c>
      <c r="F146" s="2" t="n">
        <v>218256.536879288</v>
      </c>
      <c r="G146" s="2" t="n">
        <v>194642.677045234</v>
      </c>
      <c r="H146" s="2" t="n">
        <v>129930.827200569</v>
      </c>
      <c r="I146" s="2" t="n">
        <v>155164.836320838</v>
      </c>
      <c r="J146" s="2" t="n">
        <v>140636.558396047</v>
      </c>
      <c r="K146" s="2" t="n">
        <v>75668.5598005034</v>
      </c>
    </row>
    <row r="147" customFormat="false" ht="15" hidden="false" customHeight="false" outlineLevel="0" collapsed="false">
      <c r="A147" s="2" t="n">
        <v>5000</v>
      </c>
      <c r="B147" s="2" t="n">
        <v>224963.04</v>
      </c>
      <c r="C147" s="2" t="n">
        <v>521687.79</v>
      </c>
      <c r="D147" s="2" t="n">
        <v>212824.5</v>
      </c>
      <c r="E147" s="2" t="n">
        <v>64099.35</v>
      </c>
      <c r="F147" s="2" t="n">
        <v>207650.403696749</v>
      </c>
      <c r="G147" s="2" t="n">
        <v>189552.150211211</v>
      </c>
      <c r="H147" s="2" t="n">
        <v>129551.992976332</v>
      </c>
      <c r="I147" s="2" t="n">
        <v>152572.601116155</v>
      </c>
      <c r="J147" s="2" t="n">
        <v>138314.331959272</v>
      </c>
      <c r="K147" s="2" t="n">
        <v>74611.4514355734</v>
      </c>
    </row>
    <row r="148" customFormat="false" ht="15" hidden="false" customHeight="false" outlineLevel="0" collapsed="false">
      <c r="A148" s="2" t="n">
        <v>5250</v>
      </c>
      <c r="B148" s="2" t="n">
        <v>216403.54</v>
      </c>
      <c r="C148" s="2" t="n">
        <v>509143.31</v>
      </c>
      <c r="D148" s="2" t="n">
        <v>213292.5</v>
      </c>
      <c r="E148" s="2" t="n">
        <v>65443.03</v>
      </c>
      <c r="F148" s="2" t="n">
        <v>200231.497906478</v>
      </c>
      <c r="G148" s="2" t="n">
        <v>185556.812397289</v>
      </c>
      <c r="H148" s="2" t="n">
        <v>130038.276034585</v>
      </c>
      <c r="I148" s="2" t="n">
        <v>149420.425124859</v>
      </c>
      <c r="J148" s="2" t="n">
        <v>135572.116541</v>
      </c>
      <c r="K148" s="2" t="n">
        <v>73749.1466830188</v>
      </c>
    </row>
    <row r="149" customFormat="false" ht="15" hidden="false" customHeight="false" outlineLevel="0" collapsed="false">
      <c r="A149" s="2" t="n">
        <v>5500</v>
      </c>
      <c r="B149" s="2" t="n">
        <v>206658.63</v>
      </c>
      <c r="C149" s="2" t="n">
        <v>495723.41</v>
      </c>
      <c r="D149" s="2" t="n">
        <v>213697.5</v>
      </c>
      <c r="E149" s="2" t="n">
        <v>66066.42</v>
      </c>
      <c r="F149" s="2" t="n">
        <v>197848.757714993</v>
      </c>
      <c r="G149" s="2" t="n">
        <v>184201.872062261</v>
      </c>
      <c r="H149" s="2" t="n">
        <v>131059.835975858</v>
      </c>
      <c r="I149" s="2" t="n">
        <v>146180.134269044</v>
      </c>
      <c r="J149" s="2" t="n">
        <v>132808.002986964</v>
      </c>
      <c r="K149" s="2" t="n">
        <v>73212.465807671</v>
      </c>
    </row>
    <row r="150" customFormat="false" ht="15" hidden="false" customHeight="false" outlineLevel="0" collapsed="false">
      <c r="A150" s="2" t="n">
        <v>6000</v>
      </c>
      <c r="B150" s="2" t="n">
        <v>185983.4</v>
      </c>
      <c r="C150" s="2" t="n">
        <v>464213.1</v>
      </c>
      <c r="D150" s="2" t="n">
        <v>211047</v>
      </c>
      <c r="E150" s="2" t="n">
        <v>66231.15</v>
      </c>
      <c r="F150" s="2" t="n">
        <v>192650.811220454</v>
      </c>
      <c r="G150" s="2" t="n">
        <v>180205.807209068</v>
      </c>
      <c r="H150" s="2" t="n">
        <v>131183.763095592</v>
      </c>
      <c r="I150" s="2" t="n">
        <v>136817.089093153</v>
      </c>
      <c r="J150" s="2" t="n">
        <v>125003.070872351</v>
      </c>
      <c r="K150" s="2" t="n">
        <v>71833.9369284974</v>
      </c>
    </row>
    <row r="151" customFormat="false" ht="15" hidden="false" customHeight="false" outlineLevel="0" collapsed="false">
      <c r="A151" s="2" t="n">
        <v>6500</v>
      </c>
      <c r="B151" s="2" t="n">
        <v>169348.9</v>
      </c>
      <c r="C151" s="2" t="n">
        <v>438455.55</v>
      </c>
      <c r="D151" s="2" t="n">
        <v>206133</v>
      </c>
      <c r="E151" s="2" t="n">
        <v>66347.43</v>
      </c>
      <c r="F151" s="2" t="n">
        <v>189601.309189004</v>
      </c>
      <c r="G151" s="2" t="n">
        <v>177325.456523396</v>
      </c>
      <c r="H151" s="2" t="n">
        <v>130975.856552411</v>
      </c>
      <c r="I151" s="2" t="n">
        <v>125023.362351136</v>
      </c>
      <c r="J151" s="2" t="n">
        <v>114856.574190003</v>
      </c>
      <c r="K151" s="2" t="n">
        <v>69214.6870224484</v>
      </c>
    </row>
    <row r="152" customFormat="false" ht="15" hidden="false" customHeight="false" outlineLevel="0" collapsed="false">
      <c r="A152" s="2" t="n">
        <v>7000</v>
      </c>
      <c r="B152" s="2" t="n">
        <v>157307.46</v>
      </c>
      <c r="C152" s="2" t="n">
        <v>416372.84</v>
      </c>
      <c r="D152" s="2" t="n">
        <v>201430.5</v>
      </c>
      <c r="E152" s="2" t="n">
        <v>65045.74</v>
      </c>
      <c r="F152" s="2" t="n">
        <v>185032.708930721</v>
      </c>
      <c r="G152" s="2" t="n">
        <v>171677.00233049</v>
      </c>
      <c r="H152" s="2" t="n">
        <v>129475.087459532</v>
      </c>
      <c r="I152" s="2" t="n">
        <v>112950.531121666</v>
      </c>
      <c r="J152" s="2" t="n">
        <v>104210.025922609</v>
      </c>
      <c r="K152" s="2" t="n">
        <v>65479.5556804902</v>
      </c>
    </row>
    <row r="153" customFormat="false" ht="15" hidden="false" customHeight="false" outlineLevel="0" collapsed="false">
      <c r="A153" s="2" t="n">
        <v>7500</v>
      </c>
      <c r="B153" s="2" t="n">
        <v>149545.77</v>
      </c>
      <c r="C153" s="2" t="n">
        <v>398811.53</v>
      </c>
      <c r="D153" s="2" t="n">
        <v>194026.5</v>
      </c>
      <c r="E153" s="2" t="n">
        <v>61738.22</v>
      </c>
      <c r="F153" s="2" t="n">
        <v>182725.654619089</v>
      </c>
      <c r="G153" s="2" t="n">
        <v>168779.739128256</v>
      </c>
      <c r="H153" s="2" t="n">
        <v>132302.576668</v>
      </c>
      <c r="I153" s="2" t="n">
        <v>100694.118027585</v>
      </c>
      <c r="J153" s="2" t="n">
        <v>93464.7036756882</v>
      </c>
      <c r="K153" s="2" t="n">
        <v>61929.0904979438</v>
      </c>
    </row>
    <row r="154" customFormat="false" ht="15" hidden="false" customHeight="false" outlineLevel="0" collapsed="false">
      <c r="A154" s="2" t="n">
        <v>8000</v>
      </c>
      <c r="B154" s="2" t="n">
        <v>142220.13</v>
      </c>
      <c r="C154" s="2" t="n">
        <v>382481.58</v>
      </c>
      <c r="D154" s="2" t="n">
        <v>186205.5</v>
      </c>
      <c r="E154" s="2" t="n">
        <v>58107.7</v>
      </c>
      <c r="F154" s="2" t="n">
        <v>181538.35308533</v>
      </c>
      <c r="G154" s="2" t="n">
        <v>165902.538823397</v>
      </c>
      <c r="H154" s="2" t="n">
        <v>134115.907647</v>
      </c>
      <c r="I154" s="2" t="n">
        <v>90524.5413992262</v>
      </c>
      <c r="J154" s="2" t="n">
        <v>84674.3187595834</v>
      </c>
      <c r="K154" s="2" t="n">
        <v>60027.112036564</v>
      </c>
    </row>
    <row r="155" customFormat="false" ht="15" hidden="false" customHeight="false" outlineLevel="0" collapsed="false">
      <c r="A155" s="2" t="n">
        <v>9000</v>
      </c>
      <c r="B155" s="2" t="n">
        <v>139242.07</v>
      </c>
      <c r="C155" s="2" t="n">
        <v>363044.37</v>
      </c>
      <c r="D155" s="2" t="n">
        <v>168103.5</v>
      </c>
      <c r="E155" s="2" t="n">
        <v>52306.62</v>
      </c>
      <c r="F155" s="2" t="n">
        <v>178408.30024194</v>
      </c>
      <c r="G155" s="2" t="n">
        <v>159838.250976271</v>
      </c>
      <c r="H155" s="2" t="n">
        <v>136902.99001248</v>
      </c>
      <c r="I155" s="2" t="n">
        <v>73117.9401468997</v>
      </c>
      <c r="J155" s="2" t="n">
        <v>69533.1377940735</v>
      </c>
      <c r="K155" s="2" t="n">
        <v>56574.1639800818</v>
      </c>
    </row>
    <row r="156" customFormat="false" ht="15" hidden="false" customHeight="false" outlineLevel="0" collapsed="false">
      <c r="A156" s="2" t="n">
        <v>10000</v>
      </c>
      <c r="B156" s="2" t="n">
        <v>138499.17</v>
      </c>
      <c r="C156" s="2" t="n">
        <v>351437.84</v>
      </c>
      <c r="D156" s="2" t="n">
        <v>157839</v>
      </c>
      <c r="E156" s="2" t="n">
        <v>50630.25</v>
      </c>
      <c r="F156" s="2" t="n">
        <v>172710.152623194</v>
      </c>
      <c r="G156" s="2" t="n">
        <v>149452.856707096</v>
      </c>
      <c r="H156" s="2" t="n">
        <v>128653.387906217</v>
      </c>
      <c r="I156" s="2" t="n">
        <v>62689.5381255183</v>
      </c>
      <c r="J156" s="2" t="n">
        <v>60585.6080358817</v>
      </c>
      <c r="K156" s="2" t="n">
        <v>56142.5276336747</v>
      </c>
    </row>
    <row r="157" customFormat="false" ht="15" hidden="false" customHeight="false" outlineLevel="0" collapsed="false">
      <c r="A157" s="2" t="n">
        <v>11000</v>
      </c>
      <c r="B157" s="2" t="n">
        <v>128709.04</v>
      </c>
      <c r="C157" s="2" t="n">
        <v>328373.89</v>
      </c>
      <c r="D157" s="2" t="n">
        <v>151294.5</v>
      </c>
      <c r="E157" s="2" t="n">
        <v>47616.66</v>
      </c>
      <c r="F157" s="2" t="n">
        <v>169555.285376128</v>
      </c>
      <c r="G157" s="2" t="n">
        <v>143825.568726663</v>
      </c>
      <c r="H157" s="2" t="n">
        <v>130403.461262174</v>
      </c>
      <c r="I157" s="2" t="n">
        <v>56789.0711268485</v>
      </c>
      <c r="J157" s="2" t="n">
        <v>55279.7042512024</v>
      </c>
      <c r="K157" s="2" t="n">
        <v>54350.6734976519</v>
      </c>
    </row>
    <row r="158" customFormat="false" ht="15" hidden="false" customHeight="false" outlineLevel="0" collapsed="false">
      <c r="A158" s="2" t="n">
        <v>12000</v>
      </c>
      <c r="B158" s="2" t="n">
        <v>118805.86</v>
      </c>
      <c r="C158" s="2" t="n">
        <v>306656.74</v>
      </c>
      <c r="D158" s="2" t="n">
        <v>145137</v>
      </c>
      <c r="E158" s="2" t="n">
        <v>48517.83</v>
      </c>
      <c r="F158" s="2" t="n">
        <v>160310.394538959</v>
      </c>
      <c r="G158" s="2" t="n">
        <v>135215.829261068</v>
      </c>
      <c r="H158" s="2" t="n">
        <v>122538.606050319</v>
      </c>
      <c r="I158" s="2" t="n">
        <v>52852.2349824611</v>
      </c>
      <c r="J158" s="2" t="n">
        <v>51752.6061693082</v>
      </c>
      <c r="K158" s="2" t="n">
        <v>52519.9978439526</v>
      </c>
    </row>
    <row r="159" customFormat="false" ht="15" hidden="false" customHeight="false" outlineLevel="0" collapsed="false">
      <c r="A159" s="2" t="n">
        <v>13000</v>
      </c>
      <c r="B159" s="2" t="n">
        <v>103602.25</v>
      </c>
      <c r="C159" s="2" t="n">
        <v>274477.84</v>
      </c>
      <c r="D159" s="2" t="n">
        <v>137493</v>
      </c>
      <c r="E159" s="2" t="n">
        <v>48847.29</v>
      </c>
      <c r="F159" s="2" t="n">
        <v>155385.973015993</v>
      </c>
      <c r="G159" s="2" t="n">
        <v>129854.863770126</v>
      </c>
      <c r="H159" s="2" t="n">
        <v>116067.18386799</v>
      </c>
      <c r="I159" s="2" t="n">
        <v>49050.327663708</v>
      </c>
      <c r="J159" s="2" t="n">
        <v>48300.6509727619</v>
      </c>
      <c r="K159" s="2" t="n">
        <v>49763.1824968525</v>
      </c>
    </row>
    <row r="160" customFormat="false" ht="15" hidden="false" customHeight="false" outlineLevel="0" collapsed="false">
      <c r="A160" s="2" t="n">
        <v>14000</v>
      </c>
      <c r="B160" s="2" t="n">
        <v>95217.17</v>
      </c>
      <c r="C160" s="2" t="n">
        <v>253174.35</v>
      </c>
      <c r="D160" s="2" t="n">
        <v>131529</v>
      </c>
      <c r="E160" s="2" t="n">
        <v>48149.61</v>
      </c>
      <c r="F160" s="2" t="n">
        <v>148975.236098028</v>
      </c>
      <c r="G160" s="2" t="n">
        <v>122393.871256932</v>
      </c>
      <c r="H160" s="2" t="n">
        <v>105801.704458987</v>
      </c>
      <c r="I160" s="2" t="n">
        <v>46214.4994300141</v>
      </c>
      <c r="J160" s="2" t="n">
        <v>44929.9629346478</v>
      </c>
      <c r="K160" s="2" t="n">
        <v>46077.3900609758</v>
      </c>
    </row>
    <row r="161" customFormat="false" ht="15" hidden="false" customHeight="false" outlineLevel="0" collapsed="false">
      <c r="A161" s="2" t="n">
        <v>15000</v>
      </c>
      <c r="B161" s="2" t="n">
        <v>91648.02</v>
      </c>
      <c r="C161" s="2" t="n">
        <v>235757.34</v>
      </c>
      <c r="D161" s="2" t="n">
        <v>125499</v>
      </c>
      <c r="E161" s="2" t="n">
        <v>47348.57</v>
      </c>
      <c r="F161" s="2" t="n">
        <v>152683.95419275</v>
      </c>
      <c r="G161" s="2" t="n">
        <v>131426.925381768</v>
      </c>
      <c r="H161" s="2" t="n">
        <v>123778.394201557</v>
      </c>
      <c r="I161" s="2" t="n">
        <v>43945.8445123036</v>
      </c>
      <c r="J161" s="2" t="n">
        <v>42790.4213679012</v>
      </c>
      <c r="K161" s="2" t="n">
        <v>44428.7633191407</v>
      </c>
    </row>
    <row r="162" customFormat="false" ht="15" hidden="false" customHeight="false" outlineLevel="0" collapsed="false">
      <c r="A162" s="2" t="n">
        <v>17000</v>
      </c>
      <c r="B162" s="2" t="n">
        <v>78673.11</v>
      </c>
      <c r="C162" s="2" t="n">
        <v>199946.89</v>
      </c>
      <c r="D162" s="2" t="n">
        <v>109710</v>
      </c>
      <c r="E162" s="2" t="n">
        <v>38320.72</v>
      </c>
      <c r="F162" s="2" t="n">
        <v>159754.18561181</v>
      </c>
      <c r="G162" s="2" t="n">
        <v>133579.464360337</v>
      </c>
      <c r="H162" s="2" t="n">
        <v>144538.518856207</v>
      </c>
      <c r="I162" s="2" t="n">
        <v>46566.3131123525</v>
      </c>
      <c r="J162" s="2" t="n">
        <v>46149.945602207</v>
      </c>
      <c r="K162" s="2" t="n">
        <v>52528.0315904663</v>
      </c>
    </row>
    <row r="163" customFormat="false" ht="15" hidden="false" customHeight="false" outlineLevel="0" collapsed="false">
      <c r="A163" s="2" t="n">
        <v>19000</v>
      </c>
      <c r="B163" s="2" t="n">
        <v>58650.34</v>
      </c>
      <c r="C163" s="2" t="n">
        <v>154704.03</v>
      </c>
      <c r="D163" s="2" t="n">
        <v>92205</v>
      </c>
      <c r="E163" s="2" t="n">
        <v>28323.87</v>
      </c>
      <c r="F163" s="2" t="n">
        <v>158955.707207079</v>
      </c>
      <c r="G163" s="2" t="n">
        <v>128552.895776394</v>
      </c>
      <c r="H163" s="2" t="n">
        <v>134788.315444087</v>
      </c>
      <c r="I163" s="2" t="n">
        <v>49951.2199626107</v>
      </c>
      <c r="J163" s="2" t="n">
        <v>49387.5593266887</v>
      </c>
      <c r="K163" s="2" t="n">
        <v>58128.7102052332</v>
      </c>
    </row>
    <row r="164" customFormat="false" ht="15" hidden="false" customHeight="false" outlineLevel="0" collapsed="false">
      <c r="A164" s="2" t="n">
        <v>21000</v>
      </c>
      <c r="B164" s="2" t="n">
        <v>46418.33</v>
      </c>
      <c r="C164" s="2" t="n">
        <v>123540.04</v>
      </c>
      <c r="D164" s="2" t="n">
        <v>78073.5</v>
      </c>
      <c r="E164" s="2" t="n">
        <v>23117.11</v>
      </c>
      <c r="F164" s="2" t="n">
        <v>126324.692977113</v>
      </c>
      <c r="G164" s="2" t="n">
        <v>104019.763544775</v>
      </c>
      <c r="H164" s="2" t="n">
        <v>115770.852989642</v>
      </c>
      <c r="I164" s="2" t="n">
        <v>39799.0183918103</v>
      </c>
      <c r="J164" s="2" t="n">
        <v>39448.3131799552</v>
      </c>
      <c r="K164" s="2" t="n">
        <v>48841.9916027995</v>
      </c>
    </row>
    <row r="165" customFormat="false" ht="15" hidden="false" customHeight="false" outlineLevel="0" collapsed="false">
      <c r="A165" s="2" t="n">
        <v>23000</v>
      </c>
      <c r="B165" s="2" t="n">
        <v>33982.83</v>
      </c>
      <c r="C165" s="2" t="n">
        <v>89360.18</v>
      </c>
      <c r="D165" s="2" t="n">
        <v>61959</v>
      </c>
      <c r="E165" s="2" t="n">
        <v>16237.21</v>
      </c>
      <c r="F165" s="2" t="n">
        <v>126081.948765438</v>
      </c>
      <c r="G165" s="2" t="n">
        <v>114814.413636542</v>
      </c>
      <c r="H165" s="2" t="n">
        <v>132842.720593639</v>
      </c>
      <c r="I165" s="2" t="n">
        <v>37213.7056680355</v>
      </c>
      <c r="J165" s="2" t="n">
        <v>37785.3408842379</v>
      </c>
      <c r="K165" s="2" t="n">
        <v>49265.5267923785</v>
      </c>
    </row>
    <row r="166" customFormat="false" ht="15" hidden="false" customHeight="false" outlineLevel="0" collapsed="false">
      <c r="A166" s="2" t="n">
        <v>25000</v>
      </c>
      <c r="B166" s="2" t="n">
        <v>24095.8</v>
      </c>
      <c r="C166" s="2" t="n">
        <v>65795.99</v>
      </c>
      <c r="D166" s="2" t="n">
        <v>52153.5</v>
      </c>
      <c r="E166" s="2" t="n">
        <v>12483.95</v>
      </c>
      <c r="F166" s="2" t="n">
        <v>127584.635055291</v>
      </c>
      <c r="G166" s="2" t="n">
        <v>116594.430146166</v>
      </c>
      <c r="H166" s="2" t="n">
        <v>137455.351267143</v>
      </c>
      <c r="I166" s="2" t="n">
        <v>38989.2812403819</v>
      </c>
      <c r="J166" s="2" t="n">
        <v>39906.0502535196</v>
      </c>
      <c r="K166" s="2" t="n">
        <v>52274.6723222437</v>
      </c>
    </row>
    <row r="167" customFormat="false" ht="15" hidden="false" customHeight="false" outlineLevel="0" collapsed="false">
      <c r="A167" s="2" t="n">
        <v>27000</v>
      </c>
      <c r="B167" s="2" t="n">
        <v>18369.01</v>
      </c>
      <c r="C167" s="2" t="n">
        <v>49499.71</v>
      </c>
      <c r="D167" s="2" t="n">
        <v>43507.5</v>
      </c>
      <c r="E167" s="2" t="n">
        <v>10339.23</v>
      </c>
      <c r="F167" s="2" t="n">
        <v>130969.010652955</v>
      </c>
      <c r="G167" s="2" t="n">
        <v>128448.76749804</v>
      </c>
      <c r="H167" s="2" t="n">
        <v>156988.173646134</v>
      </c>
      <c r="I167" s="2" t="n">
        <v>37971.9995866268</v>
      </c>
      <c r="J167" s="2" t="n">
        <v>39339.7128007067</v>
      </c>
      <c r="K167" s="2" t="n">
        <v>53362.1197157426</v>
      </c>
    </row>
    <row r="168" customFormat="false" ht="15" hidden="false" customHeight="false" outlineLevel="0" collapsed="false">
      <c r="A168" s="2" t="n">
        <v>29000</v>
      </c>
      <c r="B168" s="2" t="n">
        <v>16482.69</v>
      </c>
      <c r="C168" s="2" t="n">
        <v>41159.17</v>
      </c>
      <c r="D168" s="2" t="n">
        <v>37005</v>
      </c>
      <c r="E168" s="2" t="n">
        <v>9570.49</v>
      </c>
      <c r="F168" s="2" t="n">
        <v>137565.663306182</v>
      </c>
      <c r="G168" s="2" t="n">
        <v>146675.541094125</v>
      </c>
      <c r="H168" s="2" t="n">
        <v>183711.9486592</v>
      </c>
      <c r="I168" s="2" t="n">
        <v>37487.9045738043</v>
      </c>
      <c r="J168" s="2" t="n">
        <v>39866.5700307237</v>
      </c>
      <c r="K168" s="2" t="n">
        <v>57225.4099438625</v>
      </c>
    </row>
    <row r="169" customFormat="false" ht="15" hidden="false" customHeight="false" outlineLevel="0" collapsed="false">
      <c r="A169" s="2" t="n">
        <v>31000</v>
      </c>
      <c r="B169" s="2" t="n">
        <v>14954.9</v>
      </c>
      <c r="C169" s="2" t="n">
        <v>34776.3</v>
      </c>
      <c r="D169" s="2" t="n">
        <v>32263.5</v>
      </c>
      <c r="E169" s="2" t="n">
        <v>9360.8953</v>
      </c>
      <c r="F169" s="2" t="n">
        <v>144364.591784053</v>
      </c>
      <c r="G169" s="2" t="n">
        <v>154386.30193853</v>
      </c>
      <c r="H169" s="2" t="n">
        <v>189362.009661225</v>
      </c>
      <c r="I169" s="2" t="n">
        <v>37773.1253464542</v>
      </c>
      <c r="J169" s="2" t="n">
        <v>40386.0484603078</v>
      </c>
      <c r="K169" s="2" t="n">
        <v>57197.3677724227</v>
      </c>
    </row>
    <row r="171" customFormat="false" ht="15" hidden="false" customHeight="false" outlineLevel="0" collapsed="false">
      <c r="D171" s="0" t="s">
        <v>100</v>
      </c>
    </row>
    <row r="172" customFormat="false" ht="15" hidden="false" customHeight="false" outlineLevel="0" collapsed="false">
      <c r="A172" s="0" t="s">
        <v>101</v>
      </c>
      <c r="C172" s="0" t="s">
        <v>102</v>
      </c>
      <c r="G172" s="0" t="s">
        <v>103</v>
      </c>
    </row>
    <row r="173" customFormat="false" ht="15" hidden="false" customHeight="false" outlineLevel="0" collapsed="false">
      <c r="B173" s="0" t="s">
        <v>0</v>
      </c>
    </row>
    <row r="174" customFormat="false" ht="15" hidden="false" customHeight="false" outlineLevel="0" collapsed="false">
      <c r="A174" s="0" t="s">
        <v>47</v>
      </c>
      <c r="B174" s="0" t="s">
        <v>4</v>
      </c>
    </row>
    <row r="175" customFormat="false" ht="15" hidden="false" customHeight="false" outlineLevel="0" collapsed="false">
      <c r="A175" s="2" t="n">
        <v>3250</v>
      </c>
      <c r="B175" s="2" t="n">
        <v>1767680.5097708</v>
      </c>
    </row>
    <row r="176" customFormat="false" ht="15" hidden="false" customHeight="false" outlineLevel="0" collapsed="false">
      <c r="A176" s="2" t="n">
        <v>3500</v>
      </c>
      <c r="B176" s="2" t="n">
        <v>1781938.32847733</v>
      </c>
    </row>
    <row r="177" customFormat="false" ht="15" hidden="false" customHeight="false" outlineLevel="0" collapsed="false">
      <c r="A177" s="2" t="n">
        <v>3750</v>
      </c>
      <c r="B177" s="2" t="n">
        <v>1800434.95815066</v>
      </c>
    </row>
    <row r="178" customFormat="false" ht="15" hidden="false" customHeight="false" outlineLevel="0" collapsed="false">
      <c r="A178" s="2" t="n">
        <v>4000</v>
      </c>
      <c r="B178" s="2" t="n">
        <v>1798989.90895743</v>
      </c>
    </row>
    <row r="179" customFormat="false" ht="15" hidden="false" customHeight="false" outlineLevel="0" collapsed="false">
      <c r="A179" s="2" t="n">
        <v>4250</v>
      </c>
      <c r="B179" s="2" t="n">
        <v>1764308.72831993</v>
      </c>
    </row>
    <row r="180" customFormat="false" ht="15" hidden="false" customHeight="false" outlineLevel="0" collapsed="false">
      <c r="A180" s="2" t="n">
        <v>4500</v>
      </c>
      <c r="B180" s="2" t="n">
        <v>1783672.3875092</v>
      </c>
    </row>
    <row r="181" customFormat="false" ht="15" hidden="false" customHeight="false" outlineLevel="0" collapsed="false">
      <c r="A181" s="2" t="n">
        <v>4750</v>
      </c>
      <c r="B181" s="2" t="n">
        <v>1813440.40088972</v>
      </c>
    </row>
    <row r="182" customFormat="false" ht="15" hidden="false" customHeight="false" outlineLevel="0" collapsed="false">
      <c r="A182" s="2" t="n">
        <v>5000</v>
      </c>
      <c r="B182" s="2" t="n">
        <v>1793787.73186181</v>
      </c>
    </row>
    <row r="183" customFormat="false" ht="15" hidden="false" customHeight="false" outlineLevel="0" collapsed="false">
      <c r="A183" s="2" t="n">
        <v>5250</v>
      </c>
      <c r="B183" s="2" t="n">
        <v>1784443.08041226</v>
      </c>
    </row>
    <row r="184" customFormat="false" ht="15" hidden="false" customHeight="false" outlineLevel="0" collapsed="false">
      <c r="A184" s="2" t="n">
        <v>5500</v>
      </c>
      <c r="B184" s="2" t="n">
        <v>1770377.93493149</v>
      </c>
    </row>
    <row r="185" customFormat="false" ht="15" hidden="false" customHeight="false" outlineLevel="0" collapsed="false">
      <c r="A185" s="2" t="n">
        <v>6000</v>
      </c>
      <c r="B185" s="2" t="n">
        <v>1741284.27784115</v>
      </c>
    </row>
    <row r="186" customFormat="false" ht="15" hidden="false" customHeight="false" outlineLevel="0" collapsed="false">
      <c r="A186" s="2" t="n">
        <v>6500</v>
      </c>
      <c r="B186" s="2" t="n">
        <v>1676931.42043601</v>
      </c>
    </row>
    <row r="187" customFormat="false" ht="15" hidden="false" customHeight="false" outlineLevel="0" collapsed="false">
      <c r="A187" s="2" t="n">
        <v>7000</v>
      </c>
      <c r="B187" s="2" t="n">
        <v>1622597.57077059</v>
      </c>
    </row>
    <row r="188" customFormat="false" ht="15" hidden="false" customHeight="false" outlineLevel="0" collapsed="false">
      <c r="A188" s="2" t="n">
        <v>7500</v>
      </c>
      <c r="B188" s="2" t="n">
        <v>1578379.06545778</v>
      </c>
    </row>
    <row r="189" customFormat="false" ht="15" hidden="false" customHeight="false" outlineLevel="0" collapsed="false">
      <c r="A189" s="2" t="n">
        <v>8000</v>
      </c>
      <c r="B189" s="2" t="n">
        <v>1512581.15885941</v>
      </c>
    </row>
    <row r="190" customFormat="false" ht="15" hidden="false" customHeight="false" outlineLevel="0" collapsed="false">
      <c r="A190" s="2" t="n">
        <v>9000</v>
      </c>
      <c r="B190" s="2" t="n">
        <v>1391678.70969257</v>
      </c>
    </row>
    <row r="191" customFormat="false" ht="15" hidden="false" customHeight="false" outlineLevel="0" collapsed="false">
      <c r="A191" s="2" t="n">
        <v>10000</v>
      </c>
      <c r="B191" s="2" t="n">
        <v>1290139.919715</v>
      </c>
    </row>
    <row r="192" customFormat="false" ht="15" hidden="false" customHeight="false" outlineLevel="0" collapsed="false">
      <c r="A192" s="2" t="n">
        <v>11000</v>
      </c>
      <c r="B192" s="2" t="n">
        <v>1113169.56185087</v>
      </c>
    </row>
    <row r="193" customFormat="false" ht="15" hidden="false" customHeight="false" outlineLevel="0" collapsed="false">
      <c r="A193" s="2" t="n">
        <v>12000</v>
      </c>
      <c r="B193" s="2" t="n">
        <v>931671.383181285</v>
      </c>
    </row>
    <row r="194" customFormat="false" ht="15" hidden="false" customHeight="false" outlineLevel="0" collapsed="false">
      <c r="A194" s="2" t="n">
        <v>13000</v>
      </c>
      <c r="B194" s="2" t="n">
        <v>761540.924831771</v>
      </c>
    </row>
    <row r="195" customFormat="false" ht="15" hidden="false" customHeight="false" outlineLevel="0" collapsed="false">
      <c r="A195" s="2" t="n">
        <v>14000</v>
      </c>
      <c r="B195" s="2" t="n">
        <v>623105.212120417</v>
      </c>
    </row>
    <row r="196" customFormat="false" ht="15" hidden="false" customHeight="false" outlineLevel="0" collapsed="false">
      <c r="A196" s="2" t="n">
        <v>15000</v>
      </c>
      <c r="B196" s="2" t="n">
        <v>519158.006820799</v>
      </c>
    </row>
    <row r="197" customFormat="false" ht="15" hidden="false" customHeight="false" outlineLevel="0" collapsed="false">
      <c r="A197" s="2" t="n">
        <v>17000</v>
      </c>
      <c r="B197" s="2" t="n">
        <v>375616.453626701</v>
      </c>
    </row>
    <row r="198" customFormat="false" ht="15" hidden="false" customHeight="false" outlineLevel="0" collapsed="false">
      <c r="A198" s="2" t="n">
        <v>19000</v>
      </c>
      <c r="B198" s="2" t="n">
        <v>306254.092351701</v>
      </c>
    </row>
    <row r="199" customFormat="false" ht="15" hidden="false" customHeight="false" outlineLevel="0" collapsed="false">
      <c r="A199" s="2" t="n">
        <v>21000</v>
      </c>
      <c r="B199" s="2" t="n">
        <v>249897.173815764</v>
      </c>
    </row>
    <row r="200" customFormat="false" ht="15" hidden="false" customHeight="false" outlineLevel="0" collapsed="false">
      <c r="A200" s="2" t="n">
        <v>23000</v>
      </c>
      <c r="B200" s="2" t="n">
        <v>219551.140757951</v>
      </c>
    </row>
    <row r="201" customFormat="false" ht="15" hidden="false" customHeight="false" outlineLevel="0" collapsed="false">
      <c r="A201" s="2" t="n">
        <v>25000</v>
      </c>
      <c r="B201" s="2" t="n">
        <v>208183.420437882</v>
      </c>
    </row>
    <row r="202" customFormat="false" ht="15" hidden="false" customHeight="false" outlineLevel="0" collapsed="false">
      <c r="A202" s="2" t="n">
        <v>27000</v>
      </c>
      <c r="B202" s="2" t="n">
        <v>189686.790764549</v>
      </c>
    </row>
    <row r="203" customFormat="false" ht="15" hidden="false" customHeight="false" outlineLevel="0" collapsed="false">
      <c r="A203" s="2" t="n">
        <v>29000</v>
      </c>
      <c r="B203" s="2" t="n">
        <v>169263.428833576</v>
      </c>
    </row>
    <row r="204" customFormat="false" ht="15" hidden="false" customHeight="false" outlineLevel="0" collapsed="false">
      <c r="A204" s="2" t="n">
        <v>31000</v>
      </c>
      <c r="B204" s="2" t="n">
        <v>145949.968516146</v>
      </c>
    </row>
    <row r="206" customFormat="false" ht="15" hidden="false" customHeight="false" outlineLevel="0" collapsed="false">
      <c r="A206" s="0" t="s">
        <v>104</v>
      </c>
    </row>
    <row r="207" customFormat="false" ht="15" hidden="false" customHeight="false" outlineLevel="0" collapsed="false">
      <c r="A207" s="0" t="s">
        <v>105</v>
      </c>
      <c r="C207" s="0" t="s">
        <v>106</v>
      </c>
    </row>
    <row r="208" customFormat="false" ht="15" hidden="false" customHeight="false" outlineLevel="0" collapsed="false">
      <c r="B208" s="0" t="s">
        <v>0</v>
      </c>
    </row>
    <row r="209" customFormat="false" ht="15" hidden="false" customHeight="false" outlineLevel="0" collapsed="false">
      <c r="A209" s="0" t="s">
        <v>47</v>
      </c>
      <c r="B209" s="0" t="s">
        <v>4</v>
      </c>
    </row>
    <row r="210" customFormat="false" ht="15" hidden="false" customHeight="false" outlineLevel="0" collapsed="false">
      <c r="A210" s="2" t="n">
        <v>3250</v>
      </c>
      <c r="B210" s="2" t="n">
        <v>664478.28744052</v>
      </c>
    </row>
    <row r="211" customFormat="false" ht="15" hidden="false" customHeight="false" outlineLevel="0" collapsed="false">
      <c r="A211" s="2" t="n">
        <v>3500</v>
      </c>
      <c r="B211" s="2" t="n">
        <v>690469.695979357</v>
      </c>
    </row>
    <row r="212" customFormat="false" ht="15" hidden="false" customHeight="false" outlineLevel="0" collapsed="false">
      <c r="A212" s="2" t="n">
        <v>3750</v>
      </c>
      <c r="B212" s="2" t="n">
        <v>716672.28425672</v>
      </c>
    </row>
    <row r="213" customFormat="false" ht="15" hidden="false" customHeight="false" outlineLevel="0" collapsed="false">
      <c r="A213" s="2" t="n">
        <v>4000</v>
      </c>
      <c r="B213" s="2" t="n">
        <v>749389.054902494</v>
      </c>
    </row>
    <row r="214" customFormat="false" ht="15" hidden="false" customHeight="false" outlineLevel="0" collapsed="false">
      <c r="A214" s="2" t="n">
        <v>4250</v>
      </c>
      <c r="B214" s="2" t="n">
        <v>772960.741982978</v>
      </c>
    </row>
    <row r="215" customFormat="false" ht="15" hidden="false" customHeight="false" outlineLevel="0" collapsed="false">
      <c r="A215" s="2" t="n">
        <v>4500</v>
      </c>
      <c r="B215" s="2" t="n">
        <v>788484.338928173</v>
      </c>
    </row>
    <row r="216" customFormat="false" ht="15" hidden="false" customHeight="false" outlineLevel="0" collapsed="false">
      <c r="A216" s="2" t="n">
        <v>4750</v>
      </c>
      <c r="B216" s="2" t="n">
        <v>804194.79597408</v>
      </c>
    </row>
    <row r="217" customFormat="false" ht="15" hidden="false" customHeight="false" outlineLevel="0" collapsed="false">
      <c r="A217" s="2" t="n">
        <v>5000</v>
      </c>
      <c r="B217" s="2" t="n">
        <v>813277.115259997</v>
      </c>
    </row>
    <row r="218" customFormat="false" ht="15" hidden="false" customHeight="false" outlineLevel="0" collapsed="false">
      <c r="A218" s="2" t="n">
        <v>5250</v>
      </c>
      <c r="B218" s="2" t="n">
        <v>834649.673750268</v>
      </c>
    </row>
    <row r="219" customFormat="false" ht="15" hidden="false" customHeight="false" outlineLevel="0" collapsed="false">
      <c r="A219" s="2" t="n">
        <v>5500</v>
      </c>
      <c r="B219" s="2" t="n">
        <v>840017.071977648</v>
      </c>
    </row>
    <row r="220" customFormat="false" ht="15" hidden="false" customHeight="false" outlineLevel="0" collapsed="false">
      <c r="A220" s="2" t="n">
        <v>6000</v>
      </c>
      <c r="B220" s="2" t="n">
        <v>837349.238445832</v>
      </c>
    </row>
    <row r="221" customFormat="false" ht="15" hidden="false" customHeight="false" outlineLevel="0" collapsed="false">
      <c r="A221" s="2" t="n">
        <v>6500</v>
      </c>
      <c r="B221" s="2" t="n">
        <v>827673.115646711</v>
      </c>
    </row>
    <row r="222" customFormat="false" ht="15" hidden="false" customHeight="false" outlineLevel="0" collapsed="false">
      <c r="A222" s="2" t="n">
        <v>7000</v>
      </c>
      <c r="B222" s="2" t="n">
        <v>816034.337008317</v>
      </c>
    </row>
    <row r="223" customFormat="false" ht="15" hidden="false" customHeight="false" outlineLevel="0" collapsed="false">
      <c r="A223" s="2" t="n">
        <v>7500</v>
      </c>
      <c r="B223" s="2" t="n">
        <v>794468.588516685</v>
      </c>
    </row>
    <row r="224" customFormat="false" ht="15" hidden="false" customHeight="false" outlineLevel="0" collapsed="false">
      <c r="A224" s="2" t="n">
        <v>8000</v>
      </c>
      <c r="B224" s="2" t="n">
        <v>772727.056457411</v>
      </c>
    </row>
    <row r="225" customFormat="false" ht="15" hidden="false" customHeight="false" outlineLevel="0" collapsed="false">
      <c r="A225" s="2" t="n">
        <v>9000</v>
      </c>
      <c r="B225" s="2" t="n">
        <v>714910.836196218</v>
      </c>
    </row>
    <row r="226" customFormat="false" ht="15" hidden="false" customHeight="false" outlineLevel="0" collapsed="false">
      <c r="A226" s="2" t="n">
        <v>10000</v>
      </c>
      <c r="B226" s="2" t="n">
        <v>657959.103424607</v>
      </c>
    </row>
    <row r="227" customFormat="false" ht="15" hidden="false" customHeight="false" outlineLevel="0" collapsed="false">
      <c r="A227" s="2" t="n">
        <v>11000</v>
      </c>
      <c r="B227" s="2" t="n">
        <v>599437.371620246</v>
      </c>
    </row>
    <row r="228" customFormat="false" ht="15" hidden="false" customHeight="false" outlineLevel="0" collapsed="false">
      <c r="A228" s="2" t="n">
        <v>12000</v>
      </c>
      <c r="B228" s="2" t="n">
        <v>551607.786041666</v>
      </c>
    </row>
    <row r="229" customFormat="false" ht="15" hidden="false" customHeight="false" outlineLevel="0" collapsed="false">
      <c r="A229" s="2" t="n">
        <v>13000</v>
      </c>
      <c r="B229" s="2" t="n">
        <v>508276.55637678</v>
      </c>
    </row>
    <row r="230" customFormat="false" ht="15" hidden="false" customHeight="false" outlineLevel="0" collapsed="false">
      <c r="A230" s="2" t="n">
        <v>14000</v>
      </c>
      <c r="B230" s="2" t="n">
        <v>471211.385513086</v>
      </c>
    </row>
    <row r="231" customFormat="false" ht="15" hidden="false" customHeight="false" outlineLevel="0" collapsed="false">
      <c r="A231" s="2" t="n">
        <v>15000</v>
      </c>
      <c r="B231" s="2" t="n">
        <v>433728.538105767</v>
      </c>
    </row>
    <row r="232" customFormat="false" ht="15" hidden="false" customHeight="false" outlineLevel="0" collapsed="false">
      <c r="A232" s="2" t="n">
        <v>17000</v>
      </c>
      <c r="B232" s="2" t="n">
        <v>373496.436945706</v>
      </c>
    </row>
    <row r="233" customFormat="false" ht="15" hidden="false" customHeight="false" outlineLevel="0" collapsed="false">
      <c r="A233" s="2" t="n">
        <v>19000</v>
      </c>
      <c r="B233" s="2" t="n">
        <v>324499.452696217</v>
      </c>
    </row>
    <row r="234" customFormat="false" ht="15" hidden="false" customHeight="false" outlineLevel="0" collapsed="false">
      <c r="A234" s="2" t="n">
        <v>21000</v>
      </c>
      <c r="B234" s="2" t="n">
        <v>279497.816740117</v>
      </c>
    </row>
    <row r="235" customFormat="false" ht="15" hidden="false" customHeight="false" outlineLevel="0" collapsed="false">
      <c r="A235" s="2" t="n">
        <v>23000</v>
      </c>
      <c r="B235" s="2" t="n">
        <v>242957.558832736</v>
      </c>
    </row>
    <row r="236" customFormat="false" ht="15" hidden="false" customHeight="false" outlineLevel="0" collapsed="false">
      <c r="A236" s="2" t="n">
        <v>25000</v>
      </c>
      <c r="B236" s="2" t="n">
        <v>213430.892909876</v>
      </c>
    </row>
    <row r="237" customFormat="false" ht="15" hidden="false" customHeight="false" outlineLevel="0" collapsed="false">
      <c r="A237" s="2" t="n">
        <v>27000</v>
      </c>
      <c r="B237" s="2" t="n">
        <v>193150.179832539</v>
      </c>
    </row>
    <row r="238" customFormat="false" ht="15" hidden="false" customHeight="false" outlineLevel="0" collapsed="false">
      <c r="A238" s="2" t="n">
        <v>29000</v>
      </c>
      <c r="B238" s="2" t="n">
        <v>171458.288042168</v>
      </c>
    </row>
    <row r="239" customFormat="false" ht="15" hidden="false" customHeight="false" outlineLevel="0" collapsed="false">
      <c r="A239" s="2" t="n">
        <v>31000</v>
      </c>
      <c r="B239" s="2" t="n">
        <v>152315.436780786</v>
      </c>
    </row>
    <row r="241" customFormat="false" ht="15" hidden="false" customHeight="false" outlineLevel="0" collapsed="false">
      <c r="A241" s="0" t="s">
        <v>107</v>
      </c>
      <c r="C241" s="0" t="s">
        <v>21</v>
      </c>
    </row>
    <row r="242" customFormat="false" ht="15" hidden="false" customHeight="false" outlineLevel="0" collapsed="false">
      <c r="A242" s="0" t="s">
        <v>47</v>
      </c>
      <c r="B242" s="0" t="s">
        <v>48</v>
      </c>
      <c r="D242" s="0" t="s">
        <v>47</v>
      </c>
      <c r="E242" s="0" t="s">
        <v>48</v>
      </c>
    </row>
    <row r="243" customFormat="false" ht="15" hidden="false" customHeight="false" outlineLevel="0" collapsed="false">
      <c r="A243" s="8" t="n">
        <v>2961.33333078632</v>
      </c>
      <c r="B243" s="8" t="n">
        <v>9984929.3791566</v>
      </c>
      <c r="D243" s="2" t="n">
        <v>3250</v>
      </c>
      <c r="E243" s="2" t="n">
        <f aca="false">+B244+(D243-A244)*(B245-B244)/(A245-A244)</f>
        <v>9229816.2691291</v>
      </c>
    </row>
    <row r="244" customFormat="false" ht="15" hidden="false" customHeight="false" outlineLevel="0" collapsed="false">
      <c r="A244" s="8" t="n">
        <v>3109.14578512643</v>
      </c>
      <c r="B244" s="8" t="n">
        <v>9710818.82706863</v>
      </c>
      <c r="D244" s="2" t="n">
        <v>3500</v>
      </c>
      <c r="E244" s="2" t="n">
        <f aca="false">+B245+(D244-A245)*(B246-B245)/(A246-A245)</f>
        <v>8768633.86001539</v>
      </c>
    </row>
    <row r="245" customFormat="false" ht="15" hidden="false" customHeight="false" outlineLevel="0" collapsed="false">
      <c r="A245" s="8" t="n">
        <v>3384.04932647006</v>
      </c>
      <c r="B245" s="8" t="n">
        <v>8772051.70042204</v>
      </c>
      <c r="D245" s="2" t="n">
        <v>3750</v>
      </c>
      <c r="E245" s="2" t="n">
        <f aca="false">+B246+(D245-A246)*(B247-B246)/(A247-A246)</f>
        <v>8593030.31169093</v>
      </c>
    </row>
    <row r="246" customFormat="false" ht="15" hidden="false" customHeight="false" outlineLevel="0" collapsed="false">
      <c r="A246" s="8" t="n">
        <v>3596.06548559757</v>
      </c>
      <c r="B246" s="8" t="n">
        <v>8765802.16884565</v>
      </c>
      <c r="D246" s="2" t="n">
        <v>4000</v>
      </c>
      <c r="E246" s="2" t="n">
        <f aca="false">+B247+(D246-A247)*(B248-B247)/(A248-A247)</f>
        <v>8299295.68865628</v>
      </c>
    </row>
    <row r="247" customFormat="false" ht="15" hidden="false" customHeight="false" outlineLevel="0" collapsed="false">
      <c r="A247" s="8" t="n">
        <v>3898.52848021529</v>
      </c>
      <c r="B247" s="8" t="n">
        <v>8426326.03833949</v>
      </c>
      <c r="D247" s="2" t="n">
        <v>4250</v>
      </c>
      <c r="E247" s="2" t="n">
        <f aca="false">+B248+(D247-A248)*(B249-B248)/(A249-A248)</f>
        <v>7839743.93785322</v>
      </c>
    </row>
    <row r="248" customFormat="false" ht="15" hidden="false" customHeight="false" outlineLevel="0" collapsed="false">
      <c r="A248" s="8" t="n">
        <v>4144.83851681775</v>
      </c>
      <c r="B248" s="8" t="n">
        <v>8117974.98430501</v>
      </c>
      <c r="D248" s="2" t="n">
        <v>4500</v>
      </c>
      <c r="E248" s="2" t="n">
        <f aca="false">+B249+(D248-A249)*(B250-B249)/(A250-A249)</f>
        <v>7290578.83495372</v>
      </c>
    </row>
    <row r="249" customFormat="false" ht="15" hidden="false" customHeight="false" outlineLevel="0" collapsed="false">
      <c r="A249" s="8" t="n">
        <v>4388.37260481274</v>
      </c>
      <c r="B249" s="8" t="n">
        <v>7473644.5498236</v>
      </c>
      <c r="D249" s="2" t="n">
        <v>4750</v>
      </c>
      <c r="E249" s="2" t="n">
        <f aca="false">+B250+(D249-A250)*(B251-B250)/(A251-A250)</f>
        <v>7548753.76532665</v>
      </c>
    </row>
    <row r="250" customFormat="false" ht="15" hidden="false" customHeight="false" outlineLevel="0" collapsed="false">
      <c r="A250" s="8" t="n">
        <v>4619.23612610329</v>
      </c>
      <c r="B250" s="8" t="n">
        <v>7095035.02040178</v>
      </c>
      <c r="D250" s="2" t="n">
        <v>5000</v>
      </c>
      <c r="E250" s="2" t="n">
        <f aca="false">+B251+(D250-A251)*(B252-B251)/(A252-A251)</f>
        <v>7783069.77555048</v>
      </c>
    </row>
    <row r="251" customFormat="false" ht="15" hidden="false" customHeight="false" outlineLevel="0" collapsed="false">
      <c r="A251" s="8" t="n">
        <v>4853.90920167879</v>
      </c>
      <c r="B251" s="8" t="n">
        <v>7909293.34836994</v>
      </c>
      <c r="D251" s="2" t="n">
        <v>5250</v>
      </c>
      <c r="E251" s="2" t="n">
        <f aca="false">+B252+(D251-A252)*(B253-B252)/(A253-A252)</f>
        <v>7624609.25500868</v>
      </c>
    </row>
    <row r="252" customFormat="false" ht="15" hidden="false" customHeight="false" outlineLevel="0" collapsed="false">
      <c r="A252" s="8" t="n">
        <v>5129.72361715768</v>
      </c>
      <c r="B252" s="8" t="n">
        <v>7670987.57307866</v>
      </c>
      <c r="D252" s="2" t="n">
        <v>5500</v>
      </c>
      <c r="E252" s="2" t="n">
        <f aca="false">+B253+(D252-A253)*(B254-B253)/(A254-A253)</f>
        <v>7569330.79654219</v>
      </c>
    </row>
    <row r="253" customFormat="false" ht="15" hidden="false" customHeight="false" outlineLevel="0" collapsed="false">
      <c r="A253" s="8" t="n">
        <v>5365.09474892653</v>
      </c>
      <c r="B253" s="8" t="n">
        <v>7580228.96398433</v>
      </c>
      <c r="D253" s="2" t="n">
        <v>6000</v>
      </c>
      <c r="E253" s="2" t="n">
        <f aca="false">+B255+(D253-A255)*(B256-B255)/(A256-A255)</f>
        <v>6582517.23565874</v>
      </c>
    </row>
    <row r="254" customFormat="false" ht="15" hidden="false" customHeight="false" outlineLevel="0" collapsed="false">
      <c r="A254" s="8" t="n">
        <v>5627.46628026598</v>
      </c>
      <c r="B254" s="8" t="n">
        <v>7559033.57790532</v>
      </c>
      <c r="D254" s="2" t="n">
        <v>6500</v>
      </c>
      <c r="E254" s="2" t="n">
        <f aca="false">+B257+(D254-A257)*(B258-B257)/(A258-A257)</f>
        <v>5796595.12353495</v>
      </c>
    </row>
    <row r="255" customFormat="false" ht="15" hidden="false" customHeight="false" outlineLevel="0" collapsed="false">
      <c r="A255" s="8" t="n">
        <v>5867.26581024869</v>
      </c>
      <c r="B255" s="8" t="n">
        <v>6898203.44028579</v>
      </c>
      <c r="D255" s="2" t="n">
        <v>7000</v>
      </c>
      <c r="E255" s="2" t="n">
        <f aca="false">+B259+(D255-A259)*(B260-B259)/(A260-A259)</f>
        <v>4862511.63549644</v>
      </c>
    </row>
    <row r="256" customFormat="false" ht="15" hidden="false" customHeight="false" outlineLevel="0" collapsed="false">
      <c r="A256" s="8" t="n">
        <v>6125.02525793177</v>
      </c>
      <c r="B256" s="8" t="n">
        <v>6285165.44383368</v>
      </c>
      <c r="D256" s="2" t="n">
        <v>7500</v>
      </c>
      <c r="E256" s="2" t="n">
        <f aca="false">+B261+(D256-A261)*(B262-B261)/(A262-A261)</f>
        <v>4688067.87061891</v>
      </c>
    </row>
    <row r="257" customFormat="false" ht="15" hidden="false" customHeight="false" outlineLevel="0" collapsed="false">
      <c r="A257" s="8" t="n">
        <v>6368.83635757097</v>
      </c>
      <c r="B257" s="8" t="n">
        <v>5998890.4912331</v>
      </c>
      <c r="D257" s="2" t="n">
        <v>8000</v>
      </c>
      <c r="E257" s="2" t="n">
        <f aca="false">+B263+(D257-A263)*(B264-B263)/(A264-A263)</f>
        <v>4319472.23134567</v>
      </c>
    </row>
    <row r="258" customFormat="false" ht="15" hidden="false" customHeight="false" outlineLevel="0" collapsed="false">
      <c r="A258" s="8" t="n">
        <v>6638.05381865756</v>
      </c>
      <c r="B258" s="8" t="n">
        <v>5583672.94868322</v>
      </c>
      <c r="D258" s="2" t="n">
        <v>9000</v>
      </c>
      <c r="E258" s="2" t="n">
        <f aca="false">+B264+(D258-A264)*(B265-B264)/(A265-A264)</f>
        <v>4006840.00923436</v>
      </c>
    </row>
    <row r="259" customFormat="false" ht="15" hidden="false" customHeight="false" outlineLevel="0" collapsed="false">
      <c r="A259" s="8" t="n">
        <v>6885.35335162214</v>
      </c>
      <c r="B259" s="8" t="n">
        <v>4984990.7176507</v>
      </c>
      <c r="D259" s="2" t="n">
        <v>10000</v>
      </c>
      <c r="E259" s="2" t="n">
        <f aca="false">+B265+(D259-A265)*(B266-B265)/(A266-A265)</f>
        <v>3938983.36397252</v>
      </c>
    </row>
    <row r="260" customFormat="false" ht="15" hidden="false" customHeight="false" outlineLevel="0" collapsed="false">
      <c r="A260" s="8" t="n">
        <v>7136.80511018011</v>
      </c>
      <c r="B260" s="8" t="n">
        <v>4716360.26896327</v>
      </c>
      <c r="D260" s="2" t="n">
        <v>11000</v>
      </c>
      <c r="E260" s="2" t="n">
        <f aca="false">+B266+(D260-A266)*(B267-B266)/(A267-A266)</f>
        <v>3734155.96927577</v>
      </c>
    </row>
    <row r="261" customFormat="false" ht="15" hidden="false" customHeight="false" outlineLevel="0" collapsed="false">
      <c r="A261" s="8" t="n">
        <v>7345.24017324666</v>
      </c>
      <c r="B261" s="8" t="n">
        <v>4849396.75013447</v>
      </c>
      <c r="D261" s="2" t="n">
        <v>12000</v>
      </c>
      <c r="E261" s="2" t="n">
        <f aca="false">+B267+(D261-A267)*(B268-B267)/(A268-A267)</f>
        <v>3420656.98720403</v>
      </c>
    </row>
    <row r="262" customFormat="false" ht="15" hidden="false" customHeight="false" outlineLevel="0" collapsed="false">
      <c r="A262" s="8" t="n">
        <v>7617.12246242844</v>
      </c>
      <c r="B262" s="8" t="n">
        <v>4565973.93948652</v>
      </c>
      <c r="D262" s="2" t="n">
        <v>13000</v>
      </c>
      <c r="E262" s="2" t="n">
        <f aca="false">+B268+(D262-A268)*(B269-B268)/(A269-A268)</f>
        <v>3083333.679824</v>
      </c>
    </row>
    <row r="263" customFormat="false" ht="15" hidden="false" customHeight="false" outlineLevel="0" collapsed="false">
      <c r="A263" s="8" t="n">
        <v>7868.36126252385</v>
      </c>
      <c r="B263" s="8" t="n">
        <v>4426613.93079374</v>
      </c>
      <c r="D263" s="2" t="n">
        <v>14000</v>
      </c>
      <c r="E263" s="2" t="n">
        <f aca="false">+B269+(D263-A269)*(B270-B269)/(A270-A269)</f>
        <v>2966196.1838722</v>
      </c>
    </row>
    <row r="264" customFormat="false" ht="15" hidden="false" customHeight="false" outlineLevel="0" collapsed="false">
      <c r="A264" s="8" t="n">
        <v>8355.1932755099</v>
      </c>
      <c r="B264" s="8" t="n">
        <v>4030377.91230032</v>
      </c>
      <c r="D264" s="2" t="n">
        <v>15000</v>
      </c>
      <c r="E264" s="2" t="n">
        <f aca="false">+B270+(D264-A270)*(B271-B270)/(A271-A270)</f>
        <v>3013094.65572116</v>
      </c>
    </row>
    <row r="265" customFormat="false" ht="15" hidden="false" customHeight="false" outlineLevel="0" collapsed="false">
      <c r="A265" s="8" t="n">
        <v>9465.29513358779</v>
      </c>
      <c r="B265" s="8" t="n">
        <v>3989854.96342841</v>
      </c>
      <c r="D265" s="2" t="n">
        <v>17000</v>
      </c>
      <c r="E265" s="2" t="n">
        <f aca="false">+B271+(D265-A271)*(B272-B271)/(A272-A271)</f>
        <v>2959943.80050628</v>
      </c>
    </row>
    <row r="266" customFormat="false" ht="15" hidden="false" customHeight="false" outlineLevel="0" collapsed="false">
      <c r="A266" s="8" t="n">
        <v>10590.1712674439</v>
      </c>
      <c r="B266" s="8" t="n">
        <v>3882834.71410287</v>
      </c>
      <c r="D266" s="2" t="n">
        <v>19000</v>
      </c>
      <c r="E266" s="2" t="n">
        <f aca="false">+B272+(D266-A272)*(B273-B272)/(A273-A272)</f>
        <v>2789430.04873901</v>
      </c>
    </row>
    <row r="267" customFormat="false" ht="15" hidden="false" customHeight="false" outlineLevel="0" collapsed="false">
      <c r="A267" s="8" t="n">
        <v>11438.964016281</v>
      </c>
      <c r="B267" s="8" t="n">
        <v>3574907.44963718</v>
      </c>
      <c r="D267" s="2" t="n">
        <v>21000</v>
      </c>
      <c r="E267" s="2" t="n">
        <f aca="false">+B273+(D267-A273)*(B274-B273)/(A274-A273)</f>
        <v>2550523.16057802</v>
      </c>
    </row>
    <row r="268" customFormat="false" ht="15" hidden="false" customHeight="false" outlineLevel="0" collapsed="false">
      <c r="A268" s="8" t="n">
        <v>12449.6093362357</v>
      </c>
      <c r="B268" s="8" t="n">
        <v>3297042.01411639</v>
      </c>
      <c r="D268" s="2" t="n">
        <v>23000</v>
      </c>
      <c r="E268" s="2" t="n">
        <f aca="false">+B274+(D268-A274)*(B275-B274)/(A275-A274)</f>
        <v>2489592.03521605</v>
      </c>
    </row>
    <row r="269" customFormat="false" ht="15" hidden="false" customHeight="false" outlineLevel="0" collapsed="false">
      <c r="A269" s="8" t="n">
        <v>13509.6466781966</v>
      </c>
      <c r="B269" s="8" t="n">
        <v>2885445.61622544</v>
      </c>
      <c r="D269" s="2" t="n">
        <v>25000</v>
      </c>
      <c r="E269" s="2" t="n">
        <f aca="false">+B275+(D269-A275)*(B276-B275)/(A276-A275)</f>
        <v>2525470.46163289</v>
      </c>
    </row>
    <row r="270" customFormat="false" ht="15" hidden="false" customHeight="false" outlineLevel="0" collapsed="false">
      <c r="A270" s="8" t="n">
        <v>14579.253263657</v>
      </c>
      <c r="B270" s="8" t="n">
        <v>3061586.64575286</v>
      </c>
      <c r="D270" s="2" t="n">
        <v>27000</v>
      </c>
      <c r="E270" s="2" t="n">
        <f aca="false">+B276+(D270-A276)*(B277-B276)/(A277-A276)</f>
        <v>2578159.95703296</v>
      </c>
    </row>
    <row r="271" customFormat="false" ht="15" hidden="false" customHeight="false" outlineLevel="0" collapsed="false">
      <c r="A271" s="8" t="n">
        <v>15832.2543550215</v>
      </c>
      <c r="B271" s="8" t="n">
        <v>2917175.50436108</v>
      </c>
      <c r="D271" s="2" t="n">
        <v>29000</v>
      </c>
      <c r="E271" s="2" t="n">
        <f aca="false">+B277+(D271-A277)*(B278-B277)/(A278-A277)</f>
        <v>2793856.93646271</v>
      </c>
    </row>
    <row r="272" customFormat="false" ht="15" hidden="false" customHeight="false" outlineLevel="0" collapsed="false">
      <c r="A272" s="8" t="n">
        <v>18062.5397900763</v>
      </c>
      <c r="B272" s="8" t="n">
        <v>2998858.96718102</v>
      </c>
      <c r="D272" s="2" t="n">
        <v>31000</v>
      </c>
      <c r="E272" s="2" t="n">
        <f aca="false">+B278+(D272-A278)*(B279-B278)/(A279-A278)</f>
        <v>2889843.2223962</v>
      </c>
    </row>
    <row r="273" customFormat="false" ht="15" hidden="false" customHeight="false" outlineLevel="0" collapsed="false">
      <c r="A273" s="8" t="n">
        <v>19637.510615458</v>
      </c>
      <c r="B273" s="8" t="n">
        <v>2647009.9681027</v>
      </c>
    </row>
    <row r="274" customFormat="false" ht="15" hidden="false" customHeight="false" outlineLevel="0" collapsed="false">
      <c r="A274" s="8" t="n">
        <v>21790.3271886927</v>
      </c>
      <c r="B274" s="8" t="n">
        <v>2494554.90996112</v>
      </c>
    </row>
    <row r="275" customFormat="false" ht="15" hidden="false" customHeight="false" outlineLevel="0" collapsed="false">
      <c r="A275" s="8" t="n">
        <v>23962.7289211593</v>
      </c>
      <c r="B275" s="8" t="n">
        <v>2485642.28698289</v>
      </c>
    </row>
    <row r="276" customFormat="false" ht="15" hidden="false" customHeight="false" outlineLevel="0" collapsed="false">
      <c r="A276" s="8" t="n">
        <v>25839.2648646231</v>
      </c>
      <c r="B276" s="8" t="n">
        <v>2557695.77697011</v>
      </c>
    </row>
    <row r="277" customFormat="false" ht="15" hidden="false" customHeight="false" outlineLevel="0" collapsed="false">
      <c r="A277" s="8" t="n">
        <v>27965.8071281608</v>
      </c>
      <c r="B277" s="8" t="n">
        <v>2595187.48585869</v>
      </c>
    </row>
    <row r="278" customFormat="false" ht="15" hidden="false" customHeight="false" outlineLevel="0" collapsed="false">
      <c r="A278" s="8" t="n">
        <v>29916.2162631202</v>
      </c>
      <c r="B278" s="8" t="n">
        <v>2969862.96646449</v>
      </c>
    </row>
    <row r="279" customFormat="false" ht="15" hidden="false" customHeight="false" outlineLevel="0" collapsed="false">
      <c r="A279" s="8" t="n">
        <v>32105.9194462667</v>
      </c>
      <c r="B279" s="8" t="n">
        <v>2808189.11739442</v>
      </c>
    </row>
    <row r="280" customFormat="false" ht="15" hidden="false" customHeight="false" outlineLevel="0" collapsed="false">
      <c r="A280" s="8" t="n">
        <v>34358.8899272424</v>
      </c>
      <c r="B280" s="8" t="n">
        <v>2507656.06755457</v>
      </c>
    </row>
    <row r="281" customFormat="false" ht="15" hidden="false" customHeight="false" outlineLevel="0" collapsed="false">
      <c r="A281" s="8" t="n">
        <v>36885.5407919847</v>
      </c>
      <c r="B281" s="8" t="n">
        <v>1944625.11623451</v>
      </c>
    </row>
    <row r="282" customFormat="false" ht="15" hidden="false" customHeight="false" outlineLevel="0" collapsed="false">
      <c r="A282" s="8" t="n">
        <v>42619.8379890267</v>
      </c>
      <c r="B282" s="8" t="n">
        <v>2413614.98240211</v>
      </c>
    </row>
    <row r="283" customFormat="false" ht="15" hidden="false" customHeight="false" outlineLevel="0" collapsed="false">
      <c r="A283" s="8" t="n">
        <v>46698.1601443225</v>
      </c>
      <c r="B283" s="8" t="n">
        <v>2202052.32600086</v>
      </c>
    </row>
    <row r="284" customFormat="false" ht="15" hidden="false" customHeight="false" outlineLevel="0" collapsed="false">
      <c r="A284" s="8" t="n">
        <v>52773.6412720658</v>
      </c>
      <c r="B284" s="8" t="n">
        <v>2149875.85365612</v>
      </c>
    </row>
    <row r="285" customFormat="false" ht="15" hidden="false" customHeight="false" outlineLevel="0" collapsed="false">
      <c r="A285" s="8" t="n">
        <v>57500.6250536737</v>
      </c>
      <c r="B285" s="8" t="n">
        <v>1482502.49737941</v>
      </c>
    </row>
    <row r="286" customFormat="false" ht="15" hidden="false" customHeight="false" outlineLevel="0" collapsed="false">
      <c r="A286" s="8" t="n">
        <v>65749.3689945134</v>
      </c>
      <c r="B286" s="8" t="n">
        <v>1677661.05597552</v>
      </c>
    </row>
    <row r="287" customFormat="false" ht="15" hidden="false" customHeight="false" outlineLevel="0" collapsed="false">
      <c r="A287" s="8" t="n">
        <v>75268.4200500954</v>
      </c>
      <c r="B287" s="8" t="n">
        <v>1768747.11081415</v>
      </c>
    </row>
    <row r="289" customFormat="false" ht="15" hidden="false" customHeight="false" outlineLevel="0" collapsed="false">
      <c r="A289" s="0" t="s">
        <v>108</v>
      </c>
      <c r="C289" s="0" t="s">
        <v>21</v>
      </c>
    </row>
    <row r="290" customFormat="false" ht="15" hidden="false" customHeight="false" outlineLevel="0" collapsed="false">
      <c r="A290" s="0" t="s">
        <v>47</v>
      </c>
      <c r="B290" s="0" t="s">
        <v>48</v>
      </c>
    </row>
    <row r="291" customFormat="false" ht="15" hidden="false" customHeight="false" outlineLevel="0" collapsed="false">
      <c r="A291" s="2" t="n">
        <v>4355.3611415207</v>
      </c>
      <c r="B291" s="2" t="n">
        <v>2877580.82468487</v>
      </c>
    </row>
    <row r="292" customFormat="false" ht="15" hidden="false" customHeight="false" outlineLevel="0" collapsed="false">
      <c r="A292" s="2" t="n">
        <v>4724.39556534883</v>
      </c>
      <c r="B292" s="2" t="n">
        <v>2597175.19930158</v>
      </c>
    </row>
    <row r="293" customFormat="false" ht="15" hidden="false" customHeight="false" outlineLevel="0" collapsed="false">
      <c r="A293" s="2" t="n">
        <v>4830.50830544636</v>
      </c>
      <c r="B293" s="2" t="n">
        <v>2521922.8632531</v>
      </c>
    </row>
    <row r="294" customFormat="false" ht="15" hidden="false" customHeight="false" outlineLevel="0" collapsed="false">
      <c r="A294" s="2" t="n">
        <v>5318.43794163018</v>
      </c>
      <c r="B294" s="2" t="n">
        <v>2395555.91115546</v>
      </c>
    </row>
    <row r="295" customFormat="false" ht="15" hidden="false" customHeight="false" outlineLevel="0" collapsed="false">
      <c r="A295" s="2" t="n">
        <v>5744.98893125498</v>
      </c>
      <c r="B295" s="2" t="n">
        <v>2392392.37797187</v>
      </c>
    </row>
    <row r="296" customFormat="false" ht="15" hidden="false" customHeight="false" outlineLevel="0" collapsed="false">
      <c r="A296" s="2" t="n">
        <v>6267.7718964595</v>
      </c>
      <c r="B296" s="2" t="n">
        <v>2180322.33239685</v>
      </c>
    </row>
    <row r="297" customFormat="false" ht="15" hidden="false" customHeight="false" outlineLevel="0" collapsed="false">
      <c r="A297" s="2" t="n">
        <v>6747.74636743631</v>
      </c>
      <c r="B297" s="2" t="n">
        <v>2137694.88895778</v>
      </c>
    </row>
    <row r="298" customFormat="false" ht="15" hidden="false" customHeight="false" outlineLevel="0" collapsed="false">
      <c r="A298" s="2" t="n">
        <v>7202.80821743133</v>
      </c>
      <c r="B298" s="2" t="n">
        <v>2086314.74905916</v>
      </c>
    </row>
    <row r="299" customFormat="false" ht="15" hidden="false" customHeight="false" outlineLevel="0" collapsed="false">
      <c r="A299" s="2" t="n">
        <v>7781.57245844944</v>
      </c>
      <c r="B299" s="2" t="n">
        <v>1966349.52539588</v>
      </c>
    </row>
    <row r="300" customFormat="false" ht="15" hidden="false" customHeight="false" outlineLevel="0" collapsed="false">
      <c r="A300" s="2" t="n">
        <v>8272.34501579916</v>
      </c>
      <c r="B300" s="2" t="n">
        <v>1876123.76356909</v>
      </c>
    </row>
    <row r="301" customFormat="false" ht="15" hidden="false" customHeight="false" outlineLevel="0" collapsed="false">
      <c r="A301" s="2" t="n">
        <v>8740.56936081807</v>
      </c>
      <c r="B301" s="2" t="n">
        <v>1696916.17002234</v>
      </c>
    </row>
    <row r="302" customFormat="false" ht="15" hidden="false" customHeight="false" outlineLevel="0" collapsed="false">
      <c r="A302" s="2" t="n">
        <v>9226.81026074841</v>
      </c>
      <c r="B302" s="2" t="n">
        <v>1630235.15435806</v>
      </c>
    </row>
    <row r="303" customFormat="false" ht="15" hidden="false" customHeight="false" outlineLevel="0" collapsed="false">
      <c r="A303" s="2" t="n">
        <v>9695.97056939192</v>
      </c>
      <c r="B303" s="2" t="n">
        <v>1563610.80928629</v>
      </c>
    </row>
    <row r="304" customFormat="false" ht="15" hidden="false" customHeight="false" outlineLevel="0" collapsed="false">
      <c r="A304" s="2" t="n">
        <v>10459.2895290108</v>
      </c>
      <c r="B304" s="2" t="n">
        <v>1447857.74581236</v>
      </c>
    </row>
    <row r="305" customFormat="false" ht="15" hidden="false" customHeight="false" outlineLevel="0" collapsed="false">
      <c r="A305" s="2" t="n">
        <v>11545.8546850119</v>
      </c>
      <c r="B305" s="2" t="n">
        <v>1174422.28622593</v>
      </c>
    </row>
    <row r="306" customFormat="false" ht="15" hidden="false" customHeight="false" outlineLevel="0" collapsed="false">
      <c r="A306" s="2" t="n">
        <v>12457.2614979349</v>
      </c>
      <c r="B306" s="2" t="n">
        <v>998082.886664144</v>
      </c>
    </row>
    <row r="307" customFormat="false" ht="15" hidden="false" customHeight="false" outlineLevel="0" collapsed="false">
      <c r="A307" s="2" t="n">
        <v>13571.0705146547</v>
      </c>
      <c r="B307" s="2" t="n">
        <v>866403.25869925</v>
      </c>
    </row>
    <row r="308" customFormat="false" ht="15" hidden="false" customHeight="false" outlineLevel="0" collapsed="false">
      <c r="A308" s="2" t="n">
        <v>14533.1537681628</v>
      </c>
      <c r="B308" s="2" t="n">
        <v>836713.407584218</v>
      </c>
    </row>
    <row r="309" customFormat="false" ht="15" hidden="false" customHeight="false" outlineLevel="0" collapsed="false">
      <c r="A309" s="2" t="n">
        <v>16247.1310646397</v>
      </c>
      <c r="B309" s="2" t="n">
        <v>738052.718876542</v>
      </c>
    </row>
    <row r="310" customFormat="false" ht="15" hidden="false" customHeight="false" outlineLevel="0" collapsed="false">
      <c r="A310" s="2" t="n">
        <v>17660.322352707</v>
      </c>
      <c r="B310" s="2" t="n">
        <v>650790.58694873</v>
      </c>
    </row>
    <row r="311" customFormat="false" ht="15" hidden="false" customHeight="false" outlineLevel="0" collapsed="false">
      <c r="A311" s="2" t="n">
        <v>19908.4790754379</v>
      </c>
      <c r="B311" s="2" t="n">
        <v>621989.879771552</v>
      </c>
    </row>
    <row r="312" customFormat="false" ht="15" hidden="false" customHeight="false" outlineLevel="0" collapsed="false">
      <c r="A312" s="2" t="n">
        <v>21782.8739176951</v>
      </c>
      <c r="B312" s="2" t="n">
        <v>456060.997206619</v>
      </c>
    </row>
    <row r="313" customFormat="false" ht="15" hidden="false" customHeight="false" outlineLevel="0" collapsed="false">
      <c r="A313" s="2" t="n">
        <v>23986.2246653563</v>
      </c>
      <c r="B313" s="2" t="n">
        <v>380736.091049427</v>
      </c>
    </row>
    <row r="314" customFormat="false" ht="15" hidden="false" customHeight="false" outlineLevel="0" collapsed="false">
      <c r="A314" s="2" t="n">
        <v>25668.6144008758</v>
      </c>
      <c r="B314" s="2" t="n">
        <v>416708.75208081</v>
      </c>
    </row>
    <row r="315" customFormat="false" ht="15" hidden="false" customHeight="false" outlineLevel="0" collapsed="false">
      <c r="A315" s="2" t="n">
        <v>27883.1111415207</v>
      </c>
      <c r="B315" s="2" t="n">
        <v>415421.528079977</v>
      </c>
    </row>
    <row r="316" customFormat="false" ht="15" hidden="false" customHeight="false" outlineLevel="0" collapsed="false">
      <c r="A316" s="2" t="n">
        <v>30040.2631120621</v>
      </c>
      <c r="B316" s="2" t="n">
        <v>400733.847497263</v>
      </c>
    </row>
    <row r="317" customFormat="false" ht="15" hidden="false" customHeight="false" outlineLevel="0" collapsed="false">
      <c r="A317" s="2" t="n">
        <v>33796.785504578</v>
      </c>
      <c r="B317" s="2" t="n">
        <v>352622.453939464</v>
      </c>
    </row>
    <row r="318" customFormat="false" ht="15" hidden="false" customHeight="false" outlineLevel="0" collapsed="false">
      <c r="A318" s="2" t="n">
        <v>37916.554513336</v>
      </c>
      <c r="B318" s="2" t="n">
        <v>297594.581750754</v>
      </c>
    </row>
    <row r="319" customFormat="false" ht="15" hidden="false" customHeight="false" outlineLevel="0" collapsed="false">
      <c r="A319" s="2" t="n">
        <v>43186.7536574443</v>
      </c>
      <c r="B319" s="2" t="n">
        <v>217423.690159167</v>
      </c>
    </row>
    <row r="320" customFormat="false" ht="15" hidden="false" customHeight="false" outlineLevel="0" collapsed="false">
      <c r="A320" s="2" t="n">
        <v>47255.8417471139</v>
      </c>
      <c r="B320" s="2" t="n">
        <v>219476.982115227</v>
      </c>
    </row>
    <row r="321" customFormat="false" ht="15" hidden="false" customHeight="false" outlineLevel="0" collapsed="false">
      <c r="A321" s="2" t="n">
        <v>52276.7481090764</v>
      </c>
      <c r="B321" s="2" t="n">
        <v>199821.625719688</v>
      </c>
    </row>
    <row r="322" customFormat="false" ht="15" hidden="false" customHeight="false" outlineLevel="0" collapsed="false">
      <c r="A322" s="2" t="n">
        <v>58361.7473253384</v>
      </c>
      <c r="B322" s="2" t="n">
        <v>160427.274799825</v>
      </c>
    </row>
    <row r="323" customFormat="false" ht="15" hidden="false" customHeight="false" outlineLevel="0" collapsed="false">
      <c r="A323" s="2" t="n">
        <v>64912.3282245223</v>
      </c>
      <c r="B323" s="2" t="n">
        <v>129550.592157107</v>
      </c>
    </row>
    <row r="324" customFormat="false" ht="15" hidden="false" customHeight="false" outlineLevel="0" collapsed="false">
      <c r="A324" s="2" t="n">
        <v>73253.3046377389</v>
      </c>
      <c r="B324" s="2" t="n">
        <v>49399.8731099279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7" activeCellId="0" sqref="T27"/>
    </sheetView>
  </sheetViews>
  <sheetFormatPr defaultRowHeight="15"/>
  <cols>
    <col collapsed="false" hidden="false" max="1" min="1" style="0" width="8.57085020242915"/>
    <col collapsed="false" hidden="false" max="2" min="2" style="0" width="10.7125506072875"/>
    <col collapsed="false" hidden="false" max="3" min="3" style="0" width="15.6396761133603"/>
    <col collapsed="false" hidden="false" max="4" min="4" style="0" width="10.9271255060729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109</v>
      </c>
      <c r="C1" s="0" t="s">
        <v>110</v>
      </c>
      <c r="D1" s="0" t="s">
        <v>111</v>
      </c>
      <c r="H1" s="0" t="s">
        <v>112</v>
      </c>
      <c r="L1" s="0" t="s">
        <v>113</v>
      </c>
    </row>
    <row r="2" customFormat="false" ht="13.8" hidden="false" customHeight="false" outlineLevel="0" collapsed="false">
      <c r="A2" s="0" t="s">
        <v>114</v>
      </c>
      <c r="B2" s="0" t="s">
        <v>115</v>
      </c>
      <c r="C2" s="0" t="s">
        <v>116</v>
      </c>
      <c r="D2" s="0" t="s">
        <v>9</v>
      </c>
      <c r="H2" s="0" t="s">
        <v>32</v>
      </c>
      <c r="I2" s="0" t="s">
        <v>117</v>
      </c>
      <c r="J2" s="0" t="s">
        <v>118</v>
      </c>
      <c r="L2" s="0" t="s">
        <v>32</v>
      </c>
      <c r="M2" s="0" t="s">
        <v>117</v>
      </c>
      <c r="N2" s="0" t="s">
        <v>118</v>
      </c>
    </row>
    <row r="3" customFormat="false" ht="13.8" hidden="false" customHeight="false" outlineLevel="0" collapsed="false">
      <c r="A3" s="0" t="n">
        <v>10</v>
      </c>
      <c r="B3" s="2" t="n">
        <v>68501.5728916029</v>
      </c>
      <c r="C3" s="2" t="n">
        <v>23187.8706836419</v>
      </c>
      <c r="D3" s="0" t="s">
        <v>11</v>
      </c>
      <c r="H3" s="0" t="n">
        <v>10</v>
      </c>
      <c r="I3" s="0" t="n">
        <f aca="false">B3 * 5.11 + B37 *1.68</f>
        <v>437681.568380503</v>
      </c>
      <c r="J3" s="0" t="n">
        <f aca="false">C3 * 5.11 + C37 *1.68</f>
        <v>134383.515396136</v>
      </c>
      <c r="L3" s="0" t="n">
        <v>10</v>
      </c>
      <c r="M3" s="2" t="n">
        <f aca="false">I3/(5.11+1.68)/5.28</f>
        <v>12208.2822438441</v>
      </c>
      <c r="N3" s="2" t="n">
        <f aca="false">J3/(5.11+1.68)/5.28</f>
        <v>3748.36868490136</v>
      </c>
    </row>
    <row r="4" customFormat="false" ht="13.8" hidden="false" customHeight="false" outlineLevel="0" collapsed="false">
      <c r="A4" s="0" t="n">
        <v>20</v>
      </c>
      <c r="B4" s="2" t="n">
        <v>73003.8721375257</v>
      </c>
      <c r="C4" s="2" t="n">
        <v>28833.777726122</v>
      </c>
      <c r="H4" s="0" t="n">
        <v>20</v>
      </c>
      <c r="I4" s="0" t="n">
        <f aca="false">B4 * 5.11 + B38 *1.68</f>
        <v>425921.661711626</v>
      </c>
      <c r="J4" s="0" t="n">
        <f aca="false">C4 * 5.11 + C38 *1.68</f>
        <v>167555.930200286</v>
      </c>
      <c r="L4" s="0" t="n">
        <v>20</v>
      </c>
      <c r="M4" s="2" t="n">
        <f aca="false">I4/(5.11+1.68)/5.28</f>
        <v>11880.2623541646</v>
      </c>
      <c r="N4" s="2" t="n">
        <f aca="false">J4/(5.11+1.68)/5.28</f>
        <v>4673.64914424862</v>
      </c>
    </row>
    <row r="5" customFormat="false" ht="13.8" hidden="false" customHeight="false" outlineLevel="0" collapsed="false">
      <c r="A5" s="0" t="n">
        <v>30</v>
      </c>
      <c r="B5" s="2" t="n">
        <v>76104.7742436131</v>
      </c>
      <c r="C5" s="2" t="n">
        <v>30961.230824424</v>
      </c>
      <c r="H5" s="0" t="n">
        <v>30</v>
      </c>
      <c r="I5" s="0" t="n">
        <f aca="false">B5 * 5.11 + B39 *1.68</f>
        <v>441835.618797225</v>
      </c>
      <c r="J5" s="0" t="n">
        <f aca="false">C5 * 5.11 + C39 *1.68</f>
        <v>180390.563848307</v>
      </c>
      <c r="L5" s="0" t="n">
        <v>30</v>
      </c>
      <c r="M5" s="2" t="n">
        <f aca="false">I5/(5.11+1.68)/5.28</f>
        <v>12324.151459288</v>
      </c>
      <c r="N5" s="2" t="n">
        <f aca="false">J5/(5.11+1.68)/5.28</f>
        <v>5031.64646785343</v>
      </c>
    </row>
    <row r="6" customFormat="false" ht="13.8" hidden="false" customHeight="false" outlineLevel="0" collapsed="false">
      <c r="A6" s="0" t="n">
        <v>40</v>
      </c>
      <c r="B6" s="2" t="n">
        <v>79626.6369133843</v>
      </c>
      <c r="C6" s="2" t="n">
        <v>34845.2332865546</v>
      </c>
      <c r="H6" s="0" t="n">
        <v>40</v>
      </c>
      <c r="I6" s="0" t="n">
        <f aca="false">B6 * 5.11 + B40 *1.68</f>
        <v>461012.861814777</v>
      </c>
      <c r="J6" s="0" t="n">
        <f aca="false">C6 * 5.11 + C40 *1.68</f>
        <v>202999.689586066</v>
      </c>
      <c r="L6" s="0" t="n">
        <v>40</v>
      </c>
      <c r="M6" s="2" t="n">
        <f aca="false">I6/(5.11+1.68)/5.28</f>
        <v>12859.0636245029</v>
      </c>
      <c r="N6" s="2" t="n">
        <f aca="false">J6/(5.11+1.68)/5.28</f>
        <v>5662.28437502974</v>
      </c>
    </row>
    <row r="7" customFormat="false" ht="13.8" hidden="false" customHeight="false" outlineLevel="0" collapsed="false">
      <c r="A7" s="0" t="n">
        <v>50</v>
      </c>
      <c r="B7" s="2" t="n">
        <v>83156.5732171883</v>
      </c>
      <c r="C7" s="2" t="n">
        <v>38087.2890909726</v>
      </c>
      <c r="H7" s="0" t="n">
        <v>50</v>
      </c>
      <c r="I7" s="0" t="n">
        <f aca="false">B7 * 5.11 + B41 *1.68</f>
        <v>480762.293711183</v>
      </c>
      <c r="J7" s="0" t="n">
        <f aca="false">C7 * 5.11 + C41 *1.68</f>
        <v>221934.580253209</v>
      </c>
      <c r="L7" s="0" t="n">
        <v>50</v>
      </c>
      <c r="M7" s="2" t="n">
        <f aca="false">I7/(5.11+1.68)/5.28</f>
        <v>13409.9358936711</v>
      </c>
      <c r="N7" s="2" t="n">
        <f aca="false">J7/(5.11+1.68)/5.28</f>
        <v>6190.4365893808</v>
      </c>
    </row>
    <row r="8" customFormat="false" ht="13.8" hidden="false" customHeight="false" outlineLevel="0" collapsed="false">
      <c r="A8" s="0" t="n">
        <v>60</v>
      </c>
      <c r="B8" s="2" t="n">
        <v>87929.7819244986</v>
      </c>
      <c r="C8" s="2" t="n">
        <v>40847.9365184493</v>
      </c>
      <c r="H8" s="0" t="n">
        <v>60</v>
      </c>
      <c r="I8" s="0" t="n">
        <f aca="false">B8 * 5.11 + B42 *1.68</f>
        <v>506349.32143027</v>
      </c>
      <c r="J8" s="0" t="n">
        <f aca="false">C8 * 5.11 + C42 *1.68</f>
        <v>237726.731517395</v>
      </c>
      <c r="L8" s="0" t="n">
        <v>60</v>
      </c>
      <c r="M8" s="2" t="n">
        <f aca="false">I8/(5.11+1.68)/5.28</f>
        <v>14123.6366266755</v>
      </c>
      <c r="N8" s="2" t="n">
        <f aca="false">J8/(5.11+1.68)/5.28</f>
        <v>6630.92815630705</v>
      </c>
    </row>
    <row r="9" customFormat="false" ht="13.8" hidden="false" customHeight="false" outlineLevel="0" collapsed="false">
      <c r="A9" s="0" t="n">
        <v>70</v>
      </c>
      <c r="B9" s="2" t="n">
        <v>90027.7651058382</v>
      </c>
      <c r="C9" s="2" t="n">
        <v>43477.7624849209</v>
      </c>
      <c r="H9" s="0" t="n">
        <v>70</v>
      </c>
      <c r="I9" s="0" t="n">
        <f aca="false">B9 * 5.11 + B43 *1.68</f>
        <v>517202.462930331</v>
      </c>
      <c r="J9" s="0" t="n">
        <f aca="false">C9 * 5.11 + C43 *1.68</f>
        <v>252562.535839483</v>
      </c>
      <c r="L9" s="0" t="n">
        <v>70</v>
      </c>
      <c r="M9" s="2" t="n">
        <f aca="false">I9/(5.11+1.68)/5.28</f>
        <v>14426.3640528164</v>
      </c>
      <c r="N9" s="2" t="n">
        <f aca="false">J9/(5.11+1.68)/5.28</f>
        <v>7044.74427186491</v>
      </c>
    </row>
    <row r="10" customFormat="false" ht="13.8" hidden="false" customHeight="false" outlineLevel="0" collapsed="false">
      <c r="A10" s="0" t="n">
        <v>80</v>
      </c>
      <c r="B10" s="2" t="n">
        <v>90930.2149056382</v>
      </c>
      <c r="C10" s="2" t="n">
        <v>45922.1369199626</v>
      </c>
      <c r="H10" s="0" t="n">
        <v>80</v>
      </c>
      <c r="I10" s="0" t="n">
        <f aca="false">B10 * 5.11 + B44 *1.68</f>
        <v>521107.280364909</v>
      </c>
      <c r="J10" s="0" t="n">
        <f aca="false">C10 * 5.11 + C44 *1.68</f>
        <v>266023.801314242</v>
      </c>
      <c r="L10" s="0" t="n">
        <v>80</v>
      </c>
      <c r="M10" s="2" t="n">
        <f aca="false">I10/(5.11+1.68)/5.28</f>
        <v>14535.2813954598</v>
      </c>
      <c r="N10" s="2" t="n">
        <f aca="false">J10/(5.11+1.68)/5.28</f>
        <v>7420.22028033208</v>
      </c>
    </row>
    <row r="11" customFormat="false" ht="13.8" hidden="false" customHeight="false" outlineLevel="0" collapsed="false">
      <c r="A11" s="0" t="n">
        <v>90</v>
      </c>
      <c r="B11" s="2" t="n">
        <v>91931.4839652175</v>
      </c>
      <c r="C11" s="2" t="n">
        <v>47509.5296681378</v>
      </c>
      <c r="H11" s="0" t="n">
        <v>90</v>
      </c>
      <c r="I11" s="0" t="n">
        <f aca="false">B11 * 5.11 + B45 *1.68</f>
        <v>525706.541378809</v>
      </c>
      <c r="J11" s="0" t="n">
        <f aca="false">C11 * 5.11 + C45 *1.68</f>
        <v>274809.408109348</v>
      </c>
      <c r="L11" s="0" t="n">
        <v>90</v>
      </c>
      <c r="M11" s="2" t="n">
        <f aca="false">I11/(5.11+1.68)/5.28</f>
        <v>14663.5689008683</v>
      </c>
      <c r="N11" s="2" t="n">
        <f aca="false">J11/(5.11+1.68)/5.28</f>
        <v>7665.2778180186</v>
      </c>
    </row>
    <row r="12" customFormat="false" ht="13.8" hidden="false" customHeight="false" outlineLevel="0" collapsed="false">
      <c r="A12" s="0" t="n">
        <v>100</v>
      </c>
      <c r="B12" s="2" t="n">
        <v>92037.0622337739</v>
      </c>
      <c r="C12" s="2" t="n">
        <v>49347.6770843063</v>
      </c>
      <c r="H12" s="0" t="n">
        <v>100</v>
      </c>
      <c r="I12" s="0" t="n">
        <f aca="false">B12 * 5.11 + B46 *1.68</f>
        <v>525633.80193964</v>
      </c>
      <c r="J12" s="0" t="n">
        <f aca="false">C12 * 5.11 + C46 *1.68</f>
        <v>285085.635424382</v>
      </c>
      <c r="L12" s="0" t="n">
        <v>100</v>
      </c>
      <c r="M12" s="2" t="n">
        <f aca="false">I12/(5.11+1.68)/5.28</f>
        <v>14661.539974663</v>
      </c>
      <c r="N12" s="2" t="n">
        <f aca="false">J12/(5.11+1.68)/5.28</f>
        <v>7951.91333691431</v>
      </c>
    </row>
    <row r="13" customFormat="false" ht="13.8" hidden="false" customHeight="false" outlineLevel="0" collapsed="false">
      <c r="A13" s="0" t="n">
        <v>110</v>
      </c>
      <c r="B13" s="2" t="n">
        <v>92228.5522774914</v>
      </c>
      <c r="C13" s="2" t="n">
        <v>50877.0796166963</v>
      </c>
      <c r="H13" s="0" t="n">
        <v>110</v>
      </c>
      <c r="I13" s="0" t="n">
        <f aca="false">B13 * 5.11 + B47 *1.68</f>
        <v>526115.179966725</v>
      </c>
      <c r="J13" s="0" t="n">
        <f aca="false">C13 * 5.11 + C47 *1.68</f>
        <v>293591.989442746</v>
      </c>
      <c r="L13" s="0" t="n">
        <v>110</v>
      </c>
      <c r="M13" s="2" t="n">
        <f aca="false">I13/(5.11+1.68)/5.28</f>
        <v>14674.9670852503</v>
      </c>
      <c r="N13" s="2" t="n">
        <f aca="false">J13/(5.11+1.68)/5.28</f>
        <v>8189.18165759433</v>
      </c>
    </row>
    <row r="14" customFormat="false" ht="13.8" hidden="false" customHeight="false" outlineLevel="0" collapsed="false">
      <c r="A14" s="0" t="n">
        <v>120</v>
      </c>
      <c r="B14" s="2" t="n">
        <v>92466.1109843571</v>
      </c>
      <c r="C14" s="2" t="n">
        <v>52211.7662768802</v>
      </c>
      <c r="H14" s="0" t="n">
        <v>120</v>
      </c>
      <c r="I14" s="0" t="n">
        <f aca="false">B14 * 5.11 + B48 *1.68</f>
        <v>526295.792059486</v>
      </c>
      <c r="J14" s="0" t="n">
        <f aca="false">C14 * 5.11 + C48 *1.68</f>
        <v>300793.504741462</v>
      </c>
      <c r="L14" s="0" t="n">
        <v>120</v>
      </c>
      <c r="M14" s="2" t="n">
        <f aca="false">I14/(5.11+1.68)/5.28</f>
        <v>14680.0049108394</v>
      </c>
      <c r="N14" s="2" t="n">
        <f aca="false">J14/(5.11+1.68)/5.28</f>
        <v>8390.05402166349</v>
      </c>
    </row>
    <row r="15" customFormat="false" ht="13.8" hidden="false" customHeight="false" outlineLevel="0" collapsed="false">
      <c r="A15" s="0" t="n">
        <v>130</v>
      </c>
      <c r="B15" s="2" t="n">
        <v>92461.7843663955</v>
      </c>
      <c r="C15" s="2" t="n">
        <v>53330.637556757</v>
      </c>
      <c r="H15" s="0" t="n">
        <v>130</v>
      </c>
      <c r="I15" s="0" t="n">
        <f aca="false">B15 * 5.11 + B49 *1.68</f>
        <v>525153.439129074</v>
      </c>
      <c r="J15" s="0" t="n">
        <f aca="false">C15 * 5.11 + C49 *1.68</f>
        <v>306616.000061493</v>
      </c>
      <c r="L15" s="0" t="n">
        <v>130</v>
      </c>
      <c r="M15" s="2" t="n">
        <f aca="false">I15/(5.11+1.68)/5.28</f>
        <v>14648.1411815803</v>
      </c>
      <c r="N15" s="2" t="n">
        <f aca="false">J15/(5.11+1.68)/5.28</f>
        <v>8552.46128613527</v>
      </c>
    </row>
    <row r="16" customFormat="false" ht="13.8" hidden="false" customHeight="false" outlineLevel="0" collapsed="false">
      <c r="A16" s="0" t="n">
        <v>140</v>
      </c>
      <c r="B16" s="2" t="n">
        <v>92524.9421668756</v>
      </c>
      <c r="C16" s="2" t="n">
        <v>54307.8832508047</v>
      </c>
      <c r="H16" s="0" t="n">
        <v>140</v>
      </c>
      <c r="I16" s="0" t="n">
        <f aca="false">B16 * 5.11 + B50 *1.68</f>
        <v>524434.429153839</v>
      </c>
      <c r="J16" s="0" t="n">
        <f aca="false">C16 * 5.11 + C50 *1.68</f>
        <v>311643.708477775</v>
      </c>
      <c r="L16" s="0" t="n">
        <v>140</v>
      </c>
      <c r="M16" s="2" t="n">
        <f aca="false">I16/(5.11+1.68)/5.28</f>
        <v>14628.0857866358</v>
      </c>
      <c r="N16" s="2" t="n">
        <f aca="false">J16/(5.11+1.68)/5.28</f>
        <v>8692.69950455704</v>
      </c>
    </row>
    <row r="17" customFormat="false" ht="13.8" hidden="false" customHeight="false" outlineLevel="0" collapsed="false">
      <c r="A17" s="0" t="n">
        <v>150</v>
      </c>
      <c r="B17" s="2" t="n">
        <v>92598.7325720067</v>
      </c>
      <c r="C17" s="2" t="n">
        <v>54899.6273693828</v>
      </c>
      <c r="H17" s="0" t="n">
        <v>150</v>
      </c>
      <c r="I17" s="0" t="n">
        <f aca="false">B17 * 5.11 + B51 *1.68</f>
        <v>524184.754503866</v>
      </c>
      <c r="J17" s="0" t="n">
        <f aca="false">C17 * 5.11 + C51 *1.68</f>
        <v>314704.953985651</v>
      </c>
      <c r="L17" s="0" t="n">
        <v>150</v>
      </c>
      <c r="M17" s="2" t="n">
        <f aca="false">I17/(5.11+1.68)/5.28</f>
        <v>14621.1215943641</v>
      </c>
      <c r="N17" s="2" t="n">
        <f aca="false">J17/(5.11+1.68)/5.28</f>
        <v>8778.08703713266</v>
      </c>
    </row>
    <row r="18" customFormat="false" ht="13.8" hidden="false" customHeight="false" outlineLevel="0" collapsed="false">
      <c r="A18" s="0" t="n">
        <v>160</v>
      </c>
      <c r="B18" s="2" t="n">
        <v>92592.7666072944</v>
      </c>
      <c r="C18" s="2" t="n">
        <v>55472.8930584316</v>
      </c>
      <c r="H18" s="0" t="n">
        <v>160</v>
      </c>
      <c r="I18" s="0" t="n">
        <f aca="false">B18 * 5.11 + B52 *1.68</f>
        <v>523267.801449751</v>
      </c>
      <c r="J18" s="0" t="n">
        <f aca="false">C18 * 5.11 + C52 *1.68</f>
        <v>317662.192880947</v>
      </c>
      <c r="L18" s="0" t="n">
        <v>160</v>
      </c>
      <c r="M18" s="2" t="n">
        <f aca="false">I18/(5.11+1.68)/5.28</f>
        <v>14595.5449594365</v>
      </c>
      <c r="N18" s="2" t="n">
        <f aca="false">J18/(5.11+1.68)/5.28</f>
        <v>8860.57350607363</v>
      </c>
    </row>
    <row r="19" customFormat="false" ht="13.8" hidden="false" customHeight="false" outlineLevel="0" collapsed="false">
      <c r="A19" s="0" t="n">
        <v>170</v>
      </c>
      <c r="B19" s="2" t="n">
        <v>92298.3162878042</v>
      </c>
      <c r="C19" s="2" t="n">
        <v>55837.7407189343</v>
      </c>
      <c r="H19" s="0" t="n">
        <v>170</v>
      </c>
      <c r="I19" s="0" t="n">
        <f aca="false">B19 * 5.11 + B53 *1.68</f>
        <v>520735.39322856</v>
      </c>
      <c r="J19" s="0" t="n">
        <f aca="false">C19 * 5.11 + C53 *1.68</f>
        <v>319247.452138161</v>
      </c>
      <c r="L19" s="0" t="n">
        <v>170</v>
      </c>
      <c r="M19" s="2" t="n">
        <f aca="false">I19/(5.11+1.68)/5.28</f>
        <v>14524.908321857</v>
      </c>
      <c r="N19" s="2" t="n">
        <f aca="false">J19/(5.11+1.68)/5.28</f>
        <v>8904.79125212437</v>
      </c>
    </row>
    <row r="20" customFormat="false" ht="13.8" hidden="false" customHeight="false" outlineLevel="0" collapsed="false">
      <c r="A20" s="0" t="n">
        <v>180</v>
      </c>
      <c r="B20" s="2" t="n">
        <v>91827.2513185389</v>
      </c>
      <c r="C20" s="2" t="n">
        <v>55976.0035121691</v>
      </c>
      <c r="H20" s="0" t="n">
        <v>180</v>
      </c>
      <c r="I20" s="0" t="n">
        <f aca="false">B20 * 5.11 + B54 *1.68</f>
        <v>517569.690077754</v>
      </c>
      <c r="J20" s="0" t="n">
        <f aca="false">C20 * 5.11 + C54 *1.68</f>
        <v>319994.909587654</v>
      </c>
      <c r="L20" s="0" t="n">
        <v>180</v>
      </c>
      <c r="M20" s="2" t="n">
        <f aca="false">I20/(5.11+1.68)/5.28</f>
        <v>14436.6071450259</v>
      </c>
      <c r="N20" s="2" t="n">
        <f aca="false">J20/(5.11+1.68)/5.28</f>
        <v>8925.64013443495</v>
      </c>
    </row>
    <row r="21" customFormat="false" ht="13.8" hidden="false" customHeight="false" outlineLevel="0" collapsed="false">
      <c r="A21" s="0" t="n">
        <v>190</v>
      </c>
      <c r="B21" s="2" t="n">
        <v>90749.7903006725</v>
      </c>
      <c r="C21" s="2" t="n">
        <v>56035.6226817321</v>
      </c>
      <c r="H21" s="0" t="n">
        <v>190</v>
      </c>
      <c r="I21" s="0" t="n">
        <f aca="false">B21 * 5.11 + B55 *1.68</f>
        <v>511006.503064817</v>
      </c>
      <c r="J21" s="0" t="n">
        <f aca="false">C21 * 5.11 + C55 *1.68</f>
        <v>320114.445521579</v>
      </c>
      <c r="L21" s="0" t="n">
        <v>190</v>
      </c>
      <c r="M21" s="2" t="n">
        <f aca="false">I21/(5.11+1.68)/5.28</f>
        <v>14253.5397159598</v>
      </c>
      <c r="N21" s="2" t="n">
        <f aca="false">J21/(5.11+1.68)/5.28</f>
        <v>8928.97435850345</v>
      </c>
    </row>
    <row r="22" customFormat="false" ht="13.8" hidden="false" customHeight="false" outlineLevel="0" collapsed="false">
      <c r="A22" s="0" t="n">
        <v>200</v>
      </c>
      <c r="B22" s="2" t="n">
        <v>90951.7420108016</v>
      </c>
      <c r="C22" s="2" t="n">
        <v>56094.5496968031</v>
      </c>
      <c r="H22" s="0" t="n">
        <v>200</v>
      </c>
      <c r="I22" s="0" t="n">
        <f aca="false">B22 * 5.11 + B56 *1.68</f>
        <v>511394.220420774</v>
      </c>
      <c r="J22" s="0" t="n">
        <f aca="false">C22 * 5.11 + C56 *1.68</f>
        <v>320561.460620084</v>
      </c>
      <c r="L22" s="0" t="n">
        <v>200</v>
      </c>
      <c r="M22" s="2" t="n">
        <f aca="false">I22/(5.11+1.68)/5.28</f>
        <v>14264.3543429724</v>
      </c>
      <c r="N22" s="2" t="n">
        <f aca="false">J22/(5.11+1.68)/5.28</f>
        <v>8941.4429815483</v>
      </c>
    </row>
    <row r="23" customFormat="false" ht="13.8" hidden="false" customHeight="false" outlineLevel="0" collapsed="false">
      <c r="A23" s="0" t="n">
        <v>210</v>
      </c>
      <c r="B23" s="2" t="n">
        <v>90724.3377502214</v>
      </c>
      <c r="C23" s="2" t="n">
        <v>56044.6540568976</v>
      </c>
      <c r="H23" s="0" t="n">
        <v>210</v>
      </c>
      <c r="I23" s="0" t="n">
        <f aca="false">B23 * 5.11 + B57 *1.68</f>
        <v>508925.12716108</v>
      </c>
      <c r="J23" s="0" t="n">
        <f aca="false">C23 * 5.11 + C57 *1.68</f>
        <v>319971.277493093</v>
      </c>
      <c r="L23" s="0" t="n">
        <v>210</v>
      </c>
      <c r="M23" s="2" t="n">
        <f aca="false">I23/(5.11+1.68)/5.28</f>
        <v>14195.4837539909</v>
      </c>
      <c r="N23" s="2" t="n">
        <f aca="false">J23/(5.11+1.68)/5.28</f>
        <v>8924.98096278766</v>
      </c>
    </row>
    <row r="24" customFormat="false" ht="13.8" hidden="false" customHeight="false" outlineLevel="0" collapsed="false">
      <c r="A24" s="0" t="n">
        <v>220</v>
      </c>
      <c r="B24" s="2" t="n">
        <v>90459.01475994</v>
      </c>
      <c r="C24" s="2" t="n">
        <v>55850.3003014075</v>
      </c>
      <c r="H24" s="0" t="n">
        <v>220</v>
      </c>
      <c r="I24" s="0" t="n">
        <f aca="false">B24 * 5.11 + B58 *1.68</f>
        <v>507736.842897974</v>
      </c>
      <c r="J24" s="0" t="n">
        <f aca="false">C24 * 5.11 + C58 *1.68</f>
        <v>319212.027345836</v>
      </c>
      <c r="L24" s="0" t="n">
        <v>220</v>
      </c>
      <c r="M24" s="2" t="n">
        <f aca="false">I24/(5.11+1.68)/5.28</f>
        <v>14162.3388588938</v>
      </c>
      <c r="N24" s="2" t="n">
        <f aca="false">J24/(5.11+1.68)/5.28</f>
        <v>8903.80314594313</v>
      </c>
    </row>
    <row r="25" customFormat="false" ht="13.8" hidden="false" customHeight="false" outlineLevel="0" collapsed="false">
      <c r="A25" s="0" t="n">
        <v>230</v>
      </c>
      <c r="B25" s="2" t="n">
        <v>90029.0900042232</v>
      </c>
      <c r="C25" s="2" t="n">
        <v>55613.8158767148</v>
      </c>
      <c r="H25" s="0" t="n">
        <v>230</v>
      </c>
      <c r="I25" s="0" t="n">
        <f aca="false">B25 * 5.11 + B59 *1.68</f>
        <v>505422.179074636</v>
      </c>
      <c r="J25" s="0" t="n">
        <f aca="false">C25 * 5.11 + C59 *1.68</f>
        <v>318085.822718169</v>
      </c>
      <c r="L25" s="0" t="n">
        <v>230</v>
      </c>
      <c r="M25" s="2" t="n">
        <f aca="false">I25/(5.11+1.68)/5.28</f>
        <v>14097.7757808563</v>
      </c>
      <c r="N25" s="2" t="n">
        <f aca="false">J25/(5.11+1.68)/5.28</f>
        <v>8872.38984240889</v>
      </c>
    </row>
    <row r="26" customFormat="false" ht="13.8" hidden="false" customHeight="false" outlineLevel="0" collapsed="false">
      <c r="A26" s="0" t="n">
        <v>240</v>
      </c>
      <c r="B26" s="2" t="n">
        <v>89783.3872451212</v>
      </c>
      <c r="C26" s="2" t="n">
        <v>55333.7961549135</v>
      </c>
      <c r="H26" s="0" t="n">
        <v>240</v>
      </c>
      <c r="I26" s="0" t="n">
        <f aca="false">B26 * 5.11 + B60 *1.68</f>
        <v>504260.391665856</v>
      </c>
      <c r="J26" s="0" t="n">
        <f aca="false">C26 * 5.11 + C60 *1.68</f>
        <v>316550.4505205</v>
      </c>
      <c r="L26" s="0" t="n">
        <v>240</v>
      </c>
      <c r="M26" s="2" t="n">
        <f aca="false">I26/(5.11+1.68)/5.28</f>
        <v>14065.3699643486</v>
      </c>
      <c r="N26" s="2" t="n">
        <f aca="false">J26/(5.11+1.68)/5.28</f>
        <v>8829.56359955873</v>
      </c>
    </row>
    <row r="27" customFormat="false" ht="13.8" hidden="false" customHeight="false" outlineLevel="0" collapsed="false">
      <c r="A27" s="0" t="n">
        <v>250</v>
      </c>
      <c r="B27" s="2" t="n">
        <v>89680.6842567362</v>
      </c>
      <c r="C27" s="2" t="n">
        <v>54948.2857479117</v>
      </c>
      <c r="H27" s="0" t="n">
        <v>250</v>
      </c>
      <c r="I27" s="0" t="n">
        <f aca="false">B27 * 5.11 + B61 *1.68</f>
        <v>503473.417698156</v>
      </c>
      <c r="J27" s="0" t="n">
        <f aca="false">C27 * 5.11 + C61 *1.68</f>
        <v>314471.026740266</v>
      </c>
      <c r="L27" s="0" t="n">
        <v>250</v>
      </c>
      <c r="M27" s="2" t="n">
        <f aca="false">I27/(5.11+1.68)/5.28</f>
        <v>14043.4188450639</v>
      </c>
      <c r="N27" s="2" t="n">
        <f aca="false">J27/(5.11+1.68)/5.28</f>
        <v>8771.56208830573</v>
      </c>
    </row>
    <row r="28" customFormat="false" ht="13.8" hidden="false" customHeight="false" outlineLevel="0" collapsed="false">
      <c r="A28" s="0" t="n">
        <v>260</v>
      </c>
      <c r="B28" s="2" t="n">
        <v>89425.6527885723</v>
      </c>
      <c r="C28" s="2" t="n">
        <v>54444.4197019401</v>
      </c>
      <c r="H28" s="0" t="n">
        <v>260</v>
      </c>
      <c r="I28" s="0" t="n">
        <f aca="false">B28 * 5.11 + B62 *1.68</f>
        <v>501857.842729387</v>
      </c>
      <c r="J28" s="0" t="n">
        <f aca="false">C28 * 5.11 + C62 *1.68</f>
        <v>311588.685006114</v>
      </c>
      <c r="L28" s="0" t="n">
        <v>260</v>
      </c>
      <c r="M28" s="2" t="n">
        <f aca="false">I28/(5.11+1.68)/5.28</f>
        <v>13998.3555007751</v>
      </c>
      <c r="N28" s="2" t="n">
        <f aca="false">J28/(5.11+1.68)/5.28</f>
        <v>8691.1647310582</v>
      </c>
    </row>
    <row r="29" customFormat="false" ht="13.8" hidden="false" customHeight="false" outlineLevel="0" collapsed="false">
      <c r="A29" s="0" t="n">
        <v>270</v>
      </c>
      <c r="B29" s="2" t="n">
        <v>89209.0037388479</v>
      </c>
      <c r="C29" s="2" t="n">
        <v>54127.9730314218</v>
      </c>
      <c r="H29" s="0" t="n">
        <v>270</v>
      </c>
      <c r="I29" s="0" t="n">
        <f aca="false">B29 * 5.11 + B63 *1.68</f>
        <v>500531.84102586</v>
      </c>
      <c r="J29" s="0" t="n">
        <f aca="false">C29 * 5.11 + C63 *1.68</f>
        <v>310017.382820349</v>
      </c>
      <c r="L29" s="0" t="n">
        <v>270</v>
      </c>
      <c r="M29" s="2" t="n">
        <f aca="false">I29/(5.11+1.68)/5.28</f>
        <v>13961.3692435918</v>
      </c>
      <c r="N29" s="2" t="n">
        <f aca="false">J29/(5.11+1.68)/5.28</f>
        <v>8647.33629056626</v>
      </c>
    </row>
    <row r="30" customFormat="false" ht="13.8" hidden="false" customHeight="false" outlineLevel="0" collapsed="false">
      <c r="A30" s="0" t="n">
        <v>280</v>
      </c>
      <c r="B30" s="2" t="n">
        <v>88671.520995161</v>
      </c>
      <c r="C30" s="2" t="n">
        <v>53459.5122278873</v>
      </c>
      <c r="H30" s="0" t="n">
        <v>280</v>
      </c>
      <c r="I30" s="0" t="n">
        <f aca="false">B30 * 5.11 + B64 *1.68</f>
        <v>497708.728246135</v>
      </c>
      <c r="J30" s="0" t="n">
        <f aca="false">C30 * 5.11 + C64 *1.68</f>
        <v>306178.173973631</v>
      </c>
      <c r="L30" s="0" t="n">
        <v>280</v>
      </c>
      <c r="M30" s="2" t="n">
        <f aca="false">I30/(5.11+1.68)/5.28</f>
        <v>13882.6239636647</v>
      </c>
      <c r="N30" s="2" t="n">
        <f aca="false">J30/(5.11+1.68)/5.28</f>
        <v>8540.24897279953</v>
      </c>
    </row>
    <row r="31" customFormat="false" ht="13.8" hidden="false" customHeight="false" outlineLevel="0" collapsed="false">
      <c r="A31" s="0" t="n">
        <v>290</v>
      </c>
      <c r="B31" s="2" t="n">
        <v>88241.0994327675</v>
      </c>
      <c r="C31" s="2" t="n">
        <v>52716.2054117571</v>
      </c>
      <c r="H31" s="0" t="n">
        <v>290</v>
      </c>
      <c r="I31" s="0" t="n">
        <f aca="false">B31 * 5.11 + B65 *1.68</f>
        <v>494819.833029649</v>
      </c>
      <c r="J31" s="0" t="n">
        <f aca="false">C31 * 5.11 + C65 *1.68</f>
        <v>302242.038896746</v>
      </c>
      <c r="L31" s="0" t="n">
        <v>290</v>
      </c>
      <c r="M31" s="2" t="n">
        <f aca="false">I31/(5.11+1.68)/5.28</f>
        <v>13802.0438096814</v>
      </c>
      <c r="N31" s="2" t="n">
        <f aca="false">J31/(5.11+1.68)/5.28</f>
        <v>8430.45808499426</v>
      </c>
    </row>
    <row r="32" customFormat="false" ht="13.8" hidden="false" customHeight="false" outlineLevel="0" collapsed="false">
      <c r="A32" s="0" t="n">
        <v>300</v>
      </c>
      <c r="B32" s="2" t="n">
        <v>87628.2101934919</v>
      </c>
      <c r="C32" s="2" t="n">
        <v>51920.1230533777</v>
      </c>
      <c r="H32" s="0" t="n">
        <v>300</v>
      </c>
      <c r="I32" s="0" t="n">
        <f aca="false">B32 * 5.11 + B66 *1.68</f>
        <v>491301.642915041</v>
      </c>
      <c r="J32" s="0" t="n">
        <f aca="false">C32 * 5.11 + C66 *1.68</f>
        <v>297943.282814444</v>
      </c>
      <c r="L32" s="0" t="n">
        <v>300</v>
      </c>
      <c r="M32" s="2" t="n">
        <f aca="false">I32/(5.11+1.68)/5.28</f>
        <v>13703.9106896015</v>
      </c>
      <c r="N32" s="2" t="n">
        <f aca="false">J32/(5.11+1.68)/5.28</f>
        <v>8310.55258441681</v>
      </c>
    </row>
    <row r="35" customFormat="false" ht="15" hidden="false" customHeight="false" outlineLevel="0" collapsed="false">
      <c r="A35" s="0" t="s">
        <v>119</v>
      </c>
      <c r="C35" s="0" t="s">
        <v>120</v>
      </c>
    </row>
    <row r="36" customFormat="false" ht="15" hidden="false" customHeight="false" outlineLevel="0" collapsed="false">
      <c r="A36" s="0" t="s">
        <v>114</v>
      </c>
      <c r="B36" s="0" t="s">
        <v>115</v>
      </c>
      <c r="C36" s="0" t="s">
        <v>116</v>
      </c>
    </row>
    <row r="37" customFormat="false" ht="15" hidden="false" customHeight="false" outlineLevel="0" collapsed="false">
      <c r="A37" s="0" t="n">
        <v>10</v>
      </c>
      <c r="B37" s="2" t="n">
        <v>52165.7922050072</v>
      </c>
      <c r="C37" s="2" t="n">
        <v>9460.4144063842</v>
      </c>
    </row>
    <row r="38" customFormat="false" ht="15" hidden="false" customHeight="false" outlineLevel="0" collapsed="false">
      <c r="A38" s="0" t="n">
        <v>20</v>
      </c>
      <c r="B38" s="2" t="n">
        <v>31471.3542195655</v>
      </c>
      <c r="C38" s="2" t="n">
        <v>12032.9321546445</v>
      </c>
    </row>
    <row r="39" customFormat="false" ht="15" hidden="false" customHeight="false" outlineLevel="0" collapsed="false">
      <c r="A39" s="0" t="n">
        <v>30</v>
      </c>
      <c r="B39" s="2" t="n">
        <v>31512.0371502157</v>
      </c>
      <c r="C39" s="2" t="n">
        <v>13201.5918663691</v>
      </c>
    </row>
    <row r="40" customFormat="false" ht="15" hidden="false" customHeight="false" outlineLevel="0" collapsed="false">
      <c r="A40" s="0" t="n">
        <v>40</v>
      </c>
      <c r="B40" s="2" t="n">
        <v>32214.7304686804</v>
      </c>
      <c r="C40" s="2" t="n">
        <v>14845.5639831977</v>
      </c>
    </row>
    <row r="41" customFormat="false" ht="15" hidden="false" customHeight="false" outlineLevel="0" collapsed="false">
      <c r="A41" s="0" t="n">
        <v>50</v>
      </c>
      <c r="B41" s="2" t="n">
        <v>33233.4551019945</v>
      </c>
      <c r="C41" s="2" t="n">
        <v>16255.0791656779</v>
      </c>
    </row>
    <row r="42" customFormat="false" ht="15" hidden="false" customHeight="false" outlineLevel="0" collapsed="false">
      <c r="A42" s="0" t="n">
        <v>60</v>
      </c>
      <c r="B42" s="2" t="n">
        <v>33945.3189262394</v>
      </c>
      <c r="C42" s="2" t="n">
        <v>17258.1999453092</v>
      </c>
    </row>
    <row r="43" customFormat="false" ht="15" hidden="false" customHeight="false" outlineLevel="0" collapsed="false">
      <c r="A43" s="0" t="n">
        <v>70</v>
      </c>
      <c r="B43" s="2" t="n">
        <v>34024.1566901773</v>
      </c>
      <c r="C43" s="2" t="n">
        <v>18089.9818699628</v>
      </c>
    </row>
    <row r="44" customFormat="false" ht="15" hidden="false" customHeight="false" outlineLevel="0" collapsed="false">
      <c r="A44" s="0" t="n">
        <v>80</v>
      </c>
      <c r="B44" s="2" t="n">
        <v>33603.5013077961</v>
      </c>
      <c r="C44" s="2" t="n">
        <v>18667.6676507338</v>
      </c>
    </row>
    <row r="45" customFormat="false" ht="15" hidden="false" customHeight="false" outlineLevel="0" collapsed="false">
      <c r="A45" s="0" t="n">
        <v>90</v>
      </c>
      <c r="B45" s="2" t="n">
        <v>33295.6299503261</v>
      </c>
      <c r="C45" s="2" t="n">
        <v>19068.8758959311</v>
      </c>
    </row>
    <row r="46" customFormat="false" ht="15" hidden="false" customHeight="false" outlineLevel="0" collapsed="false">
      <c r="A46" s="0" t="n">
        <v>100</v>
      </c>
      <c r="B46" s="2" t="n">
        <v>32931.1987649139</v>
      </c>
      <c r="C46" s="2" t="n">
        <v>19594.6461449863</v>
      </c>
    </row>
    <row r="47" customFormat="false" ht="15" hidden="false" customHeight="false" outlineLevel="0" collapsed="false">
      <c r="A47" s="0" t="n">
        <v>110</v>
      </c>
      <c r="B47" s="2" t="n">
        <v>32635.2844218712</v>
      </c>
      <c r="C47" s="2" t="n">
        <v>20006.0194056117</v>
      </c>
    </row>
    <row r="48" customFormat="false" ht="15" hidden="false" customHeight="false" outlineLevel="0" collapsed="false">
      <c r="A48" s="0" t="n">
        <v>120</v>
      </c>
      <c r="B48" s="2" t="n">
        <v>32020.2172198937</v>
      </c>
      <c r="C48" s="2" t="n">
        <v>20232.9637301217</v>
      </c>
    </row>
    <row r="49" customFormat="false" ht="15" hidden="false" customHeight="false" outlineLevel="0" collapsed="false">
      <c r="A49" s="0" t="n">
        <v>130</v>
      </c>
      <c r="B49" s="2" t="n">
        <v>31353.4053671384</v>
      </c>
      <c r="C49" s="2" t="n">
        <v>20295.5012776575</v>
      </c>
    </row>
    <row r="50" customFormat="false" ht="15" hidden="false" customHeight="false" outlineLevel="0" collapsed="false">
      <c r="A50" s="0" t="n">
        <v>140</v>
      </c>
      <c r="B50" s="2" t="n">
        <v>30733.3182625624</v>
      </c>
      <c r="C50" s="2" t="n">
        <v>20315.7292060496</v>
      </c>
    </row>
    <row r="51" customFormat="false" ht="15" hidden="false" customHeight="false" outlineLevel="0" collapsed="false">
      <c r="A51" s="0" t="n">
        <v>150</v>
      </c>
      <c r="B51" s="2" t="n">
        <v>30360.2565838757</v>
      </c>
      <c r="C51" s="2" t="n">
        <v>20338.0107905384</v>
      </c>
    </row>
    <row r="52" customFormat="false" ht="15" hidden="false" customHeight="false" outlineLevel="0" collapsed="false">
      <c r="A52" s="0" t="n">
        <v>160</v>
      </c>
      <c r="B52" s="2" t="n">
        <v>29832.5976705215</v>
      </c>
      <c r="C52" s="2" t="n">
        <v>20354.5889002152</v>
      </c>
    </row>
    <row r="53" customFormat="false" ht="15" hidden="false" customHeight="false" outlineLevel="0" collapsed="false">
      <c r="A53" s="0" t="n">
        <v>170</v>
      </c>
      <c r="B53" s="2" t="n">
        <v>29220.8315463575</v>
      </c>
      <c r="C53" s="2" t="n">
        <v>20188.4506335756</v>
      </c>
    </row>
    <row r="54" customFormat="false" ht="15" hidden="false" customHeight="false" outlineLevel="0" collapsed="false">
      <c r="A54" s="0" t="n">
        <v>180</v>
      </c>
      <c r="B54" s="2" t="n">
        <v>28769.3070476311</v>
      </c>
      <c r="C54" s="2" t="n">
        <v>20212.8164526609</v>
      </c>
    </row>
    <row r="55" customFormat="false" ht="15" hidden="false" customHeight="false" outlineLevel="0" collapsed="false">
      <c r="A55" s="0" t="n">
        <v>190</v>
      </c>
      <c r="B55" s="2" t="n">
        <v>28139.9253740358</v>
      </c>
      <c r="C55" s="2" t="n">
        <v>20102.6271535285</v>
      </c>
    </row>
    <row r="56" customFormat="false" ht="15" hidden="false" customHeight="false" outlineLevel="0" collapsed="false">
      <c r="A56" s="0" t="n">
        <v>200</v>
      </c>
      <c r="B56" s="2" t="n">
        <v>27756.4397295103</v>
      </c>
      <c r="C56" s="2" t="n">
        <v>20189.4712317979</v>
      </c>
    </row>
    <row r="57" customFormat="false" ht="15" hidden="false" customHeight="false" outlineLevel="0" collapsed="false">
      <c r="A57" s="0" t="n">
        <v>210</v>
      </c>
      <c r="B57" s="2" t="n">
        <v>26978.42931991</v>
      </c>
      <c r="C57" s="2" t="n">
        <v>19989.9376561585</v>
      </c>
    </row>
    <row r="58" customFormat="false" ht="15" hidden="false" customHeight="false" outlineLevel="0" collapsed="false">
      <c r="A58" s="0" t="n">
        <v>220</v>
      </c>
      <c r="B58" s="2" t="n">
        <v>27078.1413539763</v>
      </c>
      <c r="C58" s="2" t="n">
        <v>20129.162384312</v>
      </c>
    </row>
    <row r="59" customFormat="false" ht="15" hidden="false" customHeight="false" outlineLevel="0" collapsed="false">
      <c r="A59" s="0" t="n">
        <v>230</v>
      </c>
      <c r="B59" s="2" t="n">
        <v>27008.0530672946</v>
      </c>
      <c r="C59" s="2" t="n">
        <v>20178.1092786648</v>
      </c>
    </row>
    <row r="60" customFormat="false" ht="15" hidden="false" customHeight="false" outlineLevel="0" collapsed="false">
      <c r="A60" s="0" t="n">
        <v>240</v>
      </c>
      <c r="B60" s="2" t="n">
        <v>27063.8588352897</v>
      </c>
      <c r="C60" s="2" t="n">
        <v>20115.9239100548</v>
      </c>
    </row>
    <row r="61" customFormat="false" ht="15" hidden="false" customHeight="false" outlineLevel="0" collapsed="false">
      <c r="A61" s="0" t="n">
        <v>250</v>
      </c>
      <c r="B61" s="2" t="n">
        <v>26907.8102060914</v>
      </c>
      <c r="C61" s="2" t="n">
        <v>20050.7658145462</v>
      </c>
    </row>
    <row r="62" customFormat="false" ht="15" hidden="false" customHeight="false" outlineLevel="0" collapsed="false">
      <c r="A62" s="0" t="n">
        <v>260</v>
      </c>
      <c r="B62" s="2" t="n">
        <v>26721.8791546325</v>
      </c>
      <c r="C62" s="2" t="n">
        <v>19867.6787673809</v>
      </c>
    </row>
    <row r="63" customFormat="false" ht="15" hidden="false" customHeight="false" outlineLevel="0" collapsed="false">
      <c r="A63" s="0" t="n">
        <v>270</v>
      </c>
      <c r="B63" s="2" t="n">
        <v>26591.5666192541</v>
      </c>
      <c r="C63" s="2" t="n">
        <v>19894.9051367759</v>
      </c>
    </row>
    <row r="64" customFormat="false" ht="15" hidden="false" customHeight="false" outlineLevel="0" collapsed="false">
      <c r="A64" s="0" t="n">
        <v>280</v>
      </c>
      <c r="B64" s="2" t="n">
        <v>26545.9856909896</v>
      </c>
      <c r="C64" s="2" t="n">
        <v>19642.8967197182</v>
      </c>
    </row>
    <row r="65" customFormat="false" ht="15" hidden="false" customHeight="false" outlineLevel="0" collapsed="false">
      <c r="A65" s="0" t="n">
        <v>290</v>
      </c>
      <c r="B65" s="2" t="n">
        <v>26135.6041239327</v>
      </c>
      <c r="C65" s="2" t="n">
        <v>19560.8507396831</v>
      </c>
    </row>
    <row r="66" customFormat="false" ht="15" hidden="false" customHeight="false" outlineLevel="0" collapsed="false">
      <c r="A66" s="0" t="n">
        <v>300</v>
      </c>
      <c r="B66" s="2" t="n">
        <v>25905.6481108913</v>
      </c>
      <c r="C66" s="2" t="n">
        <v>19423.4845307642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W20" activeCellId="0" sqref="W20"/>
    </sheetView>
  </sheetViews>
  <sheetFormatPr defaultRowHeight="13.8"/>
  <cols>
    <col collapsed="false" hidden="false" max="1" min="1" style="0" width="8.57085020242915"/>
    <col collapsed="false" hidden="false" max="3" min="2" style="0" width="10.497975708502"/>
    <col collapsed="false" hidden="false" max="4" min="4" style="0" width="8.57085020242915"/>
    <col collapsed="false" hidden="false" max="5" min="5" style="0" width="10.2834008097166"/>
    <col collapsed="false" hidden="false" max="6" min="6" style="0" width="13.3886639676113"/>
    <col collapsed="false" hidden="false" max="8" min="7" style="0" width="8.57085020242915"/>
    <col collapsed="false" hidden="false" max="9" min="9" style="0" width="10.2834008097166"/>
    <col collapsed="false" hidden="false" max="1025" min="10" style="0" width="8.57085020242915"/>
  </cols>
  <sheetData>
    <row r="1" customFormat="false" ht="13.8" hidden="false" customHeight="false" outlineLevel="0" collapsed="false">
      <c r="A1" s="0" t="s">
        <v>42</v>
      </c>
      <c r="C1" s="0" t="s">
        <v>121</v>
      </c>
      <c r="E1" s="0" t="s">
        <v>21</v>
      </c>
      <c r="J1" s="0" t="s">
        <v>122</v>
      </c>
    </row>
    <row r="2" customFormat="false" ht="13.8" hidden="false" customHeight="false" outlineLevel="0" collapsed="false">
      <c r="B2" s="0" t="s">
        <v>0</v>
      </c>
      <c r="C2" s="0" t="s">
        <v>1</v>
      </c>
      <c r="D2" s="0" t="s">
        <v>0</v>
      </c>
      <c r="E2" s="0" t="s">
        <v>1</v>
      </c>
      <c r="J2" s="0" t="s">
        <v>0</v>
      </c>
      <c r="K2" s="0" t="s">
        <v>1</v>
      </c>
      <c r="L2" s="0" t="s">
        <v>0</v>
      </c>
      <c r="M2" s="0" t="s">
        <v>1</v>
      </c>
    </row>
    <row r="3" customFormat="false" ht="13.8" hidden="false" customHeight="false" outlineLevel="0" collapsed="false">
      <c r="A3" s="0" t="s">
        <v>114</v>
      </c>
      <c r="B3" s="0" t="s">
        <v>30</v>
      </c>
      <c r="C3" s="0" t="s">
        <v>30</v>
      </c>
      <c r="D3" s="0" t="s">
        <v>31</v>
      </c>
      <c r="E3" s="0" t="s">
        <v>31</v>
      </c>
      <c r="I3" s="0" t="s">
        <v>114</v>
      </c>
      <c r="J3" s="0" t="s">
        <v>30</v>
      </c>
      <c r="K3" s="0" t="s">
        <v>30</v>
      </c>
      <c r="L3" s="0" t="s">
        <v>31</v>
      </c>
      <c r="M3" s="0" t="s">
        <v>31</v>
      </c>
      <c r="N3" s="0" t="s">
        <v>123</v>
      </c>
    </row>
    <row r="4" customFormat="false" ht="13.8" hidden="false" customHeight="false" outlineLevel="0" collapsed="false">
      <c r="A4" s="0" t="n">
        <v>250</v>
      </c>
      <c r="B4" s="2" t="n">
        <v>37666.1365037423</v>
      </c>
      <c r="C4" s="2" t="n">
        <v>39375.8377762526</v>
      </c>
      <c r="D4" s="2" t="n">
        <v>24308.5052182857</v>
      </c>
      <c r="E4" s="2" t="n">
        <v>22952.7963172788</v>
      </c>
      <c r="I4" s="0" t="n">
        <v>250</v>
      </c>
      <c r="J4" s="2" t="n">
        <f aca="false">(B4+B38+B72+B106)/(6.4+12.4+22+55.6)*0.3048</f>
        <v>3726.60488470988</v>
      </c>
      <c r="K4" s="2" t="n">
        <f aca="false">(C4+C38+C72+C106)/(6.4+12.4+22+55.6)*0.3048</f>
        <v>3257.34421070373</v>
      </c>
      <c r="L4" s="2" t="n">
        <f aca="false">(D4+D38+D72+D106)/(6.4+12.4+22+55.6)*0.3048</f>
        <v>2173.52118560712</v>
      </c>
      <c r="M4" s="2" t="n">
        <f aca="false">(E4+E38+E72+E106)/(6.4+12.4+22+55.6)*0.3048</f>
        <v>2673.15698704604</v>
      </c>
    </row>
    <row r="5" customFormat="false" ht="13.8" hidden="false" customHeight="false" outlineLevel="0" collapsed="false">
      <c r="A5" s="8" t="n">
        <v>300</v>
      </c>
      <c r="B5" s="2" t="n">
        <v>40932.1586303867</v>
      </c>
      <c r="C5" s="2" t="n">
        <v>40557.915279354</v>
      </c>
      <c r="D5" s="2" t="n">
        <v>25994.8732596482</v>
      </c>
      <c r="E5" s="2" t="n">
        <v>24530.7832485474</v>
      </c>
      <c r="I5" s="8" t="n">
        <v>300</v>
      </c>
      <c r="J5" s="2" t="n">
        <f aca="false">(B5+B39+B73+B107)/(6.4+12.4+22+55.6)*0.3048</f>
        <v>3574.0125357358</v>
      </c>
      <c r="K5" s="2" t="n">
        <f aca="false">(C5+C39+C73+C107)/(6.4+12.4+22+55.6)*0.3048</f>
        <v>3295.91331911155</v>
      </c>
      <c r="L5" s="2" t="n">
        <f aca="false">(D5+D39+D73+D107)/(6.4+12.4+22+55.6)*0.3048</f>
        <v>2383.70163692676</v>
      </c>
      <c r="M5" s="2" t="n">
        <f aca="false">(E5+E39+E73+E107)/(6.4+12.4+22+55.6)*0.3048</f>
        <v>2678.42041053003</v>
      </c>
    </row>
    <row r="6" customFormat="false" ht="13.8" hidden="false" customHeight="false" outlineLevel="0" collapsed="false">
      <c r="A6" s="8" t="n">
        <v>400</v>
      </c>
      <c r="B6" s="2" t="n">
        <v>42173.4065684748</v>
      </c>
      <c r="C6" s="2" t="n">
        <v>40766.2795576452</v>
      </c>
      <c r="D6" s="2" t="n">
        <v>28190.9323691037</v>
      </c>
      <c r="E6" s="2" t="n">
        <v>27203.6751441913</v>
      </c>
      <c r="I6" s="8" t="n">
        <v>400</v>
      </c>
      <c r="J6" s="2" t="n">
        <f aca="false">(B6+B40+B74+B108)/(6.4+12.4+22+55.6)*0.3048</f>
        <v>3334.01981056537</v>
      </c>
      <c r="K6" s="2" t="n">
        <f aca="false">(C6+C40+C74+C108)/(6.4+12.4+22+55.6)*0.3048</f>
        <v>3243.06471987337</v>
      </c>
      <c r="L6" s="2" t="n">
        <f aca="false">(D6+D40+D74+D108)/(6.4+12.4+22+55.6)*0.3048</f>
        <v>2659.58207564879</v>
      </c>
      <c r="M6" s="2" t="n">
        <f aca="false">(E6+E40+E74+E108)/(6.4+12.4+22+55.6)*0.3048</f>
        <v>2837.09861189769</v>
      </c>
    </row>
    <row r="7" customFormat="false" ht="13.8" hidden="false" customHeight="false" outlineLevel="0" collapsed="false">
      <c r="A7" s="8" t="n">
        <v>500</v>
      </c>
      <c r="B7" s="2" t="n">
        <v>41814.1335158463</v>
      </c>
      <c r="C7" s="2" t="n">
        <v>41041.2665928519</v>
      </c>
      <c r="D7" s="2" t="n">
        <v>28855.8320423927</v>
      </c>
      <c r="E7" s="2" t="n">
        <v>28698.6423253765</v>
      </c>
      <c r="I7" s="8" t="n">
        <v>500</v>
      </c>
      <c r="J7" s="2" t="n">
        <f aca="false">(B7+B41+B75+B109)/(6.4+12.4+22+55.6)*0.3048</f>
        <v>3207.01793774537</v>
      </c>
      <c r="K7" s="2" t="n">
        <f aca="false">(C7+C41+C75+C109)/(6.4+12.4+22+55.6)*0.3048</f>
        <v>3252.67550885732</v>
      </c>
      <c r="L7" s="2" t="n">
        <f aca="false">(D7+D41+D75+D109)/(6.4+12.4+22+55.6)*0.3048</f>
        <v>2839.4082296167</v>
      </c>
      <c r="M7" s="2" t="n">
        <f aca="false">(E7+E41+E75+E109)/(6.4+12.4+22+55.6)*0.3048</f>
        <v>2847.52500424057</v>
      </c>
    </row>
    <row r="8" customFormat="false" ht="13.8" hidden="false" customHeight="false" outlineLevel="0" collapsed="false">
      <c r="A8" s="8" t="n">
        <v>600</v>
      </c>
      <c r="B8" s="2" t="n">
        <v>42777.3409654077</v>
      </c>
      <c r="C8" s="2" t="n">
        <v>41882.8597784309</v>
      </c>
      <c r="D8" s="2" t="n">
        <v>29688.2952364487</v>
      </c>
      <c r="E8" s="2" t="n">
        <v>29978.7567146231</v>
      </c>
      <c r="I8" s="8" t="n">
        <v>600</v>
      </c>
      <c r="J8" s="2" t="n">
        <f aca="false">(B8+B42+B76+B110)/(6.4+12.4+22+55.6)*0.3048</f>
        <v>3016.26296317769</v>
      </c>
      <c r="K8" s="2" t="n">
        <f aca="false">(C8+C42+C76+C110)/(6.4+12.4+22+55.6)*0.3048</f>
        <v>2960.24922311566</v>
      </c>
      <c r="L8" s="2" t="n">
        <f aca="false">(D8+D42+D76+D110)/(6.4+12.4+22+55.6)*0.3048</f>
        <v>2887.52916513245</v>
      </c>
      <c r="M8" s="2" t="n">
        <f aca="false">(E8+E42+E76+E110)/(6.4+12.4+22+55.6)*0.3048</f>
        <v>2801.68728411777</v>
      </c>
    </row>
    <row r="9" customFormat="false" ht="13.8" hidden="false" customHeight="false" outlineLevel="0" collapsed="false">
      <c r="A9" s="8" t="n">
        <v>700</v>
      </c>
      <c r="B9" s="2" t="n">
        <v>43260.3978810689</v>
      </c>
      <c r="C9" s="2" t="n">
        <v>42735.6794517835</v>
      </c>
      <c r="D9" s="2" t="n">
        <v>30321.2704624186</v>
      </c>
      <c r="E9" s="2" t="n">
        <v>30893.1991545317</v>
      </c>
      <c r="I9" s="8" t="n">
        <v>700</v>
      </c>
      <c r="J9" s="2" t="n">
        <f aca="false">(B9+B43+B77+B111)/(6.4+12.4+22+55.6)*0.3048</f>
        <v>2921.17173887764</v>
      </c>
      <c r="K9" s="2" t="n">
        <f aca="false">(C9+C43+C77+C111)/(6.4+12.4+22+55.6)*0.3048</f>
        <v>2803.7150860037</v>
      </c>
      <c r="L9" s="2" t="n">
        <f aca="false">(D9+D43+D77+D111)/(6.4+12.4+22+55.6)*0.3048</f>
        <v>2877.79993839574</v>
      </c>
      <c r="M9" s="2" t="n">
        <f aca="false">(E9+E43+E77+E111)/(6.4+12.4+22+55.6)*0.3048</f>
        <v>2705.50963672705</v>
      </c>
    </row>
    <row r="10" customFormat="false" ht="13.8" hidden="false" customHeight="false" outlineLevel="0" collapsed="false">
      <c r="A10" s="8" t="n">
        <v>800</v>
      </c>
      <c r="B10" s="2" t="n">
        <v>43612.2154074853</v>
      </c>
      <c r="C10" s="2" t="n">
        <v>43705.29372738</v>
      </c>
      <c r="D10" s="2" t="n">
        <v>30800.1377091228</v>
      </c>
      <c r="E10" s="2" t="n">
        <v>31887.5555321697</v>
      </c>
      <c r="I10" s="8" t="n">
        <v>800</v>
      </c>
      <c r="J10" s="2" t="n">
        <f aca="false">(B10+B44+B78+B112)/(6.4+12.4+22+55.6)*0.3048</f>
        <v>2818.06043321318</v>
      </c>
      <c r="K10" s="2" t="n">
        <f aca="false">(C10+C44+C78+C112)/(6.4+12.4+22+55.6)*0.3048</f>
        <v>2676.72446868527</v>
      </c>
      <c r="L10" s="2" t="n">
        <f aca="false">(D10+D44+D78+D112)/(6.4+12.4+22+55.6)*0.3048</f>
        <v>2844.65458572835</v>
      </c>
      <c r="M10" s="2" t="n">
        <f aca="false">(E10+E44+E78+E112)/(6.4+12.4+22+55.6)*0.3048</f>
        <v>2647.94817303219</v>
      </c>
    </row>
    <row r="11" customFormat="false" ht="13.8" hidden="false" customHeight="false" outlineLevel="0" collapsed="false">
      <c r="A11" s="8" t="n">
        <v>1000</v>
      </c>
      <c r="B11" s="2" t="n">
        <v>43582.7114888538</v>
      </c>
      <c r="C11" s="2" t="n">
        <v>44960.0642220993</v>
      </c>
      <c r="D11" s="2" t="n">
        <v>31346.6931801772</v>
      </c>
      <c r="E11" s="2" t="n">
        <v>32905.5010977777</v>
      </c>
      <c r="I11" s="8" t="n">
        <v>1000</v>
      </c>
      <c r="J11" s="2" t="n">
        <f aca="false">(B11+B45+B79+B113)/(6.4+12.4+22+55.6)*0.3048</f>
        <v>2722.81060858328</v>
      </c>
      <c r="K11" s="2" t="n">
        <f aca="false">(C11+C45+C79+C113)/(6.4+12.4+22+55.6)*0.3048</f>
        <v>2593.59708163621</v>
      </c>
      <c r="L11" s="2" t="n">
        <f aca="false">(D11+D45+D79+D113)/(6.4+12.4+22+55.6)*0.3048</f>
        <v>2806.84476330969</v>
      </c>
      <c r="M11" s="2" t="n">
        <f aca="false">(E11+E45+E79+E113)/(6.4+12.4+22+55.6)*0.3048</f>
        <v>2554.59281941498</v>
      </c>
    </row>
    <row r="12" customFormat="false" ht="13.8" hidden="false" customHeight="false" outlineLevel="0" collapsed="false">
      <c r="A12" s="8" t="n">
        <v>1100</v>
      </c>
      <c r="B12" s="2" t="n">
        <v>44583.3693024881</v>
      </c>
      <c r="C12" s="2" t="n">
        <v>45587.7593303903</v>
      </c>
      <c r="D12" s="2" t="n">
        <v>31940.4728997579</v>
      </c>
      <c r="E12" s="2" t="n">
        <v>33569.5102676427</v>
      </c>
      <c r="I12" s="8" t="n">
        <v>1100</v>
      </c>
      <c r="J12" s="2" t="n">
        <f aca="false">(B12+B46+B80+B114)/(6.4+12.4+22+55.6)*0.3048</f>
        <v>2702.63100568273</v>
      </c>
      <c r="K12" s="2" t="n">
        <f aca="false">(C12+C46+C80+C114)/(6.4+12.4+22+55.6)*0.3048</f>
        <v>2525.85838160598</v>
      </c>
      <c r="L12" s="2" t="n">
        <f aca="false">(D12+D46+D80+D114)/(6.4+12.4+22+55.6)*0.3048</f>
        <v>2763.40057466116</v>
      </c>
      <c r="M12" s="2" t="n">
        <f aca="false">(E12+E46+E80+E114)/(6.4+12.4+22+55.6)*0.3048</f>
        <v>2499.09786629993</v>
      </c>
    </row>
    <row r="13" customFormat="false" ht="13.8" hidden="false" customHeight="false" outlineLevel="0" collapsed="false">
      <c r="A13" s="8" t="n">
        <v>1200</v>
      </c>
      <c r="B13" s="2" t="n">
        <v>47363.3480024472</v>
      </c>
      <c r="C13" s="2" t="n">
        <v>46866.5107998349</v>
      </c>
      <c r="D13" s="2" t="n">
        <v>32676.3272688461</v>
      </c>
      <c r="E13" s="2" t="n">
        <v>34359.018633106</v>
      </c>
      <c r="I13" s="8" t="n">
        <v>1200</v>
      </c>
      <c r="J13" s="2" t="n">
        <f aca="false">(B13+B47+B81+B115)/(6.4+12.4+22+55.6)*0.3048</f>
        <v>2595.68689338916</v>
      </c>
      <c r="K13" s="2" t="n">
        <f aca="false">(C13+C47+C81+C115)/(6.4+12.4+22+55.6)*0.3048</f>
        <v>2379.98868021645</v>
      </c>
      <c r="L13" s="2" t="n">
        <f aca="false">(D13+D47+D81+D115)/(6.4+12.4+22+55.6)*0.3048</f>
        <v>2655.9051546492</v>
      </c>
      <c r="M13" s="2" t="n">
        <f aca="false">(E13+E47+E81+E115)/(6.4+12.4+22+55.6)*0.3048</f>
        <v>2342.54213628394</v>
      </c>
    </row>
    <row r="14" customFormat="false" ht="13.8" hidden="false" customHeight="false" outlineLevel="0" collapsed="false">
      <c r="A14" s="8" t="n">
        <v>1400</v>
      </c>
      <c r="B14" s="2" t="n">
        <v>48689.7680490159</v>
      </c>
      <c r="C14" s="2" t="n">
        <v>47649.4826958921</v>
      </c>
      <c r="D14" s="2" t="n">
        <v>33668.4377904209</v>
      </c>
      <c r="E14" s="2" t="n">
        <v>35723.3577710428</v>
      </c>
      <c r="I14" s="8" t="n">
        <v>1400</v>
      </c>
      <c r="J14" s="2" t="n">
        <f aca="false">(B14+B48+B82+B116)/(6.4+12.4+22+55.6)*0.3048</f>
        <v>2526.56474133109</v>
      </c>
      <c r="K14" s="2" t="n">
        <f aca="false">(C14+C48+C82+C116)/(6.4+12.4+22+55.6)*0.3048</f>
        <v>2258.157449503</v>
      </c>
      <c r="L14" s="2" t="n">
        <f aca="false">(D14+D48+D82+D116)/(6.4+12.4+22+55.6)*0.3048</f>
        <v>2534.26543815615</v>
      </c>
      <c r="M14" s="2" t="n">
        <f aca="false">(E14+E48+E82+E116)/(6.4+12.4+22+55.6)*0.3048</f>
        <v>2194.74364300828</v>
      </c>
    </row>
    <row r="15" customFormat="false" ht="13.8" hidden="false" customHeight="false" outlineLevel="0" collapsed="false">
      <c r="A15" s="8" t="n">
        <v>1500</v>
      </c>
      <c r="B15" s="2" t="n">
        <v>49151.5348048622</v>
      </c>
      <c r="C15" s="2" t="n">
        <v>48342.4980428805</v>
      </c>
      <c r="D15" s="2" t="n">
        <v>34110.5469177353</v>
      </c>
      <c r="E15" s="2" t="n">
        <v>36626.8336650801</v>
      </c>
      <c r="I15" s="8" t="n">
        <v>1500</v>
      </c>
      <c r="J15" s="2" t="n">
        <f aca="false">(B15+B49+B83+B117)/(6.4+12.4+22+55.6)*0.3048</f>
        <v>2517.41308304917</v>
      </c>
      <c r="K15" s="2" t="n">
        <f aca="false">(C15+C49+C83+C117)/(6.4+12.4+22+55.6)*0.3048</f>
        <v>2230.03655793411</v>
      </c>
      <c r="L15" s="2" t="n">
        <f aca="false">(D15+D49+D83+D117)/(6.4+12.4+22+55.6)*0.3048</f>
        <v>2497.05346941637</v>
      </c>
      <c r="M15" s="2" t="n">
        <f aca="false">(E15+E49+E83+E117)/(6.4+12.4+22+55.6)*0.3048</f>
        <v>2166.07143565873</v>
      </c>
    </row>
    <row r="16" customFormat="false" ht="13.8" hidden="false" customHeight="false" outlineLevel="0" collapsed="false">
      <c r="A16" s="8" t="n">
        <v>1600</v>
      </c>
      <c r="B16" s="2" t="n">
        <v>49500.6455986942</v>
      </c>
      <c r="C16" s="2" t="n">
        <v>49154.0728984219</v>
      </c>
      <c r="D16" s="2" t="n">
        <v>34269.0204903868</v>
      </c>
      <c r="E16" s="2" t="n">
        <v>37500.5776332142</v>
      </c>
      <c r="I16" s="8" t="n">
        <v>1600</v>
      </c>
      <c r="J16" s="2" t="n">
        <f aca="false">(B16+B50+B84+B118)/(6.4+12.4+22+55.6)*0.3048</f>
        <v>2487.11133175382</v>
      </c>
      <c r="K16" s="2" t="n">
        <f aca="false">(C16+C50+C84+C118)/(6.4+12.4+22+55.6)*0.3048</f>
        <v>2189.53610839886</v>
      </c>
      <c r="L16" s="2" t="n">
        <f aca="false">(D16+D50+D84+D118)/(6.4+12.4+22+55.6)*0.3048</f>
        <v>2458.31450910698</v>
      </c>
      <c r="M16" s="2" t="n">
        <f aca="false">(E16+E50+E84+E118)/(6.4+12.4+22+55.6)*0.3048</f>
        <v>2099.7406336826</v>
      </c>
    </row>
    <row r="17" customFormat="false" ht="13.8" hidden="false" customHeight="false" outlineLevel="0" collapsed="false">
      <c r="A17" s="0" t="n">
        <v>1800</v>
      </c>
      <c r="B17" s="2" t="n">
        <v>49275.1649047038</v>
      </c>
      <c r="C17" s="2" t="n">
        <v>49635.9182209504</v>
      </c>
      <c r="D17" s="2" t="n">
        <v>34260.6786429407</v>
      </c>
      <c r="E17" s="2" t="n">
        <v>38509.9192490656</v>
      </c>
      <c r="I17" s="0" t="n">
        <v>1800</v>
      </c>
      <c r="J17" s="2" t="n">
        <f aca="false">(B17+B51+B85+B119)/(6.4+12.4+22+55.6)*0.3048</f>
        <v>2527.1050141615</v>
      </c>
      <c r="K17" s="2" t="n">
        <f aca="false">(C17+C51+C85+C119)/(6.4+12.4+22+55.6)*0.3048</f>
        <v>2310.98875108919</v>
      </c>
      <c r="L17" s="2" t="n">
        <f aca="false">(D17+D51+D85+D119)/(6.4+12.4+22+55.6)*0.3048</f>
        <v>2188.86761581575</v>
      </c>
      <c r="M17" s="2" t="n">
        <f aca="false">(E17+E51+E85+E119)/(6.4+12.4+22+55.6)*0.3048</f>
        <v>2010.06657326236</v>
      </c>
    </row>
    <row r="18" customFormat="false" ht="13.8" hidden="false" customHeight="false" outlineLevel="0" collapsed="false">
      <c r="A18" s="0" t="n">
        <v>2000</v>
      </c>
      <c r="B18" s="2" t="n">
        <v>47458.145466598</v>
      </c>
      <c r="C18" s="2" t="n">
        <v>48447.3054697544</v>
      </c>
      <c r="D18" s="2" t="n">
        <v>34544.9247109632</v>
      </c>
      <c r="E18" s="2" t="n">
        <v>38662.1242842146</v>
      </c>
      <c r="I18" s="0" t="n">
        <v>2000</v>
      </c>
      <c r="J18" s="2" t="n">
        <f aca="false">(B18+B52+B86+B120)/(6.4+12.4+22+55.6)*0.3048</f>
        <v>2559.11992254321</v>
      </c>
      <c r="K18" s="2" t="n">
        <f aca="false">(C18+C52+C86+C120)/(6.4+12.4+22+55.6)*0.3048</f>
        <v>2118.37373067593</v>
      </c>
      <c r="L18" s="2" t="n">
        <f aca="false">(D18+D52+D86+D120)/(6.4+12.4+22+55.6)*0.3048</f>
        <v>2260.92489886621</v>
      </c>
      <c r="M18" s="2" t="n">
        <f aca="false">(E18+E52+E86+E120)/(6.4+12.4+22+55.6)*0.3048</f>
        <v>2069.63081526483</v>
      </c>
    </row>
    <row r="19" customFormat="false" ht="13.8" hidden="false" customHeight="false" outlineLevel="0" collapsed="false">
      <c r="A19" s="0" t="n">
        <v>2200</v>
      </c>
      <c r="B19" s="2" t="n">
        <v>47384.5001928038</v>
      </c>
      <c r="C19" s="2" t="n">
        <v>48451.9954309635</v>
      </c>
      <c r="D19" s="2" t="n">
        <v>34848.6522840433</v>
      </c>
      <c r="E19" s="2" t="n">
        <v>39028.1213050412</v>
      </c>
      <c r="I19" s="0" t="n">
        <v>2200</v>
      </c>
      <c r="J19" s="2" t="n">
        <f aca="false">(B19+B53+B87+B121)/(6.4+12.4+22+55.6)*0.3048</f>
        <v>2672.7867663414</v>
      </c>
      <c r="K19" s="2" t="n">
        <f aca="false">(C19+C53+C87+C121)/(6.4+12.4+22+55.6)*0.3048</f>
        <v>2185.38098989789</v>
      </c>
      <c r="L19" s="2" t="n">
        <f aca="false">(D19+D53+D87+D121)/(6.4+12.4+22+55.6)*0.3048</f>
        <v>2263.89959139731</v>
      </c>
      <c r="M19" s="2" t="n">
        <f aca="false">(E19+E53+E87+E121)/(6.4+12.4+22+55.6)*0.3048</f>
        <v>1891.63618349975</v>
      </c>
    </row>
    <row r="20" customFormat="false" ht="13.8" hidden="false" customHeight="false" outlineLevel="0" collapsed="false">
      <c r="A20" s="0" t="n">
        <v>2400</v>
      </c>
      <c r="B20" s="2" t="n">
        <v>47748.1539451238</v>
      </c>
      <c r="C20" s="2" t="n">
        <v>48060.7677556094</v>
      </c>
      <c r="D20" s="2" t="n">
        <v>34990.1062699512</v>
      </c>
      <c r="E20" s="2" t="n">
        <v>39100.4314488366</v>
      </c>
      <c r="I20" s="0" t="n">
        <v>2400</v>
      </c>
      <c r="J20" s="2" t="n">
        <f aca="false">(B20+B54+B88+B122)/(6.4+12.4+22+55.6)*0.3048</f>
        <v>2876.83229902406</v>
      </c>
      <c r="K20" s="2" t="n">
        <f aca="false">(C20+C54+C88+C122)/(6.4+12.4+22+55.6)*0.3048</f>
        <v>2224.88978525381</v>
      </c>
      <c r="L20" s="2" t="n">
        <f aca="false">(D20+D54+D88+D122)/(6.4+12.4+22+55.6)*0.3048</f>
        <v>2228.11348407316</v>
      </c>
      <c r="M20" s="2" t="n">
        <f aca="false">(E20+E54+E88+E122)/(6.4+12.4+22+55.6)*0.3048</f>
        <v>1866.47188182361</v>
      </c>
    </row>
    <row r="21" customFormat="false" ht="13.8" hidden="false" customHeight="false" outlineLevel="0" collapsed="false">
      <c r="A21" s="0" t="n">
        <v>2600</v>
      </c>
      <c r="B21" s="2" t="n">
        <v>45756.7693187813</v>
      </c>
      <c r="C21" s="2" t="n">
        <v>47516.0197381654</v>
      </c>
      <c r="D21" s="2" t="n">
        <v>32982.2517262374</v>
      </c>
      <c r="E21" s="2" t="n">
        <v>38513.7558249162</v>
      </c>
      <c r="I21" s="0" t="n">
        <v>2600</v>
      </c>
      <c r="J21" s="2" t="n">
        <f aca="false">(B21+B55+B89+B123)/(6.4+12.4+22+55.6)*0.3048</f>
        <v>3026.20584264951</v>
      </c>
      <c r="K21" s="2" t="n">
        <f aca="false">(C21+C55+C89+C123)/(6.4+12.4+22+55.6)*0.3048</f>
        <v>2284.34438747945</v>
      </c>
      <c r="L21" s="2" t="n">
        <f aca="false">(D21+D55+D89+D123)/(6.4+12.4+22+55.6)*0.3048</f>
        <v>2177.20116888492</v>
      </c>
      <c r="M21" s="2" t="n">
        <f aca="false">(E21+E55+E89+E123)/(6.4+12.4+22+55.6)*0.3048</f>
        <v>1846.17826449848</v>
      </c>
    </row>
    <row r="22" customFormat="false" ht="13.8" hidden="false" customHeight="false" outlineLevel="0" collapsed="false">
      <c r="A22" s="0" t="n">
        <v>2800</v>
      </c>
      <c r="B22" s="2" t="n">
        <v>46405.4754959747</v>
      </c>
      <c r="C22" s="2" t="n">
        <v>46892.46491995</v>
      </c>
      <c r="D22" s="2" t="n">
        <v>33511.325180367</v>
      </c>
      <c r="E22" s="2" t="n">
        <v>38651.3749617225</v>
      </c>
      <c r="I22" s="0" t="n">
        <v>2800</v>
      </c>
      <c r="J22" s="2" t="n">
        <f aca="false">(B22+B56+B90+B124)/(6.4+12.4+22+55.6)*0.3048</f>
        <v>3164.75219639026</v>
      </c>
      <c r="K22" s="2" t="n">
        <f aca="false">(C22+C56+C90+C124)/(6.4+12.4+22+55.6)*0.3048</f>
        <v>2366.88185889369</v>
      </c>
      <c r="L22" s="2" t="n">
        <f aca="false">(D22+D56+D90+D124)/(6.4+12.4+22+55.6)*0.3048</f>
        <v>2146.65493023482</v>
      </c>
      <c r="M22" s="2" t="n">
        <f aca="false">(E22+E56+E90+E124)/(6.4+12.4+22+55.6)*0.3048</f>
        <v>1853.08588417895</v>
      </c>
    </row>
    <row r="23" customFormat="false" ht="13.8" hidden="false" customHeight="false" outlineLevel="0" collapsed="false">
      <c r="A23" s="0" t="n">
        <v>3000</v>
      </c>
      <c r="B23" s="2" t="n">
        <v>47658.6000400443</v>
      </c>
      <c r="C23" s="2" t="n">
        <v>46225.9077734228</v>
      </c>
      <c r="D23" s="2" t="n">
        <v>33230.6339108147</v>
      </c>
      <c r="E23" s="2" t="n">
        <v>37949.026697146</v>
      </c>
      <c r="I23" s="0" t="n">
        <v>3000</v>
      </c>
      <c r="J23" s="2" t="n">
        <f aca="false">(B23+B57+B91+B125)/(6.4+12.4+22+55.6)*0.3048</f>
        <v>2948.06548990984</v>
      </c>
      <c r="K23" s="2" t="n">
        <f aca="false">(C23+C57+C91+C125)/(6.4+12.4+22+55.6)*0.3048</f>
        <v>2271.56683438274</v>
      </c>
      <c r="L23" s="2" t="n">
        <f aca="false">(D23+D57+D91+D125)/(6.4+12.4+22+55.6)*0.3048</f>
        <v>2045.01103466405</v>
      </c>
      <c r="M23" s="2" t="n">
        <f aca="false">(E23+E57+E91+E125)/(6.4+12.4+22+55.6)*0.3048</f>
        <v>1802.08213292419</v>
      </c>
    </row>
    <row r="24" customFormat="false" ht="13.8" hidden="false" customHeight="false" outlineLevel="0" collapsed="false">
      <c r="A24" s="0" t="n">
        <v>3200</v>
      </c>
      <c r="B24" s="2" t="n">
        <v>47945.6547057815</v>
      </c>
      <c r="C24" s="2" t="n">
        <v>45315.2197654312</v>
      </c>
      <c r="D24" s="2" t="n">
        <v>32904.5899730539</v>
      </c>
      <c r="E24" s="2" t="n">
        <v>37235.1109468486</v>
      </c>
      <c r="I24" s="0" t="n">
        <v>3200</v>
      </c>
      <c r="J24" s="2" t="n">
        <f aca="false">(B24+B58+B92+B126)/(6.4+12.4+22+55.6)*0.3048</f>
        <v>3171.26699548238</v>
      </c>
      <c r="K24" s="2" t="n">
        <f aca="false">(C24+C58+C92+C126)/(6.4+12.4+22+55.6)*0.3048</f>
        <v>2392.11352753904</v>
      </c>
      <c r="L24" s="2" t="n">
        <f aca="false">(D24+D58+D92+D126)/(6.4+12.4+22+55.6)*0.3048</f>
        <v>2060.17459518118</v>
      </c>
      <c r="M24" s="2" t="n">
        <f aca="false">(E24+E58+E92+E126)/(6.4+12.4+22+55.6)*0.3048</f>
        <v>1841.20175647088</v>
      </c>
    </row>
    <row r="25" customFormat="false" ht="13.8" hidden="false" customHeight="false" outlineLevel="0" collapsed="false">
      <c r="A25" s="0" t="n">
        <v>3400</v>
      </c>
      <c r="B25" s="2" t="n">
        <v>46897.0239791563</v>
      </c>
      <c r="C25" s="2" t="n">
        <v>45420.7882367346</v>
      </c>
      <c r="D25" s="2" t="n">
        <v>33179.7915179137</v>
      </c>
      <c r="E25" s="2" t="n">
        <v>37882.8327257241</v>
      </c>
      <c r="I25" s="0" t="n">
        <v>3400</v>
      </c>
      <c r="J25" s="2" t="n">
        <f aca="false">(B25+B59+B93+B127)/(6.4+12.4+22+55.6)*0.3048</f>
        <v>3306.31106359621</v>
      </c>
      <c r="K25" s="2" t="n">
        <f aca="false">(C25+C59+C93+C127)/(6.4+12.4+22+55.6)*0.3048</f>
        <v>2504.93010519291</v>
      </c>
      <c r="L25" s="2" t="n">
        <f aca="false">(D25+D59+D93+D127)/(6.4+12.4+22+55.6)*0.3048</f>
        <v>2058.88333784758</v>
      </c>
      <c r="M25" s="2" t="n">
        <f aca="false">(E25+E59+E93+E127)/(6.4+12.4+22+55.6)*0.3048</f>
        <v>1873.86707036411</v>
      </c>
    </row>
    <row r="26" customFormat="false" ht="13.8" hidden="false" customHeight="false" outlineLevel="0" collapsed="false">
      <c r="A26" s="0" t="n">
        <v>3600</v>
      </c>
      <c r="B26" s="2" t="n">
        <v>44747.6337082162</v>
      </c>
      <c r="C26" s="2" t="n">
        <v>45498.9382914093</v>
      </c>
      <c r="D26" s="2" t="n">
        <v>33248.6881959911</v>
      </c>
      <c r="E26" s="2" t="n">
        <v>38029.9041830937</v>
      </c>
      <c r="I26" s="0" t="n">
        <v>3600</v>
      </c>
      <c r="J26" s="2" t="n">
        <f aca="false">(B26+B60+B94+B128)/(6.4+12.4+22+55.6)*0.3048</f>
        <v>3375.49818929217</v>
      </c>
      <c r="K26" s="2" t="n">
        <f aca="false">(C26+C60+C94+C128)/(6.4+12.4+22+55.6)*0.3048</f>
        <v>2592.28470784433</v>
      </c>
      <c r="L26" s="2" t="n">
        <f aca="false">(D26+D60+D94+D128)/(6.4+12.4+22+55.6)*0.3048</f>
        <v>2075.73664747228</v>
      </c>
      <c r="M26" s="2" t="n">
        <f aca="false">(E26+E60+E94+E128)/(6.4+12.4+22+55.6)*0.3048</f>
        <v>1917.32098598526</v>
      </c>
    </row>
    <row r="27" customFormat="false" ht="13.8" hidden="false" customHeight="false" outlineLevel="0" collapsed="false">
      <c r="A27" s="0" t="n">
        <v>3800</v>
      </c>
      <c r="B27" s="2" t="n">
        <v>44054.4482919629</v>
      </c>
      <c r="C27" s="2" t="n">
        <v>45376.2276957005</v>
      </c>
      <c r="D27" s="2" t="n">
        <v>32724.0738675297</v>
      </c>
      <c r="E27" s="2" t="n">
        <v>37840.4243856611</v>
      </c>
      <c r="I27" s="0" t="n">
        <v>3800</v>
      </c>
      <c r="J27" s="2" t="n">
        <f aca="false">(B27+B61+B95+B129)/(6.4+12.4+22+55.6)*0.3048</f>
        <v>3357.53486119426</v>
      </c>
      <c r="K27" s="2" t="n">
        <f aca="false">(C27+C61+C95+C129)/(6.4+12.4+22+55.6)*0.3048</f>
        <v>2663.6728927298</v>
      </c>
      <c r="L27" s="2" t="n">
        <f aca="false">(D27+D61+D95+D129)/(6.4+12.4+22+55.6)*0.3048</f>
        <v>2006.52363217376</v>
      </c>
      <c r="M27" s="2" t="n">
        <f aca="false">(E27+E61+E95+E129)/(6.4+12.4+22+55.6)*0.3048</f>
        <v>2064.55314039152</v>
      </c>
    </row>
    <row r="28" customFormat="false" ht="13.8" hidden="false" customHeight="false" outlineLevel="0" collapsed="false">
      <c r="A28" s="0" t="n">
        <v>4000</v>
      </c>
      <c r="B28" s="2" t="n">
        <v>41518.386109573</v>
      </c>
      <c r="C28" s="2" t="n">
        <v>43607.7042172796</v>
      </c>
      <c r="D28" s="2" t="n">
        <v>32083.0633857051</v>
      </c>
      <c r="E28" s="2" t="n">
        <v>37107.3641657574</v>
      </c>
      <c r="I28" s="0" t="n">
        <v>4000</v>
      </c>
      <c r="J28" s="2" t="n">
        <f aca="false">(B28+B62+B96+B130)/(6.4+12.4+22+55.6)*0.3048</f>
        <v>3306.02055233086</v>
      </c>
      <c r="K28" s="2" t="n">
        <f aca="false">(C28+C62+C96+C130)/(6.4+12.4+22+55.6)*0.3048</f>
        <v>2642.59730150897</v>
      </c>
      <c r="L28" s="2" t="n">
        <f aca="false">(D28+D62+D96+D130)/(6.4+12.4+22+55.6)*0.3048</f>
        <v>2140.66564818971</v>
      </c>
      <c r="M28" s="2" t="n">
        <f aca="false">(E28+E62+E96+E130)/(6.4+12.4+22+55.6)*0.3048</f>
        <v>2024.58892310684</v>
      </c>
    </row>
    <row r="29" customFormat="false" ht="13.8" hidden="false" customHeight="false" outlineLevel="0" collapsed="false">
      <c r="A29" s="0" t="n">
        <v>4200</v>
      </c>
      <c r="B29" s="2" t="n">
        <v>40980.3345511615</v>
      </c>
      <c r="C29" s="2" t="n">
        <v>42551.3840441922</v>
      </c>
      <c r="D29" s="2" t="n">
        <v>31011.6163136762</v>
      </c>
      <c r="E29" s="2" t="n">
        <v>36368.5017459366</v>
      </c>
      <c r="I29" s="0" t="n">
        <v>4200</v>
      </c>
      <c r="J29" s="2" t="n">
        <f aca="false">(B29+B63+B97+B131)/(6.4+12.4+22+55.6)*0.3048</f>
        <v>3362.00762817741</v>
      </c>
      <c r="K29" s="2" t="n">
        <f aca="false">(C29+C63+C97+C131)/(6.4+12.4+22+55.6)*0.3048</f>
        <v>2644.52012850538</v>
      </c>
      <c r="L29" s="2" t="n">
        <f aca="false">(D29+D63+D97+D131)/(6.4+12.4+22+55.6)*0.3048</f>
        <v>1888.26444648953</v>
      </c>
      <c r="M29" s="2" t="n">
        <f aca="false">(E29+E63+E97+E131)/(6.4+12.4+22+55.6)*0.3048</f>
        <v>2004.81644074666</v>
      </c>
    </row>
    <row r="30" customFormat="false" ht="13.8" hidden="false" customHeight="false" outlineLevel="0" collapsed="false">
      <c r="A30" s="0" t="n">
        <v>4400</v>
      </c>
      <c r="B30" s="2" t="n">
        <v>39804.8326479962</v>
      </c>
      <c r="C30" s="2" t="n">
        <v>40181.3292458495</v>
      </c>
      <c r="D30" s="2" t="n">
        <v>29527.1714613742</v>
      </c>
      <c r="E30" s="2" t="n">
        <v>34394.1518009551</v>
      </c>
      <c r="I30" s="0" t="n">
        <v>4400</v>
      </c>
      <c r="J30" s="2" t="n">
        <f aca="false">(B30+B64+B98+B132)/(6.4+12.4+22+55.6)*0.3048</f>
        <v>3412.09975877145</v>
      </c>
      <c r="K30" s="2" t="n">
        <f aca="false">(C30+C64+C98+C132)/(6.4+12.4+22+55.6)*0.3048</f>
        <v>2748.47150794833</v>
      </c>
      <c r="L30" s="2" t="n">
        <f aca="false">(D30+D64+D98+D132)/(6.4+12.4+22+55.6)*0.3048</f>
        <v>1822.57255574778</v>
      </c>
      <c r="M30" s="2" t="n">
        <f aca="false">(E30+E64+E98+E132)/(6.4+12.4+22+55.6)*0.3048</f>
        <v>1971.78923133443</v>
      </c>
    </row>
    <row r="31" customFormat="false" ht="13.8" hidden="false" customHeight="false" outlineLevel="0" collapsed="false">
      <c r="A31" s="0" t="n">
        <v>4600</v>
      </c>
      <c r="B31" s="2" t="n">
        <v>41927.0766608652</v>
      </c>
      <c r="C31" s="2" t="n">
        <v>39663.5518884715</v>
      </c>
      <c r="D31" s="2" t="n">
        <v>29008.7103744856</v>
      </c>
      <c r="E31" s="2" t="n">
        <v>33712.706885576</v>
      </c>
      <c r="H31" s="8"/>
      <c r="I31" s="0" t="n">
        <v>4600</v>
      </c>
      <c r="J31" s="2" t="n">
        <f aca="false">(B31+B65+B99+B133)/(6.4+12.4+22+55.6)*0.3048</f>
        <v>3414.29428630957</v>
      </c>
      <c r="K31" s="2" t="n">
        <f aca="false">(C31+C65+C99+C133)/(6.4+12.4+22+55.6)*0.3048</f>
        <v>2720.2052931132</v>
      </c>
      <c r="L31" s="2" t="n">
        <f aca="false">(D31+D65+D99+D133)/(6.4+12.4+22+55.6)*0.3048</f>
        <v>1839.49999929431</v>
      </c>
      <c r="M31" s="2" t="n">
        <f aca="false">(E31+E65+E99+E133)/(6.4+12.4+22+55.6)*0.3048</f>
        <v>2523.61833401798</v>
      </c>
      <c r="O31" s="8"/>
    </row>
    <row r="32" customFormat="false" ht="13.8" hidden="false" customHeight="false" outlineLevel="0" collapsed="false">
      <c r="A32" s="0" t="n">
        <v>4800</v>
      </c>
      <c r="B32" s="2" t="n">
        <v>43843.7795737962</v>
      </c>
      <c r="C32" s="2" t="n">
        <v>39714.0997587393</v>
      </c>
      <c r="D32" s="2" t="n">
        <v>28841.102741273</v>
      </c>
      <c r="E32" s="2" t="n">
        <v>33847.809887367</v>
      </c>
      <c r="H32" s="8"/>
      <c r="I32" s="0" t="n">
        <v>4800</v>
      </c>
      <c r="J32" s="2" t="n">
        <f aca="false">(B32+B66+B100+B134)/(6.4+12.4+22+55.6)*0.3048</f>
        <v>3501.93785935159</v>
      </c>
      <c r="K32" s="2" t="n">
        <f aca="false">(C32+C66+C100+C134)/(6.4+12.4+22+55.6)*0.3048</f>
        <v>2745.46184811235</v>
      </c>
      <c r="L32" s="2" t="n">
        <f aca="false">(D32+D66+D100+D134)/(6.4+12.4+22+55.6)*0.3048</f>
        <v>1845.1960695776</v>
      </c>
      <c r="M32" s="2" t="n">
        <f aca="false">(E32+E66+E100+E134)/(6.4+12.4+22+55.6)*0.3048</f>
        <v>2553.20680273111</v>
      </c>
      <c r="O32" s="8"/>
    </row>
    <row r="33" customFormat="false" ht="13.8" hidden="false" customHeight="false" outlineLevel="0" collapsed="false">
      <c r="A33" s="0" t="n">
        <v>5000</v>
      </c>
      <c r="B33" s="2" t="n">
        <v>44300.2068210719</v>
      </c>
      <c r="C33" s="2" t="n">
        <v>39687.120703806</v>
      </c>
      <c r="D33" s="2" t="n">
        <v>28441.6604569878</v>
      </c>
      <c r="E33" s="2" t="n">
        <v>33923.0525955907</v>
      </c>
      <c r="H33" s="8"/>
      <c r="I33" s="0" t="n">
        <v>5000</v>
      </c>
      <c r="J33" s="2" t="n">
        <f aca="false">(B33+B67+B101+B135)/(6.4+12.4+22+55.6)*0.3048</f>
        <v>3489.96931578641</v>
      </c>
      <c r="K33" s="2" t="n">
        <f aca="false">(C33+C67+C101+C135)/(6.4+12.4+22+55.6)*0.3048</f>
        <v>2765.93726935174</v>
      </c>
      <c r="L33" s="2" t="n">
        <f aca="false">(D33+D67+D101+D135)/(6.4+12.4+22+55.6)*0.3048</f>
        <v>1853.66275096416</v>
      </c>
      <c r="M33" s="2" t="n">
        <f aca="false">(E33+E67+E101+E135)/(6.4+12.4+22+55.6)*0.3048</f>
        <v>2591.01121367442</v>
      </c>
      <c r="O33" s="8"/>
    </row>
    <row r="34" customFormat="false" ht="13.8" hidden="false" customHeight="false" outlineLevel="0" collapsed="false">
      <c r="I34" s="0" t="n">
        <v>25</v>
      </c>
      <c r="N34" s="0" t="n">
        <v>235.397727272727</v>
      </c>
    </row>
    <row r="35" customFormat="false" ht="13.8" hidden="false" customHeight="false" outlineLevel="0" collapsed="false">
      <c r="A35" s="0" t="s">
        <v>124</v>
      </c>
      <c r="E35" s="0" t="s">
        <v>125</v>
      </c>
      <c r="I35" s="0" t="n">
        <v>50</v>
      </c>
      <c r="N35" s="0" t="n">
        <v>910.556818181818</v>
      </c>
    </row>
    <row r="36" customFormat="false" ht="13.8" hidden="false" customHeight="false" outlineLevel="0" collapsed="false">
      <c r="B36" s="0" t="s">
        <v>0</v>
      </c>
      <c r="C36" s="0" t="s">
        <v>1</v>
      </c>
      <c r="D36" s="0" t="s">
        <v>0</v>
      </c>
      <c r="E36" s="0" t="s">
        <v>1</v>
      </c>
      <c r="I36" s="0" t="n">
        <v>100</v>
      </c>
      <c r="N36" s="0" t="n">
        <v>2439.93560606061</v>
      </c>
    </row>
    <row r="37" customFormat="false" ht="13.8" hidden="false" customHeight="false" outlineLevel="0" collapsed="false">
      <c r="A37" s="0" t="s">
        <v>114</v>
      </c>
      <c r="B37" s="0" t="s">
        <v>30</v>
      </c>
      <c r="C37" s="0" t="s">
        <v>30</v>
      </c>
      <c r="D37" s="0" t="s">
        <v>31</v>
      </c>
      <c r="E37" s="0" t="s">
        <v>31</v>
      </c>
      <c r="I37" s="0" t="n">
        <v>150</v>
      </c>
      <c r="N37" s="0" t="n">
        <v>3584.43181818182</v>
      </c>
    </row>
    <row r="38" customFormat="false" ht="13.8" hidden="false" customHeight="false" outlineLevel="0" collapsed="false">
      <c r="A38" s="0" t="n">
        <v>250</v>
      </c>
      <c r="B38" s="2" t="n">
        <v>195094.556090197</v>
      </c>
      <c r="C38" s="2" t="n">
        <v>166553.654873043</v>
      </c>
      <c r="D38" s="2" t="n">
        <v>86335.4659882129</v>
      </c>
      <c r="E38" s="2" t="n">
        <v>96057.3786098295</v>
      </c>
      <c r="I38" s="0" t="n">
        <v>200</v>
      </c>
      <c r="N38" s="0" t="n">
        <v>4234.5303030303</v>
      </c>
    </row>
    <row r="39" customFormat="false" ht="13.8" hidden="false" customHeight="false" outlineLevel="0" collapsed="false">
      <c r="A39" s="8" t="n">
        <v>300</v>
      </c>
      <c r="B39" s="2" t="n">
        <v>173634.167304846</v>
      </c>
      <c r="C39" s="2" t="n">
        <v>164482.987027741</v>
      </c>
      <c r="D39" s="2" t="n">
        <v>96090.5870017342</v>
      </c>
      <c r="E39" s="2" t="n">
        <v>100837.92102403</v>
      </c>
      <c r="I39" s="0" t="n">
        <v>250</v>
      </c>
      <c r="N39" s="0" t="n">
        <v>4717.12121212121</v>
      </c>
    </row>
    <row r="40" customFormat="false" ht="13.8" hidden="false" customHeight="false" outlineLevel="0" collapsed="false">
      <c r="A40" s="8" t="n">
        <v>400</v>
      </c>
      <c r="B40" s="2" t="n">
        <v>163129.515289887</v>
      </c>
      <c r="C40" s="2" t="n">
        <v>157926.035968578</v>
      </c>
      <c r="D40" s="2" t="n">
        <v>109643.438375992</v>
      </c>
      <c r="E40" s="2" t="n">
        <v>111425.255840723</v>
      </c>
      <c r="I40" s="0" t="n">
        <v>300</v>
      </c>
      <c r="N40" s="0" t="n">
        <v>4922.33333333333</v>
      </c>
    </row>
    <row r="41" customFormat="false" ht="13.8" hidden="false" customHeight="false" outlineLevel="0" collapsed="false">
      <c r="A41" s="8" t="n">
        <v>500</v>
      </c>
      <c r="B41" s="2" t="n">
        <v>157315.652469154</v>
      </c>
      <c r="C41" s="2" t="n">
        <v>150223.723637902</v>
      </c>
      <c r="D41" s="2" t="n">
        <v>115804.494398617</v>
      </c>
      <c r="E41" s="2" t="n">
        <v>114733.725086792</v>
      </c>
      <c r="I41" s="0" t="n">
        <v>350</v>
      </c>
      <c r="N41" s="0" t="n">
        <v>4748.25378787879</v>
      </c>
    </row>
    <row r="42" customFormat="false" ht="13.8" hidden="false" customHeight="false" outlineLevel="0" collapsed="false">
      <c r="A42" s="8" t="n">
        <v>600</v>
      </c>
      <c r="B42" s="2" t="n">
        <v>153059.683031486</v>
      </c>
      <c r="C42" s="2" t="n">
        <v>144566.196330451</v>
      </c>
      <c r="D42" s="2" t="n">
        <v>116971.486857196</v>
      </c>
      <c r="E42" s="2" t="n">
        <v>115632.748610205</v>
      </c>
      <c r="I42" s="0" t="n">
        <v>400</v>
      </c>
      <c r="N42" s="0" t="n">
        <v>4458.9053030303</v>
      </c>
    </row>
    <row r="43" customFormat="false" ht="13.8" hidden="false" customHeight="false" outlineLevel="0" collapsed="false">
      <c r="A43" s="8" t="n">
        <v>700</v>
      </c>
      <c r="B43" s="2" t="n">
        <v>148694.405633445</v>
      </c>
      <c r="C43" s="2" t="n">
        <v>139053.152043013</v>
      </c>
      <c r="D43" s="2" t="n">
        <v>119709.413028269</v>
      </c>
      <c r="E43" s="2" t="n">
        <v>116768.232218854</v>
      </c>
      <c r="I43" s="0" t="n">
        <v>450</v>
      </c>
      <c r="N43" s="0" t="n">
        <v>4190.47727272727</v>
      </c>
    </row>
    <row r="44" customFormat="false" ht="13.8" hidden="false" customHeight="false" outlineLevel="0" collapsed="false">
      <c r="A44" s="8" t="n">
        <v>800</v>
      </c>
      <c r="B44" s="2" t="n">
        <v>144326.523611313</v>
      </c>
      <c r="C44" s="2" t="n">
        <v>133842.046725674</v>
      </c>
      <c r="D44" s="2" t="n">
        <v>121510.129716381</v>
      </c>
      <c r="E44" s="2" t="n">
        <v>116817.314024021</v>
      </c>
      <c r="I44" s="0" t="n">
        <v>500</v>
      </c>
      <c r="N44" s="0" t="n">
        <v>3828.00378787879</v>
      </c>
    </row>
    <row r="45" customFormat="false" ht="13.8" hidden="false" customHeight="false" outlineLevel="0" collapsed="false">
      <c r="A45" s="8" t="n">
        <v>1000</v>
      </c>
      <c r="B45" s="2" t="n">
        <v>140255.433456707</v>
      </c>
      <c r="C45" s="2" t="n">
        <v>125803.747138807</v>
      </c>
      <c r="D45" s="2" t="n">
        <v>123228.35736628</v>
      </c>
      <c r="E45" s="2" t="n">
        <v>115399.034421659</v>
      </c>
      <c r="I45" s="0" t="n">
        <v>550</v>
      </c>
      <c r="N45" s="0" t="n">
        <v>3449.35606060606</v>
      </c>
    </row>
    <row r="46" customFormat="false" ht="13.8" hidden="false" customHeight="false" outlineLevel="0" collapsed="false">
      <c r="A46" s="8" t="n">
        <v>1100</v>
      </c>
      <c r="B46" s="2" t="n">
        <v>138349.418202393</v>
      </c>
      <c r="C46" s="2" t="n">
        <v>122973.212350184</v>
      </c>
      <c r="D46" s="2" t="n">
        <v>123206.010469335</v>
      </c>
      <c r="E46" s="2" t="n">
        <v>114341.869701005</v>
      </c>
      <c r="I46" s="0" t="n">
        <v>600</v>
      </c>
      <c r="N46" s="0" t="n">
        <v>3092.76136363636</v>
      </c>
    </row>
    <row r="47" customFormat="false" ht="13.8" hidden="false" customHeight="false" outlineLevel="0" collapsed="false">
      <c r="A47" s="8" t="n">
        <v>1200</v>
      </c>
      <c r="B47" s="2" t="n">
        <v>136618.628400174</v>
      </c>
      <c r="C47" s="2" t="n">
        <v>120249.912619714</v>
      </c>
      <c r="D47" s="2" t="n">
        <v>122691.663084643</v>
      </c>
      <c r="E47" s="2" t="n">
        <v>112851.550885977</v>
      </c>
      <c r="I47" s="0" t="n">
        <v>650</v>
      </c>
      <c r="N47" s="0" t="n">
        <v>2775.81060606061</v>
      </c>
    </row>
    <row r="48" customFormat="false" ht="13.8" hidden="false" customHeight="false" outlineLevel="0" collapsed="false">
      <c r="A48" s="8" t="n">
        <v>1400</v>
      </c>
      <c r="B48" s="2" t="n">
        <v>137861.758800254</v>
      </c>
      <c r="C48" s="2" t="n">
        <v>116933.921699399</v>
      </c>
      <c r="D48" s="2" t="n">
        <v>119760.510170476</v>
      </c>
      <c r="E48" s="2" t="n">
        <v>108453.726126694</v>
      </c>
      <c r="I48" s="0" t="n">
        <v>700</v>
      </c>
      <c r="N48" s="0" t="n">
        <v>2451.51136363636</v>
      </c>
    </row>
    <row r="49" customFormat="false" ht="13.8" hidden="false" customHeight="false" outlineLevel="0" collapsed="false">
      <c r="A49" s="8" t="n">
        <v>1500</v>
      </c>
      <c r="B49" s="2" t="n">
        <v>139210.28047147</v>
      </c>
      <c r="C49" s="2" t="n">
        <v>116196.700542279</v>
      </c>
      <c r="D49" s="2" t="n">
        <v>118465.723243602</v>
      </c>
      <c r="E49" s="2" t="n">
        <v>107219.028769499</v>
      </c>
      <c r="I49" s="0" t="n">
        <v>750</v>
      </c>
      <c r="N49" s="0" t="n">
        <v>2132.92424242424</v>
      </c>
    </row>
    <row r="50" customFormat="false" ht="13.8" hidden="false" customHeight="false" outlineLevel="0" collapsed="false">
      <c r="A50" s="8" t="n">
        <v>1600</v>
      </c>
      <c r="B50" s="2" t="n">
        <v>143425.19508141</v>
      </c>
      <c r="C50" s="2" t="n">
        <v>116995.249285588</v>
      </c>
      <c r="D50" s="2" t="n">
        <v>117404.51936254</v>
      </c>
      <c r="E50" s="2" t="n">
        <v>106528.576249278</v>
      </c>
      <c r="I50" s="0" t="n">
        <v>800</v>
      </c>
      <c r="N50" s="0" t="n">
        <v>1845.84848484849</v>
      </c>
    </row>
    <row r="51" customFormat="false" ht="13.8" hidden="false" customHeight="false" outlineLevel="0" collapsed="false">
      <c r="A51" s="0" t="n">
        <v>1800</v>
      </c>
      <c r="B51" s="2" t="n">
        <v>149566.531907913</v>
      </c>
      <c r="C51" s="2" t="n">
        <v>119603.223804147</v>
      </c>
      <c r="D51" s="2" t="n">
        <v>115026.416046065</v>
      </c>
      <c r="E51" s="2" t="n">
        <v>106231.893741562</v>
      </c>
      <c r="I51" s="0" t="n">
        <v>850</v>
      </c>
      <c r="N51" s="0" t="n">
        <v>1583.01136363636</v>
      </c>
    </row>
    <row r="52" customFormat="false" ht="13.8" hidden="false" customHeight="false" outlineLevel="0" collapsed="false">
      <c r="A52" s="0" t="n">
        <v>2000</v>
      </c>
      <c r="B52" s="2" t="n">
        <v>156711.929969959</v>
      </c>
      <c r="C52" s="2" t="n">
        <v>132464.643535947</v>
      </c>
      <c r="D52" s="2" t="n">
        <v>106719.502470776</v>
      </c>
      <c r="E52" s="2" t="n">
        <v>106556.414448886</v>
      </c>
      <c r="I52" s="0" t="n">
        <v>900</v>
      </c>
      <c r="N52" s="0" t="n">
        <v>1379.8446969697</v>
      </c>
    </row>
    <row r="53" customFormat="false" ht="13.8" hidden="false" customHeight="false" outlineLevel="0" collapsed="false">
      <c r="A53" s="0" t="n">
        <v>2200</v>
      </c>
      <c r="B53" s="2" t="n">
        <v>163664.65476699</v>
      </c>
      <c r="C53" s="2" t="n">
        <v>129379.439952325</v>
      </c>
      <c r="D53" s="2" t="n">
        <v>112555.993287526</v>
      </c>
      <c r="E53" s="2" t="n">
        <v>108104.051884646</v>
      </c>
      <c r="I53" s="0" t="n">
        <v>950</v>
      </c>
      <c r="N53" s="0" t="n">
        <v>1219.47348484848</v>
      </c>
    </row>
    <row r="54" customFormat="false" ht="13.8" hidden="false" customHeight="false" outlineLevel="0" collapsed="false">
      <c r="A54" s="0" t="n">
        <v>2400</v>
      </c>
      <c r="B54" s="2" t="n">
        <v>180722.748200876</v>
      </c>
      <c r="C54" s="2" t="n">
        <v>136549.145582524</v>
      </c>
      <c r="D54" s="2" t="n">
        <v>112134.674805409</v>
      </c>
      <c r="E54" s="2" t="n">
        <v>110330.31297474</v>
      </c>
      <c r="I54" s="0" t="n">
        <v>1000</v>
      </c>
      <c r="N54" s="0" t="n">
        <v>1076.05303030303</v>
      </c>
    </row>
    <row r="55" customFormat="false" ht="13.8" hidden="false" customHeight="false" outlineLevel="0" collapsed="false">
      <c r="A55" s="0" t="n">
        <v>2600</v>
      </c>
      <c r="B55" s="2" t="n">
        <v>182811.78877775</v>
      </c>
      <c r="C55" s="2" t="n">
        <v>137761.417851289</v>
      </c>
      <c r="D55" s="2" t="n">
        <v>110221.744927855</v>
      </c>
      <c r="E55" s="2" t="n">
        <v>111432.899964405</v>
      </c>
      <c r="I55" s="0" t="n">
        <v>1050</v>
      </c>
      <c r="N55" s="0" t="n">
        <v>980.886363636364</v>
      </c>
    </row>
    <row r="56" customFormat="false" ht="13.8" hidden="false" customHeight="false" outlineLevel="0" collapsed="false">
      <c r="A56" s="0" t="n">
        <v>2800</v>
      </c>
      <c r="B56" s="2" t="n">
        <v>187033.648386691</v>
      </c>
      <c r="C56" s="2" t="n">
        <v>145907.878388784</v>
      </c>
      <c r="D56" s="2" t="n">
        <v>107608.110591477</v>
      </c>
      <c r="E56" s="2" t="n">
        <v>115057.702416044</v>
      </c>
      <c r="I56" s="0" t="n">
        <v>1100</v>
      </c>
      <c r="N56" s="0" t="n">
        <v>897.212121212121</v>
      </c>
    </row>
    <row r="57" customFormat="false" ht="13.8" hidden="false" customHeight="false" outlineLevel="0" collapsed="false">
      <c r="A57" s="0" t="n">
        <v>3000</v>
      </c>
      <c r="B57" s="2" t="n">
        <v>201999.405643065</v>
      </c>
      <c r="C57" s="2" t="n">
        <v>153306.351858862</v>
      </c>
      <c r="D57" s="2" t="n">
        <v>110961.17277188</v>
      </c>
      <c r="E57" s="2" t="n">
        <v>119135.79570421</v>
      </c>
      <c r="I57" s="0" t="n">
        <v>1150</v>
      </c>
      <c r="N57" s="0" t="n">
        <v>813.280303030303</v>
      </c>
    </row>
    <row r="58" customFormat="false" ht="13.8" hidden="false" customHeight="false" outlineLevel="0" collapsed="false">
      <c r="A58" s="0" t="n">
        <v>3200</v>
      </c>
      <c r="B58" s="2" t="n">
        <v>211898.915157159</v>
      </c>
      <c r="C58" s="2" t="n">
        <v>163388.403838323</v>
      </c>
      <c r="D58" s="2" t="n">
        <v>112020.058027038</v>
      </c>
      <c r="E58" s="2" t="n">
        <v>123387.255406128</v>
      </c>
      <c r="I58" s="0" t="n">
        <v>1200</v>
      </c>
      <c r="N58" s="0" t="n">
        <v>743.655303030303</v>
      </c>
    </row>
    <row r="59" customFormat="false" ht="13.8" hidden="false" customHeight="false" outlineLevel="0" collapsed="false">
      <c r="A59" s="0" t="n">
        <v>3400</v>
      </c>
      <c r="B59" s="2" t="n">
        <v>218789.68627236</v>
      </c>
      <c r="C59" s="2" t="n">
        <v>172479.962347459</v>
      </c>
      <c r="D59" s="2" t="n">
        <v>113362.66850961</v>
      </c>
      <c r="E59" s="2" t="n">
        <v>128058.634565623</v>
      </c>
      <c r="I59" s="0" t="n">
        <v>1250</v>
      </c>
      <c r="N59" s="0" t="n">
        <v>689.106060606061</v>
      </c>
    </row>
    <row r="60" customFormat="false" ht="13.8" hidden="false" customHeight="false" outlineLevel="0" collapsed="false">
      <c r="A60" s="0" t="n">
        <v>3600</v>
      </c>
      <c r="B60" s="2" t="n">
        <v>228241.04521918</v>
      </c>
      <c r="C60" s="2" t="n">
        <v>182291.549573238</v>
      </c>
      <c r="D60" s="2" t="n">
        <v>115374.471580533</v>
      </c>
      <c r="E60" s="2" t="n">
        <v>133042.941952194</v>
      </c>
      <c r="I60" s="0" t="n">
        <v>1300</v>
      </c>
      <c r="N60" s="0" t="n">
        <v>637.950757575758</v>
      </c>
    </row>
    <row r="61" customFormat="false" ht="13.8" hidden="false" customHeight="false" outlineLevel="0" collapsed="false">
      <c r="A61" s="0" t="n">
        <v>3800</v>
      </c>
      <c r="B61" s="2" t="n">
        <v>233044.462957061</v>
      </c>
      <c r="C61" s="2" t="n">
        <v>193209.917671298</v>
      </c>
      <c r="D61" s="2" t="n">
        <v>119556.228324139</v>
      </c>
      <c r="E61" s="2" t="n">
        <v>139766.662398825</v>
      </c>
    </row>
    <row r="62" customFormat="false" ht="13.8" hidden="false" customHeight="false" outlineLevel="0" collapsed="false">
      <c r="A62" s="0" t="n">
        <v>4000</v>
      </c>
      <c r="B62" s="2" t="n">
        <v>239008.760751906</v>
      </c>
      <c r="C62" s="2" t="n">
        <v>201195.759280256</v>
      </c>
      <c r="D62" s="2" t="n">
        <v>121964.176446137</v>
      </c>
      <c r="E62" s="2" t="n">
        <v>144602.053961746</v>
      </c>
    </row>
    <row r="63" customFormat="false" ht="13.8" hidden="false" customHeight="false" outlineLevel="0" collapsed="false">
      <c r="A63" s="0" t="n">
        <v>4200</v>
      </c>
      <c r="B63" s="2" t="n">
        <v>239024.741940563</v>
      </c>
      <c r="C63" s="2" t="n">
        <v>207195.208977226</v>
      </c>
      <c r="D63" s="2" t="n">
        <v>122813.329057631</v>
      </c>
      <c r="E63" s="2" t="n">
        <v>150380.932938183</v>
      </c>
    </row>
    <row r="64" customFormat="false" ht="13.8" hidden="false" customHeight="false" outlineLevel="0" collapsed="false">
      <c r="A64" s="0" t="n">
        <v>4400</v>
      </c>
      <c r="B64" s="2" t="n">
        <v>240370.252226728</v>
      </c>
      <c r="C64" s="2" t="n">
        <v>212408.434107411</v>
      </c>
      <c r="D64" s="2" t="n">
        <v>127997.682186496</v>
      </c>
      <c r="E64" s="2" t="n">
        <v>155769.394467737</v>
      </c>
    </row>
    <row r="65" customFormat="false" ht="13.8" hidden="false" customHeight="false" outlineLevel="0" collapsed="false">
      <c r="A65" s="0" t="n">
        <v>4600</v>
      </c>
      <c r="B65" s="2" t="n">
        <v>238087.418604761</v>
      </c>
      <c r="C65" s="2" t="n">
        <v>216161.91173735</v>
      </c>
      <c r="D65" s="2" t="n">
        <v>131451.691296078</v>
      </c>
      <c r="E65" s="2" t="n">
        <v>160372.588619383</v>
      </c>
    </row>
    <row r="66" customFormat="false" ht="13.8" hidden="false" customHeight="false" outlineLevel="0" collapsed="false">
      <c r="A66" s="0" t="n">
        <v>4800</v>
      </c>
      <c r="B66" s="2" t="n">
        <v>232440.450176922</v>
      </c>
      <c r="C66" s="2" t="n">
        <v>218675.993621492</v>
      </c>
      <c r="D66" s="2" t="n">
        <v>137222.452690545</v>
      </c>
      <c r="E66" s="2" t="n">
        <v>166625.504661477</v>
      </c>
    </row>
    <row r="67" customFormat="false" ht="13.8" hidden="false" customHeight="false" outlineLevel="0" collapsed="false">
      <c r="A67" s="0" t="n">
        <v>5000</v>
      </c>
      <c r="B67" s="2" t="n">
        <v>230459.664020251</v>
      </c>
      <c r="C67" s="2" t="n">
        <v>221277.552430728</v>
      </c>
      <c r="D67" s="2" t="n">
        <v>140623.431281771</v>
      </c>
      <c r="E67" s="2" t="n">
        <v>170359.846892944</v>
      </c>
    </row>
    <row r="69" customFormat="false" ht="13.8" hidden="false" customHeight="false" outlineLevel="0" collapsed="false">
      <c r="A69" s="0" t="s">
        <v>126</v>
      </c>
      <c r="E69" s="0" t="s">
        <v>127</v>
      </c>
    </row>
    <row r="70" customFormat="false" ht="13.8" hidden="false" customHeight="false" outlineLevel="0" collapsed="false">
      <c r="B70" s="0" t="s">
        <v>0</v>
      </c>
      <c r="C70" s="0" t="s">
        <v>1</v>
      </c>
      <c r="D70" s="0" t="s">
        <v>0</v>
      </c>
      <c r="E70" s="0" t="s">
        <v>1</v>
      </c>
    </row>
    <row r="71" customFormat="false" ht="13.8" hidden="false" customHeight="false" outlineLevel="0" collapsed="false">
      <c r="A71" s="0" t="s">
        <v>114</v>
      </c>
      <c r="B71" s="0" t="s">
        <v>30</v>
      </c>
      <c r="C71" s="0" t="s">
        <v>30</v>
      </c>
      <c r="D71" s="0" t="s">
        <v>31</v>
      </c>
      <c r="E71" s="0" t="s">
        <v>31</v>
      </c>
    </row>
    <row r="72" customFormat="false" ht="13.8" hidden="false" customHeight="false" outlineLevel="0" collapsed="false">
      <c r="A72" s="0" t="n">
        <v>250</v>
      </c>
      <c r="B72" s="2" t="n">
        <v>535375.894473982</v>
      </c>
      <c r="C72" s="2" t="n">
        <v>414417.120611296</v>
      </c>
      <c r="D72" s="2" t="n">
        <v>295532.229836037</v>
      </c>
      <c r="E72" s="2" t="n">
        <v>337522.969231191</v>
      </c>
    </row>
    <row r="73" customFormat="false" ht="13.8" hidden="false" customHeight="false" outlineLevel="0" collapsed="false">
      <c r="A73" s="8" t="n">
        <v>300</v>
      </c>
      <c r="B73" s="2" t="n">
        <v>518707.415986149</v>
      </c>
      <c r="C73" s="2" t="n">
        <v>419782.145850314</v>
      </c>
      <c r="D73" s="2" t="n">
        <v>322370.619716466</v>
      </c>
      <c r="E73" s="2" t="n">
        <v>358654.259749401</v>
      </c>
    </row>
    <row r="74" customFormat="false" ht="13.8" hidden="false" customHeight="false" outlineLevel="0" collapsed="false">
      <c r="A74" s="8" t="n">
        <v>400</v>
      </c>
      <c r="B74" s="2" t="n">
        <v>483340.663174052</v>
      </c>
      <c r="C74" s="2" t="n">
        <v>421054.927066664</v>
      </c>
      <c r="D74" s="2" t="n">
        <v>362398.024053095</v>
      </c>
      <c r="E74" s="2" t="n">
        <v>386842.436945192</v>
      </c>
    </row>
    <row r="75" customFormat="false" ht="13.8" hidden="false" customHeight="false" outlineLevel="0" collapsed="false">
      <c r="A75" s="8" t="n">
        <v>500</v>
      </c>
      <c r="B75" s="2" t="n">
        <v>464326.333974706</v>
      </c>
      <c r="C75" s="2" t="n">
        <v>413881.777475111</v>
      </c>
      <c r="D75" s="2" t="n">
        <v>387232.91814913</v>
      </c>
      <c r="E75" s="2" t="n">
        <v>396619.610857212</v>
      </c>
    </row>
    <row r="76" customFormat="false" ht="13.8" hidden="false" customHeight="false" outlineLevel="0" collapsed="false">
      <c r="A76" s="8" t="n">
        <v>600</v>
      </c>
      <c r="B76" s="2" t="n">
        <v>423420.258533516</v>
      </c>
      <c r="C76" s="2" t="n">
        <v>403921.867786493</v>
      </c>
      <c r="D76" s="2" t="n">
        <v>401632.417574427</v>
      </c>
      <c r="E76" s="2" t="n">
        <v>405056.123186842</v>
      </c>
    </row>
    <row r="77" customFormat="false" ht="13.8" hidden="false" customHeight="false" outlineLevel="0" collapsed="false">
      <c r="A77" s="8" t="n">
        <v>700</v>
      </c>
      <c r="B77" s="2" t="n">
        <v>398053.208352522</v>
      </c>
      <c r="C77" s="2" t="n">
        <v>390670.236778913</v>
      </c>
      <c r="D77" s="2" t="n">
        <v>408508.306486881</v>
      </c>
      <c r="E77" s="2" t="n">
        <v>402934.142481476</v>
      </c>
    </row>
    <row r="78" customFormat="false" ht="13.8" hidden="false" customHeight="false" outlineLevel="0" collapsed="false">
      <c r="A78" s="8" t="n">
        <v>800</v>
      </c>
      <c r="B78" s="2" t="n">
        <v>378406.979239729</v>
      </c>
      <c r="C78" s="2" t="n">
        <v>375932.814151456</v>
      </c>
      <c r="D78" s="2" t="n">
        <v>409133.444966464</v>
      </c>
      <c r="E78" s="2" t="n">
        <v>394965.728315932</v>
      </c>
    </row>
    <row r="79" customFormat="false" ht="13.8" hidden="false" customHeight="false" outlineLevel="0" collapsed="false">
      <c r="A79" s="8" t="n">
        <v>1000</v>
      </c>
      <c r="B79" s="2" t="n">
        <v>359876.324770084</v>
      </c>
      <c r="C79" s="2" t="n">
        <v>363930.174364057</v>
      </c>
      <c r="D79" s="2" t="n">
        <v>408039.489175847</v>
      </c>
      <c r="E79" s="2" t="n">
        <v>387827.553234132</v>
      </c>
    </row>
    <row r="80" customFormat="false" ht="13.8" hidden="false" customHeight="false" outlineLevel="0" collapsed="false">
      <c r="A80" s="8" t="n">
        <v>1100</v>
      </c>
      <c r="B80" s="2" t="n">
        <v>344794.504618292</v>
      </c>
      <c r="C80" s="2" t="n">
        <v>353439.989966975</v>
      </c>
      <c r="D80" s="2" t="n">
        <v>406269.457673559</v>
      </c>
      <c r="E80" s="2" t="n">
        <v>381789.214365381</v>
      </c>
    </row>
    <row r="81" customFormat="false" ht="13.8" hidden="false" customHeight="false" outlineLevel="0" collapsed="false">
      <c r="A81" s="8" t="n">
        <v>1200</v>
      </c>
      <c r="B81" s="2" t="n">
        <v>319034.927656752</v>
      </c>
      <c r="C81" s="2" t="n">
        <v>321971.369912255</v>
      </c>
      <c r="D81" s="2" t="n">
        <v>393082.883399355</v>
      </c>
      <c r="E81" s="2" t="n">
        <v>355918.443588391</v>
      </c>
    </row>
    <row r="82" customFormat="false" ht="13.8" hidden="false" customHeight="false" outlineLevel="0" collapsed="false">
      <c r="A82" s="8" t="n">
        <v>1400</v>
      </c>
      <c r="B82" s="2" t="n">
        <v>297490.087045158</v>
      </c>
      <c r="C82" s="2" t="n">
        <v>294485.743762555</v>
      </c>
      <c r="D82" s="2" t="n">
        <v>373314.774839677</v>
      </c>
      <c r="E82" s="2" t="n">
        <v>330090.337651876</v>
      </c>
    </row>
    <row r="83" customFormat="false" ht="13.8" hidden="false" customHeight="false" outlineLevel="0" collapsed="false">
      <c r="A83" s="8" t="n">
        <v>1500</v>
      </c>
      <c r="B83" s="2" t="n">
        <v>291860.983767132</v>
      </c>
      <c r="C83" s="2" t="n">
        <v>284860.238558003</v>
      </c>
      <c r="D83" s="2" t="n">
        <v>358312.37539249</v>
      </c>
      <c r="E83" s="2" t="n">
        <v>319795.699904865</v>
      </c>
    </row>
    <row r="84" customFormat="false" ht="13.8" hidden="false" customHeight="false" outlineLevel="0" collapsed="false">
      <c r="A84" s="8" t="n">
        <v>1600</v>
      </c>
      <c r="B84" s="2" t="n">
        <v>283705.401364912</v>
      </c>
      <c r="C84" s="2" t="n">
        <v>272223.496973281</v>
      </c>
      <c r="D84" s="2" t="n">
        <v>350361.15573161</v>
      </c>
      <c r="E84" s="2" t="n">
        <v>304525.769888444</v>
      </c>
    </row>
    <row r="85" customFormat="false" ht="13.8" hidden="false" customHeight="false" outlineLevel="0" collapsed="false">
      <c r="A85" s="0" t="n">
        <v>1800</v>
      </c>
      <c r="B85" s="2" t="n">
        <v>287196.629891555</v>
      </c>
      <c r="C85" s="2" t="n">
        <v>309759.81291037</v>
      </c>
      <c r="D85" s="2" t="n">
        <v>270537.982032385</v>
      </c>
      <c r="E85" s="2" t="n">
        <v>282867.561385427</v>
      </c>
    </row>
    <row r="86" customFormat="false" ht="13.8" hidden="false" customHeight="false" outlineLevel="0" collapsed="false">
      <c r="A86" s="0" t="n">
        <v>2000</v>
      </c>
      <c r="B86" s="2" t="n">
        <v>277687.823494939</v>
      </c>
      <c r="C86" s="2" t="n">
        <v>236945.18440972</v>
      </c>
      <c r="D86" s="2" t="n">
        <v>312278.317546953</v>
      </c>
      <c r="E86" s="2" t="n">
        <v>267128.074810935</v>
      </c>
    </row>
    <row r="87" customFormat="false" ht="13.8" hidden="false" customHeight="false" outlineLevel="0" collapsed="false">
      <c r="A87" s="0" t="n">
        <v>2200</v>
      </c>
      <c r="B87" s="2" t="n">
        <v>274818.364594594</v>
      </c>
      <c r="C87" s="2" t="n">
        <v>245606.131428343</v>
      </c>
      <c r="D87" s="2" t="n">
        <v>301207.999322197</v>
      </c>
      <c r="E87" s="2" t="n">
        <v>253785.012549673</v>
      </c>
    </row>
    <row r="88" customFormat="false" ht="13.8" hidden="false" customHeight="false" outlineLevel="0" collapsed="false">
      <c r="A88" s="0" t="n">
        <v>2400</v>
      </c>
      <c r="B88" s="2" t="n">
        <v>282516.431109932</v>
      </c>
      <c r="C88" s="2" t="n">
        <v>245581.007259601</v>
      </c>
      <c r="D88" s="2" t="n">
        <v>295157.482885808</v>
      </c>
      <c r="E88" s="2" t="n">
        <v>244509.498134296</v>
      </c>
    </row>
    <row r="89" customFormat="false" ht="13.8" hidden="false" customHeight="false" outlineLevel="0" collapsed="false">
      <c r="A89" s="0" t="n">
        <v>2600</v>
      </c>
      <c r="B89" s="2" t="n">
        <v>289543.732994602</v>
      </c>
      <c r="C89" s="2" t="n">
        <v>246049.049479061</v>
      </c>
      <c r="D89" s="2" t="n">
        <v>291389.130232195</v>
      </c>
      <c r="E89" s="2" t="n">
        <v>237412.52041413</v>
      </c>
    </row>
    <row r="90" customFormat="false" ht="13.8" hidden="false" customHeight="false" outlineLevel="0" collapsed="false">
      <c r="A90" s="0" t="n">
        <v>2800</v>
      </c>
      <c r="B90" s="2" t="n">
        <v>298616.111075057</v>
      </c>
      <c r="C90" s="2" t="n">
        <v>246741.342677242</v>
      </c>
      <c r="D90" s="2" t="n">
        <v>290050.6728187</v>
      </c>
      <c r="E90" s="2" t="n">
        <v>231999.228594936</v>
      </c>
    </row>
    <row r="91" customFormat="false" ht="13.8" hidden="false" customHeight="false" outlineLevel="0" collapsed="false">
      <c r="A91" s="0" t="n">
        <v>3000</v>
      </c>
      <c r="B91" s="2" t="n">
        <v>306073.592379029</v>
      </c>
      <c r="C91" s="2" t="n">
        <v>251224.23657326</v>
      </c>
      <c r="D91" s="2" t="n">
        <v>290580.63344522</v>
      </c>
      <c r="E91" s="2" t="n">
        <v>230527.646223855</v>
      </c>
    </row>
    <row r="92" customFormat="false" ht="13.8" hidden="false" customHeight="false" outlineLevel="0" collapsed="false">
      <c r="A92" s="0" t="n">
        <v>3200</v>
      </c>
      <c r="B92" s="2" t="n">
        <v>310519.996673194</v>
      </c>
      <c r="C92" s="2" t="n">
        <v>256249.576362687</v>
      </c>
      <c r="D92" s="2" t="n">
        <v>291755.545024588</v>
      </c>
      <c r="E92" s="2" t="n">
        <v>230870.394564697</v>
      </c>
    </row>
    <row r="93" customFormat="false" ht="13.8" hidden="false" customHeight="false" outlineLevel="0" collapsed="false">
      <c r="A93" s="0" t="n">
        <v>3400</v>
      </c>
      <c r="B93" s="2" t="n">
        <v>318086.297805344</v>
      </c>
      <c r="C93" s="2" t="n">
        <v>261581.996528654</v>
      </c>
      <c r="D93" s="2" t="n">
        <v>291996.723295067</v>
      </c>
      <c r="E93" s="2" t="n">
        <v>230799.289149665</v>
      </c>
    </row>
    <row r="94" customFormat="false" ht="13.8" hidden="false" customHeight="false" outlineLevel="0" collapsed="false">
      <c r="A94" s="0" t="n">
        <v>3600</v>
      </c>
      <c r="B94" s="2" t="n">
        <v>321730.552974547</v>
      </c>
      <c r="C94" s="2" t="n">
        <v>266738.46640652</v>
      </c>
      <c r="D94" s="2" t="n">
        <v>287994.923670535</v>
      </c>
      <c r="E94" s="2" t="n">
        <v>230905.538019019</v>
      </c>
    </row>
    <row r="95" customFormat="false" ht="13.8" hidden="false" customHeight="false" outlineLevel="0" collapsed="false">
      <c r="A95" s="0" t="n">
        <v>3800</v>
      </c>
      <c r="B95" s="2" t="n">
        <v>291373.709017474</v>
      </c>
      <c r="C95" s="2" t="n">
        <v>253396.482666794</v>
      </c>
      <c r="D95" s="2" t="n">
        <v>243601.096036271</v>
      </c>
      <c r="E95" s="2" t="n">
        <v>253207.96953175</v>
      </c>
    </row>
    <row r="96" customFormat="false" ht="13.8" hidden="false" customHeight="false" outlineLevel="0" collapsed="false">
      <c r="A96" s="0" t="n">
        <v>4000</v>
      </c>
      <c r="B96" s="2" t="n">
        <v>285676.650532341</v>
      </c>
      <c r="C96" s="2" t="n">
        <v>249773.795302607</v>
      </c>
      <c r="D96" s="2" t="n">
        <v>309368.85561888</v>
      </c>
      <c r="E96" s="2" t="n">
        <v>242593.22692443</v>
      </c>
    </row>
    <row r="97" customFormat="false" ht="13.8" hidden="false" customHeight="false" outlineLevel="0" collapsed="false">
      <c r="A97" s="0" t="n">
        <v>4200</v>
      </c>
      <c r="B97" s="2" t="n">
        <v>284105.152298446</v>
      </c>
      <c r="C97" s="2" t="n">
        <v>235659.88336226</v>
      </c>
      <c r="D97" s="2" t="n">
        <v>215653.449843482</v>
      </c>
      <c r="E97" s="2" t="n">
        <v>227111.773912032</v>
      </c>
    </row>
    <row r="98" customFormat="false" ht="13.8" hidden="false" customHeight="false" outlineLevel="0" collapsed="false">
      <c r="A98" s="0" t="n">
        <v>4400</v>
      </c>
      <c r="B98" s="2" t="n">
        <v>269476.5216214</v>
      </c>
      <c r="C98" s="2" t="n">
        <v>249015.644867499</v>
      </c>
      <c r="D98" s="2" t="n">
        <v>188457.85370449</v>
      </c>
      <c r="E98" s="2" t="n">
        <v>204219.206307954</v>
      </c>
    </row>
    <row r="99" customFormat="false" ht="13.8" hidden="false" customHeight="false" outlineLevel="0" collapsed="false">
      <c r="A99" s="0" t="n">
        <v>4600</v>
      </c>
      <c r="B99" s="2" t="n">
        <v>268987.761353715</v>
      </c>
      <c r="C99" s="2" t="n">
        <v>235254.586933549</v>
      </c>
      <c r="D99" s="2" t="n">
        <v>182482.598411138</v>
      </c>
      <c r="E99" s="2" t="n">
        <v>371536.840158492</v>
      </c>
    </row>
    <row r="100" customFormat="false" ht="13.8" hidden="false" customHeight="false" outlineLevel="0" collapsed="false">
      <c r="A100" s="0" t="n">
        <v>4800</v>
      </c>
      <c r="B100" s="2" t="n">
        <v>266677.961125786</v>
      </c>
      <c r="C100" s="2" t="n">
        <v>236963.688833542</v>
      </c>
      <c r="D100" s="2" t="n">
        <v>179572.549120272</v>
      </c>
      <c r="E100" s="2" t="n">
        <v>374723.410409071</v>
      </c>
    </row>
    <row r="101" customFormat="false" ht="13.8" hidden="false" customHeight="false" outlineLevel="0" collapsed="false">
      <c r="A101" s="0" t="n">
        <v>5000</v>
      </c>
      <c r="B101" s="2" t="n">
        <v>273455.157875367</v>
      </c>
      <c r="C101" s="2" t="n">
        <v>233564.429405067</v>
      </c>
      <c r="D101" s="2" t="n">
        <v>178173.649638947</v>
      </c>
      <c r="E101" s="2" t="n">
        <v>379798.857973425</v>
      </c>
    </row>
    <row r="103" customFormat="false" ht="13.8" hidden="false" customHeight="false" outlineLevel="0" collapsed="false">
      <c r="A103" s="0" t="s">
        <v>128</v>
      </c>
      <c r="E103" s="0" t="s">
        <v>129</v>
      </c>
    </row>
    <row r="104" customFormat="false" ht="13.8" hidden="false" customHeight="false" outlineLevel="0" collapsed="false">
      <c r="B104" s="0" t="s">
        <v>0</v>
      </c>
      <c r="C104" s="0" t="s">
        <v>1</v>
      </c>
      <c r="D104" s="0" t="s">
        <v>0</v>
      </c>
      <c r="E104" s="0" t="s">
        <v>1</v>
      </c>
    </row>
    <row r="105" customFormat="false" ht="13.8" hidden="false" customHeight="false" outlineLevel="0" collapsed="false">
      <c r="A105" s="0" t="s">
        <v>114</v>
      </c>
      <c r="B105" s="0" t="s">
        <v>30</v>
      </c>
      <c r="C105" s="0" t="s">
        <v>30</v>
      </c>
      <c r="D105" s="0" t="s">
        <v>31</v>
      </c>
      <c r="E105" s="0" t="s">
        <v>31</v>
      </c>
    </row>
    <row r="106" customFormat="false" ht="13.8" hidden="false" customHeight="false" outlineLevel="0" collapsed="false">
      <c r="A106" s="0" t="n">
        <v>250</v>
      </c>
      <c r="B106" s="2" t="n">
        <v>410487.792479429</v>
      </c>
      <c r="C106" s="2" t="n">
        <v>409863.30114833</v>
      </c>
      <c r="D106" s="2" t="n">
        <v>281249.790730846</v>
      </c>
      <c r="E106" s="2" t="n">
        <v>388914.144395632</v>
      </c>
    </row>
    <row r="107" customFormat="false" ht="13.8" hidden="false" customHeight="false" outlineLevel="0" collapsed="false">
      <c r="A107" s="8" t="n">
        <v>300</v>
      </c>
      <c r="B107" s="2" t="n">
        <v>397089.802845453</v>
      </c>
      <c r="C107" s="2" t="n">
        <v>417585.232558975</v>
      </c>
      <c r="D107" s="2" t="n">
        <v>309444.306504238</v>
      </c>
      <c r="E107" s="2" t="n">
        <v>363089.003087912</v>
      </c>
    </row>
    <row r="108" customFormat="false" ht="13.8" hidden="false" customHeight="false" outlineLevel="0" collapsed="false">
      <c r="A108" s="8" t="n">
        <v>400</v>
      </c>
      <c r="B108" s="2" t="n">
        <v>365816.748755322</v>
      </c>
      <c r="C108" s="2" t="n">
        <v>405946.454899873</v>
      </c>
      <c r="D108" s="2" t="n">
        <v>340921.516266583</v>
      </c>
      <c r="E108" s="2" t="n">
        <v>371826.224546722</v>
      </c>
    </row>
    <row r="109" customFormat="false" ht="13.8" hidden="false" customHeight="false" outlineLevel="0" collapsed="false">
      <c r="A109" s="8" t="n">
        <v>500</v>
      </c>
      <c r="B109" s="2" t="n">
        <v>350836.954839025</v>
      </c>
      <c r="C109" s="2" t="n">
        <v>423586.562523288</v>
      </c>
      <c r="D109" s="2" t="n">
        <v>366134.817532726</v>
      </c>
      <c r="E109" s="2" t="n">
        <v>360543.200237152</v>
      </c>
    </row>
    <row r="110" customFormat="false" ht="13.8" hidden="false" customHeight="false" outlineLevel="0" collapsed="false">
      <c r="A110" s="8" t="n">
        <v>600</v>
      </c>
      <c r="B110" s="2" t="n">
        <v>334705.150705579</v>
      </c>
      <c r="C110" s="2" t="n">
        <v>345875.877641206</v>
      </c>
      <c r="D110" s="2" t="n">
        <v>364955.213451248</v>
      </c>
      <c r="E110" s="2" t="n">
        <v>335430.318302481</v>
      </c>
    </row>
    <row r="111" customFormat="false" ht="13.8" hidden="false" customHeight="false" outlineLevel="0" collapsed="false">
      <c r="A111" s="8" t="n">
        <v>700</v>
      </c>
      <c r="B111" s="2" t="n">
        <v>333879.637830484</v>
      </c>
      <c r="C111" s="2" t="n">
        <v>314280.217457121</v>
      </c>
      <c r="D111" s="2" t="n">
        <v>351631.33174602</v>
      </c>
      <c r="E111" s="2" t="n">
        <v>305083.983167734</v>
      </c>
    </row>
    <row r="112" customFormat="false" ht="13.8" hidden="false" customHeight="false" outlineLevel="0" collapsed="false">
      <c r="A112" s="8" t="n">
        <v>800</v>
      </c>
      <c r="B112" s="2" t="n">
        <v>324930.612980811</v>
      </c>
      <c r="C112" s="2" t="n">
        <v>293095.43194818</v>
      </c>
      <c r="D112" s="2" t="n">
        <v>338243.63033839</v>
      </c>
      <c r="E112" s="2" t="n">
        <v>293803.824307351</v>
      </c>
    </row>
    <row r="113" customFormat="false" ht="13.8" hidden="false" customHeight="false" outlineLevel="0" collapsed="false">
      <c r="A113" s="8" t="n">
        <v>1000</v>
      </c>
      <c r="B113" s="2" t="n">
        <v>317436.916988516</v>
      </c>
      <c r="C113" s="2" t="n">
        <v>285590.655579926</v>
      </c>
      <c r="D113" s="2" t="n">
        <v>325114.578332334</v>
      </c>
      <c r="E113" s="2" t="n">
        <v>271816.558856682</v>
      </c>
    </row>
    <row r="114" customFormat="false" ht="13.8" hidden="false" customHeight="false" outlineLevel="0" collapsed="false">
      <c r="A114" s="8" t="n">
        <v>1100</v>
      </c>
      <c r="B114" s="2" t="n">
        <v>327041.831721366</v>
      </c>
      <c r="C114" s="2" t="n">
        <v>276859.760093975</v>
      </c>
      <c r="D114" s="2" t="n">
        <v>312572.954617899</v>
      </c>
      <c r="E114" s="2" t="n">
        <v>260696.499863194</v>
      </c>
    </row>
    <row r="115" customFormat="false" ht="13.8" hidden="false" customHeight="false" outlineLevel="0" collapsed="false">
      <c r="A115" s="8" t="n">
        <v>1200</v>
      </c>
      <c r="B115" s="2" t="n">
        <v>317928.688206751</v>
      </c>
      <c r="C115" s="2" t="n">
        <v>263638.285319331</v>
      </c>
      <c r="D115" s="2" t="n">
        <v>291540.126602087</v>
      </c>
      <c r="E115" s="2" t="n">
        <v>237753.736032197</v>
      </c>
    </row>
    <row r="116" customFormat="false" ht="13.8" hidden="false" customHeight="false" outlineLevel="0" collapsed="false">
      <c r="A116" s="8" t="n">
        <v>1400</v>
      </c>
      <c r="B116" s="2" t="n">
        <v>315042.510332335</v>
      </c>
      <c r="C116" s="2" t="n">
        <v>255125.005818825</v>
      </c>
      <c r="D116" s="2" t="n">
        <v>274775.923650387</v>
      </c>
      <c r="E116" s="2" t="n">
        <v>219870.659769278</v>
      </c>
    </row>
    <row r="117" customFormat="false" ht="13.8" hidden="false" customHeight="false" outlineLevel="0" collapsed="false">
      <c r="A117" s="8" t="n">
        <v>1500</v>
      </c>
      <c r="B117" s="2" t="n">
        <v>315966.903075763</v>
      </c>
      <c r="C117" s="2" t="n">
        <v>255900.839053847</v>
      </c>
      <c r="D117" s="2" t="n">
        <v>278861.861177598</v>
      </c>
      <c r="E117" s="2" t="n">
        <v>221428.2749227</v>
      </c>
    </row>
    <row r="118" customFormat="false" ht="13.8" hidden="false" customHeight="false" outlineLevel="0" collapsed="false">
      <c r="A118" s="8" t="n">
        <v>1600</v>
      </c>
      <c r="B118" s="2" t="n">
        <v>309974.835320692</v>
      </c>
      <c r="C118" s="2" t="n">
        <v>254118.259745759</v>
      </c>
      <c r="D118" s="2" t="n">
        <v>275463.725274758</v>
      </c>
      <c r="E118" s="2" t="n">
        <v>215536.274021066</v>
      </c>
    </row>
    <row r="119" customFormat="false" ht="13.8" hidden="false" customHeight="false" outlineLevel="0" collapsed="false">
      <c r="A119" s="0" t="n">
        <v>1800</v>
      </c>
      <c r="B119" s="2" t="n">
        <v>313216.671213047</v>
      </c>
      <c r="C119" s="2" t="n">
        <v>251904.311485131</v>
      </c>
      <c r="D119" s="2" t="n">
        <v>272454.576049734</v>
      </c>
      <c r="E119" s="2" t="n">
        <v>208120.342364404</v>
      </c>
    </row>
    <row r="120" customFormat="false" ht="13.8" hidden="false" customHeight="false" outlineLevel="0" collapsed="false">
      <c r="A120" s="0" t="n">
        <v>2000</v>
      </c>
      <c r="B120" s="2" t="n">
        <v>327522.54901196</v>
      </c>
      <c r="C120" s="2" t="n">
        <v>252127.209226179</v>
      </c>
      <c r="D120" s="2" t="n">
        <v>261526.678666003</v>
      </c>
      <c r="E120" s="2" t="n">
        <v>242221.662674894</v>
      </c>
    </row>
    <row r="121" customFormat="false" ht="13.8" hidden="false" customHeight="false" outlineLevel="0" collapsed="false">
      <c r="A121" s="0" t="n">
        <v>2200</v>
      </c>
      <c r="B121" s="2" t="n">
        <v>359462.678199256</v>
      </c>
      <c r="C121" s="2" t="n">
        <v>267739.360439539</v>
      </c>
      <c r="D121" s="2" t="n">
        <v>267397.593330318</v>
      </c>
      <c r="E121" s="2" t="n">
        <v>197356.20038064</v>
      </c>
    </row>
    <row r="122" customFormat="false" ht="13.8" hidden="false" customHeight="false" outlineLevel="0" collapsed="false">
      <c r="A122" s="0" t="n">
        <v>2400</v>
      </c>
      <c r="B122" s="2" t="n">
        <v>398876.950293673</v>
      </c>
      <c r="C122" s="2" t="n">
        <v>273481.57053897</v>
      </c>
      <c r="D122" s="2" t="n">
        <v>262409.795962234</v>
      </c>
      <c r="E122" s="2" t="n">
        <v>196374.355236734</v>
      </c>
    </row>
    <row r="123" customFormat="false" ht="13.8" hidden="false" customHeight="false" outlineLevel="0" collapsed="false">
      <c r="A123" s="0" t="n">
        <v>2600</v>
      </c>
      <c r="B123" s="2" t="n">
        <v>438994.806124788</v>
      </c>
      <c r="C123" s="2" t="n">
        <v>291149.887449265</v>
      </c>
      <c r="D123" s="2" t="n">
        <v>253996.744112749</v>
      </c>
      <c r="E123" s="2" t="n">
        <v>196537.099051317</v>
      </c>
    </row>
    <row r="124" customFormat="false" ht="13.8" hidden="false" customHeight="false" outlineLevel="0" collapsed="false">
      <c r="A124" s="0" t="n">
        <v>2800</v>
      </c>
      <c r="B124" s="2" t="n">
        <v>468870.328467542</v>
      </c>
      <c r="C124" s="2" t="n">
        <v>309039.059412159</v>
      </c>
      <c r="D124" s="2" t="n">
        <v>247758.812914171</v>
      </c>
      <c r="E124" s="2" t="n">
        <v>200372.662645575</v>
      </c>
    </row>
    <row r="125" customFormat="false" ht="13.8" hidden="false" customHeight="false" outlineLevel="0" collapsed="false">
      <c r="A125" s="0" t="n">
        <v>3000</v>
      </c>
      <c r="B125" s="2" t="n">
        <v>376661.818037954</v>
      </c>
      <c r="C125" s="2" t="n">
        <v>267678.683697657</v>
      </c>
      <c r="D125" s="2" t="n">
        <v>212009.265061109</v>
      </c>
      <c r="E125" s="2" t="n">
        <v>182337.392312753</v>
      </c>
    </row>
    <row r="126" customFormat="false" ht="13.8" hidden="false" customHeight="false" outlineLevel="0" collapsed="false">
      <c r="A126" s="0" t="n">
        <v>3200</v>
      </c>
      <c r="B126" s="2" t="n">
        <v>432621.451720104</v>
      </c>
      <c r="C126" s="2" t="n">
        <v>291607.640108242</v>
      </c>
      <c r="D126" s="2" t="n">
        <v>214897.336422385</v>
      </c>
      <c r="E126" s="2" t="n">
        <v>190829.579383484</v>
      </c>
    </row>
    <row r="127" customFormat="false" ht="13.8" hidden="false" customHeight="false" outlineLevel="0" collapsed="false">
      <c r="A127" s="0" t="n">
        <v>3400</v>
      </c>
      <c r="B127" s="2" t="n">
        <v>461923.798146139</v>
      </c>
      <c r="C127" s="2" t="n">
        <v>312758.926576773</v>
      </c>
      <c r="D127" s="2" t="n">
        <v>212629.956337863</v>
      </c>
      <c r="E127" s="2" t="n">
        <v>195912.739566533</v>
      </c>
    </row>
    <row r="128" customFormat="false" ht="13.8" hidden="false" customHeight="false" outlineLevel="0" collapsed="false">
      <c r="A128" s="0" t="n">
        <v>3600</v>
      </c>
      <c r="B128" s="2" t="n">
        <v>472859.59174558</v>
      </c>
      <c r="C128" s="2" t="n">
        <v>325340.618682222</v>
      </c>
      <c r="D128" s="2" t="n">
        <v>219881.302433283</v>
      </c>
      <c r="E128" s="2" t="n">
        <v>204418.410625809</v>
      </c>
    </row>
    <row r="129" customFormat="false" ht="13.8" hidden="false" customHeight="false" outlineLevel="0" collapsed="false">
      <c r="A129" s="0" t="n">
        <v>3800</v>
      </c>
      <c r="B129" s="2" t="n">
        <v>493424.888326437</v>
      </c>
      <c r="C129" s="2" t="n">
        <v>350465.097882062</v>
      </c>
      <c r="D129" s="2" t="n">
        <v>238727.782026491</v>
      </c>
      <c r="E129" s="2" t="n">
        <v>222147.288610742</v>
      </c>
    </row>
    <row r="130" customFormat="false" ht="13.8" hidden="false" customHeight="false" outlineLevel="0" collapsed="false">
      <c r="A130" s="0" t="n">
        <v>4000</v>
      </c>
      <c r="B130" s="2" t="n">
        <v>479401.127949668</v>
      </c>
      <c r="C130" s="2" t="n">
        <v>341204.827372643</v>
      </c>
      <c r="D130" s="2" t="n">
        <v>213618.578058098</v>
      </c>
      <c r="E130" s="2" t="n">
        <v>216020.098345374</v>
      </c>
    </row>
    <row r="131" customFormat="false" ht="13.8" hidden="false" customHeight="false" outlineLevel="0" collapsed="false">
      <c r="A131" s="0" t="n">
        <v>4200</v>
      </c>
      <c r="B131" s="2" t="n">
        <v>499201.895082212</v>
      </c>
      <c r="C131" s="2" t="n">
        <v>350983.747986133</v>
      </c>
      <c r="D131" s="2" t="n">
        <v>227728.601640822</v>
      </c>
      <c r="E131" s="2" t="n">
        <v>220208.033162308</v>
      </c>
    </row>
    <row r="132" customFormat="false" ht="13.8" hidden="false" customHeight="false" outlineLevel="0" collapsed="false">
      <c r="A132" s="0" t="n">
        <v>4400</v>
      </c>
      <c r="B132" s="2" t="n">
        <v>529503.304086449</v>
      </c>
      <c r="C132" s="2" t="n">
        <v>367661.827232716</v>
      </c>
      <c r="D132" s="2" t="n">
        <v>230447.720384142</v>
      </c>
      <c r="E132" s="2" t="n">
        <v>229240.875706291</v>
      </c>
    </row>
    <row r="133" customFormat="false" ht="13.8" hidden="false" customHeight="false" outlineLevel="0" collapsed="false">
      <c r="A133" s="0" t="n">
        <v>4600</v>
      </c>
      <c r="B133" s="2" t="n">
        <v>530846.723696416</v>
      </c>
      <c r="C133" s="2" t="n">
        <v>369247.345294016</v>
      </c>
      <c r="D133" s="2" t="n">
        <v>238841.120430017</v>
      </c>
      <c r="E133" s="2" t="n">
        <v>232530.119583707</v>
      </c>
    </row>
    <row r="134" customFormat="false" ht="13.8" hidden="false" customHeight="false" outlineLevel="0" collapsed="false">
      <c r="A134" s="0" t="n">
        <v>4800</v>
      </c>
      <c r="B134" s="2" t="n">
        <v>564606.082225507</v>
      </c>
      <c r="C134" s="2" t="n">
        <v>372961.579197087</v>
      </c>
      <c r="D134" s="2" t="n">
        <v>237949.52900198</v>
      </c>
      <c r="E134" s="2" t="n">
        <v>232313.563044968</v>
      </c>
    </row>
    <row r="135" customFormat="false" ht="13.8" hidden="false" customHeight="false" outlineLevel="0" collapsed="false">
      <c r="A135" s="0" t="n">
        <v>5000</v>
      </c>
      <c r="B135" s="2" t="n">
        <v>555567.917614709</v>
      </c>
      <c r="C135" s="2" t="n">
        <v>380262.08107427</v>
      </c>
      <c r="D135" s="2" t="n">
        <v>239024.674609646</v>
      </c>
      <c r="E135" s="2" t="n">
        <v>235385.043713284</v>
      </c>
    </row>
    <row r="137" customFormat="false" ht="13.8" hidden="false" customHeight="false" outlineLevel="0" collapsed="false">
      <c r="C137" s="0" t="s">
        <v>81</v>
      </c>
      <c r="D137" s="2" t="n">
        <v>50</v>
      </c>
      <c r="E137" s="0" t="s">
        <v>75</v>
      </c>
      <c r="G137" s="0" t="s">
        <v>23</v>
      </c>
    </row>
    <row r="138" customFormat="false" ht="13.8" hidden="false" customHeight="false" outlineLevel="0" collapsed="false">
      <c r="A138" s="0" t="s">
        <v>3</v>
      </c>
      <c r="B138" s="0" t="s">
        <v>4</v>
      </c>
      <c r="C138" s="0" t="s">
        <v>50</v>
      </c>
      <c r="F138" s="0" t="s">
        <v>9</v>
      </c>
      <c r="G138" s="0" t="s">
        <v>4</v>
      </c>
    </row>
    <row r="139" customFormat="false" ht="13.8" hidden="false" customHeight="false" outlineLevel="0" collapsed="false">
      <c r="A139" s="0" t="n">
        <v>25</v>
      </c>
      <c r="B139" s="2" t="n">
        <v>62145</v>
      </c>
      <c r="F139" s="0" t="s">
        <v>11</v>
      </c>
      <c r="G139" s="2" t="n">
        <f aca="false">+B139/$D$137/5.28</f>
        <v>235.397727272727</v>
      </c>
    </row>
    <row r="140" customFormat="false" ht="13.8" hidden="false" customHeight="false" outlineLevel="0" collapsed="false">
      <c r="A140" s="0" t="n">
        <v>50</v>
      </c>
      <c r="B140" s="2" t="n">
        <v>240387</v>
      </c>
      <c r="G140" s="2" t="n">
        <f aca="false">+B140/$D$137/5.28</f>
        <v>910.556818181818</v>
      </c>
    </row>
    <row r="141" customFormat="false" ht="13.8" hidden="false" customHeight="false" outlineLevel="0" collapsed="false">
      <c r="A141" s="0" t="n">
        <v>100</v>
      </c>
      <c r="B141" s="2" t="n">
        <v>644143</v>
      </c>
      <c r="G141" s="2" t="n">
        <f aca="false">+B141/$D$137/5.28</f>
        <v>2439.93560606061</v>
      </c>
    </row>
    <row r="142" customFormat="false" ht="13.8" hidden="false" customHeight="false" outlineLevel="0" collapsed="false">
      <c r="A142" s="0" t="n">
        <v>150</v>
      </c>
      <c r="B142" s="2" t="n">
        <v>946290</v>
      </c>
      <c r="G142" s="2" t="n">
        <f aca="false">+B142/$D$137/5.28</f>
        <v>3584.43181818182</v>
      </c>
    </row>
    <row r="143" customFormat="false" ht="13.8" hidden="false" customHeight="false" outlineLevel="0" collapsed="false">
      <c r="A143" s="0" t="n">
        <v>200</v>
      </c>
      <c r="B143" s="2" t="n">
        <v>1117916</v>
      </c>
      <c r="G143" s="2" t="n">
        <f aca="false">+B143/$D$137/5.28</f>
        <v>4234.5303030303</v>
      </c>
    </row>
    <row r="144" customFormat="false" ht="13.8" hidden="false" customHeight="false" outlineLevel="0" collapsed="false">
      <c r="A144" s="0" t="n">
        <v>250</v>
      </c>
      <c r="B144" s="2" t="n">
        <v>1245320</v>
      </c>
      <c r="G144" s="2" t="n">
        <f aca="false">+B144/$D$137/5.28</f>
        <v>4717.12121212121</v>
      </c>
    </row>
    <row r="145" customFormat="false" ht="13.8" hidden="false" customHeight="false" outlineLevel="0" collapsed="false">
      <c r="A145" s="0" t="n">
        <v>300</v>
      </c>
      <c r="B145" s="2" t="n">
        <v>1299496</v>
      </c>
      <c r="G145" s="2" t="n">
        <f aca="false">+B145/$D$137/5.28</f>
        <v>4922.33333333333</v>
      </c>
    </row>
    <row r="146" customFormat="false" ht="13.8" hidden="false" customHeight="false" outlineLevel="0" collapsed="false">
      <c r="A146" s="0" t="n">
        <v>350</v>
      </c>
      <c r="B146" s="2" t="n">
        <v>1253539</v>
      </c>
      <c r="G146" s="2" t="n">
        <f aca="false">+B146/$D$137/5.28</f>
        <v>4748.25378787879</v>
      </c>
    </row>
    <row r="147" customFormat="false" ht="13.8" hidden="false" customHeight="false" outlineLevel="0" collapsed="false">
      <c r="A147" s="0" t="n">
        <v>400</v>
      </c>
      <c r="B147" s="2" t="n">
        <v>1177151</v>
      </c>
      <c r="G147" s="2" t="n">
        <f aca="false">+B147/$D$137/5.28</f>
        <v>4458.9053030303</v>
      </c>
    </row>
    <row r="148" customFormat="false" ht="13.8" hidden="false" customHeight="false" outlineLevel="0" collapsed="false">
      <c r="A148" s="0" t="n">
        <v>450</v>
      </c>
      <c r="B148" s="2" t="n">
        <v>1106286</v>
      </c>
      <c r="G148" s="2" t="n">
        <f aca="false">+B148/$D$137/5.28</f>
        <v>4190.47727272727</v>
      </c>
    </row>
    <row r="149" customFormat="false" ht="13.8" hidden="false" customHeight="false" outlineLevel="0" collapsed="false">
      <c r="A149" s="0" t="n">
        <v>500</v>
      </c>
      <c r="B149" s="2" t="n">
        <v>1010593</v>
      </c>
      <c r="G149" s="2" t="n">
        <f aca="false">+B149/$D$137/5.28</f>
        <v>3828.00378787879</v>
      </c>
    </row>
    <row r="150" customFormat="false" ht="13.8" hidden="false" customHeight="false" outlineLevel="0" collapsed="false">
      <c r="A150" s="0" t="n">
        <v>550</v>
      </c>
      <c r="B150" s="2" t="n">
        <v>910630</v>
      </c>
      <c r="G150" s="2" t="n">
        <f aca="false">+B150/$D$137/5.28</f>
        <v>3449.35606060606</v>
      </c>
    </row>
    <row r="151" customFormat="false" ht="13.8" hidden="false" customHeight="false" outlineLevel="0" collapsed="false">
      <c r="A151" s="0" t="n">
        <v>600</v>
      </c>
      <c r="B151" s="2" t="n">
        <v>816489</v>
      </c>
      <c r="G151" s="2" t="n">
        <f aca="false">+B151/$D$137/5.28</f>
        <v>3092.76136363636</v>
      </c>
    </row>
    <row r="152" customFormat="false" ht="13.8" hidden="false" customHeight="false" outlineLevel="0" collapsed="false">
      <c r="A152" s="0" t="n">
        <v>650</v>
      </c>
      <c r="B152" s="2" t="n">
        <v>732814</v>
      </c>
      <c r="G152" s="2" t="n">
        <f aca="false">+B152/$D$137/5.28</f>
        <v>2775.81060606061</v>
      </c>
    </row>
    <row r="153" customFormat="false" ht="13.8" hidden="false" customHeight="false" outlineLevel="0" collapsed="false">
      <c r="A153" s="0" t="n">
        <v>700</v>
      </c>
      <c r="B153" s="2" t="n">
        <v>647199</v>
      </c>
      <c r="G153" s="2" t="n">
        <f aca="false">+B153/$D$137/5.28</f>
        <v>2451.51136363636</v>
      </c>
    </row>
    <row r="154" customFormat="false" ht="13.8" hidden="false" customHeight="false" outlineLevel="0" collapsed="false">
      <c r="A154" s="0" t="n">
        <v>750</v>
      </c>
      <c r="B154" s="2" t="n">
        <v>563092</v>
      </c>
      <c r="G154" s="2" t="n">
        <f aca="false">+B154/$D$137/5.28</f>
        <v>2132.92424242424</v>
      </c>
    </row>
    <row r="155" customFormat="false" ht="13.8" hidden="false" customHeight="false" outlineLevel="0" collapsed="false">
      <c r="A155" s="0" t="n">
        <v>800</v>
      </c>
      <c r="B155" s="2" t="n">
        <v>487304</v>
      </c>
      <c r="G155" s="2" t="n">
        <f aca="false">+B155/$D$137/5.28</f>
        <v>1845.84848484849</v>
      </c>
    </row>
    <row r="156" customFormat="false" ht="13.8" hidden="false" customHeight="false" outlineLevel="0" collapsed="false">
      <c r="A156" s="0" t="n">
        <v>850</v>
      </c>
      <c r="B156" s="2" t="n">
        <v>417915</v>
      </c>
      <c r="G156" s="2" t="n">
        <f aca="false">+B156/$D$137/5.28</f>
        <v>1583.01136363636</v>
      </c>
    </row>
    <row r="157" customFormat="false" ht="13.8" hidden="false" customHeight="false" outlineLevel="0" collapsed="false">
      <c r="A157" s="0" t="n">
        <v>900</v>
      </c>
      <c r="B157" s="2" t="n">
        <v>364279</v>
      </c>
      <c r="G157" s="2" t="n">
        <f aca="false">+B157/$D$137/5.28</f>
        <v>1379.8446969697</v>
      </c>
    </row>
    <row r="158" customFormat="false" ht="13.8" hidden="false" customHeight="false" outlineLevel="0" collapsed="false">
      <c r="A158" s="0" t="n">
        <v>950</v>
      </c>
      <c r="B158" s="2" t="n">
        <v>321941</v>
      </c>
      <c r="G158" s="2" t="n">
        <f aca="false">+B158/$D$137/5.28</f>
        <v>1219.47348484848</v>
      </c>
    </row>
    <row r="159" customFormat="false" ht="13.8" hidden="false" customHeight="false" outlineLevel="0" collapsed="false">
      <c r="A159" s="0" t="n">
        <v>1000</v>
      </c>
      <c r="B159" s="2" t="n">
        <v>284078</v>
      </c>
      <c r="G159" s="2" t="n">
        <f aca="false">+B159/$D$137/5.28</f>
        <v>1076.05303030303</v>
      </c>
    </row>
    <row r="160" customFormat="false" ht="13.8" hidden="false" customHeight="false" outlineLevel="0" collapsed="false">
      <c r="A160" s="0" t="n">
        <v>1050</v>
      </c>
      <c r="B160" s="2" t="n">
        <v>258954</v>
      </c>
      <c r="G160" s="2" t="n">
        <f aca="false">+B160/$D$137/5.28</f>
        <v>980.886363636364</v>
      </c>
    </row>
    <row r="161" customFormat="false" ht="13.8" hidden="false" customHeight="false" outlineLevel="0" collapsed="false">
      <c r="A161" s="0" t="n">
        <v>1100</v>
      </c>
      <c r="B161" s="2" t="n">
        <v>236864</v>
      </c>
      <c r="G161" s="2" t="n">
        <f aca="false">+B161/$D$137/5.28</f>
        <v>897.212121212121</v>
      </c>
    </row>
    <row r="162" customFormat="false" ht="13.8" hidden="false" customHeight="false" outlineLevel="0" collapsed="false">
      <c r="A162" s="0" t="n">
        <v>1150</v>
      </c>
      <c r="B162" s="2" t="n">
        <v>214706</v>
      </c>
      <c r="G162" s="2" t="n">
        <f aca="false">+B162/$D$137/5.28</f>
        <v>813.280303030303</v>
      </c>
    </row>
    <row r="163" customFormat="false" ht="13.8" hidden="false" customHeight="false" outlineLevel="0" collapsed="false">
      <c r="A163" s="0" t="n">
        <v>1200</v>
      </c>
      <c r="B163" s="2" t="n">
        <v>196325</v>
      </c>
      <c r="G163" s="2" t="n">
        <f aca="false">+B163/$D$137/5.28</f>
        <v>743.655303030303</v>
      </c>
    </row>
    <row r="164" customFormat="false" ht="13.8" hidden="false" customHeight="false" outlineLevel="0" collapsed="false">
      <c r="A164" s="0" t="n">
        <v>1250</v>
      </c>
      <c r="B164" s="2" t="n">
        <v>181924</v>
      </c>
      <c r="G164" s="2" t="n">
        <f aca="false">+B164/$D$137/5.28</f>
        <v>689.106060606061</v>
      </c>
    </row>
    <row r="165" customFormat="false" ht="13.8" hidden="false" customHeight="false" outlineLevel="0" collapsed="false">
      <c r="A165" s="0" t="n">
        <v>1300</v>
      </c>
      <c r="B165" s="2" t="n">
        <v>168419</v>
      </c>
      <c r="G165" s="2" t="n">
        <f aca="false">+B165/$D$137/5.28</f>
        <v>637.950757575758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3.1740890688259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47</v>
      </c>
      <c r="B1" s="0" t="s">
        <v>48</v>
      </c>
      <c r="D1" s="0" t="s">
        <v>21</v>
      </c>
    </row>
    <row r="2" customFormat="false" ht="15" hidden="false" customHeight="false" outlineLevel="0" collapsed="false">
      <c r="A2" s="3" t="n">
        <v>0.0814587112535467</v>
      </c>
      <c r="B2" s="2" t="n">
        <v>7711536.72848013</v>
      </c>
    </row>
    <row r="3" customFormat="false" ht="15" hidden="false" customHeight="false" outlineLevel="0" collapsed="false">
      <c r="A3" s="2" t="n">
        <v>12.715518951416</v>
      </c>
      <c r="B3" s="2" t="n">
        <v>7711536.72848013</v>
      </c>
    </row>
    <row r="4" customFormat="false" ht="15" hidden="false" customHeight="false" outlineLevel="0" collapsed="false">
      <c r="A4" s="2" t="n">
        <v>25.3685817718506</v>
      </c>
      <c r="B4" s="2" t="n">
        <v>18591205.3566621</v>
      </c>
    </row>
    <row r="5" customFormat="false" ht="15" hidden="false" customHeight="false" outlineLevel="0" collapsed="false">
      <c r="A5" s="2" t="n">
        <v>51.5215835571289</v>
      </c>
      <c r="B5" s="2" t="n">
        <v>27062406.3661815</v>
      </c>
    </row>
    <row r="6" customFormat="false" ht="15" hidden="false" customHeight="false" outlineLevel="0" collapsed="false">
      <c r="A6" s="2" t="n">
        <v>60.6497917175293</v>
      </c>
      <c r="B6" s="2" t="n">
        <v>31279442.6382706</v>
      </c>
    </row>
    <row r="7" customFormat="false" ht="15" hidden="false" customHeight="false" outlineLevel="0" collapsed="false">
      <c r="A7" s="2" t="n">
        <v>67.8146471013677</v>
      </c>
      <c r="B7" s="2" t="n">
        <v>35776026.2521767</v>
      </c>
    </row>
    <row r="8" customFormat="false" ht="15" hidden="false" customHeight="false" outlineLevel="0" collapsed="false">
      <c r="A8" s="2" t="n">
        <v>73.5797858757059</v>
      </c>
      <c r="B8" s="2" t="n">
        <v>39407150.544827</v>
      </c>
    </row>
    <row r="9" customFormat="false" ht="15" hidden="false" customHeight="false" outlineLevel="0" collapsed="false">
      <c r="A9" s="2" t="n">
        <v>81.066915185958</v>
      </c>
      <c r="B9" s="2" t="n">
        <v>40317409.4005379</v>
      </c>
    </row>
    <row r="10" customFormat="false" ht="15" hidden="false" customHeight="false" outlineLevel="0" collapsed="false">
      <c r="A10" s="2" t="n">
        <v>90.5251045227051</v>
      </c>
      <c r="B10" s="2" t="n">
        <v>42439553.3958588</v>
      </c>
    </row>
    <row r="11" customFormat="false" ht="15" hidden="false" customHeight="false" outlineLevel="0" collapsed="false">
      <c r="A11" s="2" t="n">
        <v>118.028819029813</v>
      </c>
      <c r="B11" s="2" t="n">
        <v>44448106.5079668</v>
      </c>
    </row>
    <row r="12" customFormat="false" ht="15" hidden="false" customHeight="false" outlineLevel="0" collapsed="false">
      <c r="A12" s="2" t="n">
        <v>149.593795776367</v>
      </c>
      <c r="B12" s="2" t="n">
        <v>56487007.801791</v>
      </c>
    </row>
    <row r="13" customFormat="false" ht="15" hidden="false" customHeight="false" outlineLevel="0" collapsed="false">
      <c r="A13" s="2" t="n">
        <v>195.410222779902</v>
      </c>
      <c r="B13" s="2" t="n">
        <v>60094345.4875974</v>
      </c>
    </row>
    <row r="14" customFormat="false" ht="15" hidden="false" customHeight="false" outlineLevel="0" collapsed="false">
      <c r="A14" s="2" t="n">
        <v>249.990497727468</v>
      </c>
      <c r="B14" s="2" t="n">
        <v>71590061.2032841</v>
      </c>
    </row>
    <row r="15" customFormat="false" ht="15" hidden="false" customHeight="false" outlineLevel="0" collapsed="false">
      <c r="A15" s="2" t="n">
        <v>281.524889535855</v>
      </c>
      <c r="B15" s="2" t="n">
        <v>76366151.829997</v>
      </c>
    </row>
    <row r="16" customFormat="false" ht="15" hidden="false" customHeight="false" outlineLevel="0" collapsed="false">
      <c r="A16" s="2" t="n">
        <v>395.011937274834</v>
      </c>
      <c r="B16" s="2" t="n">
        <v>93471336.3434579</v>
      </c>
    </row>
    <row r="17" customFormat="false" ht="15" hidden="false" customHeight="false" outlineLevel="0" collapsed="false">
      <c r="A17" s="2" t="n">
        <v>487.336913113767</v>
      </c>
      <c r="B17" s="2" t="n">
        <v>107192966.09406</v>
      </c>
    </row>
    <row r="18" customFormat="false" ht="15" hidden="false" customHeight="false" outlineLevel="0" collapsed="false">
      <c r="A18" s="2" t="n">
        <v>545.235431414194</v>
      </c>
      <c r="B18" s="2" t="n">
        <v>113272170.597836</v>
      </c>
    </row>
    <row r="19" customFormat="false" ht="15" hidden="false" customHeight="false" outlineLevel="0" collapsed="false">
      <c r="A19" s="2" t="n">
        <v>588.420319710371</v>
      </c>
      <c r="B19" s="2" t="n">
        <v>126173089.849359</v>
      </c>
    </row>
    <row r="20" customFormat="false" ht="15" hidden="false" customHeight="false" outlineLevel="0" collapsed="false">
      <c r="A20" s="2" t="n">
        <v>692.546040273083</v>
      </c>
      <c r="B20" s="2" t="n">
        <v>137701440.985677</v>
      </c>
    </row>
    <row r="21" customFormat="false" ht="15" hidden="false" customHeight="false" outlineLevel="0" collapsed="false">
      <c r="A21" s="2" t="n">
        <v>752.386670680862</v>
      </c>
      <c r="B21" s="2" t="n">
        <v>148000090.447948</v>
      </c>
    </row>
    <row r="22" customFormat="false" ht="15" hidden="false" customHeight="false" outlineLevel="0" collapsed="false">
      <c r="A22" s="2" t="n">
        <v>812.650856136658</v>
      </c>
      <c r="B22" s="2" t="n">
        <v>150480530.674434</v>
      </c>
    </row>
    <row r="23" customFormat="false" ht="15" hidden="false" customHeight="false" outlineLevel="0" collapsed="false">
      <c r="A23" s="2" t="n">
        <v>877.832260052775</v>
      </c>
      <c r="B23" s="2" t="n">
        <v>168527384.876538</v>
      </c>
    </row>
    <row r="24" customFormat="false" ht="15" hidden="false" customHeight="false" outlineLevel="0" collapsed="false">
      <c r="A24" s="2" t="n">
        <v>1185.49404306362</v>
      </c>
      <c r="B24" s="2" t="n">
        <v>195027429.99194</v>
      </c>
    </row>
    <row r="25" customFormat="false" ht="15" hidden="false" customHeight="false" outlineLevel="0" collapsed="false">
      <c r="A25" s="2" t="n">
        <v>1860.9471395621</v>
      </c>
      <c r="B25" s="2" t="n">
        <v>211969464.644631</v>
      </c>
    </row>
    <row r="26" customFormat="false" ht="15" hidden="false" customHeight="false" outlineLevel="0" collapsed="false">
      <c r="A26" s="2" t="n">
        <v>2328.15731906397</v>
      </c>
      <c r="B26" s="2" t="n">
        <v>250545557.242358</v>
      </c>
    </row>
    <row r="27" customFormat="false" ht="15" hidden="false" customHeight="false" outlineLevel="0" collapsed="false">
      <c r="A27" s="2" t="n">
        <v>2739.11007010504</v>
      </c>
      <c r="B27" s="2" t="n">
        <v>282760288.613961</v>
      </c>
    </row>
    <row r="28" customFormat="false" ht="15" hidden="false" customHeight="false" outlineLevel="0" collapsed="false">
      <c r="A28" s="2" t="n">
        <v>3312.15750232756</v>
      </c>
      <c r="B28" s="2" t="n">
        <v>183793717.554568</v>
      </c>
    </row>
    <row r="29" customFormat="false" ht="15" hidden="false" customHeight="false" outlineLevel="0" collapsed="false">
      <c r="A29" s="2" t="n">
        <v>3808.48044471543</v>
      </c>
      <c r="B29" s="2" t="n">
        <v>162575306.626153</v>
      </c>
    </row>
    <row r="30" customFormat="false" ht="15" hidden="false" customHeight="false" outlineLevel="0" collapsed="false">
      <c r="A30" s="2" t="n">
        <v>4591.18763914751</v>
      </c>
      <c r="B30" s="2" t="n">
        <v>112353034.667439</v>
      </c>
    </row>
    <row r="31" customFormat="false" ht="15" hidden="false" customHeight="false" outlineLevel="0" collapsed="false">
      <c r="A31" s="2" t="n">
        <v>5572.96395826587</v>
      </c>
      <c r="B31" s="2" t="n">
        <v>96435174.8953821</v>
      </c>
    </row>
    <row r="32" customFormat="false" ht="15" hidden="false" customHeight="false" outlineLevel="0" collapsed="false">
      <c r="A32" s="2" t="n">
        <v>6332.44078261618</v>
      </c>
      <c r="B32" s="2" t="n">
        <v>160183062.56416</v>
      </c>
    </row>
    <row r="33" customFormat="false" ht="15" hidden="false" customHeight="false" outlineLevel="0" collapsed="false">
      <c r="A33" s="2" t="n">
        <v>9032.8113450757</v>
      </c>
      <c r="B33" s="2" t="n">
        <v>154374556.687552</v>
      </c>
    </row>
    <row r="34" customFormat="false" ht="15" hidden="false" customHeight="false" outlineLevel="0" collapsed="false">
      <c r="A34" s="2" t="n">
        <v>10796.1683950474</v>
      </c>
      <c r="B34" s="2" t="n">
        <v>116735323.900491</v>
      </c>
    </row>
    <row r="35" customFormat="false" ht="15" hidden="false" customHeight="false" outlineLevel="0" collapsed="false">
      <c r="A35" s="2" t="n">
        <v>13744.8981402303</v>
      </c>
      <c r="B35" s="2" t="n">
        <v>63059400.8654337</v>
      </c>
    </row>
    <row r="36" customFormat="false" ht="15" hidden="false" customHeight="false" outlineLevel="0" collapsed="false">
      <c r="A36" s="2" t="n">
        <v>14713.0890746438</v>
      </c>
      <c r="B36" s="2" t="n">
        <v>52287490.5518748</v>
      </c>
    </row>
    <row r="37" customFormat="false" ht="15" hidden="false" customHeight="false" outlineLevel="0" collapsed="false">
      <c r="A37" s="2" t="n">
        <v>17820.8335846422</v>
      </c>
      <c r="B37" s="2" t="n">
        <v>42197838.1723448</v>
      </c>
    </row>
    <row r="38" customFormat="false" ht="15" hidden="false" customHeight="false" outlineLevel="0" collapsed="false">
      <c r="A38" s="2" t="n">
        <v>20430.9045928797</v>
      </c>
      <c r="B38" s="2" t="n">
        <v>33045608.121991</v>
      </c>
    </row>
    <row r="39" customFormat="false" ht="15" hidden="false" customHeight="false" outlineLevel="0" collapsed="false">
      <c r="A39" s="2" t="n">
        <v>24566.4436629696</v>
      </c>
      <c r="B39" s="2" t="n">
        <v>17019829.568303</v>
      </c>
    </row>
    <row r="40" customFormat="false" ht="15" hidden="false" customHeight="false" outlineLevel="0" collapsed="false">
      <c r="A40" s="2" t="n">
        <v>30396.9255636739</v>
      </c>
      <c r="B40" s="2" t="n">
        <v>11756495.4201212</v>
      </c>
    </row>
    <row r="41" customFormat="false" ht="15" hidden="false" customHeight="false" outlineLevel="0" collapsed="false">
      <c r="A41" s="2" t="n">
        <v>35202.5872733161</v>
      </c>
      <c r="B41" s="2" t="n">
        <v>11953403.0915012</v>
      </c>
    </row>
    <row r="42" customFormat="false" ht="15" hidden="false" customHeight="false" outlineLevel="0" collapsed="false">
      <c r="A42" s="2" t="n">
        <v>39637.9502661512</v>
      </c>
      <c r="B42" s="2" t="n">
        <v>11083864.9910684</v>
      </c>
    </row>
    <row r="43" customFormat="false" ht="15" hidden="false" customHeight="false" outlineLevel="0" collapsed="false">
      <c r="A43" s="2" t="n">
        <v>46585.4862572863</v>
      </c>
      <c r="B43" s="2" t="n">
        <v>8354208.41083391</v>
      </c>
    </row>
    <row r="44" customFormat="false" ht="15" hidden="false" customHeight="false" outlineLevel="0" collapsed="false">
      <c r="A44" s="2" t="n">
        <v>51104.3297138115</v>
      </c>
      <c r="B44" s="2" t="n">
        <v>9165858.951452</v>
      </c>
    </row>
    <row r="45" customFormat="false" ht="15" hidden="false" customHeight="false" outlineLevel="0" collapsed="false">
      <c r="A45" s="2" t="n">
        <v>61974.8808796146</v>
      </c>
      <c r="B45" s="2" t="n">
        <v>8321353.50081398</v>
      </c>
    </row>
    <row r="46" customFormat="false" ht="15" hidden="false" customHeight="false" outlineLevel="0" collapsed="false">
      <c r="A46" s="2" t="n">
        <v>67821.241013601</v>
      </c>
      <c r="B46" s="2" t="n">
        <v>6932860.69065906</v>
      </c>
    </row>
    <row r="47" customFormat="false" ht="15" hidden="false" customHeight="false" outlineLevel="0" collapsed="false">
      <c r="A47" s="2" t="n">
        <v>82601.4330472798</v>
      </c>
      <c r="B47" s="2" t="n">
        <v>5918316.49314997</v>
      </c>
    </row>
    <row r="48" customFormat="false" ht="15" hidden="false" customHeight="false" outlineLevel="0" collapsed="false">
      <c r="A48" s="2" t="n">
        <v>92514.4019996762</v>
      </c>
      <c r="B48" s="2" t="n">
        <v>5269204.15221024</v>
      </c>
    </row>
    <row r="49" customFormat="false" ht="15" hidden="false" customHeight="false" outlineLevel="0" collapsed="false">
      <c r="A49" s="2" t="n">
        <v>112371.917786593</v>
      </c>
      <c r="B49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130</v>
      </c>
    </row>
    <row r="2" customFormat="false" ht="35.45" hidden="false" customHeight="false" outlineLevel="0" collapsed="false">
      <c r="A2" s="18" t="s">
        <v>131</v>
      </c>
      <c r="B2" s="18" t="s">
        <v>132</v>
      </c>
      <c r="C2" s="18" t="s">
        <v>133</v>
      </c>
      <c r="D2" s="18" t="s">
        <v>134</v>
      </c>
      <c r="E2" s="19" t="s">
        <v>135</v>
      </c>
      <c r="F2" s="19" t="s">
        <v>136</v>
      </c>
      <c r="G2" s="19" t="s">
        <v>137</v>
      </c>
      <c r="H2" s="19" t="s">
        <v>138</v>
      </c>
    </row>
    <row r="3" customFormat="false" ht="13.8" hidden="false" customHeight="false" outlineLevel="0" collapsed="false">
      <c r="A3" s="0" t="n">
        <v>50</v>
      </c>
      <c r="B3" s="0" t="n">
        <v>48648.28</v>
      </c>
      <c r="C3" s="0" t="n">
        <v>32897.03</v>
      </c>
      <c r="D3" s="0" t="n">
        <v>2116.32</v>
      </c>
      <c r="E3" s="20" t="n">
        <v>15204.23</v>
      </c>
      <c r="F3" s="20" t="n">
        <v>53029.98</v>
      </c>
      <c r="G3" s="20" t="n">
        <v>54751.06</v>
      </c>
      <c r="H3" s="20" t="n">
        <v>11648.21</v>
      </c>
    </row>
    <row r="4" customFormat="false" ht="13.8" hidden="false" customHeight="false" outlineLevel="0" collapsed="false">
      <c r="A4" s="0" t="n">
        <v>75</v>
      </c>
      <c r="B4" s="0" t="n">
        <v>50596.55</v>
      </c>
      <c r="C4" s="0" t="n">
        <v>30762.01</v>
      </c>
      <c r="D4" s="0" t="n">
        <v>4950.27</v>
      </c>
      <c r="E4" s="20" t="n">
        <v>20427.83</v>
      </c>
      <c r="F4" s="20" t="n">
        <v>55934.07</v>
      </c>
      <c r="G4" s="20" t="n">
        <v>50438.41</v>
      </c>
      <c r="H4" s="20" t="n">
        <v>17137.87</v>
      </c>
    </row>
    <row r="5" customFormat="false" ht="13.8" hidden="false" customHeight="false" outlineLevel="0" collapsed="false">
      <c r="A5" s="0" t="n">
        <v>100</v>
      </c>
      <c r="B5" s="0" t="n">
        <v>51759.16</v>
      </c>
      <c r="C5" s="0" t="n">
        <v>28799.02</v>
      </c>
      <c r="D5" s="0" t="n">
        <v>7447.46</v>
      </c>
      <c r="E5" s="20" t="n">
        <v>24811.7</v>
      </c>
      <c r="F5" s="20" t="n">
        <v>57493.7</v>
      </c>
      <c r="G5" s="20" t="n">
        <v>46884.87</v>
      </c>
      <c r="H5" s="20" t="n">
        <v>21449.1</v>
      </c>
    </row>
    <row r="6" customFormat="false" ht="13.8" hidden="false" customHeight="false" outlineLevel="0" collapsed="false">
      <c r="A6" s="0" t="n">
        <v>125</v>
      </c>
      <c r="B6" s="0" t="n">
        <v>52516.33</v>
      </c>
      <c r="C6" s="0" t="n">
        <v>27025.69</v>
      </c>
      <c r="D6" s="0" t="n">
        <v>10807.84</v>
      </c>
      <c r="E6" s="20" t="n">
        <v>28513.29</v>
      </c>
      <c r="F6" s="20" t="n">
        <v>58459.15</v>
      </c>
      <c r="G6" s="20" t="n">
        <v>44259.05</v>
      </c>
      <c r="H6" s="20" t="n">
        <v>24938.94</v>
      </c>
    </row>
    <row r="7" customFormat="false" ht="13.8" hidden="false" customHeight="false" outlineLevel="0" collapsed="false">
      <c r="A7" s="0" t="n">
        <v>150</v>
      </c>
      <c r="B7" s="0" t="n">
        <v>52814.11</v>
      </c>
      <c r="C7" s="0" t="n">
        <v>25415.04</v>
      </c>
      <c r="D7" s="0" t="n">
        <v>13071.88</v>
      </c>
      <c r="E7" s="20" t="n">
        <v>31455.03</v>
      </c>
      <c r="F7" s="20" t="n">
        <v>58803.13</v>
      </c>
      <c r="G7" s="20" t="n">
        <v>42362.45</v>
      </c>
      <c r="H7" s="20" t="n">
        <v>27813.79</v>
      </c>
    </row>
    <row r="8" customFormat="false" ht="13.8" hidden="false" customHeight="false" outlineLevel="0" collapsed="false">
      <c r="A8" s="0" t="n">
        <v>175</v>
      </c>
      <c r="B8" s="0" t="n">
        <v>52526.09</v>
      </c>
      <c r="C8" s="0" t="n">
        <v>24032.45</v>
      </c>
      <c r="D8" s="0" t="n">
        <v>15233</v>
      </c>
      <c r="E8" s="20" t="n">
        <v>33793.8</v>
      </c>
      <c r="F8" s="20" t="n">
        <v>58594.14</v>
      </c>
      <c r="G8" s="20" t="n">
        <v>40543.54</v>
      </c>
      <c r="H8" s="20" t="n">
        <v>30187.09</v>
      </c>
    </row>
    <row r="9" customFormat="false" ht="13.8" hidden="false" customHeight="false" outlineLevel="0" collapsed="false">
      <c r="A9" s="0" t="n">
        <v>200</v>
      </c>
      <c r="B9" s="0" t="n">
        <v>51672.91</v>
      </c>
      <c r="C9" s="0" t="n">
        <v>22847.85</v>
      </c>
      <c r="D9" s="0" t="n">
        <v>16715.36</v>
      </c>
      <c r="E9" s="20" t="n">
        <v>35650.73</v>
      </c>
      <c r="F9" s="20" t="n">
        <v>57943.69</v>
      </c>
      <c r="G9" s="20" t="n">
        <v>38948.5</v>
      </c>
      <c r="H9" s="20" t="n">
        <v>32190.74</v>
      </c>
    </row>
    <row r="10" customFormat="false" ht="13.8" hidden="false" customHeight="false" outlineLevel="0" collapsed="false">
      <c r="A10" s="0" t="n">
        <v>225</v>
      </c>
      <c r="B10" s="0" t="n">
        <v>50618.49</v>
      </c>
      <c r="C10" s="0" t="n">
        <v>21821.38</v>
      </c>
      <c r="D10" s="0" t="n">
        <v>17532.14</v>
      </c>
      <c r="E10" s="20" t="n">
        <v>37258.87</v>
      </c>
      <c r="F10" s="20" t="n">
        <v>57339.7</v>
      </c>
      <c r="G10" s="20" t="n">
        <v>37709.09</v>
      </c>
      <c r="H10" s="20" t="n">
        <v>33876.89</v>
      </c>
    </row>
    <row r="11" customFormat="false" ht="13.8" hidden="false" customHeight="false" outlineLevel="0" collapsed="false">
      <c r="A11" s="0" t="n">
        <v>250</v>
      </c>
      <c r="B11" s="0" t="n">
        <v>49513.25</v>
      </c>
      <c r="C11" s="0" t="n">
        <v>20907.8</v>
      </c>
      <c r="D11" s="0" t="n">
        <v>18116.91</v>
      </c>
      <c r="E11" s="20" t="n">
        <v>38640.99</v>
      </c>
      <c r="F11" s="20" t="n">
        <v>56555.18</v>
      </c>
      <c r="G11" s="20" t="n">
        <v>36641.38</v>
      </c>
      <c r="H11" s="20" t="n">
        <v>35297.01</v>
      </c>
    </row>
    <row r="12" customFormat="false" ht="13.8" hidden="false" customHeight="false" outlineLevel="0" collapsed="false">
      <c r="A12" s="0" t="n">
        <v>275</v>
      </c>
      <c r="B12" s="0" t="n">
        <v>48370.69</v>
      </c>
      <c r="C12" s="0" t="n">
        <v>20116.93</v>
      </c>
      <c r="D12" s="0" t="n">
        <v>18788.06</v>
      </c>
      <c r="E12" s="20" t="n">
        <v>39846.86</v>
      </c>
      <c r="F12" s="20" t="n">
        <v>55752.38</v>
      </c>
      <c r="G12" s="20" t="n">
        <v>35538.8</v>
      </c>
      <c r="H12" s="20" t="n">
        <v>36497.83</v>
      </c>
    </row>
    <row r="13" customFormat="false" ht="13.8" hidden="false" customHeight="false" outlineLevel="0" collapsed="false">
      <c r="A13" s="0" t="n">
        <v>300</v>
      </c>
      <c r="B13" s="0" t="n">
        <v>47223.19</v>
      </c>
      <c r="C13" s="0" t="n">
        <v>19427.09</v>
      </c>
      <c r="D13" s="0" t="n">
        <v>18816.55</v>
      </c>
      <c r="E13" s="20" t="n">
        <v>40802.07</v>
      </c>
      <c r="F13" s="20" t="n">
        <v>54951.57</v>
      </c>
      <c r="G13" s="20" t="n">
        <v>34610.77</v>
      </c>
      <c r="H13" s="20" t="n">
        <v>37512.27</v>
      </c>
    </row>
    <row r="14" customFormat="false" ht="13.8" hidden="false" customHeight="false" outlineLevel="0" collapsed="false">
      <c r="A14" s="0" t="n">
        <v>325</v>
      </c>
      <c r="B14" s="0" t="n">
        <v>46052.38</v>
      </c>
      <c r="C14" s="0" t="n">
        <v>18840.34</v>
      </c>
      <c r="D14" s="0" t="n">
        <v>18687.83</v>
      </c>
      <c r="E14" s="20" t="n">
        <v>41540.48</v>
      </c>
      <c r="F14" s="20" t="n">
        <v>54073.44</v>
      </c>
      <c r="G14" s="20" t="n">
        <v>33906.77</v>
      </c>
      <c r="H14" s="20" t="n">
        <v>38341.84</v>
      </c>
    </row>
    <row r="15" customFormat="false" ht="13.8" hidden="false" customHeight="false" outlineLevel="0" collapsed="false">
      <c r="A15" s="0" t="n">
        <v>350</v>
      </c>
      <c r="B15" s="0" t="n">
        <v>44902.8</v>
      </c>
      <c r="C15" s="0" t="n">
        <v>18335.55</v>
      </c>
      <c r="D15" s="0" t="n">
        <v>17938.96</v>
      </c>
      <c r="E15" s="20" t="n">
        <v>42124.86</v>
      </c>
      <c r="F15" s="20" t="n">
        <v>53088.4</v>
      </c>
      <c r="G15" s="20" t="n">
        <v>33297.9</v>
      </c>
      <c r="H15" s="20" t="n">
        <v>39040.29</v>
      </c>
    </row>
    <row r="16" customFormat="false" ht="13.8" hidden="false" customHeight="false" outlineLevel="0" collapsed="false">
      <c r="A16" s="0" t="n">
        <v>375</v>
      </c>
      <c r="B16" s="0" t="n">
        <v>43795.04</v>
      </c>
      <c r="C16" s="0" t="n">
        <v>17896.66</v>
      </c>
      <c r="D16" s="0" t="n">
        <v>17321.83</v>
      </c>
      <c r="E16" s="20" t="n">
        <v>42633.89</v>
      </c>
      <c r="F16" s="20" t="n">
        <v>52086.89</v>
      </c>
      <c r="G16" s="20" t="n">
        <v>32741.19</v>
      </c>
      <c r="H16" s="20" t="n">
        <v>39594.69</v>
      </c>
    </row>
    <row r="17" customFormat="false" ht="13.8" hidden="false" customHeight="false" outlineLevel="0" collapsed="false">
      <c r="A17" s="0" t="n">
        <v>400</v>
      </c>
      <c r="B17" s="0" t="n">
        <v>42697.2</v>
      </c>
      <c r="C17" s="0" t="n">
        <v>17480.39</v>
      </c>
      <c r="D17" s="0" t="n">
        <v>16838.83</v>
      </c>
      <c r="E17" s="20" t="n">
        <v>43037.06</v>
      </c>
      <c r="F17" s="20" t="n">
        <v>51131.27</v>
      </c>
      <c r="G17" s="20" t="n">
        <v>32311.32</v>
      </c>
      <c r="H17" s="20" t="n">
        <v>40055.69</v>
      </c>
    </row>
    <row r="18" customFormat="false" ht="13.8" hidden="false" customHeight="false" outlineLevel="0" collapsed="false">
      <c r="A18" s="0" t="n">
        <v>425</v>
      </c>
      <c r="B18" s="0" t="n">
        <v>41665.85</v>
      </c>
      <c r="C18" s="0" t="n">
        <v>17094.99</v>
      </c>
      <c r="D18" s="0" t="n">
        <v>15973.93</v>
      </c>
      <c r="E18" s="20" t="n">
        <v>43373.23</v>
      </c>
      <c r="F18" s="20" t="n">
        <v>50231.29</v>
      </c>
      <c r="G18" s="20" t="n">
        <v>31937.37</v>
      </c>
      <c r="H18" s="20" t="n">
        <v>40433.29</v>
      </c>
    </row>
    <row r="19" customFormat="false" ht="13.8" hidden="false" customHeight="false" outlineLevel="0" collapsed="false">
      <c r="A19" s="0" t="n">
        <v>450</v>
      </c>
      <c r="B19" s="0" t="n">
        <v>40714.04</v>
      </c>
      <c r="C19" s="0" t="n">
        <v>16744.73</v>
      </c>
      <c r="D19" s="0" t="n">
        <v>15593</v>
      </c>
      <c r="E19" s="20" t="n">
        <v>43646.17</v>
      </c>
      <c r="F19" s="20" t="n">
        <v>49456.44</v>
      </c>
      <c r="G19" s="20" t="n">
        <v>31654.45</v>
      </c>
      <c r="H19" s="20" t="n">
        <v>40738.98</v>
      </c>
    </row>
    <row r="20" customFormat="false" ht="13.8" hidden="false" customHeight="false" outlineLevel="0" collapsed="false">
      <c r="A20" s="0" t="n">
        <v>475</v>
      </c>
      <c r="B20" s="0" t="n">
        <v>39786.06</v>
      </c>
      <c r="C20" s="0" t="n">
        <v>16417.48</v>
      </c>
      <c r="D20" s="0" t="n">
        <v>15275.23</v>
      </c>
      <c r="E20" s="20" t="n">
        <v>43853.57</v>
      </c>
      <c r="F20" s="20" t="n">
        <v>48619.69</v>
      </c>
      <c r="G20" s="20" t="n">
        <v>31541.98</v>
      </c>
      <c r="H20" s="20" t="n">
        <v>40987.72</v>
      </c>
    </row>
    <row r="21" customFormat="false" ht="13.8" hidden="false" customHeight="false" outlineLevel="0" collapsed="false">
      <c r="A21" s="0" t="n">
        <v>500</v>
      </c>
      <c r="B21" s="0" t="n">
        <v>38897.96</v>
      </c>
      <c r="C21" s="0" t="n">
        <v>16137.46</v>
      </c>
      <c r="D21" s="0" t="n">
        <v>14734.6</v>
      </c>
      <c r="E21" s="20" t="n">
        <v>44011.77</v>
      </c>
      <c r="F21" s="20" t="n">
        <v>47845.36</v>
      </c>
      <c r="G21" s="20" t="n">
        <v>31241.46</v>
      </c>
      <c r="H21" s="20" t="n">
        <v>41182.09</v>
      </c>
    </row>
    <row r="22" customFormat="false" ht="13.8" hidden="false" customHeight="false" outlineLevel="0" collapsed="false">
      <c r="A22" s="0" t="n">
        <v>550</v>
      </c>
      <c r="B22" s="0" t="n">
        <v>37261.25</v>
      </c>
      <c r="C22" s="0" t="n">
        <v>15695.59</v>
      </c>
      <c r="D22" s="0" t="n">
        <v>13349.39</v>
      </c>
      <c r="E22" s="20" t="n">
        <v>44231.72</v>
      </c>
      <c r="F22" s="20" t="n">
        <v>46549.31</v>
      </c>
      <c r="G22" s="20" t="n">
        <v>30722.1</v>
      </c>
      <c r="H22" s="20" t="n">
        <v>41418.38</v>
      </c>
    </row>
    <row r="23" customFormat="false" ht="13.8" hidden="false" customHeight="false" outlineLevel="0" collapsed="false">
      <c r="A23" s="0" t="n">
        <v>600</v>
      </c>
      <c r="B23" s="0" t="n">
        <v>35857.26</v>
      </c>
      <c r="C23" s="0" t="n">
        <v>15349.23</v>
      </c>
      <c r="D23" s="0" t="n">
        <v>12212.15</v>
      </c>
      <c r="E23" s="20" t="n">
        <v>44337.16</v>
      </c>
      <c r="F23" s="20" t="n">
        <v>45230.46</v>
      </c>
      <c r="G23" s="20" t="n">
        <v>30584.38</v>
      </c>
      <c r="H23" s="20" t="n">
        <v>41490.77</v>
      </c>
    </row>
    <row r="24" customFormat="false" ht="13.8" hidden="false" customHeight="false" outlineLevel="0" collapsed="false">
      <c r="A24" s="0" t="n">
        <v>650</v>
      </c>
      <c r="B24" s="0" t="n">
        <v>34713.81</v>
      </c>
      <c r="C24" s="0" t="n">
        <v>15059.83</v>
      </c>
      <c r="D24" s="0" t="n">
        <v>11024.56</v>
      </c>
      <c r="E24" s="20" t="n">
        <v>44369.13</v>
      </c>
      <c r="F24" s="20" t="n">
        <v>44239.98</v>
      </c>
      <c r="G24" s="20" t="n">
        <v>30707.28</v>
      </c>
      <c r="H24" s="20" t="n">
        <v>41385.58</v>
      </c>
    </row>
    <row r="25" customFormat="false" ht="13.8" hidden="false" customHeight="false" outlineLevel="0" collapsed="false">
      <c r="A25" s="0" t="n">
        <v>700</v>
      </c>
      <c r="B25" s="0" t="n">
        <v>33694.37</v>
      </c>
      <c r="C25" s="0" t="n">
        <v>14891.1</v>
      </c>
      <c r="D25" s="0" t="n">
        <v>10010.47</v>
      </c>
      <c r="E25" s="20" t="n">
        <v>44319.93</v>
      </c>
      <c r="F25" s="20" t="n">
        <v>43244.78</v>
      </c>
      <c r="G25" s="20" t="n">
        <v>30704.63</v>
      </c>
      <c r="H25" s="20" t="n">
        <v>41171.44</v>
      </c>
    </row>
    <row r="26" customFormat="false" ht="13.8" hidden="false" customHeight="false" outlineLevel="0" collapsed="false">
      <c r="A26" s="0" t="n">
        <v>750</v>
      </c>
      <c r="B26" s="0" t="n">
        <v>32852.21</v>
      </c>
      <c r="C26" s="0" t="n">
        <v>14910.34</v>
      </c>
      <c r="D26" s="0" t="n">
        <v>8975.34</v>
      </c>
      <c r="E26" s="20" t="n">
        <v>44251.88</v>
      </c>
      <c r="F26" s="20" t="n">
        <v>42255.11</v>
      </c>
      <c r="G26" s="20" t="n">
        <v>31042.7</v>
      </c>
      <c r="H26" s="20" t="n">
        <v>40869.42</v>
      </c>
    </row>
    <row r="27" customFormat="false" ht="13.8" hidden="false" customHeight="false" outlineLevel="0" collapsed="false">
      <c r="A27" s="0" t="n">
        <v>800</v>
      </c>
      <c r="B27" s="0" t="n">
        <v>32230.26</v>
      </c>
      <c r="C27" s="0" t="n">
        <v>15056.86</v>
      </c>
      <c r="D27" s="0" t="n">
        <v>8327.79</v>
      </c>
      <c r="E27" s="20" t="n">
        <v>44203.56</v>
      </c>
      <c r="F27" s="20" t="n">
        <v>41549.14</v>
      </c>
      <c r="G27" s="20" t="n">
        <v>31517.53</v>
      </c>
      <c r="H27" s="20" t="n">
        <v>40529.14</v>
      </c>
    </row>
    <row r="28" customFormat="false" ht="13.8" hidden="false" customHeight="false" outlineLevel="0" collapsed="false">
      <c r="A28" s="0" t="n">
        <v>850</v>
      </c>
      <c r="B28" s="0" t="n">
        <v>31779.36</v>
      </c>
      <c r="C28" s="0" t="n">
        <v>15312.26</v>
      </c>
      <c r="D28" s="0" t="n">
        <v>7479.93</v>
      </c>
      <c r="E28" s="20" t="n">
        <v>44096.76</v>
      </c>
      <c r="F28" s="20" t="n">
        <v>40986.94</v>
      </c>
      <c r="G28" s="20" t="n">
        <v>31621.97</v>
      </c>
      <c r="H28" s="20" t="n">
        <v>40166.12</v>
      </c>
    </row>
    <row r="29" customFormat="false" ht="13.8" hidden="false" customHeight="false" outlineLevel="0" collapsed="false">
      <c r="A29" s="0" t="n">
        <v>900</v>
      </c>
      <c r="B29" s="0" t="n">
        <v>31486.06</v>
      </c>
      <c r="C29" s="0" t="n">
        <v>15642.33</v>
      </c>
      <c r="D29" s="0" t="n">
        <v>7015.36</v>
      </c>
      <c r="E29" s="20" t="n">
        <v>43969.54</v>
      </c>
      <c r="F29" s="20" t="n">
        <v>40592.09</v>
      </c>
      <c r="G29" s="20" t="n">
        <v>32174.18</v>
      </c>
      <c r="H29" s="20" t="n">
        <v>39751.73</v>
      </c>
    </row>
    <row r="30" customFormat="false" ht="13.8" hidden="false" customHeight="false" outlineLevel="0" collapsed="false">
      <c r="A30" s="0" t="n">
        <v>1000</v>
      </c>
      <c r="B30" s="0" t="n">
        <v>31222.62</v>
      </c>
      <c r="C30" s="0" t="n">
        <v>16553.4</v>
      </c>
      <c r="D30" s="0" t="n">
        <v>5918.44</v>
      </c>
      <c r="E30" s="20" t="n">
        <v>43625.76</v>
      </c>
      <c r="F30" s="20" t="n">
        <v>39968.53</v>
      </c>
      <c r="G30" s="20" t="n">
        <v>33270.24</v>
      </c>
      <c r="H30" s="20" t="n">
        <v>38919.78</v>
      </c>
    </row>
    <row r="31" customFormat="false" ht="13.8" hidden="false" customHeight="false" outlineLevel="0" collapsed="false">
      <c r="A31" s="0" t="n">
        <v>1100</v>
      </c>
      <c r="B31" s="0" t="n">
        <v>31285.92</v>
      </c>
      <c r="C31" s="0" t="n">
        <v>17354.9</v>
      </c>
      <c r="D31" s="0" t="n">
        <v>4988.08</v>
      </c>
      <c r="E31" s="20" t="n">
        <v>43227.02</v>
      </c>
      <c r="F31" s="20" t="n">
        <v>39831.84</v>
      </c>
      <c r="G31" s="20" t="n">
        <v>33632.42</v>
      </c>
      <c r="H31" s="20" t="n">
        <v>38155.59</v>
      </c>
    </row>
    <row r="32" customFormat="false" ht="13.8" hidden="false" customHeight="false" outlineLevel="0" collapsed="false">
      <c r="A32" s="0" t="n">
        <v>1200</v>
      </c>
      <c r="B32" s="0" t="n">
        <v>31733.53</v>
      </c>
      <c r="C32" s="0" t="n">
        <v>17894.26</v>
      </c>
      <c r="D32" s="0" t="n">
        <v>4455.03</v>
      </c>
      <c r="E32" s="20" t="n">
        <v>42801.13</v>
      </c>
      <c r="F32" s="20" t="n">
        <v>40035.8</v>
      </c>
      <c r="G32" s="20" t="n">
        <v>34594.15</v>
      </c>
      <c r="H32" s="20" t="n">
        <v>37502.13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2.2105263157895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47</v>
      </c>
      <c r="B1" s="0" t="s">
        <v>48</v>
      </c>
      <c r="D1" s="0" t="s">
        <v>21</v>
      </c>
    </row>
    <row r="2" customFormat="false" ht="15" hidden="false" customHeight="false" outlineLevel="0" collapsed="false">
      <c r="A2" s="2" t="n">
        <v>26.2508840743144</v>
      </c>
      <c r="B2" s="2" t="n">
        <v>10761659.3564786</v>
      </c>
    </row>
    <row r="3" customFormat="false" ht="15" hidden="false" customHeight="false" outlineLevel="0" collapsed="false">
      <c r="A3" s="2" t="n">
        <v>30.3648041889166</v>
      </c>
      <c r="B3" s="2" t="n">
        <v>11543161.1896718</v>
      </c>
    </row>
    <row r="4" customFormat="false" ht="15" hidden="false" customHeight="false" outlineLevel="0" collapsed="false">
      <c r="A4" s="2" t="n">
        <v>40.557855350956</v>
      </c>
      <c r="B4" s="2" t="n">
        <v>12537301.1490494</v>
      </c>
    </row>
    <row r="5" customFormat="false" ht="15" hidden="false" customHeight="false" outlineLevel="0" collapsed="false">
      <c r="A5" s="2" t="n">
        <v>53.930754643337</v>
      </c>
      <c r="B5" s="2" t="n">
        <v>14216655.7259207</v>
      </c>
    </row>
    <row r="6" customFormat="false" ht="15" hidden="false" customHeight="false" outlineLevel="0" collapsed="false">
      <c r="A6" s="2" t="n">
        <v>105.461425732655</v>
      </c>
      <c r="B6" s="2" t="n">
        <v>21199535.514518</v>
      </c>
    </row>
    <row r="7" customFormat="false" ht="15" hidden="false" customHeight="false" outlineLevel="0" collapsed="false">
      <c r="A7" s="2" t="n">
        <v>141.378357808301</v>
      </c>
      <c r="B7" s="2" t="n">
        <v>56293437.7870487</v>
      </c>
    </row>
    <row r="8" customFormat="false" ht="15" hidden="false" customHeight="false" outlineLevel="0" collapsed="false">
      <c r="A8" s="2" t="n">
        <v>215.810436661836</v>
      </c>
      <c r="B8" s="2" t="n">
        <v>80747641.7151536</v>
      </c>
    </row>
    <row r="9" customFormat="false" ht="15" hidden="false" customHeight="false" outlineLevel="0" collapsed="false">
      <c r="A9" s="2" t="n">
        <v>276.129780763274</v>
      </c>
      <c r="B9" s="2" t="n">
        <v>110099712.426424</v>
      </c>
    </row>
    <row r="10" customFormat="false" ht="15" hidden="false" customHeight="false" outlineLevel="0" collapsed="false">
      <c r="A10" s="2" t="n">
        <v>315.361104782979</v>
      </c>
      <c r="B10" s="2" t="n">
        <v>110099712.426424</v>
      </c>
    </row>
    <row r="11" customFormat="false" ht="15" hidden="false" customHeight="false" outlineLevel="0" collapsed="false">
      <c r="A11" s="2" t="n">
        <v>355.771078316269</v>
      </c>
      <c r="B11" s="2" t="n">
        <v>130352563.829018</v>
      </c>
    </row>
    <row r="12" customFormat="false" ht="15" hidden="false" customHeight="false" outlineLevel="0" collapsed="false">
      <c r="A12" s="2" t="n">
        <v>439.751122930247</v>
      </c>
      <c r="B12" s="2" t="n">
        <v>143218986.820949</v>
      </c>
    </row>
    <row r="13" customFormat="false" ht="15" hidden="false" customHeight="false" outlineLevel="0" collapsed="false">
      <c r="A13" s="2" t="n">
        <v>550.92696268847</v>
      </c>
      <c r="B13" s="2" t="n">
        <v>165254474.361377</v>
      </c>
    </row>
    <row r="14" customFormat="false" ht="15" hidden="false" customHeight="false" outlineLevel="0" collapsed="false">
      <c r="A14" s="2" t="n">
        <v>660.18620679333</v>
      </c>
      <c r="B14" s="2" t="n">
        <v>184575966.306295</v>
      </c>
    </row>
    <row r="15" customFormat="false" ht="15" hidden="false" customHeight="false" outlineLevel="0" collapsed="false">
      <c r="A15" s="2" t="n">
        <v>755.326398132713</v>
      </c>
      <c r="B15" s="2" t="n">
        <v>197984651.161088</v>
      </c>
    </row>
    <row r="16" customFormat="false" ht="15" hidden="false" customHeight="false" outlineLevel="0" collapsed="false">
      <c r="A16" s="2" t="n">
        <v>868.423475909385</v>
      </c>
      <c r="B16" s="2" t="n">
        <v>200872732.077326</v>
      </c>
    </row>
    <row r="17" customFormat="false" ht="15" hidden="false" customHeight="false" outlineLevel="0" collapsed="false">
      <c r="A17" s="2" t="n">
        <v>973.684884429737</v>
      </c>
      <c r="B17" s="2" t="n">
        <v>227382175.61511</v>
      </c>
    </row>
    <row r="18" customFormat="false" ht="15" hidden="false" customHeight="false" outlineLevel="0" collapsed="false">
      <c r="A18" s="2" t="n">
        <v>1045.41090033464</v>
      </c>
      <c r="B18" s="2" t="n">
        <v>237194747.042955</v>
      </c>
    </row>
    <row r="19" customFormat="false" ht="15" hidden="false" customHeight="false" outlineLevel="0" collapsed="false">
      <c r="A19" s="2" t="n">
        <v>1220.05095308146</v>
      </c>
      <c r="B19" s="2" t="n">
        <v>237194747.042955</v>
      </c>
    </row>
    <row r="20" customFormat="false" ht="15" hidden="false" customHeight="false" outlineLevel="0" collapsed="false">
      <c r="A20" s="2" t="n">
        <v>1413.34998608243</v>
      </c>
      <c r="B20" s="2" t="n">
        <v>237194747.042955</v>
      </c>
    </row>
    <row r="21" customFormat="false" ht="15" hidden="false" customHeight="false" outlineLevel="0" collapsed="false">
      <c r="A21" s="2" t="n">
        <v>1788.40436801789</v>
      </c>
      <c r="B21" s="2" t="n">
        <v>302955730.840642</v>
      </c>
    </row>
    <row r="22" customFormat="false" ht="15" hidden="false" customHeight="false" outlineLevel="0" collapsed="false">
      <c r="A22" s="2" t="n">
        <v>2342.48327869974</v>
      </c>
      <c r="B22" s="2" t="n">
        <v>324733978.407249</v>
      </c>
    </row>
    <row r="23" customFormat="false" ht="15" hidden="false" customHeight="false" outlineLevel="0" collapsed="false">
      <c r="A23" s="2" t="n">
        <v>2664.92598340466</v>
      </c>
      <c r="B23" s="2" t="n">
        <v>342862408.400907</v>
      </c>
    </row>
    <row r="24" customFormat="false" ht="15" hidden="false" customHeight="false" outlineLevel="0" collapsed="false">
      <c r="A24" s="2" t="n">
        <v>3633.9495701881</v>
      </c>
      <c r="B24" s="2" t="n">
        <v>368260335.665206</v>
      </c>
    </row>
    <row r="25" customFormat="false" ht="15" hidden="false" customHeight="false" outlineLevel="0" collapsed="false">
      <c r="A25" s="2" t="n">
        <v>4204.93695573746</v>
      </c>
      <c r="B25" s="2" t="n">
        <v>370340362.372285</v>
      </c>
    </row>
    <row r="26" customFormat="false" ht="15" hidden="false" customHeight="false" outlineLevel="0" collapsed="false">
      <c r="A26" s="2" t="n">
        <v>4632.08052908539</v>
      </c>
      <c r="B26" s="2" t="n">
        <v>369552101.168988</v>
      </c>
    </row>
    <row r="27" customFormat="false" ht="15" hidden="false" customHeight="false" outlineLevel="0" collapsed="false">
      <c r="A27" s="2" t="n">
        <v>5511.97653139928</v>
      </c>
      <c r="B27" s="2" t="n">
        <v>366644394.196835</v>
      </c>
    </row>
    <row r="28" customFormat="false" ht="15" hidden="false" customHeight="false" outlineLevel="0" collapsed="false">
      <c r="A28" s="2" t="n">
        <v>6594.12062412918</v>
      </c>
      <c r="B28" s="2" t="n">
        <v>368113479.532348</v>
      </c>
    </row>
    <row r="29" customFormat="false" ht="15" hidden="false" customHeight="false" outlineLevel="0" collapsed="false">
      <c r="A29" s="2" t="n">
        <v>7541.33454263286</v>
      </c>
      <c r="B29" s="2" t="n">
        <v>354209702.717246</v>
      </c>
    </row>
    <row r="30" customFormat="false" ht="15" hidden="false" customHeight="false" outlineLevel="0" collapsed="false">
      <c r="A30" s="2" t="n">
        <v>8642.10778575338</v>
      </c>
      <c r="B30" s="2" t="n">
        <v>340998863.744782</v>
      </c>
    </row>
    <row r="31" customFormat="false" ht="15" hidden="false" customHeight="false" outlineLevel="0" collapsed="false">
      <c r="A31" s="2" t="n">
        <v>9560.88268809713</v>
      </c>
      <c r="B31" s="2" t="n">
        <v>340998863.744782</v>
      </c>
    </row>
    <row r="32" customFormat="false" ht="15" hidden="false" customHeight="false" outlineLevel="0" collapsed="false">
      <c r="A32" s="2" t="n">
        <v>11022.6346132315</v>
      </c>
      <c r="B32" s="2" t="n">
        <v>331919436.195022</v>
      </c>
    </row>
    <row r="33" customFormat="false" ht="15" hidden="false" customHeight="false" outlineLevel="0" collapsed="false">
      <c r="A33" s="2" t="n">
        <v>16874.5693421576</v>
      </c>
      <c r="B33" s="2" t="n">
        <v>267334237.445282</v>
      </c>
    </row>
    <row r="34" customFormat="false" ht="15" hidden="false" customHeight="false" outlineLevel="0" collapsed="false">
      <c r="A34" s="2" t="n">
        <v>22812.8823957504</v>
      </c>
      <c r="B34" s="2" t="n">
        <v>259119060.112205</v>
      </c>
    </row>
    <row r="35" customFormat="false" ht="15" hidden="false" customHeight="false" outlineLevel="0" collapsed="false">
      <c r="A35" s="2" t="n">
        <v>25701.7726599821</v>
      </c>
      <c r="B35" s="2" t="n">
        <v>259119060.112205</v>
      </c>
    </row>
    <row r="36" customFormat="false" ht="15" hidden="false" customHeight="false" outlineLevel="0" collapsed="false">
      <c r="A36" s="2" t="n">
        <v>33510.568881867</v>
      </c>
      <c r="B36" s="2" t="n">
        <v>239094825.813333</v>
      </c>
    </row>
    <row r="37" customFormat="false" ht="15" hidden="false" customHeight="false" outlineLevel="0" collapsed="false">
      <c r="A37" s="2" t="n">
        <v>39173.0593650478</v>
      </c>
      <c r="B37" s="2" t="n">
        <v>208934221.167739</v>
      </c>
    </row>
    <row r="38" customFormat="false" ht="15" hidden="false" customHeight="false" outlineLevel="0" collapsed="false">
      <c r="A38" s="2" t="n">
        <v>41582.6313072253</v>
      </c>
      <c r="B38" s="2" t="n">
        <v>182614216.150603</v>
      </c>
    </row>
    <row r="39" customFormat="false" ht="15" hidden="false" customHeight="false" outlineLevel="0" collapsed="false">
      <c r="A39" s="2" t="n">
        <v>47582.9953473328</v>
      </c>
      <c r="B39" s="2" t="n">
        <v>169876238.835816</v>
      </c>
    </row>
    <row r="40" customFormat="false" ht="15" hidden="false" customHeight="false" outlineLevel="0" collapsed="false">
      <c r="A40" s="2" t="n">
        <v>52365.4828324045</v>
      </c>
      <c r="B40" s="2" t="n">
        <v>159453250.291168</v>
      </c>
    </row>
    <row r="41" customFormat="false" ht="15" hidden="false" customHeight="false" outlineLevel="0" collapsed="false">
      <c r="A41" s="2" t="n">
        <v>55655.2837629379</v>
      </c>
      <c r="B41" s="2" t="n">
        <v>156401970.760899</v>
      </c>
    </row>
    <row r="42" customFormat="false" ht="15" hidden="false" customHeight="false" outlineLevel="0" collapsed="false">
      <c r="A42" s="2" t="n">
        <v>58883.3235718551</v>
      </c>
      <c r="B42" s="2" t="n">
        <v>148572629.407621</v>
      </c>
    </row>
    <row r="43" customFormat="false" ht="15" hidden="false" customHeight="false" outlineLevel="0" collapsed="false">
      <c r="A43" s="2" t="n">
        <v>67147.8608678344</v>
      </c>
      <c r="B43" s="2" t="n">
        <v>141958239.606281</v>
      </c>
    </row>
    <row r="44" customFormat="false" ht="15" hidden="false" customHeight="false" outlineLevel="0" collapsed="false">
      <c r="A44" s="2" t="n">
        <v>71011.1209693471</v>
      </c>
      <c r="B44" s="2" t="n">
        <v>147388502.644272</v>
      </c>
    </row>
    <row r="45" customFormat="false" ht="15" hidden="false" customHeight="false" outlineLevel="0" collapsed="false">
      <c r="A45" s="2" t="n">
        <v>78947.081857086</v>
      </c>
      <c r="B45" s="2" t="n">
        <v>144702631.519336</v>
      </c>
    </row>
    <row r="46" customFormat="false" ht="15" hidden="false" customHeight="false" outlineLevel="0" collapsed="false">
      <c r="A46" s="2" t="n">
        <v>102336.087878185</v>
      </c>
      <c r="B46" s="2" t="n">
        <v>123958789.904689</v>
      </c>
    </row>
    <row r="47" customFormat="false" ht="15" hidden="false" customHeight="false" outlineLevel="0" collapsed="false">
      <c r="A47" s="2" t="n">
        <v>111430.511096736</v>
      </c>
      <c r="B47" s="2" t="n">
        <v>106133525.713641</v>
      </c>
    </row>
    <row r="48" customFormat="false" ht="15" hidden="false" customHeight="false" outlineLevel="0" collapsed="false">
      <c r="A48" s="2" t="n">
        <v>113767.201234076</v>
      </c>
      <c r="B48" s="2" t="n">
        <v>106936724.797349</v>
      </c>
    </row>
    <row r="49" customFormat="false" ht="15" hidden="false" customHeight="false" outlineLevel="0" collapsed="false">
      <c r="A49" s="2" t="n">
        <v>137466.400378185</v>
      </c>
      <c r="B49" s="2" t="n">
        <v>104928894.72857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5"/>
  <cols>
    <col collapsed="false" hidden="false" max="1" min="1" style="0" width="8.57085020242915"/>
    <col collapsed="false" hidden="false" max="2" min="2" style="0" width="10.3886639676113"/>
    <col collapsed="false" hidden="false" max="3" min="3" style="0" width="11.0323886639676"/>
    <col collapsed="false" hidden="false" max="4" min="4" style="0" width="10.497975708502"/>
    <col collapsed="false" hidden="false" max="5" min="5" style="0" width="14.8906882591093"/>
    <col collapsed="false" hidden="false" max="6" min="6" style="0" width="10.3886639676113"/>
    <col collapsed="false" hidden="false" max="7" min="7" style="0" width="15.7449392712551"/>
    <col collapsed="false" hidden="false" max="8" min="8" style="0" width="8.57085020242915"/>
    <col collapsed="false" hidden="false" max="9" min="9" style="0" width="11.0323886639676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139</v>
      </c>
      <c r="D1" s="0" t="s">
        <v>140</v>
      </c>
      <c r="G1" s="0" t="s">
        <v>21</v>
      </c>
    </row>
    <row r="2" customFormat="false" ht="13.8" hidden="false" customHeight="false" outlineLevel="0" collapsed="false">
      <c r="B2" s="0" t="s">
        <v>20</v>
      </c>
      <c r="C2" s="0" t="s">
        <v>0</v>
      </c>
      <c r="D2" s="0" t="s">
        <v>1</v>
      </c>
      <c r="E2" s="0" t="s">
        <v>141</v>
      </c>
      <c r="F2" s="0" t="s">
        <v>1</v>
      </c>
      <c r="G2" s="0" t="s">
        <v>141</v>
      </c>
      <c r="H2" s="0" t="s">
        <v>1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4</v>
      </c>
      <c r="D3" s="0" t="s">
        <v>4</v>
      </c>
      <c r="E3" s="0" t="s">
        <v>30</v>
      </c>
      <c r="F3" s="0" t="s">
        <v>30</v>
      </c>
      <c r="G3" s="0" t="s">
        <v>31</v>
      </c>
      <c r="H3" s="0" t="s">
        <v>31</v>
      </c>
    </row>
    <row r="4" customFormat="false" ht="13.8" hidden="false" customHeight="false" outlineLevel="0" collapsed="false">
      <c r="A4" s="0" t="n">
        <v>400</v>
      </c>
      <c r="B4" s="2" t="n">
        <v>375881</v>
      </c>
      <c r="C4" s="2" t="n">
        <v>738808</v>
      </c>
      <c r="D4" s="2" t="n">
        <v>93025</v>
      </c>
      <c r="E4" s="2" t="n">
        <v>302123</v>
      </c>
      <c r="F4" s="2" t="n">
        <v>599581</v>
      </c>
      <c r="G4" s="2" t="n">
        <v>122133</v>
      </c>
      <c r="H4" s="2" t="n">
        <v>260145</v>
      </c>
      <c r="K4" s="2"/>
    </row>
    <row r="5" customFormat="false" ht="13.8" hidden="false" customHeight="false" outlineLevel="0" collapsed="false">
      <c r="A5" s="0" t="n">
        <v>500</v>
      </c>
      <c r="B5" s="2" t="n">
        <v>433495</v>
      </c>
      <c r="C5" s="2" t="n">
        <v>791142</v>
      </c>
      <c r="D5" s="2" t="n">
        <v>127530</v>
      </c>
      <c r="E5" s="2" t="n">
        <v>298488</v>
      </c>
      <c r="F5" s="2" t="n">
        <v>585381</v>
      </c>
      <c r="G5" s="2" t="n">
        <v>138895</v>
      </c>
      <c r="H5" s="2" t="n">
        <v>276824</v>
      </c>
      <c r="K5" s="2"/>
    </row>
    <row r="6" customFormat="false" ht="13.8" hidden="false" customHeight="false" outlineLevel="0" collapsed="false">
      <c r="A6" s="0" t="n">
        <v>600</v>
      </c>
      <c r="B6" s="2" t="n">
        <v>475173</v>
      </c>
      <c r="C6" s="2" t="n">
        <v>832038</v>
      </c>
      <c r="D6" s="2" t="n">
        <v>160624</v>
      </c>
      <c r="E6" s="2" t="n">
        <v>298825</v>
      </c>
      <c r="F6" s="2" t="n">
        <v>572320</v>
      </c>
      <c r="G6" s="2" t="n">
        <v>152572</v>
      </c>
      <c r="H6" s="2" t="n">
        <v>289943</v>
      </c>
      <c r="K6" s="2"/>
    </row>
    <row r="7" customFormat="false" ht="13.8" hidden="false" customHeight="false" outlineLevel="0" collapsed="false">
      <c r="A7" s="0" t="n">
        <v>700</v>
      </c>
      <c r="B7" s="2" t="n">
        <v>508184</v>
      </c>
      <c r="C7" s="2" t="n">
        <v>869619</v>
      </c>
      <c r="D7" s="2" t="n">
        <v>195287</v>
      </c>
      <c r="E7" s="2" t="n">
        <v>299466</v>
      </c>
      <c r="F7" s="2" t="n">
        <v>560190</v>
      </c>
      <c r="G7" s="2" t="n">
        <v>166013</v>
      </c>
      <c r="H7" s="2" t="n">
        <v>302568</v>
      </c>
      <c r="K7" s="2"/>
    </row>
    <row r="8" customFormat="false" ht="13.8" hidden="false" customHeight="false" outlineLevel="0" collapsed="false">
      <c r="A8" s="0" t="n">
        <v>800</v>
      </c>
      <c r="B8" s="2" t="n">
        <v>536221</v>
      </c>
      <c r="C8" s="2" t="n">
        <v>897704</v>
      </c>
      <c r="D8" s="2" t="n">
        <v>228663</v>
      </c>
      <c r="E8" s="2" t="n">
        <v>299897</v>
      </c>
      <c r="F8" s="2" t="n">
        <v>547332</v>
      </c>
      <c r="G8" s="2" t="n">
        <v>178300</v>
      </c>
      <c r="H8" s="2" t="n">
        <v>312547</v>
      </c>
    </row>
    <row r="9" customFormat="false" ht="13.8" hidden="false" customHeight="false" outlineLevel="0" collapsed="false">
      <c r="A9" s="0" t="n">
        <v>900</v>
      </c>
      <c r="B9" s="2" t="n">
        <v>560447</v>
      </c>
      <c r="C9" s="2" t="n">
        <v>915157</v>
      </c>
      <c r="D9" s="2" t="n">
        <v>258072</v>
      </c>
      <c r="E9" s="2" t="n">
        <v>298926</v>
      </c>
      <c r="F9" s="2" t="n">
        <v>534750</v>
      </c>
      <c r="G9" s="2" t="n">
        <v>186977</v>
      </c>
      <c r="H9" s="2" t="n">
        <v>318355</v>
      </c>
    </row>
    <row r="10" customFormat="false" ht="13.8" hidden="false" customHeight="false" outlineLevel="0" collapsed="false">
      <c r="A10" s="2" t="n">
        <v>1000</v>
      </c>
      <c r="B10" s="2" t="n">
        <v>579770</v>
      </c>
      <c r="C10" s="2" t="n">
        <v>921432</v>
      </c>
      <c r="D10" s="2" t="n">
        <v>291342</v>
      </c>
      <c r="E10" s="2" t="n">
        <v>298855</v>
      </c>
      <c r="F10" s="2" t="n">
        <v>522707</v>
      </c>
      <c r="G10" s="2" t="n">
        <v>191242</v>
      </c>
      <c r="H10" s="2" t="n">
        <v>319124</v>
      </c>
      <c r="J10" s="2"/>
    </row>
    <row r="11" customFormat="false" ht="13.8" hidden="false" customHeight="false" outlineLevel="0" collapsed="false">
      <c r="A11" s="2" t="n">
        <v>1100</v>
      </c>
      <c r="B11" s="2" t="n">
        <v>591729</v>
      </c>
      <c r="C11" s="2" t="n">
        <v>920319</v>
      </c>
      <c r="D11" s="2" t="n">
        <v>320483</v>
      </c>
      <c r="E11" s="2" t="n">
        <v>298278</v>
      </c>
      <c r="F11" s="2" t="n">
        <v>508900</v>
      </c>
      <c r="G11" s="2" t="n">
        <v>192140</v>
      </c>
      <c r="H11" s="2" t="n">
        <v>315375</v>
      </c>
      <c r="J11" s="2"/>
    </row>
    <row r="12" customFormat="false" ht="13.8" hidden="false" customHeight="false" outlineLevel="0" collapsed="false">
      <c r="A12" s="2" t="n">
        <v>1200</v>
      </c>
      <c r="B12" s="2" t="n">
        <v>599448</v>
      </c>
      <c r="C12" s="2" t="n">
        <v>914660</v>
      </c>
      <c r="D12" s="2" t="n">
        <v>352233</v>
      </c>
      <c r="E12" s="2" t="n">
        <v>294824</v>
      </c>
      <c r="F12" s="2" t="n">
        <v>495958</v>
      </c>
      <c r="G12" s="2" t="n">
        <v>192367</v>
      </c>
      <c r="H12" s="2" t="n">
        <v>311980</v>
      </c>
      <c r="J12" s="2"/>
    </row>
    <row r="13" customFormat="false" ht="13.8" hidden="false" customHeight="false" outlineLevel="0" collapsed="false">
      <c r="A13" s="2" t="n">
        <v>1300</v>
      </c>
      <c r="B13" s="2" t="n">
        <v>604705</v>
      </c>
      <c r="C13" s="2" t="n">
        <v>905235</v>
      </c>
      <c r="D13" s="2" t="n">
        <v>380404</v>
      </c>
      <c r="E13" s="2" t="n">
        <v>291956</v>
      </c>
      <c r="F13" s="2" t="n">
        <v>485318</v>
      </c>
      <c r="G13" s="2" t="n">
        <v>192771</v>
      </c>
      <c r="H13" s="2" t="n">
        <v>309000</v>
      </c>
      <c r="J13" s="2"/>
    </row>
    <row r="14" customFormat="false" ht="13.8" hidden="false" customHeight="false" outlineLevel="0" collapsed="false">
      <c r="A14" s="2" t="n">
        <v>1400</v>
      </c>
      <c r="B14" s="2" t="n">
        <v>605724</v>
      </c>
      <c r="C14" s="2" t="n">
        <v>894389</v>
      </c>
      <c r="D14" s="2" t="n">
        <v>409521</v>
      </c>
      <c r="E14" s="2" t="n">
        <v>288384</v>
      </c>
      <c r="F14" s="2" t="n">
        <v>475847</v>
      </c>
      <c r="G14" s="2" t="n">
        <v>192045</v>
      </c>
      <c r="H14" s="2" t="n">
        <v>304243</v>
      </c>
      <c r="I14" s="2"/>
      <c r="J14" s="2"/>
    </row>
    <row r="15" customFormat="false" ht="13.8" hidden="false" customHeight="false" outlineLevel="0" collapsed="false">
      <c r="A15" s="2" t="n">
        <v>1500</v>
      </c>
      <c r="B15" s="2" t="n">
        <v>605132</v>
      </c>
      <c r="C15" s="2" t="n">
        <v>878026</v>
      </c>
      <c r="D15" s="2" t="n">
        <v>435039</v>
      </c>
      <c r="E15" s="2" t="n">
        <v>288495</v>
      </c>
      <c r="F15" s="2" t="n">
        <v>465245</v>
      </c>
      <c r="G15" s="2" t="n">
        <v>187724</v>
      </c>
      <c r="H15" s="2" t="n">
        <v>295824</v>
      </c>
      <c r="I15" s="2"/>
      <c r="J15" s="2"/>
    </row>
    <row r="16" customFormat="false" ht="13.8" hidden="false" customHeight="false" outlineLevel="0" collapsed="false">
      <c r="A16" s="2" t="n">
        <v>1600</v>
      </c>
      <c r="B16" s="2" t="n">
        <v>600514</v>
      </c>
      <c r="C16" s="2" t="n">
        <v>859484</v>
      </c>
      <c r="D16" s="2" t="n">
        <v>457242</v>
      </c>
      <c r="E16" s="2" t="n">
        <v>292850</v>
      </c>
      <c r="F16" s="2" t="n">
        <v>464076</v>
      </c>
      <c r="G16" s="2" t="n">
        <v>184288</v>
      </c>
      <c r="H16" s="2" t="n">
        <v>289786</v>
      </c>
      <c r="I16" s="2"/>
      <c r="J16" s="2"/>
    </row>
    <row r="17" customFormat="false" ht="13.8" hidden="false" customHeight="false" outlineLevel="0" collapsed="false">
      <c r="A17" s="2" t="n">
        <v>1700</v>
      </c>
      <c r="B17" s="2" t="n">
        <v>592486</v>
      </c>
      <c r="C17" s="2" t="n">
        <v>842695</v>
      </c>
      <c r="D17" s="2" t="n">
        <v>477626</v>
      </c>
      <c r="E17" s="2" t="n">
        <v>296860</v>
      </c>
      <c r="F17" s="2" t="n">
        <v>452584</v>
      </c>
      <c r="G17" s="2" t="n">
        <v>180222</v>
      </c>
      <c r="H17" s="2" t="n">
        <v>283168</v>
      </c>
      <c r="I17" s="2"/>
      <c r="J17" s="2"/>
    </row>
    <row r="18" customFormat="false" ht="13.8" hidden="false" customHeight="false" outlineLevel="0" collapsed="false">
      <c r="A18" s="2" t="n">
        <v>1800</v>
      </c>
      <c r="B18" s="2" t="n">
        <v>581428</v>
      </c>
      <c r="C18" s="2" t="n">
        <v>826023</v>
      </c>
      <c r="D18" s="2" t="n">
        <v>496552</v>
      </c>
      <c r="E18" s="2" t="n">
        <v>301645</v>
      </c>
      <c r="F18" s="2" t="n">
        <v>452388</v>
      </c>
      <c r="G18" s="2" t="n">
        <v>178457</v>
      </c>
      <c r="H18" s="2" t="n">
        <v>279370</v>
      </c>
      <c r="I18" s="2"/>
      <c r="J18" s="2"/>
    </row>
    <row r="19" customFormat="false" ht="13.8" hidden="false" customHeight="false" outlineLevel="0" collapsed="false">
      <c r="A19" s="2" t="n">
        <v>1900</v>
      </c>
      <c r="B19" s="2" t="n">
        <v>570321</v>
      </c>
      <c r="C19" s="2" t="n">
        <v>809731</v>
      </c>
      <c r="D19" s="2" t="n">
        <v>513450</v>
      </c>
      <c r="E19" s="2" t="n">
        <v>308573</v>
      </c>
      <c r="F19" s="2" t="n">
        <v>444168</v>
      </c>
      <c r="G19" s="2" t="n">
        <v>178478</v>
      </c>
      <c r="H19" s="2" t="n">
        <v>271911</v>
      </c>
      <c r="I19" s="2"/>
      <c r="J19" s="2"/>
    </row>
    <row r="20" customFormat="false" ht="13.8" hidden="false" customHeight="false" outlineLevel="0" collapsed="false">
      <c r="A20" s="2" t="n">
        <v>2000</v>
      </c>
      <c r="B20" s="2" t="n">
        <v>560091</v>
      </c>
      <c r="C20" s="2" t="n">
        <v>796423</v>
      </c>
      <c r="D20" s="2" t="n">
        <v>526711</v>
      </c>
      <c r="E20" s="2" t="n">
        <v>317521</v>
      </c>
      <c r="F20" s="2" t="n">
        <v>442151</v>
      </c>
      <c r="G20" s="2" t="n">
        <v>177265</v>
      </c>
      <c r="H20" s="2" t="n">
        <v>275250</v>
      </c>
      <c r="I20" s="2"/>
      <c r="J20" s="2"/>
    </row>
    <row r="21" customFormat="false" ht="13.8" hidden="false" customHeight="false" outlineLevel="0" collapsed="false">
      <c r="A21" s="2" t="n">
        <v>2100</v>
      </c>
      <c r="B21" s="2" t="n">
        <v>550027</v>
      </c>
      <c r="C21" s="2" t="n">
        <v>784156</v>
      </c>
      <c r="D21" s="2" t="n">
        <v>539158</v>
      </c>
      <c r="E21" s="2" t="n">
        <v>325632</v>
      </c>
      <c r="F21" s="2" t="n">
        <v>439185</v>
      </c>
      <c r="G21" s="2" t="n">
        <v>177260</v>
      </c>
      <c r="H21" s="2" t="n">
        <v>274506</v>
      </c>
      <c r="I21" s="2"/>
      <c r="J21" s="2"/>
    </row>
    <row r="22" customFormat="false" ht="13.8" hidden="false" customHeight="false" outlineLevel="0" collapsed="false">
      <c r="A22" s="2" t="n">
        <v>2300</v>
      </c>
      <c r="B22" s="2" t="n">
        <v>530680</v>
      </c>
      <c r="C22" s="2" t="n">
        <v>762157</v>
      </c>
      <c r="D22" s="2" t="n">
        <v>558538</v>
      </c>
      <c r="E22" s="2" t="n">
        <v>343055</v>
      </c>
      <c r="F22" s="2" t="n">
        <v>435226</v>
      </c>
      <c r="G22" s="2" t="n">
        <v>177837</v>
      </c>
      <c r="H22" s="2" t="n">
        <v>274694</v>
      </c>
      <c r="I22" s="2"/>
      <c r="J22" s="2"/>
    </row>
    <row r="23" customFormat="false" ht="13.8" hidden="false" customHeight="false" outlineLevel="0" collapsed="false">
      <c r="A23" s="2" t="n">
        <v>2500</v>
      </c>
      <c r="B23" s="2" t="n">
        <v>508089</v>
      </c>
      <c r="C23" s="2" t="n">
        <v>740111</v>
      </c>
      <c r="D23" s="2" t="n">
        <v>572936</v>
      </c>
      <c r="E23" s="2" t="n">
        <v>357312</v>
      </c>
      <c r="F23" s="2" t="n">
        <v>432375</v>
      </c>
      <c r="G23" s="2" t="n">
        <v>177681</v>
      </c>
      <c r="H23" s="2" t="n">
        <v>273868</v>
      </c>
      <c r="I23" s="2"/>
      <c r="J23" s="2"/>
    </row>
    <row r="24" customFormat="false" ht="13.8" hidden="false" customHeight="false" outlineLevel="0" collapsed="false">
      <c r="A24" s="2" t="n">
        <v>2700</v>
      </c>
      <c r="B24" s="2" t="n">
        <v>485664</v>
      </c>
      <c r="C24" s="2" t="n">
        <v>719580</v>
      </c>
      <c r="D24" s="2" t="n">
        <v>580854</v>
      </c>
      <c r="E24" s="2" t="n">
        <v>378930</v>
      </c>
      <c r="F24" s="2" t="n">
        <v>433345</v>
      </c>
      <c r="G24" s="2" t="n">
        <v>178032</v>
      </c>
      <c r="H24" s="2" t="n">
        <v>274816</v>
      </c>
      <c r="I24" s="2"/>
      <c r="J24" s="2"/>
    </row>
    <row r="25" customFormat="false" ht="13.8" hidden="false" customHeight="false" outlineLevel="0" collapsed="false">
      <c r="A25" s="2" t="n">
        <v>2900</v>
      </c>
      <c r="B25" s="2" t="n">
        <v>466073</v>
      </c>
      <c r="C25" s="2" t="n">
        <v>702790</v>
      </c>
      <c r="D25" s="2" t="n">
        <v>587125</v>
      </c>
      <c r="E25" s="2" t="n">
        <v>393057</v>
      </c>
      <c r="F25" s="2" t="n">
        <v>435121</v>
      </c>
      <c r="G25" s="2" t="n">
        <v>176603</v>
      </c>
      <c r="H25" s="2" t="n">
        <v>275553</v>
      </c>
      <c r="I25" s="2"/>
      <c r="J25" s="2"/>
    </row>
    <row r="26" customFormat="false" ht="13.8" hidden="false" customHeight="false" outlineLevel="0" collapsed="false">
      <c r="A26" s="2" t="n">
        <v>3100</v>
      </c>
      <c r="B26" s="2" t="n">
        <v>445636</v>
      </c>
      <c r="C26" s="2" t="n">
        <v>685030</v>
      </c>
      <c r="D26" s="2" t="n">
        <v>579869</v>
      </c>
      <c r="E26" s="2" t="n">
        <v>400940</v>
      </c>
      <c r="F26" s="2" t="n">
        <v>435021</v>
      </c>
      <c r="G26" s="2" t="n">
        <v>169937</v>
      </c>
      <c r="H26" s="2" t="n">
        <v>273544</v>
      </c>
      <c r="I26" s="2"/>
      <c r="J26" s="2"/>
    </row>
    <row r="27" customFormat="false" ht="13.8" hidden="false" customHeight="false" outlineLevel="0" collapsed="false">
      <c r="A27" s="2" t="n">
        <v>3300</v>
      </c>
      <c r="B27" s="2" t="n">
        <v>429074</v>
      </c>
      <c r="C27" s="2" t="n">
        <v>669732</v>
      </c>
      <c r="D27" s="2" t="n">
        <v>580210</v>
      </c>
      <c r="E27" s="2" t="n">
        <v>414559</v>
      </c>
      <c r="F27" s="2" t="n">
        <v>439016</v>
      </c>
      <c r="G27" s="2" t="n">
        <v>166561</v>
      </c>
      <c r="H27" s="2" t="n">
        <v>275456</v>
      </c>
      <c r="I27" s="2"/>
      <c r="J27" s="2"/>
    </row>
    <row r="28" customFormat="false" ht="13.8" hidden="false" customHeight="false" outlineLevel="0" collapsed="false">
      <c r="A28" s="2" t="n">
        <v>3500</v>
      </c>
      <c r="B28" s="2" t="n">
        <v>414407</v>
      </c>
      <c r="C28" s="2" t="n">
        <v>654435</v>
      </c>
      <c r="D28" s="2" t="n">
        <v>576800</v>
      </c>
      <c r="E28" s="2" t="n">
        <v>426434</v>
      </c>
      <c r="F28" s="2" t="n">
        <v>444541</v>
      </c>
      <c r="G28" s="2" t="n">
        <v>164062</v>
      </c>
      <c r="H28" s="2" t="n">
        <v>278187</v>
      </c>
      <c r="I28" s="2"/>
      <c r="J28" s="2"/>
    </row>
    <row r="29" customFormat="false" ht="13.8" hidden="false" customHeight="false" outlineLevel="0" collapsed="false">
      <c r="A29" s="2" t="n">
        <v>3700</v>
      </c>
      <c r="B29" s="2" t="n">
        <v>403061</v>
      </c>
      <c r="C29" s="2" t="n">
        <v>640179</v>
      </c>
      <c r="D29" s="2" t="n">
        <v>573618</v>
      </c>
      <c r="E29" s="2" t="n">
        <v>423915</v>
      </c>
      <c r="F29" s="2" t="n">
        <v>447457</v>
      </c>
      <c r="G29" s="2" t="n">
        <v>161574</v>
      </c>
      <c r="H29" s="2" t="n">
        <v>281146</v>
      </c>
      <c r="I29" s="2"/>
      <c r="J29" s="2"/>
    </row>
    <row r="30" customFormat="false" ht="13.8" hidden="false" customHeight="false" outlineLevel="0" collapsed="false">
      <c r="A30" s="2" t="n">
        <v>3900</v>
      </c>
      <c r="B30" s="2" t="n">
        <v>391796</v>
      </c>
      <c r="C30" s="2" t="n">
        <v>622892</v>
      </c>
      <c r="D30" s="2" t="n">
        <v>568787</v>
      </c>
      <c r="E30" s="2" t="n">
        <v>427090</v>
      </c>
      <c r="F30" s="2" t="n">
        <v>449583</v>
      </c>
      <c r="G30" s="2" t="n">
        <v>160021</v>
      </c>
      <c r="H30" s="2" t="n">
        <v>283580</v>
      </c>
      <c r="I30" s="2"/>
      <c r="K30" s="2"/>
    </row>
    <row r="31" customFormat="false" ht="13.8" hidden="false" customHeight="false" outlineLevel="0" collapsed="false">
      <c r="A31" s="2" t="n">
        <v>4100</v>
      </c>
      <c r="B31" s="0" t="n">
        <v>380.69</v>
      </c>
      <c r="C31" s="2" t="n">
        <v>607973</v>
      </c>
      <c r="D31" s="2" t="n">
        <v>562156</v>
      </c>
      <c r="E31" s="2" t="n">
        <v>438631</v>
      </c>
      <c r="F31" s="2" t="n">
        <v>454010</v>
      </c>
      <c r="G31" s="2" t="n">
        <v>158840</v>
      </c>
      <c r="H31" s="2" t="n">
        <v>288168</v>
      </c>
      <c r="I31" s="2"/>
      <c r="J31" s="2"/>
    </row>
    <row r="32" customFormat="false" ht="13.8" hidden="false" customHeight="false" outlineLevel="0" collapsed="false">
      <c r="A32" s="2" t="n">
        <v>4300</v>
      </c>
      <c r="B32" s="2" t="n">
        <v>371251</v>
      </c>
      <c r="C32" s="2" t="n">
        <v>597933</v>
      </c>
      <c r="D32" s="2" t="n">
        <v>554939</v>
      </c>
      <c r="E32" s="2" t="n">
        <v>441907</v>
      </c>
      <c r="F32" s="2" t="n">
        <v>456710</v>
      </c>
      <c r="G32" s="2" t="n">
        <v>157479</v>
      </c>
      <c r="H32" s="2" t="n">
        <v>293258</v>
      </c>
      <c r="I32" s="2"/>
      <c r="K32" s="2"/>
    </row>
    <row r="33" customFormat="false" ht="13.8" hidden="false" customHeight="false" outlineLevel="0" collapsed="false">
      <c r="A33" s="2" t="n">
        <v>4500</v>
      </c>
      <c r="B33" s="2" t="n">
        <v>362954</v>
      </c>
      <c r="C33" s="2" t="n">
        <v>586685</v>
      </c>
      <c r="D33" s="2" t="n">
        <v>547323</v>
      </c>
      <c r="E33" s="2" t="n">
        <v>438048</v>
      </c>
      <c r="F33" s="2" t="n">
        <v>456399</v>
      </c>
      <c r="G33" s="2" t="n">
        <v>158711</v>
      </c>
      <c r="H33" s="2" t="n">
        <v>298668</v>
      </c>
      <c r="I33" s="2"/>
      <c r="J33" s="2"/>
    </row>
    <row r="34" customFormat="false" ht="13.8" hidden="false" customHeight="false" outlineLevel="0" collapsed="false">
      <c r="I34" s="2"/>
    </row>
    <row r="35" customFormat="false" ht="13.8" hidden="false" customHeight="false" outlineLevel="0" collapsed="false">
      <c r="I35" s="2"/>
      <c r="J35" s="2"/>
    </row>
    <row r="36" customFormat="false" ht="13.8" hidden="false" customHeight="false" outlineLevel="0" collapsed="false">
      <c r="A36" s="0" t="s">
        <v>142</v>
      </c>
      <c r="D36" s="0" t="s">
        <v>143</v>
      </c>
      <c r="I36" s="2"/>
    </row>
    <row r="37" customFormat="false" ht="13.8" hidden="false" customHeight="false" outlineLevel="0" collapsed="false">
      <c r="B37" s="0" t="s">
        <v>20</v>
      </c>
      <c r="C37" s="0" t="s">
        <v>0</v>
      </c>
      <c r="D37" s="0" t="s">
        <v>1</v>
      </c>
      <c r="E37" s="0" t="s">
        <v>141</v>
      </c>
      <c r="F37" s="0" t="s">
        <v>1</v>
      </c>
      <c r="G37" s="0" t="s">
        <v>141</v>
      </c>
      <c r="H37" s="0" t="s">
        <v>1</v>
      </c>
      <c r="I37" s="2"/>
      <c r="J37" s="2"/>
    </row>
    <row r="38" customFormat="false" ht="15" hidden="false" customHeight="false" outlineLevel="0" collapsed="false">
      <c r="A38" s="0" t="s">
        <v>3</v>
      </c>
      <c r="B38" s="0" t="s">
        <v>4</v>
      </c>
      <c r="C38" s="0" t="s">
        <v>4</v>
      </c>
      <c r="D38" s="0" t="s">
        <v>4</v>
      </c>
      <c r="E38" s="0" t="s">
        <v>30</v>
      </c>
      <c r="F38" s="0" t="s">
        <v>30</v>
      </c>
      <c r="G38" s="0" t="s">
        <v>31</v>
      </c>
      <c r="H38" s="0" t="s">
        <v>31</v>
      </c>
    </row>
    <row r="39" customFormat="false" ht="15" hidden="false" customHeight="false" outlineLevel="0" collapsed="false">
      <c r="A39" s="0" t="n">
        <v>150</v>
      </c>
      <c r="B39" s="2" t="n">
        <v>154149</v>
      </c>
      <c r="C39" s="2" t="n">
        <v>392783</v>
      </c>
      <c r="D39" s="2" t="n">
        <v>8093</v>
      </c>
      <c r="E39" s="2" t="n">
        <v>242018</v>
      </c>
      <c r="F39" s="2" t="n">
        <v>314630</v>
      </c>
      <c r="G39" s="2" t="n">
        <v>5462</v>
      </c>
      <c r="H39" s="2" t="n">
        <v>141898</v>
      </c>
    </row>
    <row r="40" customFormat="false" ht="15" hidden="false" customHeight="false" outlineLevel="0" collapsed="false">
      <c r="A40" s="0" t="n">
        <v>250</v>
      </c>
      <c r="B40" s="2" t="n">
        <v>240828</v>
      </c>
      <c r="C40" s="2" t="n">
        <v>493575</v>
      </c>
      <c r="D40" s="2" t="n">
        <v>20677</v>
      </c>
      <c r="E40" s="2" t="n">
        <v>222201</v>
      </c>
      <c r="F40" s="2" t="n">
        <v>345955</v>
      </c>
      <c r="G40" s="2" t="n">
        <v>7839</v>
      </c>
      <c r="H40" s="2" t="n">
        <v>179981</v>
      </c>
    </row>
    <row r="41" customFormat="false" ht="15" hidden="false" customHeight="false" outlineLevel="0" collapsed="false">
      <c r="A41" s="0" t="n">
        <v>300</v>
      </c>
      <c r="B41" s="2" t="n">
        <v>270918</v>
      </c>
      <c r="C41" s="2" t="n">
        <v>520411</v>
      </c>
      <c r="D41" s="2" t="n">
        <v>28386</v>
      </c>
      <c r="E41" s="2" t="n">
        <v>226323</v>
      </c>
      <c r="F41" s="2" t="n">
        <v>362156</v>
      </c>
      <c r="G41" s="2" t="n">
        <v>9078</v>
      </c>
      <c r="H41" s="2" t="n">
        <v>197410</v>
      </c>
    </row>
    <row r="42" customFormat="false" ht="15" hidden="false" customHeight="false" outlineLevel="0" collapsed="false">
      <c r="A42" s="0" t="n">
        <v>350</v>
      </c>
      <c r="B42" s="2" t="n">
        <v>294586</v>
      </c>
      <c r="C42" s="2" t="n">
        <v>541840</v>
      </c>
      <c r="D42" s="2" t="n">
        <v>36446</v>
      </c>
      <c r="E42" s="2" t="n">
        <v>222330</v>
      </c>
      <c r="F42" s="2" t="n">
        <v>366499</v>
      </c>
      <c r="G42" s="2" t="n">
        <v>10208</v>
      </c>
      <c r="H42" s="2" t="n">
        <v>212152</v>
      </c>
    </row>
    <row r="43" customFormat="false" ht="15" hidden="false" customHeight="false" outlineLevel="0" collapsed="false">
      <c r="A43" s="0" t="n">
        <v>400</v>
      </c>
      <c r="B43" s="2" t="n">
        <v>311224</v>
      </c>
      <c r="C43" s="2" t="n">
        <v>558014</v>
      </c>
      <c r="D43" s="2" t="n">
        <v>44320</v>
      </c>
      <c r="E43" s="2" t="n">
        <v>217173</v>
      </c>
      <c r="F43" s="2" t="n">
        <v>376984</v>
      </c>
      <c r="G43" s="2" t="n">
        <v>11494</v>
      </c>
      <c r="H43" s="2" t="n">
        <v>226030</v>
      </c>
    </row>
    <row r="44" customFormat="false" ht="15" hidden="false" customHeight="false" outlineLevel="0" collapsed="false">
      <c r="A44" s="0" t="n">
        <v>500</v>
      </c>
      <c r="B44" s="2" t="n">
        <v>334798</v>
      </c>
      <c r="C44" s="2" t="n">
        <v>582376</v>
      </c>
      <c r="D44" s="2" t="n">
        <v>59897</v>
      </c>
      <c r="E44" s="2" t="n">
        <v>209470</v>
      </c>
      <c r="F44" s="2" t="n">
        <v>377907</v>
      </c>
      <c r="G44" s="2" t="n">
        <v>13617</v>
      </c>
      <c r="H44" s="2" t="n">
        <v>244499</v>
      </c>
    </row>
    <row r="45" customFormat="false" ht="15" hidden="false" customHeight="false" outlineLevel="0" collapsed="false">
      <c r="A45" s="2" t="n">
        <v>600</v>
      </c>
      <c r="B45" s="2" t="n">
        <v>347018</v>
      </c>
      <c r="C45" s="2" t="n">
        <v>600693</v>
      </c>
      <c r="D45" s="2" t="n">
        <v>73313</v>
      </c>
      <c r="E45" s="2" t="n">
        <v>206211</v>
      </c>
      <c r="F45" s="2" t="n">
        <v>373177</v>
      </c>
      <c r="G45" s="2" t="n">
        <v>15275</v>
      </c>
      <c r="H45" s="2" t="n">
        <v>254079</v>
      </c>
    </row>
    <row r="46" customFormat="false" ht="15" hidden="false" customHeight="false" outlineLevel="0" collapsed="false">
      <c r="A46" s="2" t="n">
        <v>700</v>
      </c>
      <c r="B46" s="2" t="n">
        <v>352808</v>
      </c>
      <c r="C46" s="2" t="n">
        <v>617325</v>
      </c>
      <c r="D46" s="2" t="n">
        <v>85333</v>
      </c>
      <c r="E46" s="2" t="n">
        <v>203798</v>
      </c>
      <c r="F46" s="2" t="n">
        <v>366091</v>
      </c>
      <c r="G46" s="2" t="n">
        <v>16509</v>
      </c>
      <c r="H46" s="2" t="n">
        <v>259719</v>
      </c>
    </row>
    <row r="47" customFormat="false" ht="15" hidden="false" customHeight="false" outlineLevel="0" collapsed="false">
      <c r="A47" s="2" t="n">
        <v>800</v>
      </c>
      <c r="B47" s="2" t="n">
        <v>356252</v>
      </c>
      <c r="C47" s="2" t="n">
        <v>630795</v>
      </c>
      <c r="D47" s="2" t="n">
        <v>96557</v>
      </c>
      <c r="E47" s="2" t="n">
        <v>202380</v>
      </c>
      <c r="F47" s="2" t="n">
        <v>355400</v>
      </c>
      <c r="G47" s="2" t="n">
        <v>17162</v>
      </c>
      <c r="H47" s="2" t="n">
        <v>259289</v>
      </c>
    </row>
    <row r="48" customFormat="false" ht="15" hidden="false" customHeight="false" outlineLevel="0" collapsed="false">
      <c r="A48" s="2" t="n">
        <v>900</v>
      </c>
      <c r="B48" s="2" t="n">
        <v>356660</v>
      </c>
      <c r="C48" s="2" t="n">
        <v>641127</v>
      </c>
      <c r="D48" s="2" t="n">
        <v>105732</v>
      </c>
      <c r="E48" s="2" t="n">
        <v>204501</v>
      </c>
      <c r="F48" s="2" t="n">
        <v>346278</v>
      </c>
      <c r="G48" s="2" t="n">
        <v>17380</v>
      </c>
      <c r="H48" s="2" t="n">
        <v>256295</v>
      </c>
    </row>
    <row r="49" customFormat="false" ht="15" hidden="false" customHeight="false" outlineLevel="0" collapsed="false">
      <c r="A49" s="2" t="n">
        <v>1000</v>
      </c>
      <c r="B49" s="2" t="n">
        <v>355104</v>
      </c>
      <c r="C49" s="2" t="n">
        <v>651076</v>
      </c>
      <c r="D49" s="2" t="n">
        <v>114265</v>
      </c>
      <c r="E49" s="2" t="n">
        <v>205468</v>
      </c>
      <c r="F49" s="2" t="n">
        <v>338222</v>
      </c>
      <c r="G49" s="2" t="n">
        <v>17516</v>
      </c>
      <c r="H49" s="2" t="n">
        <v>254003</v>
      </c>
      <c r="I49" s="2"/>
    </row>
    <row r="50" customFormat="false" ht="15" hidden="false" customHeight="false" outlineLevel="0" collapsed="false">
      <c r="A50" s="2" t="n">
        <v>1100</v>
      </c>
      <c r="B50" s="2" t="n">
        <v>352579</v>
      </c>
      <c r="C50" s="2" t="n">
        <v>660183</v>
      </c>
      <c r="D50" s="2" t="n">
        <v>121726</v>
      </c>
      <c r="E50" s="2" t="n">
        <v>206984</v>
      </c>
      <c r="F50" s="2" t="n">
        <v>338334</v>
      </c>
      <c r="G50" s="2" t="n">
        <v>17820</v>
      </c>
      <c r="H50" s="2" t="n">
        <v>262834</v>
      </c>
      <c r="I50" s="2"/>
    </row>
    <row r="51" customFormat="false" ht="15" hidden="false" customHeight="false" outlineLevel="0" collapsed="false">
      <c r="A51" s="2" t="n">
        <v>1200</v>
      </c>
      <c r="B51" s="2" t="n">
        <v>351354</v>
      </c>
      <c r="C51" s="2" t="n">
        <v>670846</v>
      </c>
      <c r="D51" s="2" t="n">
        <v>129012</v>
      </c>
      <c r="E51" s="2" t="n">
        <v>206595</v>
      </c>
      <c r="F51" s="2" t="n">
        <v>327971</v>
      </c>
      <c r="G51" s="2" t="n">
        <v>18105</v>
      </c>
      <c r="H51" s="2" t="n">
        <v>262338</v>
      </c>
      <c r="I51" s="2"/>
    </row>
    <row r="52" customFormat="false" ht="15" hidden="false" customHeight="false" outlineLevel="0" collapsed="false">
      <c r="A52" s="2" t="n">
        <v>1300</v>
      </c>
      <c r="B52" s="2" t="n">
        <v>354696</v>
      </c>
      <c r="C52" s="2" t="n">
        <v>676892</v>
      </c>
      <c r="D52" s="2" t="n">
        <v>135265</v>
      </c>
      <c r="E52" s="2" t="n">
        <v>211182</v>
      </c>
      <c r="F52" s="2" t="n">
        <v>319380</v>
      </c>
      <c r="G52" s="2" t="n">
        <v>18516</v>
      </c>
      <c r="H52" s="2" t="n">
        <v>263390</v>
      </c>
      <c r="I52" s="2"/>
    </row>
    <row r="53" customFormat="false" ht="15" hidden="false" customHeight="false" outlineLevel="0" collapsed="false">
      <c r="A53" s="2" t="n">
        <v>1400</v>
      </c>
      <c r="B53" s="2" t="n">
        <v>354849</v>
      </c>
      <c r="C53" s="2" t="n">
        <v>677096</v>
      </c>
      <c r="D53" s="2" t="n">
        <v>140156</v>
      </c>
      <c r="E53" s="2" t="n">
        <v>216501</v>
      </c>
      <c r="F53" s="2" t="n">
        <v>311249</v>
      </c>
      <c r="G53" s="2" t="n">
        <v>18873</v>
      </c>
      <c r="H53" s="2" t="n">
        <v>264171</v>
      </c>
      <c r="I53" s="2"/>
    </row>
    <row r="54" customFormat="false" ht="15" hidden="false" customHeight="false" outlineLevel="0" collapsed="false">
      <c r="A54" s="2" t="n">
        <v>1500</v>
      </c>
      <c r="B54" s="2" t="n">
        <v>355053</v>
      </c>
      <c r="C54" s="2" t="n">
        <v>676994</v>
      </c>
      <c r="D54" s="2" t="n">
        <v>145217</v>
      </c>
      <c r="E54" s="2" t="n">
        <v>224117</v>
      </c>
      <c r="F54" s="2" t="n">
        <v>304079</v>
      </c>
      <c r="G54" s="2" t="n">
        <v>19166</v>
      </c>
      <c r="H54" s="2" t="n">
        <v>264193</v>
      </c>
      <c r="I54" s="2"/>
    </row>
    <row r="55" customFormat="false" ht="15" hidden="false" customHeight="false" outlineLevel="0" collapsed="false">
      <c r="A55" s="2" t="n">
        <v>1600</v>
      </c>
      <c r="B55" s="2" t="n">
        <v>355053</v>
      </c>
      <c r="C55" s="2" t="n">
        <v>672632</v>
      </c>
      <c r="D55" s="2" t="n">
        <v>149023</v>
      </c>
      <c r="E55" s="2" t="n">
        <v>232810</v>
      </c>
      <c r="F55" s="2" t="n">
        <v>299066</v>
      </c>
      <c r="G55" s="2" t="n">
        <v>19410</v>
      </c>
      <c r="H55" s="2" t="n">
        <v>264575</v>
      </c>
      <c r="I55" s="2"/>
    </row>
    <row r="56" customFormat="false" ht="15" hidden="false" customHeight="false" outlineLevel="0" collapsed="false">
      <c r="A56" s="2" t="n">
        <v>1700</v>
      </c>
      <c r="B56" s="2" t="n">
        <v>355385</v>
      </c>
      <c r="C56" s="2" t="n">
        <v>669877</v>
      </c>
      <c r="D56" s="2" t="n">
        <v>152825</v>
      </c>
      <c r="E56" s="2" t="n">
        <v>241316</v>
      </c>
      <c r="F56" s="2" t="n">
        <v>295295</v>
      </c>
      <c r="G56" s="2" t="n">
        <v>19627</v>
      </c>
      <c r="H56" s="2" t="n">
        <v>264932</v>
      </c>
      <c r="I56" s="2"/>
    </row>
    <row r="57" customFormat="false" ht="15" hidden="false" customHeight="false" outlineLevel="0" collapsed="false">
      <c r="A57" s="2" t="n">
        <v>1800</v>
      </c>
      <c r="B57" s="2" t="n">
        <v>355181</v>
      </c>
      <c r="C57" s="2" t="n">
        <v>668984</v>
      </c>
      <c r="D57" s="2" t="n">
        <v>157362</v>
      </c>
      <c r="E57" s="2" t="n">
        <v>250981</v>
      </c>
      <c r="F57" s="2" t="n">
        <v>290876</v>
      </c>
      <c r="G57" s="2" t="n">
        <v>19797</v>
      </c>
      <c r="H57" s="2" t="n">
        <v>265610</v>
      </c>
      <c r="I57" s="2"/>
    </row>
    <row r="58" customFormat="false" ht="15" hidden="false" customHeight="false" outlineLevel="0" collapsed="false">
      <c r="A58" s="2" t="n">
        <v>1900</v>
      </c>
      <c r="B58" s="2" t="n">
        <v>351762</v>
      </c>
      <c r="C58" s="2" t="n">
        <v>665642</v>
      </c>
      <c r="D58" s="2" t="n">
        <v>160610</v>
      </c>
      <c r="E58" s="2" t="n">
        <v>260571</v>
      </c>
      <c r="F58" s="2" t="n">
        <v>289350</v>
      </c>
      <c r="G58" s="2" t="n">
        <v>19948</v>
      </c>
      <c r="H58" s="2" t="n">
        <v>266711</v>
      </c>
      <c r="I58" s="2"/>
    </row>
    <row r="59" customFormat="false" ht="15" hidden="false" customHeight="false" outlineLevel="0" collapsed="false">
      <c r="A59" s="2" t="n">
        <v>2000</v>
      </c>
      <c r="B59" s="2" t="n">
        <v>347426</v>
      </c>
      <c r="C59" s="2" t="n">
        <v>658831</v>
      </c>
      <c r="D59" s="2" t="n">
        <v>164445</v>
      </c>
      <c r="E59" s="2" t="n">
        <v>270629</v>
      </c>
      <c r="F59" s="2" t="n">
        <v>289465</v>
      </c>
      <c r="G59" s="2" t="n">
        <v>20089</v>
      </c>
      <c r="H59" s="2" t="n">
        <v>268750</v>
      </c>
      <c r="I59" s="2"/>
    </row>
    <row r="60" customFormat="false" ht="15" hidden="false" customHeight="false" outlineLevel="0" collapsed="false">
      <c r="A60" s="2" t="n">
        <v>2100</v>
      </c>
      <c r="B60" s="2" t="n">
        <v>341686</v>
      </c>
      <c r="C60" s="2" t="n">
        <v>654392</v>
      </c>
      <c r="D60" s="2" t="n">
        <v>165979</v>
      </c>
      <c r="E60" s="2" t="n">
        <v>274353</v>
      </c>
      <c r="F60" s="2" t="n">
        <v>286122</v>
      </c>
      <c r="G60" s="2" t="n">
        <v>19874</v>
      </c>
      <c r="H60" s="2" t="n">
        <v>265692</v>
      </c>
      <c r="I60" s="2"/>
    </row>
    <row r="61" customFormat="false" ht="15" hidden="false" customHeight="false" outlineLevel="0" collapsed="false">
      <c r="A61" s="2" t="n">
        <v>2300</v>
      </c>
      <c r="B61" s="2" t="n">
        <v>331864</v>
      </c>
      <c r="C61" s="2" t="n">
        <v>640183</v>
      </c>
      <c r="D61" s="2" t="n">
        <v>170217</v>
      </c>
      <c r="E61" s="2" t="n">
        <v>299096</v>
      </c>
      <c r="F61" s="2" t="n">
        <v>284554</v>
      </c>
      <c r="G61" s="2" t="n">
        <v>19192</v>
      </c>
      <c r="H61" s="2" t="n">
        <v>260481</v>
      </c>
      <c r="I61" s="2"/>
    </row>
    <row r="62" customFormat="false" ht="15" hidden="false" customHeight="false" outlineLevel="0" collapsed="false">
      <c r="A62" s="2" t="n">
        <v>2500</v>
      </c>
      <c r="B62" s="2" t="n">
        <v>320028</v>
      </c>
      <c r="C62" s="2" t="n">
        <v>619825</v>
      </c>
      <c r="D62" s="2" t="n">
        <v>174711</v>
      </c>
      <c r="E62" s="2" t="n">
        <v>290583</v>
      </c>
      <c r="F62" s="2" t="n">
        <v>282427</v>
      </c>
      <c r="G62" s="2" t="n">
        <v>18121</v>
      </c>
      <c r="H62" s="2" t="n">
        <v>252130</v>
      </c>
      <c r="I62" s="2"/>
    </row>
    <row r="63" customFormat="false" ht="15" hidden="false" customHeight="false" outlineLevel="0" collapsed="false">
      <c r="A63" s="2" t="n">
        <v>2700</v>
      </c>
      <c r="B63" s="2" t="n">
        <v>307068</v>
      </c>
      <c r="C63" s="2" t="n">
        <v>595361</v>
      </c>
      <c r="D63" s="2" t="n">
        <v>178088</v>
      </c>
      <c r="E63" s="2" t="n">
        <v>304038</v>
      </c>
      <c r="F63" s="2" t="n">
        <v>286519</v>
      </c>
      <c r="G63" s="2" t="n">
        <v>16693</v>
      </c>
      <c r="H63" s="2" t="n">
        <v>241954</v>
      </c>
      <c r="I63" s="2"/>
    </row>
    <row r="64" customFormat="false" ht="15" hidden="false" customHeight="false" outlineLevel="0" collapsed="false">
      <c r="A64" s="2" t="n">
        <v>2900</v>
      </c>
      <c r="B64" s="2" t="n">
        <v>292349</v>
      </c>
      <c r="C64" s="2" t="n">
        <v>567504</v>
      </c>
      <c r="D64" s="2" t="n">
        <v>181896</v>
      </c>
      <c r="E64" s="2" t="n">
        <v>313680</v>
      </c>
      <c r="F64" s="2" t="n">
        <v>291831</v>
      </c>
      <c r="G64" s="2" t="n">
        <v>15453</v>
      </c>
      <c r="H64" s="2" t="n">
        <v>233586</v>
      </c>
      <c r="I64" s="2"/>
    </row>
    <row r="65" customFormat="false" ht="15" hidden="false" customHeight="false" outlineLevel="0" collapsed="false">
      <c r="A65" s="2" t="n">
        <v>3300</v>
      </c>
      <c r="B65" s="2" t="n">
        <v>262591</v>
      </c>
      <c r="C65" s="2" t="n">
        <v>512452</v>
      </c>
      <c r="D65" s="2" t="n">
        <v>186134</v>
      </c>
      <c r="E65" s="2" t="n">
        <v>319929</v>
      </c>
      <c r="F65" s="2" t="n">
        <v>300517</v>
      </c>
      <c r="G65" s="2" t="n">
        <v>13929</v>
      </c>
      <c r="H65" s="2" t="n">
        <v>227165</v>
      </c>
      <c r="I65" s="2"/>
    </row>
    <row r="66" customFormat="false" ht="15" hidden="false" customHeight="false" outlineLevel="0" collapsed="false">
      <c r="A66" s="2" t="n">
        <v>3700</v>
      </c>
      <c r="B66" s="2" t="n">
        <v>228583</v>
      </c>
      <c r="C66" s="2" t="n">
        <v>456534</v>
      </c>
      <c r="D66" s="2" t="n">
        <v>187103</v>
      </c>
      <c r="E66" s="2" t="n">
        <v>328309</v>
      </c>
      <c r="F66" s="2" t="n">
        <v>308800</v>
      </c>
      <c r="G66" s="2" t="n">
        <v>13483</v>
      </c>
      <c r="H66" s="2" t="n">
        <v>228394</v>
      </c>
      <c r="I66" s="2"/>
    </row>
    <row r="67" customFormat="false" ht="15" hidden="false" customHeight="false" outlineLevel="0" collapsed="false">
      <c r="A67" s="2" t="n">
        <v>4100</v>
      </c>
      <c r="B67" s="2" t="n">
        <v>192922</v>
      </c>
      <c r="C67" s="2" t="n">
        <v>413523</v>
      </c>
      <c r="D67" s="2" t="n">
        <v>186619</v>
      </c>
      <c r="E67" s="2" t="n">
        <v>337756</v>
      </c>
      <c r="F67" s="2" t="n">
        <v>319888</v>
      </c>
      <c r="G67" s="2" t="n">
        <v>13195</v>
      </c>
      <c r="H67" s="2" t="n">
        <v>232181</v>
      </c>
      <c r="I67" s="2"/>
    </row>
    <row r="68" customFormat="false" ht="15" hidden="false" customHeight="false" outlineLevel="0" collapsed="false">
      <c r="A68" s="2" t="n">
        <v>4500</v>
      </c>
      <c r="B68" s="2" t="n">
        <v>178884</v>
      </c>
      <c r="C68" s="2" t="n">
        <v>379671</v>
      </c>
      <c r="D68" s="2" t="n">
        <v>185784</v>
      </c>
      <c r="E68" s="2" t="n">
        <v>338686</v>
      </c>
      <c r="F68" s="2" t="n">
        <v>327529</v>
      </c>
      <c r="G68" s="2" t="n">
        <v>13214</v>
      </c>
      <c r="H68" s="2" t="n">
        <v>237185</v>
      </c>
      <c r="I68" s="2"/>
    </row>
    <row r="70" customFormat="false" ht="15" hidden="false" customHeight="false" outlineLevel="0" collapsed="false">
      <c r="B70" s="0" t="s">
        <v>9</v>
      </c>
      <c r="D70" s="0" t="s">
        <v>144</v>
      </c>
      <c r="F70" s="0" t="s">
        <v>145</v>
      </c>
      <c r="L70" s="21" t="n">
        <v>41750</v>
      </c>
    </row>
    <row r="71" customFormat="false" ht="15" hidden="false" customHeight="false" outlineLevel="0" collapsed="false">
      <c r="B71" s="0" t="s">
        <v>146</v>
      </c>
      <c r="C71" s="0" t="s">
        <v>146</v>
      </c>
      <c r="D71" s="0" t="s">
        <v>146</v>
      </c>
      <c r="E71" s="0" t="s">
        <v>147</v>
      </c>
      <c r="F71" s="0" t="s">
        <v>147</v>
      </c>
      <c r="L71" s="21"/>
    </row>
    <row r="72" customFormat="false" ht="15" hidden="false" customHeight="false" outlineLevel="0" collapsed="false">
      <c r="A72" s="0" t="s">
        <v>3</v>
      </c>
      <c r="C72" s="0" t="s">
        <v>148</v>
      </c>
      <c r="D72" s="0" t="s">
        <v>149</v>
      </c>
      <c r="E72" s="0" t="s">
        <v>150</v>
      </c>
      <c r="F72" s="0" t="s">
        <v>151</v>
      </c>
    </row>
    <row r="73" customFormat="false" ht="15" hidden="false" customHeight="false" outlineLevel="0" collapsed="false">
      <c r="A73" s="0" t="n">
        <v>300</v>
      </c>
      <c r="B73" s="0" t="n">
        <f aca="false">+C73+D73+1000000*(E73+F73)</f>
        <v>9172177</v>
      </c>
      <c r="C73" s="22" t="n">
        <v>216584</v>
      </c>
      <c r="D73" s="8" t="n">
        <v>3188593</v>
      </c>
      <c r="E73" s="0" t="n">
        <v>1.114</v>
      </c>
      <c r="F73" s="0" t="n">
        <v>4.653</v>
      </c>
      <c r="G73" s="2"/>
      <c r="I73" s="23"/>
      <c r="J73" s="23"/>
      <c r="K73" s="23"/>
      <c r="L73" s="23"/>
      <c r="M73" s="23"/>
    </row>
    <row r="74" customFormat="false" ht="15" hidden="false" customHeight="false" outlineLevel="0" collapsed="false">
      <c r="A74" s="0" t="n">
        <v>350</v>
      </c>
      <c r="B74" s="0" t="n">
        <f aca="false">+C74+D74+1000000*(E74+F74)</f>
        <v>9497207</v>
      </c>
      <c r="C74" s="22" t="n">
        <v>216584</v>
      </c>
      <c r="D74" s="8" t="n">
        <v>3307623</v>
      </c>
      <c r="E74" s="0" t="n">
        <v>1.157</v>
      </c>
      <c r="F74" s="0" t="n">
        <v>4.816</v>
      </c>
      <c r="G74" s="2"/>
      <c r="I74" s="23"/>
      <c r="J74" s="23"/>
      <c r="K74" s="23"/>
      <c r="L74" s="23"/>
      <c r="M74" s="23"/>
    </row>
    <row r="75" customFormat="false" ht="15" hidden="false" customHeight="false" outlineLevel="0" collapsed="false">
      <c r="A75" s="0" t="n">
        <v>400</v>
      </c>
      <c r="B75" s="0" t="n">
        <f aca="false">+C75+D75+1000000*(E75+F75)</f>
        <v>9727368</v>
      </c>
      <c r="C75" s="22" t="n">
        <v>216584</v>
      </c>
      <c r="D75" s="8" t="n">
        <v>3393784</v>
      </c>
      <c r="E75" s="0" t="n">
        <v>1.191</v>
      </c>
      <c r="F75" s="0" t="n">
        <v>4.926</v>
      </c>
      <c r="G75" s="2"/>
      <c r="I75" s="23"/>
      <c r="J75" s="23"/>
      <c r="K75" s="23"/>
      <c r="L75" s="23"/>
      <c r="M75" s="23"/>
    </row>
    <row r="76" customFormat="false" ht="15" hidden="false" customHeight="false" outlineLevel="0" collapsed="false">
      <c r="A76" s="0" t="n">
        <v>450</v>
      </c>
      <c r="B76" s="0" t="n">
        <f aca="false">+C76+D76+1000000*(E76+F76)</f>
        <v>9891964</v>
      </c>
      <c r="C76" s="22" t="n">
        <v>216584</v>
      </c>
      <c r="D76" s="8" t="n">
        <v>3453380</v>
      </c>
      <c r="E76" s="0" t="n">
        <v>1.218</v>
      </c>
      <c r="F76" s="0" t="n">
        <v>5.004</v>
      </c>
      <c r="G76" s="2"/>
      <c r="I76" s="23"/>
      <c r="J76" s="23"/>
      <c r="K76" s="23"/>
      <c r="L76" s="23"/>
      <c r="M76" s="23"/>
    </row>
    <row r="77" customFormat="false" ht="15" hidden="false" customHeight="false" outlineLevel="0" collapsed="false">
      <c r="A77" s="0" t="n">
        <v>530</v>
      </c>
      <c r="B77" s="0" t="n">
        <f aca="false">+C77+D77+1000000*(E77+F77)</f>
        <v>10047368</v>
      </c>
      <c r="C77" s="22" t="n">
        <v>216584</v>
      </c>
      <c r="D77" s="8" t="n">
        <v>3505784</v>
      </c>
      <c r="E77" s="0" t="n">
        <v>1.252</v>
      </c>
      <c r="F77" s="0" t="n">
        <v>5.073</v>
      </c>
      <c r="G77" s="2"/>
      <c r="I77" s="23"/>
      <c r="J77" s="23"/>
      <c r="K77" s="23"/>
      <c r="L77" s="23"/>
      <c r="M77" s="23"/>
    </row>
    <row r="78" customFormat="false" ht="15" hidden="false" customHeight="false" outlineLevel="0" collapsed="false">
      <c r="A78" s="0" t="n">
        <v>600</v>
      </c>
      <c r="B78" s="0" t="n">
        <f aca="false">+C78+D78+1000000*(E78+F78)</f>
        <v>10109646</v>
      </c>
      <c r="C78" s="22" t="n">
        <v>216584</v>
      </c>
      <c r="D78" s="8" t="n">
        <v>3521062</v>
      </c>
      <c r="E78" s="0" t="n">
        <v>1.272</v>
      </c>
      <c r="F78" s="0" t="n">
        <v>5.1</v>
      </c>
      <c r="G78" s="2"/>
      <c r="I78" s="23"/>
      <c r="J78" s="23"/>
      <c r="K78" s="23"/>
      <c r="L78" s="23"/>
      <c r="M78" s="23"/>
    </row>
    <row r="79" customFormat="false" ht="15" hidden="false" customHeight="false" outlineLevel="0" collapsed="false">
      <c r="A79" s="0" t="n">
        <v>622</v>
      </c>
      <c r="B79" s="0" t="n">
        <f aca="false">+C79+D79+1000000*(E79+F79)</f>
        <v>10114742</v>
      </c>
      <c r="C79" s="22" t="n">
        <v>216584</v>
      </c>
      <c r="D79" s="8" t="n">
        <v>3521158</v>
      </c>
      <c r="E79" s="0" t="n">
        <v>1.274</v>
      </c>
      <c r="F79" s="0" t="n">
        <v>5.103</v>
      </c>
      <c r="G79" s="2"/>
      <c r="I79" s="23"/>
      <c r="J79" s="23"/>
      <c r="K79" s="23"/>
      <c r="L79" s="23"/>
      <c r="M79" s="23"/>
    </row>
    <row r="80" customFormat="false" ht="15" hidden="false" customHeight="false" outlineLevel="0" collapsed="false">
      <c r="A80" s="0" t="n">
        <v>700</v>
      </c>
      <c r="B80" s="0" t="n">
        <f aca="false">+C80+D80+1000000*(E80+F80)</f>
        <v>10095145</v>
      </c>
      <c r="C80" s="2" t="n">
        <v>216584</v>
      </c>
      <c r="D80" s="8" t="n">
        <v>3507561</v>
      </c>
      <c r="E80" s="0" t="n">
        <v>1.285</v>
      </c>
      <c r="F80" s="0" t="n">
        <v>5.086</v>
      </c>
      <c r="G80" s="2"/>
      <c r="I80" s="23"/>
      <c r="J80" s="23"/>
      <c r="K80" s="23"/>
      <c r="L80" s="23"/>
      <c r="M80" s="23"/>
    </row>
    <row r="81" customFormat="false" ht="15" hidden="false" customHeight="false" outlineLevel="0" collapsed="false">
      <c r="A81" s="0" t="n">
        <v>800</v>
      </c>
      <c r="B81" s="0" t="n">
        <f aca="false">+C81+D81+1000000*(E81+F81)</f>
        <v>10008572</v>
      </c>
      <c r="C81" s="2" t="n">
        <v>215023</v>
      </c>
      <c r="D81" s="8" t="n">
        <v>3471549</v>
      </c>
      <c r="E81" s="0" t="n">
        <v>1.281</v>
      </c>
      <c r="F81" s="0" t="n">
        <v>5.041</v>
      </c>
      <c r="G81" s="2"/>
      <c r="I81" s="23"/>
      <c r="J81" s="23"/>
      <c r="K81" s="23"/>
      <c r="L81" s="23"/>
      <c r="M81" s="23"/>
    </row>
    <row r="82" customFormat="false" ht="15" hidden="false" customHeight="false" outlineLevel="0" collapsed="false">
      <c r="A82" s="0" t="n">
        <v>880</v>
      </c>
      <c r="B82" s="0" t="n">
        <f aca="false">+C82+D82+1000000*(E82+F82)</f>
        <v>9909398</v>
      </c>
      <c r="C82" s="2" t="n">
        <v>213386</v>
      </c>
      <c r="D82" s="8" t="n">
        <v>3439012</v>
      </c>
      <c r="E82" s="0" t="n">
        <v>1.27</v>
      </c>
      <c r="F82" s="0" t="n">
        <v>4.987</v>
      </c>
      <c r="G82" s="2"/>
      <c r="I82" s="23"/>
      <c r="J82" s="23"/>
      <c r="K82" s="23"/>
      <c r="L82" s="23"/>
      <c r="M82" s="23"/>
    </row>
    <row r="83" customFormat="false" ht="15" hidden="false" customHeight="false" outlineLevel="0" collapsed="false">
      <c r="A83" s="0" t="n">
        <v>930</v>
      </c>
      <c r="B83" s="0" t="n">
        <f aca="false">+C83+D83+1000000*(E83+F83)</f>
        <v>9842193</v>
      </c>
      <c r="C83" s="2" t="n">
        <v>211836</v>
      </c>
      <c r="D83" s="8" t="n">
        <v>3410357</v>
      </c>
      <c r="E83" s="0" t="n">
        <v>1.266</v>
      </c>
      <c r="F83" s="0" t="n">
        <v>4.954</v>
      </c>
      <c r="G83" s="2"/>
      <c r="I83" s="23"/>
      <c r="J83" s="23"/>
      <c r="K83" s="23"/>
      <c r="L83" s="23"/>
      <c r="M83" s="23"/>
    </row>
    <row r="84" customFormat="false" ht="15" hidden="false" customHeight="false" outlineLevel="0" collapsed="false">
      <c r="A84" s="2" t="n">
        <v>1000</v>
      </c>
      <c r="B84" s="0" t="n">
        <f aca="false">+C84+D84+1000000*(E84+F84)</f>
        <v>9763759</v>
      </c>
      <c r="C84" s="2" t="n">
        <v>209540</v>
      </c>
      <c r="D84" s="8" t="n">
        <v>3374219</v>
      </c>
      <c r="E84" s="0" t="n">
        <v>1.259</v>
      </c>
      <c r="F84" s="0" t="n">
        <v>4.921</v>
      </c>
      <c r="G84" s="2"/>
      <c r="I84" s="23"/>
      <c r="J84" s="23"/>
      <c r="K84" s="23"/>
      <c r="L84" s="23"/>
      <c r="M84" s="23"/>
    </row>
    <row r="85" customFormat="false" ht="15" hidden="false" customHeight="false" outlineLevel="0" collapsed="false">
      <c r="A85" s="2" t="n">
        <v>1300</v>
      </c>
      <c r="B85" s="0" t="n">
        <f aca="false">+C85+D85+1000000*(E85+F85)</f>
        <v>9350640</v>
      </c>
      <c r="C85" s="2" t="n">
        <v>201494</v>
      </c>
      <c r="D85" s="8" t="n">
        <v>3175146</v>
      </c>
      <c r="E85" s="0" t="n">
        <v>1.217</v>
      </c>
      <c r="F85" s="0" t="n">
        <v>4.757</v>
      </c>
      <c r="G85" s="2"/>
      <c r="I85" s="23"/>
      <c r="J85" s="23"/>
      <c r="K85" s="23"/>
      <c r="L85" s="23"/>
      <c r="M85" s="23"/>
    </row>
    <row r="86" customFormat="false" ht="15" hidden="false" customHeight="false" outlineLevel="0" collapsed="false">
      <c r="A86" s="2" t="n">
        <v>1500</v>
      </c>
      <c r="B86" s="0" t="n">
        <f aca="false">+C86+D86+1000000*(E86+F86)</f>
        <v>8884174</v>
      </c>
      <c r="C86" s="2" t="n">
        <v>196063</v>
      </c>
      <c r="D86" s="8" t="n">
        <v>3045111</v>
      </c>
      <c r="E86" s="0" t="n">
        <v>1.176</v>
      </c>
      <c r="F86" s="0" t="n">
        <v>4.467</v>
      </c>
      <c r="G86" s="2"/>
      <c r="I86" s="23"/>
      <c r="J86" s="23"/>
      <c r="K86" s="23"/>
      <c r="L86" s="23"/>
      <c r="M86" s="23"/>
    </row>
    <row r="87" customFormat="false" ht="15" hidden="false" customHeight="false" outlineLevel="0" collapsed="false">
      <c r="A87" s="2" t="n">
        <v>1700</v>
      </c>
      <c r="B87" s="0" t="n">
        <f aca="false">+C87+D87+1000000*(E87+F87)</f>
        <v>8562344</v>
      </c>
      <c r="C87" s="2" t="n">
        <v>191950</v>
      </c>
      <c r="D87" s="8" t="n">
        <v>2919394</v>
      </c>
      <c r="E87" s="0" t="n">
        <v>1.136</v>
      </c>
      <c r="F87" s="0" t="n">
        <v>4.315</v>
      </c>
      <c r="G87" s="2"/>
      <c r="I87" s="23"/>
      <c r="J87" s="23"/>
      <c r="K87" s="23"/>
      <c r="L87" s="23"/>
      <c r="M87" s="23"/>
    </row>
    <row r="88" customFormat="false" ht="15" hidden="false" customHeight="false" outlineLevel="0" collapsed="false">
      <c r="A88" s="2" t="n">
        <v>2000</v>
      </c>
      <c r="B88" s="0" t="n">
        <f aca="false">+C88+D88+1000000*(E88+F88)</f>
        <v>8134802</v>
      </c>
      <c r="C88" s="2" t="n">
        <v>185932</v>
      </c>
      <c r="D88" s="8" t="n">
        <v>2726870</v>
      </c>
      <c r="E88" s="0" t="n">
        <v>1.084</v>
      </c>
      <c r="F88" s="0" t="n">
        <v>4.138</v>
      </c>
      <c r="G88" s="2"/>
      <c r="I88" s="23"/>
      <c r="J88" s="23"/>
      <c r="K88" s="23"/>
      <c r="L88" s="23"/>
      <c r="M88" s="23"/>
    </row>
    <row r="89" customFormat="false" ht="15" hidden="false" customHeight="false" outlineLevel="0" collapsed="false">
      <c r="A89" s="2" t="n">
        <v>2500</v>
      </c>
      <c r="B89" s="0" t="n">
        <f aca="false">+C89+D89+1000000*(E89+F89)</f>
        <v>7670217</v>
      </c>
      <c r="C89" s="2" t="n">
        <v>175518</v>
      </c>
      <c r="D89" s="8" t="n">
        <v>2529699</v>
      </c>
      <c r="E89" s="0" t="n">
        <v>1.033</v>
      </c>
      <c r="F89" s="0" t="n">
        <v>3.932</v>
      </c>
      <c r="G89" s="2"/>
      <c r="I89" s="23"/>
      <c r="J89" s="23"/>
      <c r="K89" s="23"/>
      <c r="L89" s="23"/>
      <c r="M89" s="23"/>
    </row>
    <row r="90" customFormat="false" ht="15" hidden="false" customHeight="false" outlineLevel="0" collapsed="false">
      <c r="A90" s="2" t="n">
        <v>3000</v>
      </c>
      <c r="B90" s="0" t="n">
        <f aca="false">+C90+D90+1000000*(E90+F90)</f>
        <v>7397714</v>
      </c>
      <c r="C90" s="2" t="n">
        <v>168350</v>
      </c>
      <c r="D90" s="8" t="n">
        <v>2385364</v>
      </c>
      <c r="E90" s="0" t="n">
        <v>1.011</v>
      </c>
      <c r="F90" s="0" t="n">
        <v>3.833</v>
      </c>
      <c r="G90" s="2"/>
      <c r="I90" s="23"/>
      <c r="J90" s="23"/>
      <c r="K90" s="23"/>
      <c r="L90" s="23"/>
      <c r="M90" s="23"/>
    </row>
    <row r="91" customFormat="false" ht="15" hidden="false" customHeight="false" outlineLevel="0" collapsed="false">
      <c r="A91" s="2" t="n">
        <v>4000</v>
      </c>
      <c r="B91" s="0" t="n">
        <f aca="false">+C91+D91+1000000*(E91+F91)</f>
        <v>7371834</v>
      </c>
      <c r="C91" s="2" t="n">
        <v>157232</v>
      </c>
      <c r="D91" s="8" t="n">
        <v>2202602</v>
      </c>
      <c r="E91" s="0" t="n">
        <v>1.041</v>
      </c>
      <c r="F91" s="0" t="n">
        <v>3.971</v>
      </c>
      <c r="G91" s="2"/>
      <c r="I91" s="23"/>
      <c r="J91" s="23"/>
      <c r="K91" s="23"/>
      <c r="L91" s="23"/>
      <c r="M91" s="23"/>
    </row>
    <row r="92" customFormat="false" ht="15" hidden="false" customHeight="false" outlineLevel="0" collapsed="false">
      <c r="A92" s="2" t="n">
        <v>5000</v>
      </c>
      <c r="B92" s="0" t="n">
        <f aca="false">+C92+D92+1000000*(E92+F92)</f>
        <v>7663778</v>
      </c>
      <c r="C92" s="2" t="n">
        <v>149155</v>
      </c>
      <c r="D92" s="8" t="n">
        <v>2107623</v>
      </c>
      <c r="E92" s="0" t="n">
        <v>1.105</v>
      </c>
      <c r="F92" s="0" t="n">
        <v>4.302</v>
      </c>
      <c r="G92" s="2"/>
      <c r="I92" s="23"/>
      <c r="J92" s="23"/>
      <c r="K92" s="23"/>
      <c r="L92" s="23"/>
      <c r="M92" s="23"/>
    </row>
    <row r="93" customFormat="false" ht="15" hidden="false" customHeight="false" outlineLevel="0" collapsed="false">
      <c r="A93" s="2" t="n">
        <v>7500</v>
      </c>
      <c r="B93" s="0" t="n">
        <f aca="false">+C93+D93+1000000*(E93+F93)</f>
        <v>8905786</v>
      </c>
      <c r="C93" s="2" t="n">
        <v>136111</v>
      </c>
      <c r="D93" s="8" t="n">
        <v>2205675</v>
      </c>
      <c r="E93" s="0" t="n">
        <v>1.356</v>
      </c>
      <c r="F93" s="0" t="n">
        <v>5.208</v>
      </c>
      <c r="G93" s="2"/>
      <c r="I93" s="23"/>
      <c r="J93" s="23"/>
      <c r="K93" s="23"/>
      <c r="L93" s="23"/>
      <c r="M93" s="23"/>
    </row>
    <row r="94" customFormat="false" ht="15" hidden="false" customHeight="false" outlineLevel="0" collapsed="false">
      <c r="A94" s="2" t="n">
        <v>10000</v>
      </c>
      <c r="B94" s="0" t="n">
        <f aca="false">+C94+D94+1000000*(E94+F94)</f>
        <v>9935039</v>
      </c>
      <c r="C94" s="2" t="n">
        <v>150809</v>
      </c>
      <c r="D94" s="8" t="n">
        <v>2411230</v>
      </c>
      <c r="E94" s="0" t="n">
        <v>1.482</v>
      </c>
      <c r="F94" s="0" t="n">
        <v>5.891</v>
      </c>
      <c r="G94" s="2"/>
      <c r="I94" s="23"/>
      <c r="J94" s="23"/>
      <c r="K94" s="23"/>
      <c r="L94" s="23"/>
      <c r="M94" s="23"/>
    </row>
    <row r="95" customFormat="false" ht="15" hidden="false" customHeight="false" outlineLevel="0" collapsed="false">
      <c r="A95" s="2" t="n">
        <v>15000</v>
      </c>
      <c r="B95" s="0" t="n">
        <f aca="false">+C95+D95+1000000*(E95+F95)</f>
        <v>13822168</v>
      </c>
      <c r="C95" s="2" t="n">
        <v>144321</v>
      </c>
      <c r="D95" s="8" t="n">
        <v>2900847</v>
      </c>
      <c r="E95" s="0" t="n">
        <v>1.952</v>
      </c>
      <c r="F95" s="0" t="n">
        <v>8.825</v>
      </c>
      <c r="G95" s="2"/>
      <c r="I95" s="23"/>
      <c r="J95" s="23"/>
      <c r="K95" s="23"/>
      <c r="L95" s="23"/>
      <c r="M95" s="23"/>
    </row>
    <row r="96" customFormat="false" ht="15" hidden="false" customHeight="false" outlineLevel="0" collapsed="false">
      <c r="A96" s="2" t="n">
        <v>21100</v>
      </c>
      <c r="B96" s="0" t="n">
        <f aca="false">+C96+D96+1000000*(E96+F96)</f>
        <v>16358544</v>
      </c>
      <c r="C96" s="2" t="n">
        <v>152133</v>
      </c>
      <c r="D96" s="8" t="n">
        <v>3760411</v>
      </c>
      <c r="E96" s="0" t="n">
        <v>2.156</v>
      </c>
      <c r="F96" s="0" t="n">
        <v>10.29</v>
      </c>
      <c r="G96" s="2"/>
      <c r="I96" s="23"/>
      <c r="J96" s="23"/>
      <c r="K96" s="23"/>
      <c r="L96" s="23"/>
      <c r="M96" s="23"/>
    </row>
    <row r="97" customFormat="false" ht="15" hidden="false" customHeight="false" outlineLevel="0" collapsed="false">
      <c r="A97" s="2" t="n">
        <v>30000</v>
      </c>
      <c r="B97" s="0" t="n">
        <f aca="false">+C97+D97+1000000*(E97+F97)</f>
        <v>15872988</v>
      </c>
      <c r="C97" s="2" t="n">
        <v>115137</v>
      </c>
      <c r="D97" s="8" t="n">
        <v>3546851</v>
      </c>
      <c r="E97" s="0" t="n">
        <v>1.586</v>
      </c>
      <c r="F97" s="0" t="n">
        <v>10.625</v>
      </c>
      <c r="G97" s="2"/>
      <c r="I97" s="23"/>
      <c r="J97" s="23"/>
      <c r="K97" s="23"/>
      <c r="L97" s="23"/>
      <c r="M97" s="23"/>
    </row>
    <row r="98" customFormat="false" ht="15" hidden="false" customHeight="false" outlineLevel="0" collapsed="false">
      <c r="A98" s="2" t="n">
        <v>42200</v>
      </c>
      <c r="B98" s="0" t="n">
        <f aca="false">+C98+D98+1000000*(E98+F98)</f>
        <v>16421255</v>
      </c>
      <c r="C98" s="2" t="n">
        <v>131121</v>
      </c>
      <c r="D98" s="8" t="n">
        <v>3999134</v>
      </c>
      <c r="E98" s="0" t="n">
        <v>1.702</v>
      </c>
      <c r="F98" s="0" t="n">
        <v>10.589</v>
      </c>
      <c r="G98" s="2"/>
      <c r="I98" s="23"/>
      <c r="J98" s="23"/>
    </row>
    <row r="99" customFormat="false" ht="15" hidden="false" customHeight="false" outlineLevel="0" collapsed="false">
      <c r="A99" s="2" t="n">
        <v>84400</v>
      </c>
      <c r="B99" s="0" t="n">
        <f aca="false">+C99+D99+1000000*(E99+F99)</f>
        <v>15592745</v>
      </c>
      <c r="C99" s="2" t="n">
        <v>133527</v>
      </c>
      <c r="D99" s="8" t="n">
        <v>3657218</v>
      </c>
      <c r="E99" s="0" t="n">
        <v>1.213</v>
      </c>
      <c r="F99" s="24" t="n">
        <v>10.589</v>
      </c>
      <c r="H99" s="23"/>
      <c r="I99" s="23"/>
      <c r="J99" s="23"/>
    </row>
    <row r="100" customFormat="false" ht="15" hidden="false" customHeight="false" outlineLevel="0" collapsed="false">
      <c r="A100" s="2" t="n">
        <v>110400</v>
      </c>
      <c r="B100" s="0" t="n">
        <f aca="false">+C100+D100+1000000*(E100+F100)</f>
        <v>15563449</v>
      </c>
      <c r="C100" s="2" t="n">
        <v>136531</v>
      </c>
      <c r="D100" s="8" t="n">
        <v>3408918</v>
      </c>
      <c r="E100" s="0" t="n">
        <v>1.429</v>
      </c>
      <c r="F100" s="24" t="n">
        <v>10.589</v>
      </c>
      <c r="G10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7.6761133603239"/>
    <col collapsed="false" hidden="false" max="4" min="2" style="0" width="14.0323886639676"/>
    <col collapsed="false" hidden="false" max="5" min="5" style="0" width="8.1417004048583"/>
    <col collapsed="false" hidden="false" max="10" min="6" style="0" width="8.57085020242915"/>
    <col collapsed="false" hidden="false" max="11" min="11" style="0" width="13.2834008097166"/>
    <col collapsed="false" hidden="false" max="1025" min="12" style="0" width="8.57085020242915"/>
  </cols>
  <sheetData>
    <row r="1" customFormat="false" ht="15" hidden="false" customHeight="false" outlineLevel="0" collapsed="false">
      <c r="A1" s="0" t="s">
        <v>152</v>
      </c>
      <c r="B1" s="0" t="s">
        <v>153</v>
      </c>
      <c r="C1" s="0" t="s">
        <v>154</v>
      </c>
      <c r="D1" s="0" t="s">
        <v>155</v>
      </c>
      <c r="E1" s="0" t="s">
        <v>156</v>
      </c>
      <c r="F1" s="0" t="s">
        <v>156</v>
      </c>
      <c r="G1" s="0" t="s">
        <v>157</v>
      </c>
      <c r="H1" s="0" t="s">
        <v>155</v>
      </c>
      <c r="I1" s="0" t="s">
        <v>155</v>
      </c>
      <c r="J1" s="0" t="s">
        <v>158</v>
      </c>
      <c r="K1" s="0" t="s">
        <v>155</v>
      </c>
    </row>
    <row r="2" customFormat="false" ht="15" hidden="false" customHeight="false" outlineLevel="0" collapsed="false">
      <c r="B2" s="0" t="s">
        <v>159</v>
      </c>
      <c r="D2" s="0" t="s">
        <v>159</v>
      </c>
      <c r="E2" s="0" t="s">
        <v>160</v>
      </c>
      <c r="F2" s="0" t="s">
        <v>161</v>
      </c>
      <c r="H2" s="0" t="s">
        <v>162</v>
      </c>
      <c r="I2" s="0" t="s">
        <v>163</v>
      </c>
      <c r="K2" s="0" t="s">
        <v>164</v>
      </c>
    </row>
    <row r="3" customFormat="false" ht="15" hidden="false" customHeight="false" outlineLevel="0" collapsed="false">
      <c r="A3" s="0" t="s">
        <v>165</v>
      </c>
      <c r="B3" s="25" t="n">
        <v>221.1</v>
      </c>
      <c r="C3" s="26" t="n">
        <f aca="false">+D3/B3</f>
        <v>0.0982775833106984</v>
      </c>
      <c r="D3" s="8" t="n">
        <f aca="false">+H3/43560</f>
        <v>21.7291736699954</v>
      </c>
      <c r="E3" s="0" t="n">
        <f aca="false">F3*1.6</f>
        <v>29.456</v>
      </c>
      <c r="F3" s="0" t="n">
        <f aca="false">2.27+7.33+8.81</f>
        <v>18.41</v>
      </c>
      <c r="G3" s="0" t="n">
        <f aca="false">93+57</f>
        <v>150</v>
      </c>
      <c r="H3" s="2" t="n">
        <f aca="false">102006.764745+844516.04032</f>
        <v>946522.805065</v>
      </c>
      <c r="I3" s="2" t="n">
        <f aca="false">H3*(12/39.37)^2</f>
        <v>87935.1977603052</v>
      </c>
      <c r="J3" s="3" t="n">
        <f aca="false">G3/E3</f>
        <v>5.09234111895709</v>
      </c>
      <c r="K3" s="3" t="n">
        <f aca="false">I3/100/E3</f>
        <v>29.853068223895</v>
      </c>
    </row>
    <row r="4" customFormat="false" ht="15" hidden="false" customHeight="false" outlineLevel="0" collapsed="false">
      <c r="A4" s="0" t="s">
        <v>166</v>
      </c>
      <c r="B4" s="25" t="n">
        <v>94</v>
      </c>
      <c r="C4" s="26" t="n">
        <f aca="false">(0.208+0.241)/2</f>
        <v>0.2245</v>
      </c>
      <c r="D4" s="8" t="n">
        <f aca="false">+B4*C4</f>
        <v>21.103</v>
      </c>
      <c r="E4" s="0" t="n">
        <f aca="false">F4*1.6</f>
        <v>38.56</v>
      </c>
      <c r="F4" s="0" t="n">
        <f aca="false">12.7+11.4</f>
        <v>24.1</v>
      </c>
      <c r="G4" s="0" t="n">
        <v>59</v>
      </c>
      <c r="H4" s="2" t="n">
        <f aca="false">+I4*(39.37/12)^2</f>
        <v>5957045.07039784</v>
      </c>
      <c r="I4" s="2" t="n">
        <v>553429.810174</v>
      </c>
      <c r="J4" s="3" t="n">
        <f aca="false">G4/E4</f>
        <v>1.53008298755187</v>
      </c>
      <c r="K4" s="3" t="n">
        <f aca="false">I4/100/E4</f>
        <v>143.524328364627</v>
      </c>
    </row>
    <row r="5" customFormat="false" ht="15" hidden="false" customHeight="false" outlineLevel="0" collapsed="false">
      <c r="A5" s="0" t="s">
        <v>167</v>
      </c>
      <c r="B5" s="25" t="n">
        <v>6174</v>
      </c>
      <c r="C5" s="26" t="n">
        <v>0.072</v>
      </c>
      <c r="D5" s="8" t="n">
        <f aca="false">+B5*C5</f>
        <v>444.528</v>
      </c>
      <c r="E5" s="0" t="n">
        <f aca="false">F5*1.6</f>
        <v>48.8</v>
      </c>
      <c r="F5" s="0" t="n">
        <f aca="false">3.5+18.5+8.5</f>
        <v>30.5</v>
      </c>
      <c r="H5" s="2"/>
      <c r="I5" s="2"/>
      <c r="J5" s="8"/>
    </row>
    <row r="6" customFormat="false" ht="15" hidden="false" customHeight="false" outlineLevel="0" collapsed="false">
      <c r="A6" s="0" t="s">
        <v>168</v>
      </c>
      <c r="B6" s="25" t="n">
        <v>1062.3</v>
      </c>
      <c r="C6" s="26" t="n">
        <f aca="false">(0.2826+0.2012+0.3302)/3</f>
        <v>0.271333333333333</v>
      </c>
      <c r="D6" s="8" t="n">
        <f aca="false">+B6*C6</f>
        <v>288.2374</v>
      </c>
      <c r="H6" s="2"/>
      <c r="I6" s="2"/>
    </row>
    <row r="7" customFormat="false" ht="15" hidden="false" customHeight="false" outlineLevel="0" collapsed="false">
      <c r="A7" s="0" t="s">
        <v>169</v>
      </c>
      <c r="B7" s="25" t="n">
        <v>142</v>
      </c>
      <c r="C7" s="26" t="n">
        <f aca="false">(1491+6752+4771+10276+1212+1499+7994+3405+5372+2395+6414+1733+16259+1011+16061+11836)/(32162+47855+28758+22492+35134+64850+75797)</f>
        <v>0.320734868815299</v>
      </c>
      <c r="D7" s="8" t="n">
        <f aca="false">+B7*C7</f>
        <v>45.5443513717725</v>
      </c>
      <c r="H7" s="2"/>
      <c r="I7" s="2"/>
    </row>
    <row r="8" customFormat="false" ht="15" hidden="false" customHeight="false" outlineLevel="0" collapsed="false">
      <c r="A8" s="0" t="s">
        <v>170</v>
      </c>
      <c r="B8" s="25" t="n">
        <v>266.7115</v>
      </c>
      <c r="C8" s="26" t="n">
        <v>0.236111111111111</v>
      </c>
      <c r="D8" s="8" t="n">
        <f aca="false">+B8*C8</f>
        <v>62.9735486111111</v>
      </c>
      <c r="H8" s="2"/>
      <c r="I8" s="2"/>
    </row>
    <row r="9" customFormat="false" ht="15" hidden="false" customHeight="false" outlineLevel="0" collapsed="false">
      <c r="A9" s="0" t="s">
        <v>171</v>
      </c>
      <c r="B9" s="25" t="n">
        <v>143.4</v>
      </c>
      <c r="C9" s="26" t="n">
        <v>0.331</v>
      </c>
      <c r="D9" s="8" t="n">
        <f aca="false">+B9*C9</f>
        <v>47.4654</v>
      </c>
      <c r="H9" s="2"/>
      <c r="I9" s="2"/>
    </row>
    <row r="10" customFormat="false" ht="15" hidden="false" customHeight="false" outlineLevel="0" collapsed="false">
      <c r="A10" s="0" t="s">
        <v>172</v>
      </c>
      <c r="B10" s="25" t="n">
        <v>95.8</v>
      </c>
      <c r="C10" s="26" t="n">
        <v>0.101</v>
      </c>
      <c r="D10" s="8" t="n">
        <f aca="false">+B10*C10</f>
        <v>9.6758</v>
      </c>
      <c r="H10" s="2"/>
      <c r="I10" s="2"/>
    </row>
    <row r="11" customFormat="false" ht="15" hidden="false" customHeight="false" outlineLevel="0" collapsed="false">
      <c r="A11" s="0" t="s">
        <v>173</v>
      </c>
      <c r="B11" s="25" t="n">
        <v>311</v>
      </c>
      <c r="C11" s="26" t="n">
        <f aca="false">(0.225+0.31+0.36)/3</f>
        <v>0.298333333333333</v>
      </c>
      <c r="D11" s="8" t="n">
        <f aca="false">+B11*C11</f>
        <v>92.7816666666667</v>
      </c>
      <c r="H11" s="2"/>
      <c r="I11" s="2"/>
    </row>
    <row r="12" customFormat="false" ht="15" hidden="false" customHeight="false" outlineLevel="0" collapsed="false">
      <c r="A12" s="0" t="s">
        <v>174</v>
      </c>
      <c r="B12" s="25" t="n">
        <v>4046</v>
      </c>
      <c r="C12" s="26" t="n">
        <f aca="false">(1000+6473+4487+700+20799+24960+5949+195+36150)/(39075+86861)</f>
        <v>0.799715728624063</v>
      </c>
      <c r="D12" s="8" t="n">
        <f aca="false">+B12*C12</f>
        <v>3235.64983801296</v>
      </c>
      <c r="H12" s="2"/>
      <c r="I12" s="2"/>
    </row>
    <row r="13" customFormat="false" ht="15" hidden="false" customHeight="false" outlineLevel="0" collapsed="false">
      <c r="A13" s="0" t="s">
        <v>175</v>
      </c>
      <c r="B13" s="25" t="n">
        <v>513</v>
      </c>
      <c r="C13" s="26" t="n">
        <f aca="false">(0.3235*2+0.457+0.2255*2+0.409)/4</f>
        <v>0.491</v>
      </c>
      <c r="D13" s="8" t="n">
        <f aca="false">+B13*C13</f>
        <v>251.883</v>
      </c>
      <c r="H13" s="2"/>
      <c r="I13" s="2"/>
    </row>
    <row r="14" customFormat="false" ht="15" hidden="false" customHeight="false" outlineLevel="0" collapsed="false">
      <c r="A14" s="0" t="s">
        <v>176</v>
      </c>
      <c r="B14" s="25" t="n">
        <v>1066.03</v>
      </c>
      <c r="C14" s="26" t="n">
        <v>0.026</v>
      </c>
      <c r="D14" s="8" t="n">
        <f aca="false">+B14*C14</f>
        <v>27.71678</v>
      </c>
      <c r="H14" s="2"/>
      <c r="I14" s="2"/>
    </row>
    <row r="15" customFormat="false" ht="15" hidden="false" customHeight="false" outlineLevel="0" collapsed="false">
      <c r="A15" s="0" t="s">
        <v>177</v>
      </c>
      <c r="B15" s="25" t="n">
        <v>591</v>
      </c>
      <c r="C15" s="26" t="n">
        <v>0.3025</v>
      </c>
      <c r="D15" s="8" t="n">
        <f aca="false">+B15*C15</f>
        <v>178.7775</v>
      </c>
      <c r="H15" s="2"/>
      <c r="I15" s="2"/>
    </row>
    <row r="16" customFormat="false" ht="15" hidden="false" customHeight="false" outlineLevel="0" collapsed="false">
      <c r="H16" s="2"/>
      <c r="I16" s="2"/>
    </row>
    <row r="17" customFormat="false" ht="15" hidden="false" customHeight="false" outlineLevel="0" collapsed="false">
      <c r="A17" s="0" t="s">
        <v>178</v>
      </c>
      <c r="D17" s="8" t="n">
        <f aca="false">+H17/43560</f>
        <v>16.5694198205005</v>
      </c>
      <c r="E17" s="0" t="n">
        <f aca="false">F17*1.6</f>
        <v>10.864</v>
      </c>
      <c r="F17" s="0" t="n">
        <f aca="false">5.11+1.68</f>
        <v>6.79</v>
      </c>
      <c r="G17" s="0" t="n">
        <v>126</v>
      </c>
      <c r="H17" s="2" t="n">
        <v>721763.927381</v>
      </c>
      <c r="I17" s="2" t="n">
        <f aca="false">H17*(12/39.37)^2</f>
        <v>67054.3312330909</v>
      </c>
      <c r="J17" s="3" t="n">
        <f aca="false">G17/E17</f>
        <v>11.5979381443299</v>
      </c>
      <c r="K17" s="3" t="n">
        <f aca="false">I17/100/E17</f>
        <v>61.7215861865711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8.57085020242915"/>
    <col collapsed="false" hidden="false" max="2" min="2" style="0" width="10.3886639676113"/>
    <col collapsed="false" hidden="false" max="4" min="3" style="0" width="11.0323886639676"/>
    <col collapsed="false" hidden="false" max="5" min="5" style="0" width="11.1417004048583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8</v>
      </c>
      <c r="B2" s="0" t="n">
        <v>130.33</v>
      </c>
      <c r="C2" s="0" t="n">
        <v>15577.42</v>
      </c>
      <c r="D2" s="0" t="n">
        <v>4951.72</v>
      </c>
      <c r="E2" s="0" t="n">
        <v>9122.98</v>
      </c>
    </row>
    <row r="3" customFormat="false" ht="15" hidden="false" customHeight="false" outlineLevel="0" collapsed="false">
      <c r="A3" s="0" t="n">
        <v>10</v>
      </c>
      <c r="B3" s="0" t="n">
        <v>200.1</v>
      </c>
      <c r="C3" s="0" t="n">
        <v>15410.91</v>
      </c>
      <c r="D3" s="0" t="n">
        <v>5858</v>
      </c>
      <c r="E3" s="0" t="n">
        <v>9728</v>
      </c>
    </row>
    <row r="4" customFormat="false" ht="15" hidden="false" customHeight="false" outlineLevel="0" collapsed="false">
      <c r="A4" s="0" t="n">
        <v>12</v>
      </c>
      <c r="B4" s="0" t="n">
        <v>275.77</v>
      </c>
      <c r="C4" s="0" t="n">
        <v>15181.16</v>
      </c>
      <c r="D4" s="0" t="n">
        <v>6704.73</v>
      </c>
      <c r="E4" s="0" t="n">
        <v>10253.11</v>
      </c>
    </row>
    <row r="5" customFormat="false" ht="15" hidden="false" customHeight="false" outlineLevel="0" collapsed="false">
      <c r="A5" s="0" t="n">
        <v>14</v>
      </c>
      <c r="B5" s="0" t="n">
        <v>358.81</v>
      </c>
      <c r="C5" s="0" t="n">
        <v>14928.81</v>
      </c>
      <c r="D5" s="0" t="n">
        <v>7488.45</v>
      </c>
      <c r="E5" s="0" t="n">
        <v>10711.28</v>
      </c>
    </row>
    <row r="6" customFormat="false" ht="15" hidden="false" customHeight="false" outlineLevel="0" collapsed="false">
      <c r="A6" s="0" t="n">
        <v>16</v>
      </c>
      <c r="B6" s="0" t="n">
        <v>435.23</v>
      </c>
      <c r="C6" s="0" t="n">
        <v>14661.05</v>
      </c>
      <c r="D6" s="0" t="n">
        <v>8211.5</v>
      </c>
      <c r="E6" s="0" t="n">
        <v>11113.88</v>
      </c>
    </row>
    <row r="7" customFormat="false" ht="15" hidden="false" customHeight="false" outlineLevel="0" collapsed="false">
      <c r="A7" s="0" t="n">
        <v>18</v>
      </c>
      <c r="B7" s="0" t="n">
        <v>513.79</v>
      </c>
      <c r="C7" s="0" t="n">
        <v>14371.35</v>
      </c>
      <c r="D7" s="0" t="n">
        <v>8879.5</v>
      </c>
      <c r="E7" s="0" t="n">
        <v>11459.39</v>
      </c>
    </row>
    <row r="8" customFormat="false" ht="15" hidden="false" customHeight="false" outlineLevel="0" collapsed="false">
      <c r="A8" s="0" t="n">
        <v>20</v>
      </c>
      <c r="B8" s="0" t="n">
        <v>597.66</v>
      </c>
      <c r="C8" s="0" t="n">
        <v>14082.55</v>
      </c>
      <c r="D8" s="0" t="n">
        <v>9490.31</v>
      </c>
      <c r="E8" s="0" t="n">
        <v>11757.96</v>
      </c>
    </row>
    <row r="9" customFormat="false" ht="15" hidden="false" customHeight="false" outlineLevel="0" collapsed="false">
      <c r="A9" s="0" t="n">
        <v>22</v>
      </c>
      <c r="B9" s="0" t="n">
        <v>684.92</v>
      </c>
      <c r="C9" s="0" t="n">
        <v>13801.1</v>
      </c>
      <c r="D9" s="0" t="n">
        <v>10052.14</v>
      </c>
      <c r="E9" s="0" t="n">
        <v>12016.61</v>
      </c>
    </row>
    <row r="10" customFormat="false" ht="15" hidden="false" customHeight="false" outlineLevel="0" collapsed="false">
      <c r="A10" s="0" t="n">
        <v>24</v>
      </c>
      <c r="B10" s="0" t="n">
        <v>770.04</v>
      </c>
      <c r="C10" s="0" t="n">
        <v>13522.99</v>
      </c>
      <c r="D10" s="0" t="n">
        <v>10572.89</v>
      </c>
      <c r="E10" s="0" t="n">
        <v>12252.12</v>
      </c>
    </row>
    <row r="11" customFormat="false" ht="15" hidden="false" customHeight="false" outlineLevel="0" collapsed="false">
      <c r="A11" s="0" t="n">
        <v>26</v>
      </c>
      <c r="B11" s="0" t="n">
        <v>846.28</v>
      </c>
      <c r="C11" s="0" t="n">
        <v>13115.41</v>
      </c>
      <c r="D11" s="0" t="n">
        <v>11205.03</v>
      </c>
      <c r="E11" s="0" t="n">
        <v>12438.86</v>
      </c>
    </row>
    <row r="12" customFormat="false" ht="15" hidden="false" customHeight="false" outlineLevel="0" collapsed="false">
      <c r="A12" s="0" t="n">
        <v>31</v>
      </c>
      <c r="B12" s="0" t="n">
        <v>1090.52</v>
      </c>
      <c r="C12" s="0" t="n">
        <v>12375.69</v>
      </c>
      <c r="D12" s="0" t="n">
        <v>12373.28</v>
      </c>
      <c r="E12" s="0" t="n">
        <v>12779.05</v>
      </c>
    </row>
    <row r="13" customFormat="false" ht="15" hidden="false" customHeight="false" outlineLevel="0" collapsed="false">
      <c r="A13" s="0" t="n">
        <v>36</v>
      </c>
      <c r="B13" s="0" t="n">
        <v>1328.48</v>
      </c>
      <c r="C13" s="0" t="n">
        <v>11681.07</v>
      </c>
      <c r="D13" s="0" t="n">
        <v>13328.5</v>
      </c>
      <c r="E13" s="0" t="n">
        <v>12992.91</v>
      </c>
    </row>
    <row r="14" customFormat="false" ht="15" hidden="false" customHeight="false" outlineLevel="0" collapsed="false">
      <c r="A14" s="0" t="n">
        <v>41</v>
      </c>
      <c r="B14" s="0" t="n">
        <v>1511.89</v>
      </c>
      <c r="C14" s="0" t="n">
        <v>11028.57</v>
      </c>
      <c r="D14" s="0" t="n">
        <v>14080.61</v>
      </c>
      <c r="E14" s="0" t="n">
        <v>13073.59</v>
      </c>
    </row>
    <row r="15" customFormat="false" ht="15" hidden="false" customHeight="false" outlineLevel="0" collapsed="false">
      <c r="A15" s="0" t="n">
        <v>46</v>
      </c>
      <c r="B15" s="0" t="n">
        <v>1668.26</v>
      </c>
      <c r="C15" s="0" t="n">
        <v>10418.42</v>
      </c>
      <c r="D15" s="0" t="n">
        <v>14650.98</v>
      </c>
      <c r="E15" s="0" t="n">
        <v>13049.17</v>
      </c>
    </row>
    <row r="16" customFormat="false" ht="15" hidden="false" customHeight="false" outlineLevel="0" collapsed="false">
      <c r="A16" s="0" t="n">
        <v>51</v>
      </c>
      <c r="B16" s="0" t="n">
        <v>1804.88</v>
      </c>
      <c r="C16" s="0" t="n">
        <v>9906.73</v>
      </c>
      <c r="D16" s="0" t="n">
        <v>15039.61</v>
      </c>
      <c r="E16" s="0" t="n">
        <v>12942.18</v>
      </c>
    </row>
    <row r="17" customFormat="false" ht="15" hidden="false" customHeight="false" outlineLevel="0" collapsed="false">
      <c r="A17" s="0" t="n">
        <v>56</v>
      </c>
      <c r="B17" s="0" t="n">
        <v>1889.7</v>
      </c>
      <c r="C17" s="0" t="n">
        <v>9434.44</v>
      </c>
      <c r="D17" s="0" t="n">
        <v>15312.61</v>
      </c>
      <c r="E17" s="0" t="n">
        <v>12778.29</v>
      </c>
    </row>
    <row r="18" customFormat="false" ht="15" hidden="false" customHeight="false" outlineLevel="0" collapsed="false">
      <c r="A18" s="0" t="n">
        <v>61</v>
      </c>
      <c r="B18" s="0" t="n">
        <v>1955.18</v>
      </c>
      <c r="C18" s="0" t="n">
        <v>9009.93</v>
      </c>
      <c r="D18" s="0" t="n">
        <v>15482.99</v>
      </c>
      <c r="E18" s="0" t="n">
        <v>12568.62</v>
      </c>
    </row>
    <row r="19" customFormat="false" ht="15" hidden="false" customHeight="false" outlineLevel="0" collapsed="false">
      <c r="A19" s="0" t="n">
        <v>66</v>
      </c>
      <c r="B19" s="0" t="n">
        <v>1991.43</v>
      </c>
      <c r="C19" s="0" t="n">
        <v>8625.72</v>
      </c>
      <c r="D19" s="0" t="n">
        <v>15594.55</v>
      </c>
      <c r="E19" s="0" t="n">
        <v>12337.29</v>
      </c>
    </row>
    <row r="20" customFormat="false" ht="15" hidden="false" customHeight="false" outlineLevel="0" collapsed="false">
      <c r="A20" s="0" t="n">
        <v>71</v>
      </c>
      <c r="B20" s="0" t="n">
        <v>2009.21</v>
      </c>
      <c r="C20" s="0" t="n">
        <v>8271.12</v>
      </c>
      <c r="D20" s="0" t="n">
        <v>15656.39</v>
      </c>
      <c r="E20" s="0" t="n">
        <v>12079.79</v>
      </c>
    </row>
    <row r="21" customFormat="false" ht="15" hidden="false" customHeight="false" outlineLevel="0" collapsed="false">
      <c r="A21" s="0" t="n">
        <v>76</v>
      </c>
      <c r="B21" s="0" t="n">
        <v>2027.93</v>
      </c>
      <c r="C21" s="0" t="n">
        <v>7947</v>
      </c>
      <c r="D21" s="0" t="n">
        <v>15652.78</v>
      </c>
      <c r="E21" s="0" t="n">
        <v>11808.1</v>
      </c>
    </row>
    <row r="22" customFormat="false" ht="15" hidden="false" customHeight="false" outlineLevel="0" collapsed="false">
      <c r="A22" s="0" t="n">
        <v>81</v>
      </c>
      <c r="B22" s="0" t="n">
        <v>2036.84</v>
      </c>
      <c r="C22" s="0" t="n">
        <v>7646.64</v>
      </c>
      <c r="D22" s="0" t="n">
        <v>15606.33</v>
      </c>
      <c r="E22" s="0" t="n">
        <v>11529.67</v>
      </c>
    </row>
    <row r="23" customFormat="false" ht="15" hidden="false" customHeight="false" outlineLevel="0" collapsed="false">
      <c r="A23" s="0" t="n">
        <v>86</v>
      </c>
      <c r="B23" s="0" t="n">
        <v>2040.43</v>
      </c>
      <c r="C23" s="0" t="n">
        <v>7370.87</v>
      </c>
      <c r="D23" s="0" t="n">
        <v>15542.76</v>
      </c>
      <c r="E23" s="0" t="n">
        <v>11254.01</v>
      </c>
    </row>
    <row r="24" customFormat="false" ht="15" hidden="false" customHeight="false" outlineLevel="0" collapsed="false">
      <c r="A24" s="0" t="n">
        <v>91</v>
      </c>
      <c r="B24" s="0" t="n">
        <v>2032.97</v>
      </c>
      <c r="C24" s="0" t="n">
        <v>7114.58</v>
      </c>
      <c r="D24" s="0" t="n">
        <v>15448.67</v>
      </c>
      <c r="E24" s="0" t="n">
        <v>10981.37</v>
      </c>
    </row>
    <row r="25" customFormat="false" ht="15" hidden="false" customHeight="false" outlineLevel="0" collapsed="false">
      <c r="A25" s="0" t="n">
        <v>96</v>
      </c>
      <c r="B25" s="0" t="n">
        <v>2021.53</v>
      </c>
      <c r="C25" s="0" t="n">
        <v>6885.15</v>
      </c>
      <c r="D25" s="0" t="n">
        <v>15324.4</v>
      </c>
      <c r="E25" s="0" t="n">
        <v>10703.66</v>
      </c>
    </row>
    <row r="26" customFormat="false" ht="15" hidden="false" customHeight="false" outlineLevel="0" collapsed="false">
      <c r="A26" s="0" t="n">
        <v>116</v>
      </c>
      <c r="B26" s="0" t="n">
        <v>1876.14</v>
      </c>
      <c r="C26" s="0" t="n">
        <v>6044.96</v>
      </c>
      <c r="D26" s="0" t="n">
        <v>14676.26</v>
      </c>
      <c r="E26" s="0" t="n">
        <v>9645.83</v>
      </c>
    </row>
    <row r="27" customFormat="false" ht="15" hidden="false" customHeight="false" outlineLevel="0" collapsed="false">
      <c r="A27" s="0" t="n">
        <v>136</v>
      </c>
      <c r="B27" s="0" t="n">
        <v>1760.75</v>
      </c>
      <c r="C27" s="0" t="n">
        <v>5429.02</v>
      </c>
      <c r="D27" s="0" t="n">
        <v>13815.78</v>
      </c>
      <c r="E27" s="0" t="n">
        <v>8719.87</v>
      </c>
    </row>
    <row r="28" customFormat="false" ht="15" hidden="false" customHeight="false" outlineLevel="0" collapsed="false">
      <c r="A28" s="0" t="n">
        <v>156</v>
      </c>
      <c r="B28" s="0" t="n">
        <v>1623.53</v>
      </c>
      <c r="C28" s="0" t="n">
        <v>4972.18</v>
      </c>
      <c r="D28" s="0" t="n">
        <v>12873.87</v>
      </c>
      <c r="E28" s="0" t="n">
        <v>7947.56</v>
      </c>
    </row>
    <row r="29" customFormat="false" ht="15" hidden="false" customHeight="false" outlineLevel="0" collapsed="false">
      <c r="A29" s="0" t="n">
        <v>176</v>
      </c>
      <c r="B29" s="0" t="n">
        <v>1536.03</v>
      </c>
      <c r="C29" s="0" t="n">
        <v>4597.43</v>
      </c>
      <c r="D29" s="0" t="n">
        <v>11898.81</v>
      </c>
      <c r="E29" s="0" t="n">
        <v>7300.59</v>
      </c>
    </row>
    <row r="30" customFormat="false" ht="15" hidden="false" customHeight="false" outlineLevel="0" collapsed="false">
      <c r="A30" s="0" t="n">
        <v>196</v>
      </c>
      <c r="B30" s="0" t="n">
        <v>1446.16</v>
      </c>
      <c r="C30" s="0" t="n">
        <v>4327.08</v>
      </c>
      <c r="D30" s="0" t="n">
        <v>11039.48</v>
      </c>
      <c r="E30" s="0" t="n">
        <v>6844</v>
      </c>
    </row>
    <row r="31" customFormat="false" ht="15" hidden="false" customHeight="false" outlineLevel="0" collapsed="false">
      <c r="A31" s="0" t="n">
        <v>221</v>
      </c>
      <c r="B31" s="0" t="n">
        <v>1313.57</v>
      </c>
      <c r="C31" s="0" t="n">
        <v>4092.68</v>
      </c>
      <c r="D31" s="0" t="n">
        <v>10064.52</v>
      </c>
      <c r="E31" s="0" t="n">
        <v>6385.16</v>
      </c>
    </row>
    <row r="32" customFormat="false" ht="15" hidden="false" customHeight="false" outlineLevel="0" collapsed="false">
      <c r="A32" s="0" t="n">
        <v>246</v>
      </c>
      <c r="B32" s="0" t="n">
        <v>1213.44</v>
      </c>
      <c r="C32" s="0" t="n">
        <v>3936.36</v>
      </c>
      <c r="D32" s="0" t="n">
        <v>9237.59</v>
      </c>
      <c r="E32" s="0" t="n">
        <v>6042.64</v>
      </c>
    </row>
    <row r="33" customFormat="false" ht="15" hidden="false" customHeight="false" outlineLevel="0" collapsed="false">
      <c r="A33" s="0" t="n">
        <v>271</v>
      </c>
      <c r="B33" s="0" t="n">
        <v>1121.83</v>
      </c>
      <c r="C33" s="0" t="n">
        <v>3846.61</v>
      </c>
      <c r="D33" s="0" t="n">
        <v>8527.15</v>
      </c>
      <c r="E33" s="0" t="n">
        <v>5785.75</v>
      </c>
    </row>
    <row r="34" customFormat="false" ht="15" hidden="false" customHeight="false" outlineLevel="0" collapsed="false">
      <c r="A34" s="0" t="n">
        <v>296</v>
      </c>
      <c r="B34" s="0" t="n">
        <v>1009.8</v>
      </c>
      <c r="C34" s="0" t="n">
        <v>3795.06</v>
      </c>
      <c r="D34" s="0" t="n">
        <v>7902.99</v>
      </c>
      <c r="E34" s="0" t="n">
        <v>5563.47</v>
      </c>
    </row>
    <row r="35" customFormat="false" ht="15" hidden="false" customHeight="false" outlineLevel="0" collapsed="false">
      <c r="A35" s="0" t="n">
        <v>321</v>
      </c>
      <c r="B35" s="0" t="n">
        <v>899.96</v>
      </c>
      <c r="C35" s="0" t="n">
        <v>3736.54</v>
      </c>
      <c r="D35" s="0" t="n">
        <v>7335.58</v>
      </c>
      <c r="E35" s="0" t="n">
        <v>5367.77</v>
      </c>
    </row>
    <row r="36" customFormat="false" ht="15" hidden="false" customHeight="false" outlineLevel="0" collapsed="false">
      <c r="A36" s="0" t="n">
        <v>346</v>
      </c>
      <c r="B36" s="0" t="n">
        <v>796.08</v>
      </c>
      <c r="C36" s="0" t="n">
        <v>3678.78</v>
      </c>
      <c r="D36" s="0" t="n">
        <v>6852.39</v>
      </c>
      <c r="E36" s="0" t="n">
        <v>5224.47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8.57085020242915"/>
    <col collapsed="false" hidden="false" max="2" min="2" style="0" width="10.3886639676113"/>
    <col collapsed="false" hidden="false" max="3" min="3" style="0" width="11.0323886639676"/>
    <col collapsed="false" hidden="false" max="4" min="4" style="0" width="11.6761133603239"/>
    <col collapsed="false" hidden="false" max="5" min="5" style="0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30</v>
      </c>
      <c r="B2" s="0" t="n">
        <v>2000</v>
      </c>
      <c r="D2" s="0" t="n">
        <v>30</v>
      </c>
      <c r="E2" s="0" t="s">
        <v>11</v>
      </c>
    </row>
    <row r="3" customFormat="false" ht="15" hidden="false" customHeight="false" outlineLevel="0" collapsed="false">
      <c r="A3" s="0" t="n">
        <v>70</v>
      </c>
      <c r="B3" s="0" t="n">
        <v>6500</v>
      </c>
      <c r="D3" s="0" t="n">
        <v>70</v>
      </c>
    </row>
    <row r="4" customFormat="false" ht="15" hidden="false" customHeight="false" outlineLevel="0" collapsed="false">
      <c r="A4" s="0" t="n">
        <v>140</v>
      </c>
      <c r="B4" s="0" t="n">
        <v>15000</v>
      </c>
      <c r="D4" s="0" t="n">
        <v>150</v>
      </c>
    </row>
    <row r="5" customFormat="false" ht="15" hidden="false" customHeight="false" outlineLevel="0" collapsed="false">
      <c r="A5" s="0" t="n">
        <v>180</v>
      </c>
      <c r="B5" s="0" t="n">
        <v>21000</v>
      </c>
      <c r="D5" s="0" t="n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/>
  <cols>
    <col collapsed="false" hidden="false" max="1" min="1" style="0" width="8.57085020242915"/>
    <col collapsed="false" hidden="false" max="2" min="2" style="0" width="10.7125506072875"/>
    <col collapsed="false" hidden="false" max="3" min="3" style="0" width="12.8542510121458"/>
    <col collapsed="false" hidden="false" max="4" min="4" style="0" width="12.3198380566802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18</v>
      </c>
      <c r="E1" s="0" t="s">
        <v>19</v>
      </c>
    </row>
    <row r="2" customFormat="false" ht="13.8" hidden="false" customHeight="false" outlineLevel="0" collapsed="false">
      <c r="B2" s="0" t="s">
        <v>20</v>
      </c>
      <c r="C2" s="0" t="s">
        <v>21</v>
      </c>
      <c r="G2" s="0" t="s">
        <v>22</v>
      </c>
      <c r="H2" s="0" t="s">
        <v>23</v>
      </c>
    </row>
    <row r="3" customFormat="false" ht="13.8" hidden="false" customHeight="false" outlineLevel="0" collapsed="false">
      <c r="A3" s="0" t="s">
        <v>3</v>
      </c>
      <c r="B3" s="0" t="s">
        <v>4</v>
      </c>
      <c r="G3" s="0" t="s">
        <v>3</v>
      </c>
      <c r="H3" s="0" t="s">
        <v>4</v>
      </c>
    </row>
    <row r="4" customFormat="false" ht="13.8" hidden="false" customHeight="false" outlineLevel="0" collapsed="false">
      <c r="A4" s="0" t="n">
        <v>20</v>
      </c>
      <c r="B4" s="2" t="n">
        <v>9559.66938756743</v>
      </c>
      <c r="G4" s="0" t="n">
        <v>20</v>
      </c>
      <c r="H4" s="3" t="n">
        <f aca="false">(B4 + B39) /(6.5 + 9)/5.28</f>
        <v>1074.00679558481</v>
      </c>
    </row>
    <row r="5" customFormat="false" ht="13.8" hidden="false" customHeight="false" outlineLevel="0" collapsed="false">
      <c r="A5" s="0" t="n">
        <v>25</v>
      </c>
      <c r="B5" s="2" t="n">
        <v>10822.3259247493</v>
      </c>
      <c r="G5" s="0" t="n">
        <v>25</v>
      </c>
      <c r="H5" s="3" t="n">
        <f aca="false">(B5 + B40) /(6.5 + 9)/5.28</f>
        <v>1185.89210685162</v>
      </c>
    </row>
    <row r="6" customFormat="false" ht="13.8" hidden="false" customHeight="false" outlineLevel="0" collapsed="false">
      <c r="A6" s="0" t="n">
        <v>30</v>
      </c>
      <c r="B6" s="2" t="n">
        <v>12020.5897782168</v>
      </c>
      <c r="G6" s="0" t="n">
        <v>30</v>
      </c>
      <c r="H6" s="3" t="n">
        <f aca="false">(B6 + B41) /(6.5 + 9)/5.28</f>
        <v>1290.8482179617</v>
      </c>
    </row>
    <row r="7" customFormat="false" ht="13.8" hidden="false" customHeight="false" outlineLevel="0" collapsed="false">
      <c r="A7" s="0" t="n">
        <v>35</v>
      </c>
      <c r="B7" s="2" t="n">
        <v>14300.4640726258</v>
      </c>
      <c r="G7" s="0" t="n">
        <v>35</v>
      </c>
      <c r="H7" s="3" t="n">
        <f aca="false">(B7 + B42) /(6.5 + 9)/5.28</f>
        <v>1370.32170169118</v>
      </c>
    </row>
    <row r="8" customFormat="false" ht="13.8" hidden="false" customHeight="false" outlineLevel="0" collapsed="false">
      <c r="A8" s="0" t="n">
        <v>40</v>
      </c>
      <c r="B8" s="2" t="n">
        <v>15145.345855081</v>
      </c>
      <c r="G8" s="0" t="n">
        <v>40</v>
      </c>
      <c r="H8" s="3" t="n">
        <f aca="false">(B8 + B43) /(6.5 + 9)/5.28</f>
        <v>1450.07340982213</v>
      </c>
    </row>
    <row r="9" customFormat="false" ht="13.8" hidden="false" customHeight="false" outlineLevel="0" collapsed="false">
      <c r="A9" s="0" t="n">
        <v>45</v>
      </c>
      <c r="B9" s="2" t="n">
        <v>16615.1788529092</v>
      </c>
      <c r="G9" s="0" t="n">
        <v>45</v>
      </c>
      <c r="H9" s="3" t="n">
        <f aca="false">(B9 + B44) /(6.5 + 9)/5.28</f>
        <v>1527.92008177999</v>
      </c>
    </row>
    <row r="10" customFormat="false" ht="13.8" hidden="false" customHeight="false" outlineLevel="0" collapsed="false">
      <c r="A10" s="0" t="n">
        <v>50</v>
      </c>
      <c r="B10" s="2" t="n">
        <v>17303.2784489294</v>
      </c>
      <c r="G10" s="0" t="n">
        <v>50</v>
      </c>
      <c r="H10" s="3" t="n">
        <f aca="false">(B10 + B45) /(6.5 + 9)/5.28</f>
        <v>1584.25481496467</v>
      </c>
    </row>
    <row r="11" customFormat="false" ht="13.8" hidden="false" customHeight="false" outlineLevel="0" collapsed="false">
      <c r="A11" s="0" t="n">
        <v>60</v>
      </c>
      <c r="B11" s="2" t="n">
        <v>19111.5618809665</v>
      </c>
      <c r="G11" s="0" t="n">
        <v>60</v>
      </c>
      <c r="H11" s="3" t="n">
        <f aca="false">(B11 + B46) /(6.5 + 9)/5.28</f>
        <v>1644.88654607892</v>
      </c>
    </row>
    <row r="12" customFormat="false" ht="13.8" hidden="false" customHeight="false" outlineLevel="0" collapsed="false">
      <c r="A12" s="0" t="n">
        <v>70</v>
      </c>
      <c r="B12" s="2" t="n">
        <v>20667.5628661805</v>
      </c>
      <c r="G12" s="0" t="n">
        <v>70</v>
      </c>
      <c r="H12" s="3" t="n">
        <f aca="false">(B12 + B47) /(6.5 + 9)/5.28</f>
        <v>1690.40607835616</v>
      </c>
    </row>
    <row r="13" customFormat="false" ht="13.8" hidden="false" customHeight="false" outlineLevel="0" collapsed="false">
      <c r="A13" s="0" t="n">
        <v>80</v>
      </c>
      <c r="B13" s="2" t="n">
        <v>22017.0095422817</v>
      </c>
      <c r="G13" s="0" t="n">
        <v>80</v>
      </c>
      <c r="H13" s="3" t="n">
        <f aca="false">(B13 + B48) /(6.5 + 9)/5.28</f>
        <v>1721.31416047927</v>
      </c>
    </row>
    <row r="14" customFormat="false" ht="13.8" hidden="false" customHeight="false" outlineLevel="0" collapsed="false">
      <c r="A14" s="0" t="n">
        <v>90</v>
      </c>
      <c r="B14" s="2" t="n">
        <v>22824.8733084954</v>
      </c>
      <c r="G14" s="0" t="n">
        <v>90</v>
      </c>
      <c r="H14" s="3" t="n">
        <f aca="false">(B14 + B49) /(6.5 + 9)/5.28</f>
        <v>1754.78634206171</v>
      </c>
    </row>
    <row r="15" customFormat="false" ht="13.8" hidden="false" customHeight="false" outlineLevel="0" collapsed="false">
      <c r="A15" s="0" t="n">
        <v>100</v>
      </c>
      <c r="B15" s="2" t="n">
        <v>24114.2823616166</v>
      </c>
      <c r="G15" s="0" t="n">
        <v>100</v>
      </c>
      <c r="H15" s="3" t="n">
        <f aca="false">(B15 + B50) /(6.5 + 9)/5.28</f>
        <v>1771.26660687047</v>
      </c>
    </row>
    <row r="16" customFormat="false" ht="13.8" hidden="false" customHeight="false" outlineLevel="0" collapsed="false">
      <c r="A16" s="0" t="n">
        <v>110</v>
      </c>
      <c r="B16" s="2" t="n">
        <v>25173.1842715863</v>
      </c>
      <c r="G16" s="0" t="n">
        <v>110</v>
      </c>
      <c r="H16" s="3" t="n">
        <f aca="false">(B16 + B51) /(6.5 + 9)/5.28</f>
        <v>1770.82428084014</v>
      </c>
    </row>
    <row r="17" customFormat="false" ht="13.8" hidden="false" customHeight="false" outlineLevel="0" collapsed="false">
      <c r="A17" s="0" t="n">
        <v>130</v>
      </c>
      <c r="B17" s="2" t="n">
        <v>27043.3717812038</v>
      </c>
      <c r="G17" s="0" t="n">
        <v>130</v>
      </c>
      <c r="H17" s="3" t="n">
        <f aca="false">(B17 + B52) /(6.5 + 9)/5.28</f>
        <v>1766.97781599521</v>
      </c>
      <c r="J17" s="0" t="s">
        <v>24</v>
      </c>
    </row>
    <row r="18" customFormat="false" ht="13.8" hidden="false" customHeight="false" outlineLevel="0" collapsed="false">
      <c r="A18" s="0" t="n">
        <v>150</v>
      </c>
      <c r="B18" s="2" t="n">
        <v>28630.1692673247</v>
      </c>
      <c r="G18" s="0" t="n">
        <v>150</v>
      </c>
      <c r="H18" s="3" t="n">
        <f aca="false">(B18 + B53) /(6.5 + 9)/5.28</f>
        <v>1750.40573476654</v>
      </c>
    </row>
    <row r="19" customFormat="false" ht="13.8" hidden="false" customHeight="false" outlineLevel="0" collapsed="false">
      <c r="A19" s="0" t="n">
        <v>170</v>
      </c>
      <c r="B19" s="2" t="n">
        <v>29019.6361272783</v>
      </c>
      <c r="G19" s="0" t="n">
        <v>170</v>
      </c>
      <c r="H19" s="3" t="n">
        <f aca="false">(B19 + B54) /(6.5 + 9)/5.28</f>
        <v>1723.15343499937</v>
      </c>
    </row>
    <row r="20" customFormat="false" ht="13.8" hidden="false" customHeight="false" outlineLevel="0" collapsed="false">
      <c r="A20" s="0" t="n">
        <v>190</v>
      </c>
      <c r="B20" s="2" t="n">
        <v>29474.7399740133</v>
      </c>
      <c r="G20" s="0" t="n">
        <v>190</v>
      </c>
      <c r="H20" s="3" t="n">
        <f aca="false">(B20 + B55) /(6.5 + 9)/5.28</f>
        <v>1682.64352022812</v>
      </c>
    </row>
    <row r="21" customFormat="false" ht="13.8" hidden="false" customHeight="false" outlineLevel="0" collapsed="false">
      <c r="A21" s="0" t="n">
        <v>210</v>
      </c>
      <c r="B21" s="2" t="n">
        <v>29665.1183432558</v>
      </c>
      <c r="G21" s="0" t="n">
        <v>210</v>
      </c>
      <c r="H21" s="3" t="n">
        <f aca="false">(B21 + B56) /(6.5 + 9)/5.28</f>
        <v>1634.90261192225</v>
      </c>
    </row>
    <row r="22" customFormat="false" ht="13.8" hidden="false" customHeight="false" outlineLevel="0" collapsed="false">
      <c r="A22" s="0" t="n">
        <v>230</v>
      </c>
      <c r="B22" s="2" t="n">
        <v>29664.807267489</v>
      </c>
      <c r="G22" s="0" t="n">
        <v>230</v>
      </c>
      <c r="H22" s="3" t="n">
        <f aca="false">(B22 + B57) /(6.5 + 9)/5.28</f>
        <v>1535.49536387266</v>
      </c>
    </row>
    <row r="23" customFormat="false" ht="13.8" hidden="false" customHeight="false" outlineLevel="0" collapsed="false">
      <c r="A23" s="0" t="n">
        <v>250</v>
      </c>
      <c r="B23" s="2" t="n">
        <v>29537.2662031272</v>
      </c>
      <c r="G23" s="0" t="n">
        <v>250</v>
      </c>
      <c r="H23" s="3" t="n">
        <f aca="false">(B23 + B58) /(6.5 + 9)/5.28</f>
        <v>1432.93844830087</v>
      </c>
    </row>
    <row r="24" customFormat="false" ht="13.8" hidden="false" customHeight="false" outlineLevel="0" collapsed="false">
      <c r="A24" s="0" t="n">
        <v>270</v>
      </c>
      <c r="B24" s="2" t="n">
        <v>29634.9439938824</v>
      </c>
      <c r="G24" s="0" t="n">
        <v>270</v>
      </c>
      <c r="H24" s="3" t="n">
        <f aca="false">(B24 + B59) /(6.5 + 9)/5.28</f>
        <v>1318.08201239973</v>
      </c>
    </row>
    <row r="25" customFormat="false" ht="13.8" hidden="false" customHeight="false" outlineLevel="0" collapsed="false">
      <c r="A25" s="0" t="n">
        <v>290</v>
      </c>
      <c r="B25" s="2" t="n">
        <v>29786.7489680496</v>
      </c>
      <c r="G25" s="0" t="n">
        <v>290</v>
      </c>
      <c r="H25" s="3" t="n">
        <f aca="false">(B25 + B60) /(6.5 + 9)/5.28</f>
        <v>1214.29827373445</v>
      </c>
    </row>
    <row r="26" customFormat="false" ht="13.8" hidden="false" customHeight="false" outlineLevel="0" collapsed="false">
      <c r="A26" s="0" t="n">
        <v>310</v>
      </c>
      <c r="B26" s="2" t="n">
        <v>30060.1845670106</v>
      </c>
      <c r="G26" s="0" t="n">
        <v>310</v>
      </c>
      <c r="H26" s="3" t="n">
        <f aca="false">(B26 + B61) /(6.5 + 9)/5.28</f>
        <v>1120.40519289725</v>
      </c>
    </row>
    <row r="27" customFormat="false" ht="13.8" hidden="false" customHeight="false" outlineLevel="0" collapsed="false">
      <c r="A27" s="0" t="n">
        <v>330</v>
      </c>
      <c r="B27" s="2" t="n">
        <v>30368.7717276128</v>
      </c>
      <c r="G27" s="0" t="n">
        <v>330</v>
      </c>
      <c r="H27" s="3" t="n">
        <f aca="false">(B27 + B62) /(6.5 + 9)/5.28</f>
        <v>1024.99276798174</v>
      </c>
    </row>
    <row r="28" customFormat="false" ht="13.8" hidden="false" customHeight="false" outlineLevel="0" collapsed="false">
      <c r="A28" s="0" t="n">
        <v>350</v>
      </c>
      <c r="B28" s="2" t="n">
        <v>30686.6911612172</v>
      </c>
      <c r="G28" s="0" t="n">
        <v>350</v>
      </c>
      <c r="H28" s="3" t="n">
        <f aca="false">(B28 + B63) /(6.5 + 9)/5.28</f>
        <v>942.512766696287</v>
      </c>
    </row>
    <row r="29" customFormat="false" ht="13.8" hidden="false" customHeight="false" outlineLevel="0" collapsed="false">
      <c r="A29" s="0" t="n">
        <v>370</v>
      </c>
      <c r="B29" s="2" t="n">
        <v>30929.0191835046</v>
      </c>
      <c r="G29" s="0" t="n">
        <v>370</v>
      </c>
      <c r="H29" s="3" t="n">
        <f aca="false">(B29 + B64) /(6.5 + 9)/5.28</f>
        <v>864.340877059739</v>
      </c>
    </row>
    <row r="30" customFormat="false" ht="13.8" hidden="false" customHeight="false" outlineLevel="0" collapsed="false">
      <c r="A30" s="0" t="n">
        <v>390</v>
      </c>
      <c r="B30" s="2" t="n">
        <v>30980.9688365495</v>
      </c>
      <c r="G30" s="0" t="n">
        <v>390</v>
      </c>
      <c r="H30" s="3" t="n">
        <f aca="false">(B30 + B65) /(6.5 + 9)/5.28</f>
        <v>784.596784128209</v>
      </c>
    </row>
    <row r="31" customFormat="false" ht="13.8" hidden="false" customHeight="false" outlineLevel="0" collapsed="false">
      <c r="A31" s="0" t="n">
        <v>410</v>
      </c>
      <c r="B31" s="2" t="n">
        <v>31079.5798546049</v>
      </c>
      <c r="G31" s="0" t="n">
        <v>410</v>
      </c>
      <c r="H31" s="3" t="n">
        <f aca="false">(B31 + B66) /(6.5 + 9)/5.28</f>
        <v>719.291069832491</v>
      </c>
    </row>
    <row r="32" customFormat="false" ht="13.8" hidden="false" customHeight="false" outlineLevel="0" collapsed="false">
      <c r="A32" s="0" t="n">
        <v>430</v>
      </c>
      <c r="B32" s="2" t="n">
        <v>31031.3631107608</v>
      </c>
      <c r="G32" s="0" t="n">
        <v>430</v>
      </c>
      <c r="H32" s="3" t="n">
        <f aca="false">(B32 + B67) /(6.5 + 9)/5.28</f>
        <v>667.12673024303</v>
      </c>
    </row>
    <row r="33" customFormat="false" ht="13.8" hidden="false" customHeight="false" outlineLevel="0" collapsed="false">
      <c r="A33" s="0" t="n">
        <v>450</v>
      </c>
      <c r="B33" s="2" t="n">
        <v>31012.3874889899</v>
      </c>
      <c r="G33" s="0" t="n">
        <v>450</v>
      </c>
      <c r="H33" s="3" t="n">
        <f aca="false">(B33 + B68) /(6.5 + 9)/5.28</f>
        <v>623.08612493216</v>
      </c>
    </row>
    <row r="36" customFormat="false" ht="15" hidden="false" customHeight="false" outlineLevel="0" collapsed="false">
      <c r="A36" s="0" t="s">
        <v>25</v>
      </c>
      <c r="E36" s="0" t="s">
        <v>26</v>
      </c>
    </row>
    <row r="37" customFormat="false" ht="15" hidden="false" customHeight="false" outlineLevel="0" collapsed="false">
      <c r="B37" s="0" t="s">
        <v>20</v>
      </c>
    </row>
    <row r="38" customFormat="false" ht="15" hidden="false" customHeight="false" outlineLevel="0" collapsed="false">
      <c r="A38" s="0" t="s">
        <v>3</v>
      </c>
      <c r="B38" s="0" t="s">
        <v>4</v>
      </c>
    </row>
    <row r="39" customFormat="false" ht="15" hidden="false" customHeight="false" outlineLevel="0" collapsed="false">
      <c r="A39" s="0" t="n">
        <v>20</v>
      </c>
      <c r="B39" s="2" t="n">
        <v>78337.0467630931</v>
      </c>
    </row>
    <row r="40" customFormat="false" ht="15" hidden="false" customHeight="false" outlineLevel="0" collapsed="false">
      <c r="A40" s="0" t="n">
        <v>25</v>
      </c>
      <c r="B40" s="2" t="n">
        <v>86231.0840999869</v>
      </c>
    </row>
    <row r="41" customFormat="false" ht="15" hidden="false" customHeight="false" outlineLevel="0" collapsed="false">
      <c r="A41" s="0" t="n">
        <v>30</v>
      </c>
      <c r="B41" s="2" t="n">
        <v>93622.4283797687</v>
      </c>
    </row>
    <row r="42" customFormat="false" ht="15" hidden="false" customHeight="false" outlineLevel="0" collapsed="false">
      <c r="A42" s="0" t="n">
        <v>35</v>
      </c>
      <c r="B42" s="2" t="n">
        <v>97846.6639937806</v>
      </c>
    </row>
    <row r="43" customFormat="false" ht="15" hidden="false" customHeight="false" outlineLevel="0" collapsed="false">
      <c r="A43" s="0" t="n">
        <v>40</v>
      </c>
      <c r="B43" s="2" t="n">
        <v>103528.662004762</v>
      </c>
    </row>
    <row r="44" customFormat="false" ht="15" hidden="false" customHeight="false" outlineLevel="0" collapsed="false">
      <c r="A44" s="0" t="n">
        <v>45</v>
      </c>
      <c r="B44" s="2" t="n">
        <v>108429.800639965</v>
      </c>
    </row>
    <row r="45" customFormat="false" ht="15" hidden="false" customHeight="false" outlineLevel="0" collapsed="false">
      <c r="A45" s="0" t="n">
        <v>50</v>
      </c>
      <c r="B45" s="2" t="n">
        <v>112352.135607779</v>
      </c>
    </row>
    <row r="46" customFormat="false" ht="15" hidden="false" customHeight="false" outlineLevel="0" collapsed="false">
      <c r="A46" s="0" t="n">
        <v>60</v>
      </c>
      <c r="B46" s="2" t="n">
        <v>115505.953050132</v>
      </c>
    </row>
    <row r="47" customFormat="false" ht="15" hidden="false" customHeight="false" outlineLevel="0" collapsed="false">
      <c r="A47" s="0" t="n">
        <v>70</v>
      </c>
      <c r="B47" s="2" t="n">
        <v>117675.270586488</v>
      </c>
    </row>
    <row r="48" customFormat="false" ht="15" hidden="false" customHeight="false" outlineLevel="0" collapsed="false">
      <c r="A48" s="0" t="n">
        <v>80</v>
      </c>
      <c r="B48" s="2" t="n">
        <v>118855.341351342</v>
      </c>
    </row>
    <row r="49" customFormat="false" ht="15" hidden="false" customHeight="false" outlineLevel="0" collapsed="false">
      <c r="A49" s="0" t="n">
        <v>90</v>
      </c>
      <c r="B49" s="2" t="n">
        <v>120786.840925835</v>
      </c>
    </row>
    <row r="50" customFormat="false" ht="15" hidden="false" customHeight="false" outlineLevel="0" collapsed="false">
      <c r="A50" s="0" t="n">
        <v>100</v>
      </c>
      <c r="B50" s="2" t="n">
        <v>120846.176744663</v>
      </c>
    </row>
    <row r="51" customFormat="false" ht="15" hidden="false" customHeight="false" outlineLevel="0" collapsed="false">
      <c r="A51" s="0" t="n">
        <v>110</v>
      </c>
      <c r="B51" s="2" t="n">
        <v>119751.074872371</v>
      </c>
    </row>
    <row r="52" customFormat="false" ht="15" hidden="false" customHeight="false" outlineLevel="0" collapsed="false">
      <c r="A52" s="0" t="n">
        <v>130</v>
      </c>
      <c r="B52" s="2" t="n">
        <v>117566.092679844</v>
      </c>
    </row>
    <row r="53" customFormat="false" ht="15" hidden="false" customHeight="false" outlineLevel="0" collapsed="false">
      <c r="A53" s="0" t="n">
        <v>150</v>
      </c>
      <c r="B53" s="2" t="n">
        <v>114623.036065969</v>
      </c>
    </row>
    <row r="54" customFormat="false" ht="15" hidden="false" customHeight="false" outlineLevel="0" collapsed="false">
      <c r="A54" s="0" t="n">
        <v>170</v>
      </c>
      <c r="B54" s="2" t="n">
        <v>112003.24099307</v>
      </c>
    </row>
    <row r="55" customFormat="false" ht="15" hidden="false" customHeight="false" outlineLevel="0" collapsed="false">
      <c r="A55" s="0" t="n">
        <v>190</v>
      </c>
      <c r="B55" s="2" t="n">
        <v>108232.805721456</v>
      </c>
    </row>
    <row r="56" customFormat="false" ht="15" hidden="false" customHeight="false" outlineLevel="0" collapsed="false">
      <c r="A56" s="0" t="n">
        <v>210</v>
      </c>
      <c r="B56" s="2" t="n">
        <v>104135.311416461</v>
      </c>
    </row>
    <row r="57" customFormat="false" ht="15" hidden="false" customHeight="false" outlineLevel="0" collapsed="false">
      <c r="A57" s="0" t="n">
        <v>230</v>
      </c>
      <c r="B57" s="2" t="n">
        <v>96000.1333118494</v>
      </c>
    </row>
    <row r="58" customFormat="false" ht="15" hidden="false" customHeight="false" outlineLevel="0" collapsed="false">
      <c r="A58" s="0" t="n">
        <v>250</v>
      </c>
      <c r="B58" s="2" t="n">
        <v>87734.4164058162</v>
      </c>
    </row>
    <row r="59" customFormat="false" ht="15" hidden="false" customHeight="false" outlineLevel="0" collapsed="false">
      <c r="A59" s="0" t="n">
        <v>270</v>
      </c>
      <c r="B59" s="2" t="n">
        <v>78236.8879009112</v>
      </c>
    </row>
    <row r="60" customFormat="false" ht="15" hidden="false" customHeight="false" outlineLevel="0" collapsed="false">
      <c r="A60" s="0" t="n">
        <v>290</v>
      </c>
      <c r="B60" s="2" t="n">
        <v>69591.4217543781</v>
      </c>
    </row>
    <row r="61" customFormat="false" ht="15" hidden="false" customHeight="false" outlineLevel="0" collapsed="false">
      <c r="A61" s="0" t="n">
        <v>310</v>
      </c>
      <c r="B61" s="2" t="n">
        <v>61633.7764197006</v>
      </c>
    </row>
    <row r="62" customFormat="false" ht="15" hidden="false" customHeight="false" outlineLevel="0" collapsed="false">
      <c r="A62" s="0" t="n">
        <v>330</v>
      </c>
      <c r="B62" s="2" t="n">
        <v>53516.6364040131</v>
      </c>
    </row>
    <row r="63" customFormat="false" ht="15" hidden="false" customHeight="false" outlineLevel="0" collapsed="false">
      <c r="A63" s="0" t="n">
        <v>350</v>
      </c>
      <c r="B63" s="2" t="n">
        <v>46448.5536652069</v>
      </c>
    </row>
    <row r="64" customFormat="false" ht="15" hidden="false" customHeight="false" outlineLevel="0" collapsed="false">
      <c r="A64" s="0" t="n">
        <v>370</v>
      </c>
      <c r="B64" s="2" t="n">
        <v>39808.6381950644</v>
      </c>
    </row>
    <row r="65" customFormat="false" ht="15" hidden="false" customHeight="false" outlineLevel="0" collapsed="false">
      <c r="A65" s="0" t="n">
        <v>390</v>
      </c>
      <c r="B65" s="2" t="n">
        <v>33230.4319765031</v>
      </c>
    </row>
    <row r="66" customFormat="false" ht="15" hidden="false" customHeight="false" outlineLevel="0" collapsed="false">
      <c r="A66" s="0" t="n">
        <v>410</v>
      </c>
      <c r="B66" s="2" t="n">
        <v>27787.2013004862</v>
      </c>
    </row>
    <row r="67" customFormat="false" ht="15" hidden="false" customHeight="false" outlineLevel="0" collapsed="false">
      <c r="A67" s="0" t="n">
        <v>430</v>
      </c>
      <c r="B67" s="2" t="n">
        <v>23566.2884923288</v>
      </c>
    </row>
    <row r="68" customFormat="false" ht="15" hidden="false" customHeight="false" outlineLevel="0" collapsed="false">
      <c r="A68" s="0" t="n">
        <v>450</v>
      </c>
      <c r="B68" s="2" t="n">
        <v>19980.9809754581</v>
      </c>
    </row>
    <row r="71" customFormat="false" ht="15" hidden="false" customHeight="false" outlineLevel="0" collapsed="false">
      <c r="A71" s="0" t="s">
        <v>3</v>
      </c>
      <c r="B71" s="0" t="s">
        <v>7</v>
      </c>
      <c r="C71" s="0" t="s">
        <v>8</v>
      </c>
      <c r="D71" s="0" t="s">
        <v>9</v>
      </c>
      <c r="E71" s="0" t="s">
        <v>10</v>
      </c>
    </row>
    <row r="72" customFormat="false" ht="13.8" hidden="false" customHeight="false" outlineLevel="0" collapsed="false">
      <c r="A72" s="0" t="n">
        <v>60</v>
      </c>
      <c r="B72" s="0" t="n">
        <v>17549</v>
      </c>
      <c r="C72" s="0" t="n">
        <v>18472</v>
      </c>
      <c r="D72" s="0" t="n">
        <v>14399</v>
      </c>
      <c r="E72" s="4"/>
      <c r="G72" s="4"/>
      <c r="I72" s="4"/>
      <c r="K72" s="4"/>
      <c r="L72" s="0" t="n">
        <v>60</v>
      </c>
      <c r="M72" s="0" t="n">
        <v>60</v>
      </c>
    </row>
    <row r="73" customFormat="false" ht="13.8" hidden="false" customHeight="false" outlineLevel="0" collapsed="false">
      <c r="A73" s="0" t="n">
        <v>70</v>
      </c>
      <c r="B73" s="0" t="n">
        <v>16339</v>
      </c>
      <c r="C73" s="0" t="n">
        <v>19560</v>
      </c>
      <c r="D73" s="0" t="n">
        <v>15950</v>
      </c>
      <c r="E73" s="4"/>
      <c r="G73" s="4"/>
      <c r="I73" s="4"/>
      <c r="K73" s="4"/>
      <c r="L73" s="0" t="n">
        <v>70</v>
      </c>
      <c r="M73" s="0" t="n">
        <v>70</v>
      </c>
    </row>
    <row r="74" customFormat="false" ht="13.8" hidden="false" customHeight="false" outlineLevel="0" collapsed="false">
      <c r="A74" s="0" t="n">
        <v>80</v>
      </c>
      <c r="B74" s="0" t="n">
        <v>15208</v>
      </c>
      <c r="C74" s="0" t="n">
        <v>20259</v>
      </c>
      <c r="D74" s="0" t="n">
        <v>17296</v>
      </c>
      <c r="E74" s="4"/>
      <c r="G74" s="4"/>
      <c r="I74" s="4"/>
      <c r="K74" s="4"/>
      <c r="L74" s="0" t="n">
        <v>80</v>
      </c>
      <c r="M74" s="0" t="n">
        <v>80</v>
      </c>
    </row>
    <row r="75" customFormat="false" ht="13.8" hidden="false" customHeight="false" outlineLevel="0" collapsed="false">
      <c r="A75" s="0" t="n">
        <v>90</v>
      </c>
      <c r="B75" s="0" t="n">
        <v>14391</v>
      </c>
      <c r="C75" s="0" t="n">
        <v>20632</v>
      </c>
      <c r="D75" s="0" t="n">
        <v>18265</v>
      </c>
      <c r="E75" s="4"/>
      <c r="G75" s="4"/>
      <c r="I75" s="4"/>
      <c r="K75" s="4"/>
      <c r="L75" s="0" t="n">
        <v>90</v>
      </c>
      <c r="M75" s="0" t="n">
        <v>90</v>
      </c>
    </row>
    <row r="76" customFormat="false" ht="13.8" hidden="false" customHeight="false" outlineLevel="0" collapsed="false">
      <c r="A76" s="0" t="n">
        <v>100</v>
      </c>
      <c r="B76" s="0" t="n">
        <v>13426</v>
      </c>
      <c r="C76" s="0" t="n">
        <v>20894</v>
      </c>
      <c r="D76" s="0" t="n">
        <v>19367</v>
      </c>
      <c r="E76" s="4"/>
      <c r="G76" s="4"/>
      <c r="I76" s="4"/>
      <c r="K76" s="4"/>
      <c r="L76" s="0" t="n">
        <v>100</v>
      </c>
      <c r="M76" s="0" t="n">
        <v>100</v>
      </c>
    </row>
    <row r="77" customFormat="false" ht="13.8" hidden="false" customHeight="false" outlineLevel="0" collapsed="false">
      <c r="A77" s="0" t="n">
        <v>110</v>
      </c>
      <c r="B77" s="0" t="n">
        <v>12539</v>
      </c>
      <c r="C77" s="0" t="n">
        <v>21006</v>
      </c>
      <c r="D77" s="0" t="n">
        <v>20290</v>
      </c>
      <c r="E77" s="4"/>
      <c r="G77" s="4"/>
      <c r="I77" s="4"/>
      <c r="K77" s="4"/>
      <c r="L77" s="0" t="n">
        <v>110</v>
      </c>
      <c r="M77" s="0" t="n">
        <v>110</v>
      </c>
    </row>
    <row r="78" customFormat="false" ht="13.8" hidden="false" customHeight="false" outlineLevel="0" collapsed="false">
      <c r="A78" s="0" t="n">
        <v>120</v>
      </c>
      <c r="B78" s="0" t="n">
        <v>11724</v>
      </c>
      <c r="C78" s="0" t="n">
        <v>21038</v>
      </c>
      <c r="D78" s="0" t="n">
        <v>21114</v>
      </c>
      <c r="E78" s="4"/>
      <c r="G78" s="4"/>
      <c r="I78" s="4"/>
      <c r="K78" s="4"/>
      <c r="L78" s="0" t="n">
        <v>120</v>
      </c>
      <c r="M78" s="0" t="n">
        <v>130</v>
      </c>
    </row>
    <row r="79" customFormat="false" ht="13.8" hidden="false" customHeight="false" outlineLevel="0" collapsed="false">
      <c r="A79" s="0" t="n">
        <v>130</v>
      </c>
      <c r="B79" s="0" t="n">
        <v>10971</v>
      </c>
      <c r="C79" s="0" t="n">
        <v>20967</v>
      </c>
      <c r="D79" s="0" t="n">
        <v>21779</v>
      </c>
      <c r="E79" s="4"/>
      <c r="G79" s="4"/>
      <c r="I79" s="4"/>
      <c r="K79" s="4"/>
      <c r="L79" s="0" t="n">
        <v>130</v>
      </c>
      <c r="M79" s="0" t="n">
        <v>150</v>
      </c>
    </row>
    <row r="80" customFormat="false" ht="13.8" hidden="false" customHeight="false" outlineLevel="0" collapsed="false">
      <c r="A80" s="0" t="n">
        <v>140</v>
      </c>
      <c r="B80" s="0" t="n">
        <v>10273</v>
      </c>
      <c r="C80" s="0" t="n">
        <v>20803</v>
      </c>
      <c r="D80" s="0" t="n">
        <v>22355</v>
      </c>
      <c r="E80" s="4"/>
      <c r="G80" s="4"/>
      <c r="I80" s="4"/>
      <c r="K80" s="4"/>
      <c r="L80" s="0" t="n">
        <v>140</v>
      </c>
    </row>
    <row r="81" customFormat="false" ht="13.8" hidden="false" customHeight="false" outlineLevel="0" collapsed="false">
      <c r="A81" s="0" t="n">
        <v>150</v>
      </c>
      <c r="B81" s="0" t="n">
        <v>9825</v>
      </c>
      <c r="C81" s="0" t="n">
        <v>20604</v>
      </c>
      <c r="D81" s="0" t="n">
        <v>22616</v>
      </c>
      <c r="E81" s="4"/>
      <c r="G81" s="4"/>
      <c r="I81" s="4"/>
      <c r="K81" s="4"/>
      <c r="L81" s="0" t="n">
        <v>150</v>
      </c>
    </row>
    <row r="82" customFormat="false" ht="13.8" hidden="false" customHeight="false" outlineLevel="0" collapsed="false">
      <c r="A82" s="0" t="n">
        <v>170</v>
      </c>
      <c r="B82" s="0" t="n">
        <v>8737</v>
      </c>
      <c r="C82" s="0" t="n">
        <v>19926</v>
      </c>
      <c r="D82" s="0" t="n">
        <v>23117</v>
      </c>
      <c r="E82" s="4"/>
      <c r="G82" s="4"/>
      <c r="I82" s="4"/>
      <c r="K82" s="4"/>
      <c r="L82" s="0" t="n">
        <v>170</v>
      </c>
    </row>
    <row r="83" customFormat="false" ht="13.8" hidden="false" customHeight="false" outlineLevel="0" collapsed="false">
      <c r="A83" s="0" t="n">
        <v>190</v>
      </c>
      <c r="B83" s="0" t="n">
        <v>7912</v>
      </c>
      <c r="C83" s="0" t="n">
        <v>19043</v>
      </c>
      <c r="D83" s="0" t="n">
        <v>23255</v>
      </c>
      <c r="E83" s="4"/>
      <c r="G83" s="4"/>
      <c r="I83" s="4"/>
      <c r="K83" s="4"/>
      <c r="L83" s="0" t="n">
        <v>190</v>
      </c>
    </row>
    <row r="84" customFormat="false" ht="13.8" hidden="false" customHeight="false" outlineLevel="0" collapsed="false">
      <c r="A84" s="0" t="n">
        <v>210</v>
      </c>
      <c r="B84" s="0" t="n">
        <v>7378</v>
      </c>
      <c r="C84" s="0" t="n">
        <v>18156</v>
      </c>
      <c r="D84" s="0" t="n">
        <v>23131</v>
      </c>
      <c r="E84" s="4"/>
      <c r="G84" s="4"/>
      <c r="I84" s="4"/>
      <c r="K84" s="4"/>
      <c r="L84" s="0" t="n">
        <v>210</v>
      </c>
    </row>
    <row r="85" customFormat="false" ht="13.8" hidden="false" customHeight="false" outlineLevel="0" collapsed="false">
      <c r="A85" s="0" t="n">
        <v>230</v>
      </c>
      <c r="B85" s="0" t="n">
        <v>6874</v>
      </c>
      <c r="C85" s="0" t="n">
        <v>17054</v>
      </c>
      <c r="D85" s="0" t="n">
        <v>22811</v>
      </c>
      <c r="E85" s="4"/>
      <c r="G85" s="4"/>
      <c r="I85" s="4"/>
      <c r="K85" s="4"/>
      <c r="L85" s="0" t="n">
        <v>230</v>
      </c>
    </row>
    <row r="86" customFormat="false" ht="13.8" hidden="false" customHeight="false" outlineLevel="0" collapsed="false">
      <c r="A86" s="0" t="n">
        <v>250</v>
      </c>
      <c r="B86" s="0" t="n">
        <v>6474</v>
      </c>
      <c r="C86" s="0" t="n">
        <v>15924</v>
      </c>
      <c r="D86" s="0" t="n">
        <v>22288</v>
      </c>
      <c r="E86" s="4"/>
      <c r="G86" s="4"/>
      <c r="I86" s="4"/>
      <c r="K86" s="4"/>
      <c r="L86" s="0" t="n">
        <v>250</v>
      </c>
    </row>
    <row r="87" customFormat="false" ht="13.8" hidden="false" customHeight="false" outlineLevel="0" collapsed="false">
      <c r="A87" s="0" t="n">
        <v>270</v>
      </c>
      <c r="B87" s="0" t="n">
        <v>6198</v>
      </c>
      <c r="C87" s="0" t="n">
        <v>14948</v>
      </c>
      <c r="D87" s="0" t="n">
        <v>21651</v>
      </c>
      <c r="E87" s="4"/>
      <c r="G87" s="4"/>
      <c r="I87" s="4"/>
      <c r="K87" s="4"/>
      <c r="L87" s="0" t="n">
        <v>270</v>
      </c>
    </row>
    <row r="88" customFormat="false" ht="13.8" hidden="false" customHeight="false" outlineLevel="0" collapsed="false">
      <c r="A88" s="0" t="n">
        <v>290</v>
      </c>
      <c r="B88" s="0" t="n">
        <v>5923</v>
      </c>
      <c r="C88" s="0" t="n">
        <v>13846</v>
      </c>
      <c r="D88" s="0" t="n">
        <v>20934</v>
      </c>
      <c r="E88" s="4"/>
      <c r="G88" s="4"/>
      <c r="I88" s="4"/>
      <c r="K88" s="4"/>
      <c r="L88" s="0" t="n">
        <v>290</v>
      </c>
    </row>
    <row r="89" customFormat="false" ht="13.8" hidden="false" customHeight="false" outlineLevel="0" collapsed="false">
      <c r="A89" s="0" t="n">
        <v>310</v>
      </c>
      <c r="B89" s="0" t="n">
        <v>5651</v>
      </c>
      <c r="C89" s="0" t="n">
        <v>12798</v>
      </c>
      <c r="D89" s="0" t="n">
        <v>20062</v>
      </c>
      <c r="E89" s="4"/>
      <c r="G89" s="4"/>
      <c r="I89" s="4"/>
      <c r="K89" s="4"/>
      <c r="L89" s="0" t="n">
        <v>310</v>
      </c>
    </row>
    <row r="90" customFormat="false" ht="13.8" hidden="false" customHeight="false" outlineLevel="0" collapsed="false">
      <c r="A90" s="0" t="n">
        <v>350</v>
      </c>
      <c r="B90" s="0" t="n">
        <v>5114</v>
      </c>
      <c r="C90" s="0" t="n">
        <v>11039</v>
      </c>
      <c r="D90" s="0" t="n">
        <v>18179</v>
      </c>
      <c r="E90" s="4"/>
      <c r="G90" s="4"/>
      <c r="I90" s="4"/>
      <c r="K90" s="4"/>
      <c r="L90" s="0" t="n">
        <v>350</v>
      </c>
      <c r="M90" s="0" t="n">
        <v>350</v>
      </c>
    </row>
    <row r="91" customFormat="false" ht="13.8" hidden="false" customHeight="false" outlineLevel="0" collapsed="false">
      <c r="A91" s="0" t="n">
        <v>390</v>
      </c>
      <c r="B91" s="0" t="n">
        <v>4677</v>
      </c>
      <c r="C91" s="0" t="n">
        <v>9539</v>
      </c>
      <c r="D91" s="0" t="n">
        <v>16192</v>
      </c>
      <c r="E91" s="4"/>
      <c r="G91" s="4"/>
      <c r="I91" s="4"/>
      <c r="K91" s="4"/>
      <c r="L91" s="0" t="n">
        <v>390</v>
      </c>
      <c r="M91" s="0" t="n">
        <v>370</v>
      </c>
    </row>
    <row r="92" customFormat="false" ht="13.8" hidden="false" customHeight="false" outlineLevel="0" collapsed="false">
      <c r="A92" s="0" t="n">
        <v>430</v>
      </c>
      <c r="B92" s="0" t="n">
        <v>4272</v>
      </c>
      <c r="C92" s="0" t="n">
        <v>8190</v>
      </c>
      <c r="D92" s="0" t="n">
        <v>14161</v>
      </c>
      <c r="E92" s="4"/>
      <c r="G92" s="4"/>
      <c r="I92" s="4"/>
      <c r="K92" s="4"/>
      <c r="L92" s="0" t="n">
        <v>430</v>
      </c>
      <c r="M92" s="0" t="n">
        <v>390</v>
      </c>
    </row>
    <row r="93" customFormat="false" ht="13.8" hidden="false" customHeight="false" outlineLevel="0" collapsed="false">
      <c r="A93" s="0" t="n">
        <v>470</v>
      </c>
      <c r="B93" s="0" t="n">
        <v>3947</v>
      </c>
      <c r="C93" s="0" t="n">
        <v>7137</v>
      </c>
      <c r="D93" s="0" t="n">
        <v>12413</v>
      </c>
      <c r="E93" s="4"/>
      <c r="G93" s="4"/>
      <c r="I93" s="4"/>
      <c r="K93" s="4"/>
      <c r="L93" s="0" t="n">
        <v>470</v>
      </c>
      <c r="M93" s="0" t="n">
        <v>410</v>
      </c>
    </row>
    <row r="94" customFormat="false" ht="13.8" hidden="false" customHeight="false" outlineLevel="0" collapsed="false">
      <c r="A94" s="0" t="n">
        <v>510</v>
      </c>
      <c r="B94" s="0" t="n">
        <v>3688</v>
      </c>
      <c r="C94" s="0" t="n">
        <v>6277</v>
      </c>
      <c r="D94" s="0" t="n">
        <v>10917</v>
      </c>
      <c r="E94" s="4"/>
      <c r="G94" s="4"/>
      <c r="I94" s="4"/>
      <c r="K94" s="4"/>
      <c r="L94" s="0" t="n">
        <v>510</v>
      </c>
      <c r="M94" s="0" t="n">
        <v>430</v>
      </c>
    </row>
    <row r="95" customFormat="false" ht="13.8" hidden="false" customHeight="false" outlineLevel="0" collapsed="false">
      <c r="A95" s="0" t="n">
        <v>550</v>
      </c>
      <c r="B95" s="0" t="n">
        <v>3481</v>
      </c>
      <c r="C95" s="0" t="n">
        <v>5511</v>
      </c>
      <c r="D95" s="0" t="n">
        <v>9584</v>
      </c>
      <c r="E95" s="4"/>
      <c r="G95" s="4"/>
      <c r="I95" s="4"/>
      <c r="K95" s="4"/>
      <c r="L95" s="0" t="n">
        <v>550</v>
      </c>
      <c r="M95" s="0" t="n">
        <v>450</v>
      </c>
    </row>
    <row r="96" customFormat="false" ht="13.8" hidden="false" customHeight="false" outlineLevel="0" collapsed="false">
      <c r="A96" s="0" t="n">
        <v>590</v>
      </c>
      <c r="B96" s="0" t="n">
        <v>3351</v>
      </c>
      <c r="C96" s="0" t="n">
        <v>4889</v>
      </c>
      <c r="D96" s="0" t="n">
        <v>8501</v>
      </c>
      <c r="E96" s="4"/>
      <c r="G96" s="4"/>
      <c r="I96" s="4"/>
      <c r="K96" s="4"/>
      <c r="L96" s="0" t="n">
        <v>590</v>
      </c>
    </row>
    <row r="97" customFormat="false" ht="13.8" hidden="false" customHeight="false" outlineLevel="0" collapsed="false">
      <c r="A97" s="0" t="n">
        <v>630</v>
      </c>
      <c r="B97" s="0" t="n">
        <v>3271</v>
      </c>
      <c r="C97" s="0" t="n">
        <v>4348</v>
      </c>
      <c r="D97" s="0" t="n">
        <v>7547</v>
      </c>
      <c r="E97" s="4"/>
      <c r="G97" s="4"/>
      <c r="I97" s="4"/>
      <c r="K97" s="4"/>
      <c r="L97" s="0" t="n">
        <v>630</v>
      </c>
    </row>
    <row r="98" customFormat="false" ht="13.8" hidden="false" customHeight="false" outlineLevel="0" collapsed="false">
      <c r="A98" s="0" t="n">
        <v>670</v>
      </c>
      <c r="B98" s="0" t="n">
        <v>3213</v>
      </c>
      <c r="C98" s="0" t="n">
        <v>3873</v>
      </c>
      <c r="D98" s="0" t="n">
        <v>6692</v>
      </c>
      <c r="E98" s="4"/>
      <c r="G98" s="4"/>
      <c r="I98" s="4"/>
      <c r="K98" s="4"/>
      <c r="L98" s="0" t="n">
        <v>670</v>
      </c>
    </row>
    <row r="99" customFormat="false" ht="13.8" hidden="false" customHeight="false" outlineLevel="0" collapsed="false">
      <c r="A99" s="0" t="n">
        <v>710</v>
      </c>
      <c r="B99" s="0" t="n">
        <v>3177</v>
      </c>
      <c r="C99" s="0" t="n">
        <v>3555</v>
      </c>
      <c r="D99" s="0" t="n">
        <v>6124</v>
      </c>
      <c r="E99" s="4"/>
      <c r="G99" s="4"/>
      <c r="I99" s="4"/>
      <c r="K99" s="4"/>
      <c r="L99" s="0" t="n">
        <v>710</v>
      </c>
    </row>
    <row r="100" customFormat="false" ht="13.8" hidden="false" customHeight="false" outlineLevel="0" collapsed="false">
      <c r="A100" s="0" t="n">
        <v>750</v>
      </c>
      <c r="B100" s="0" t="n">
        <v>3122</v>
      </c>
      <c r="C100" s="0" t="n">
        <v>3283</v>
      </c>
      <c r="D100" s="0" t="n">
        <v>5646</v>
      </c>
      <c r="E100" s="4"/>
      <c r="G100" s="4"/>
      <c r="I100" s="4"/>
      <c r="K100" s="4"/>
      <c r="L100" s="0" t="n">
        <v>750</v>
      </c>
    </row>
    <row r="101" customFormat="false" ht="13.8" hidden="false" customHeight="false" outlineLevel="0" collapsed="false">
      <c r="A101" s="0" t="n">
        <v>790</v>
      </c>
      <c r="B101" s="0" t="n">
        <v>3023</v>
      </c>
      <c r="C101" s="0" t="n">
        <v>2879</v>
      </c>
      <c r="D101" s="0" t="n">
        <v>4791</v>
      </c>
      <c r="E101" s="4"/>
      <c r="G101" s="4"/>
      <c r="I101" s="4"/>
      <c r="K101" s="4"/>
      <c r="L101" s="0" t="n">
        <v>790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8.57085020242915"/>
    <col collapsed="false" hidden="false" max="2" min="2" style="0" width="10.3886639676113"/>
    <col collapsed="false" hidden="false" max="3" min="3" style="0" width="10.7125506072875"/>
    <col collapsed="false" hidden="false" max="4" min="4" style="0" width="11.0323886639676"/>
    <col collapsed="false" hidden="false" max="5" min="5" style="0" width="11.3562753036437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27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0" t="n">
        <v>12</v>
      </c>
      <c r="B3" s="0" t="n">
        <v>1800</v>
      </c>
      <c r="C3" s="0" t="n">
        <v>5800</v>
      </c>
      <c r="D3" s="0" t="n">
        <v>4200</v>
      </c>
      <c r="E3" s="0" t="s">
        <v>11</v>
      </c>
    </row>
    <row r="4" customFormat="false" ht="15" hidden="false" customHeight="false" outlineLevel="0" collapsed="false">
      <c r="A4" s="0" t="n">
        <v>35</v>
      </c>
      <c r="B4" s="0" t="n">
        <v>3200</v>
      </c>
      <c r="C4" s="0" t="n">
        <v>4300</v>
      </c>
      <c r="D4" s="0" t="n">
        <v>4300</v>
      </c>
    </row>
    <row r="5" customFormat="false" ht="15" hidden="false" customHeight="false" outlineLevel="0" collapsed="false">
      <c r="A5" s="0" t="n">
        <v>50</v>
      </c>
      <c r="B5" s="0" t="n">
        <v>3000</v>
      </c>
      <c r="C5" s="0" t="n">
        <v>3200</v>
      </c>
      <c r="D5" s="0" t="n">
        <v>4000</v>
      </c>
    </row>
    <row r="6" customFormat="false" ht="15" hidden="false" customHeight="false" outlineLevel="0" collapsed="false">
      <c r="A6" s="0" t="n">
        <v>100</v>
      </c>
      <c r="B6" s="0" t="n">
        <v>1500</v>
      </c>
      <c r="C6" s="0" t="n">
        <v>2000</v>
      </c>
      <c r="D6" s="0" t="n">
        <v>3300</v>
      </c>
    </row>
    <row r="7" customFormat="false" ht="15" hidden="false" customHeight="false" outlineLevel="0" collapsed="false">
      <c r="A7" s="0" t="n">
        <v>150</v>
      </c>
      <c r="B7" s="0" t="n">
        <v>1100</v>
      </c>
      <c r="C7" s="0" t="n">
        <v>1500</v>
      </c>
      <c r="D7" s="0" t="n">
        <v>3050</v>
      </c>
    </row>
    <row r="8" customFormat="false" ht="15" hidden="false" customHeight="false" outlineLevel="0" collapsed="false">
      <c r="A8" s="0" t="n">
        <v>200</v>
      </c>
      <c r="B8" s="0" t="n">
        <v>800</v>
      </c>
      <c r="C8" s="0" t="n">
        <v>1400</v>
      </c>
      <c r="D8" s="0" t="n">
        <v>3000</v>
      </c>
    </row>
    <row r="9" customFormat="false" ht="15" hidden="false" customHeight="false" outlineLevel="0" collapsed="false">
      <c r="A9" s="0" t="n">
        <v>250</v>
      </c>
      <c r="B9" s="0" t="n">
        <v>500</v>
      </c>
      <c r="C9" s="0" t="n">
        <v>1500</v>
      </c>
      <c r="D9" s="0" t="n">
        <v>3000</v>
      </c>
    </row>
    <row r="10" customFormat="false" ht="15" hidden="false" customHeight="false" outlineLevel="0" collapsed="false">
      <c r="A10" s="0" t="n">
        <v>300</v>
      </c>
      <c r="B10" s="0" t="n">
        <v>500</v>
      </c>
      <c r="C10" s="0" t="n">
        <v>1700</v>
      </c>
      <c r="D10" s="0" t="n">
        <v>3050</v>
      </c>
    </row>
    <row r="11" customFormat="false" ht="15" hidden="false" customHeight="false" outlineLevel="0" collapsed="false">
      <c r="A11" s="0" t="n">
        <v>350</v>
      </c>
      <c r="B11" s="0" t="n">
        <v>700</v>
      </c>
      <c r="C11" s="0" t="n">
        <v>1900</v>
      </c>
      <c r="D11" s="0" t="n">
        <v>3100</v>
      </c>
    </row>
    <row r="12" customFormat="false" ht="15" hidden="false" customHeight="false" outlineLevel="0" collapsed="false">
      <c r="A12" s="0" t="n">
        <v>400</v>
      </c>
      <c r="B12" s="0" t="n">
        <v>900</v>
      </c>
      <c r="C12" s="0" t="n">
        <v>2000</v>
      </c>
      <c r="D12" s="0" t="n">
        <v>3300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12" activeCellId="0" sqref="B12"/>
    </sheetView>
  </sheetViews>
  <sheetFormatPr defaultRowHeight="13.8"/>
  <cols>
    <col collapsed="false" hidden="false" max="1" min="1" style="0" width="8.57085020242915"/>
    <col collapsed="false" hidden="false" max="2" min="2" style="0" width="10.3886639676113"/>
    <col collapsed="false" hidden="false" max="3" min="3" style="0" width="10.1781376518219"/>
    <col collapsed="false" hidden="false" max="4" min="4" style="0" width="10.3886639676113"/>
    <col collapsed="false" hidden="false" max="5" min="5" style="0" width="10.2834008097166"/>
    <col collapsed="false" hidden="false" max="6" min="6" style="0" width="10.497975708502"/>
    <col collapsed="false" hidden="false" max="7" min="7" style="0" width="10.7125506072875"/>
    <col collapsed="false" hidden="false" max="8" min="8" style="0" width="10.3886639676113"/>
    <col collapsed="false" hidden="false" max="10" min="9" style="0" width="8.57085020242915"/>
    <col collapsed="false" hidden="false" max="17" min="11" style="0" width="13.9271255060729"/>
    <col collapsed="false" hidden="false" max="1025" min="18" style="0" width="8.57085020242915"/>
  </cols>
  <sheetData>
    <row r="1" customFormat="false" ht="13.8" hidden="false" customHeight="false" outlineLevel="0" collapsed="false">
      <c r="A1" s="0" t="s">
        <v>28</v>
      </c>
      <c r="D1" s="5" t="n">
        <v>2.27</v>
      </c>
      <c r="F1" s="0" t="s">
        <v>21</v>
      </c>
    </row>
    <row r="2" customFormat="false" ht="13.8" hidden="false" customHeight="false" outlineLevel="0" collapsed="false">
      <c r="B2" s="0" t="s">
        <v>20</v>
      </c>
      <c r="C2" s="0" t="s">
        <v>1</v>
      </c>
      <c r="D2" s="0" t="s">
        <v>20</v>
      </c>
      <c r="E2" s="0" t="s">
        <v>1</v>
      </c>
      <c r="F2" s="0" t="s">
        <v>20</v>
      </c>
      <c r="G2" s="0" t="s">
        <v>1</v>
      </c>
      <c r="J2" s="0" t="s">
        <v>29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4</v>
      </c>
      <c r="D3" s="0" t="s">
        <v>30</v>
      </c>
      <c r="E3" s="0" t="s">
        <v>30</v>
      </c>
      <c r="F3" s="0" t="s">
        <v>31</v>
      </c>
      <c r="G3" s="0" t="s">
        <v>31</v>
      </c>
      <c r="H3" s="0" t="s">
        <v>9</v>
      </c>
      <c r="J3" s="0" t="s">
        <v>32</v>
      </c>
      <c r="K3" s="0" t="s">
        <v>33</v>
      </c>
      <c r="L3" s="0" t="s">
        <v>34</v>
      </c>
      <c r="M3" s="0" t="s">
        <v>35</v>
      </c>
      <c r="N3" s="0" t="s">
        <v>36</v>
      </c>
      <c r="O3" s="0" t="s">
        <v>37</v>
      </c>
      <c r="P3" s="0" t="s">
        <v>38</v>
      </c>
      <c r="Q3" s="0" t="s">
        <v>39</v>
      </c>
      <c r="R3" s="0" t="s">
        <v>40</v>
      </c>
      <c r="S3" s="0" t="s">
        <v>41</v>
      </c>
    </row>
    <row r="4" customFormat="false" ht="13.8" hidden="false" customHeight="false" outlineLevel="0" collapsed="false">
      <c r="A4" s="0" t="n">
        <v>50</v>
      </c>
      <c r="B4" s="2" t="n">
        <v>1698</v>
      </c>
      <c r="C4" s="2" t="n">
        <v>12276</v>
      </c>
      <c r="D4" s="2" t="n">
        <v>111496</v>
      </c>
      <c r="E4" s="2" t="n">
        <v>69405</v>
      </c>
      <c r="F4" s="2" t="n">
        <v>41405</v>
      </c>
      <c r="G4" s="2" t="n">
        <v>41405</v>
      </c>
      <c r="H4" s="0" t="s">
        <v>11</v>
      </c>
      <c r="J4" s="0" t="n">
        <v>50</v>
      </c>
      <c r="K4" s="2" t="n">
        <f aca="false">B59</f>
        <v>78145</v>
      </c>
      <c r="L4" s="2" t="n">
        <f aca="false">F59</f>
        <v>536166</v>
      </c>
      <c r="M4" s="2" t="n">
        <f aca="false">I59</f>
        <v>224915</v>
      </c>
      <c r="N4" s="0" t="n">
        <f aca="false">B4+B31</f>
        <v>1737</v>
      </c>
      <c r="O4" s="0" t="n">
        <f aca="false">D4+D31+D59</f>
        <v>305087</v>
      </c>
      <c r="P4" s="0" t="n">
        <f aca="false">F4+F31+G59</f>
        <v>181084</v>
      </c>
      <c r="Q4" s="0" t="n">
        <f aca="false">C4+C31+C59</f>
        <v>25890</v>
      </c>
      <c r="R4" s="0" t="n">
        <f aca="false">E4+E31+E59</f>
        <v>224356</v>
      </c>
      <c r="S4" s="0" t="n">
        <f aca="false">G4+G31+H59</f>
        <v>181084</v>
      </c>
    </row>
    <row r="5" customFormat="false" ht="13.8" hidden="false" customHeight="false" outlineLevel="0" collapsed="false">
      <c r="A5" s="0" t="n">
        <v>75</v>
      </c>
      <c r="B5" s="2" t="n">
        <v>3208</v>
      </c>
      <c r="C5" s="2" t="n">
        <v>18951</v>
      </c>
      <c r="D5" s="2" t="n">
        <v>105592</v>
      </c>
      <c r="E5" s="2" t="n">
        <v>68867</v>
      </c>
      <c r="F5" s="2" t="n">
        <v>54279</v>
      </c>
      <c r="G5" s="2" t="n">
        <v>54279</v>
      </c>
      <c r="J5" s="0" t="n">
        <v>75</v>
      </c>
      <c r="K5" s="2" t="n">
        <f aca="false">B60</f>
        <v>107008</v>
      </c>
      <c r="L5" s="2" t="n">
        <f aca="false">F60</f>
        <v>528779</v>
      </c>
      <c r="M5" s="2" t="n">
        <f aca="false">I60</f>
        <v>248454</v>
      </c>
      <c r="N5" s="0" t="n">
        <f aca="false">B5+B32</f>
        <v>3319</v>
      </c>
      <c r="O5" s="0" t="n">
        <f aca="false">D5+D32+D60</f>
        <v>300786</v>
      </c>
      <c r="P5" s="0" t="n">
        <f aca="false">F5+F32+G60</f>
        <v>231295</v>
      </c>
      <c r="Q5" s="0" t="n">
        <f aca="false">C5+C32+C60</f>
        <v>39938</v>
      </c>
      <c r="R5" s="0" t="n">
        <f aca="false">E5+E32+E60</f>
        <v>222351</v>
      </c>
      <c r="S5" s="0" t="n">
        <f aca="false">G5+G32+H60</f>
        <v>231295</v>
      </c>
    </row>
    <row r="6" customFormat="false" ht="13.8" hidden="false" customHeight="false" outlineLevel="0" collapsed="false">
      <c r="A6" s="0" t="n">
        <v>100</v>
      </c>
      <c r="B6" s="2" t="n">
        <v>4777</v>
      </c>
      <c r="C6" s="2" t="n">
        <v>25084</v>
      </c>
      <c r="D6" s="2" t="n">
        <v>107039</v>
      </c>
      <c r="E6" s="2" t="n">
        <v>67107</v>
      </c>
      <c r="F6" s="2" t="n">
        <v>65641</v>
      </c>
      <c r="G6" s="2" t="n">
        <v>65641</v>
      </c>
      <c r="J6" s="0" t="n">
        <v>100</v>
      </c>
      <c r="K6" s="2" t="n">
        <f aca="false">B61</f>
        <v>130194</v>
      </c>
      <c r="L6" s="2" t="n">
        <f aca="false">F61</f>
        <v>515513</v>
      </c>
      <c r="M6" s="2" t="n">
        <f aca="false">I61</f>
        <v>267634</v>
      </c>
      <c r="N6" s="0" t="n">
        <f aca="false">B6+B33</f>
        <v>4986</v>
      </c>
      <c r="O6" s="0" t="n">
        <f aca="false">D6+D33+D61</f>
        <v>302878</v>
      </c>
      <c r="P6" s="0" t="n">
        <f aca="false">F6+F33+G61</f>
        <v>276361</v>
      </c>
      <c r="Q6" s="0" t="n">
        <f aca="false">C6+C33+C61</f>
        <v>52317</v>
      </c>
      <c r="R6" s="0" t="n">
        <f aca="false">E6+E33+E61</f>
        <v>214949</v>
      </c>
      <c r="S6" s="0" t="n">
        <f aca="false">G6+G33+H61</f>
        <v>276361</v>
      </c>
    </row>
    <row r="7" customFormat="false" ht="13.8" hidden="false" customHeight="false" outlineLevel="0" collapsed="false">
      <c r="A7" s="0" t="n">
        <v>125</v>
      </c>
      <c r="B7" s="2" t="n">
        <v>6185</v>
      </c>
      <c r="C7" s="2" t="n">
        <v>30175</v>
      </c>
      <c r="D7" s="2" t="n">
        <v>112173</v>
      </c>
      <c r="E7" s="2" t="n">
        <v>70706</v>
      </c>
      <c r="F7" s="2" t="n">
        <v>76214</v>
      </c>
      <c r="G7" s="2" t="n">
        <v>76214</v>
      </c>
      <c r="J7" s="0" t="n">
        <v>125</v>
      </c>
      <c r="K7" s="2" t="n">
        <f aca="false">B62</f>
        <v>151079</v>
      </c>
      <c r="L7" s="2" t="n">
        <f aca="false">F62</f>
        <v>501845</v>
      </c>
      <c r="M7" s="2" t="n">
        <f aca="false">I62</f>
        <v>283272</v>
      </c>
      <c r="N7" s="0" t="n">
        <f aca="false">B7+B34</f>
        <v>6504</v>
      </c>
      <c r="O7" s="0" t="n">
        <f aca="false">D7+D34+D62</f>
        <v>308988</v>
      </c>
      <c r="P7" s="0" t="n">
        <f aca="false">F7+F34+G62</f>
        <v>316822</v>
      </c>
      <c r="Q7" s="0" t="n">
        <f aca="false">C7+C34+C62</f>
        <v>63403</v>
      </c>
      <c r="R7" s="0" t="n">
        <f aca="false">E7+E34+E62</f>
        <v>211348</v>
      </c>
      <c r="S7" s="0" t="n">
        <f aca="false">G7+G34+H62</f>
        <v>316822</v>
      </c>
    </row>
    <row r="8" customFormat="false" ht="13.8" hidden="false" customHeight="false" outlineLevel="0" collapsed="false">
      <c r="A8" s="0" t="n">
        <v>150</v>
      </c>
      <c r="B8" s="2" t="n">
        <v>7519</v>
      </c>
      <c r="C8" s="2" t="n">
        <v>34579</v>
      </c>
      <c r="D8" s="2" t="n">
        <v>114039</v>
      </c>
      <c r="E8" s="2" t="n">
        <v>72571</v>
      </c>
      <c r="F8" s="2" t="n">
        <v>86324</v>
      </c>
      <c r="G8" s="2" t="n">
        <v>86324</v>
      </c>
      <c r="J8" s="0" t="n">
        <v>150</v>
      </c>
      <c r="K8" s="2" t="n">
        <f aca="false">B63</f>
        <v>168950</v>
      </c>
      <c r="L8" s="2" t="n">
        <f aca="false">F63</f>
        <v>490718</v>
      </c>
      <c r="M8" s="2" t="n">
        <f aca="false">I63</f>
        <v>296863</v>
      </c>
      <c r="N8" s="0" t="n">
        <f aca="false">B8+B35</f>
        <v>7948</v>
      </c>
      <c r="O8" s="0" t="n">
        <f aca="false">D8+D35+D63</f>
        <v>310298</v>
      </c>
      <c r="P8" s="0" t="n">
        <f aca="false">F8+F35+G63</f>
        <v>353767</v>
      </c>
      <c r="Q8" s="0" t="n">
        <f aca="false">C8+C35+C63</f>
        <v>73006</v>
      </c>
      <c r="R8" s="0" t="n">
        <f aca="false">E8+E35+E63</f>
        <v>209184</v>
      </c>
      <c r="S8" s="0" t="n">
        <f aca="false">G8+G35+H63</f>
        <v>353767</v>
      </c>
    </row>
    <row r="9" customFormat="false" ht="13.8" hidden="false" customHeight="false" outlineLevel="0" collapsed="false">
      <c r="A9" s="0" t="n">
        <v>175</v>
      </c>
      <c r="B9" s="2" t="n">
        <v>8934</v>
      </c>
      <c r="C9" s="2" t="n">
        <v>38615</v>
      </c>
      <c r="D9" s="2" t="n">
        <v>118857</v>
      </c>
      <c r="E9" s="2" t="n">
        <v>73787</v>
      </c>
      <c r="F9" s="2" t="n">
        <v>96403</v>
      </c>
      <c r="G9" s="2" t="n">
        <v>96403</v>
      </c>
      <c r="J9" s="0" t="n">
        <v>175</v>
      </c>
      <c r="K9" s="2" t="n">
        <f aca="false">B64</f>
        <v>185871</v>
      </c>
      <c r="L9" s="2" t="n">
        <f aca="false">F64</f>
        <v>478203</v>
      </c>
      <c r="M9" s="2" t="n">
        <f aca="false">I64</f>
        <v>308968</v>
      </c>
      <c r="N9" s="0" t="n">
        <f aca="false">B9+B36</f>
        <v>9486</v>
      </c>
      <c r="O9" s="0" t="n">
        <f aca="false">D9+D36+D64</f>
        <v>314688</v>
      </c>
      <c r="P9" s="0" t="n">
        <f aca="false">F9+F36+G64</f>
        <v>391364</v>
      </c>
      <c r="Q9" s="0" t="n">
        <f aca="false">C9+C36+C64</f>
        <v>81779</v>
      </c>
      <c r="R9" s="0" t="n">
        <f aca="false">E9+E36+E64</f>
        <v>206849</v>
      </c>
      <c r="S9" s="0" t="n">
        <f aca="false">G9+G36+H64</f>
        <v>391364</v>
      </c>
    </row>
    <row r="10" customFormat="false" ht="13.8" hidden="false" customHeight="false" outlineLevel="0" collapsed="false">
      <c r="A10" s="0" t="n">
        <v>200</v>
      </c>
      <c r="B10" s="2" t="n">
        <v>10095</v>
      </c>
      <c r="C10" s="2" t="n">
        <v>40980</v>
      </c>
      <c r="D10" s="2" t="n">
        <v>121064</v>
      </c>
      <c r="E10" s="2" t="n">
        <v>73936</v>
      </c>
      <c r="F10" s="2" t="n">
        <v>104687</v>
      </c>
      <c r="G10" s="2" t="n">
        <v>104687</v>
      </c>
      <c r="J10" s="0" t="n">
        <v>200</v>
      </c>
      <c r="K10" s="2" t="n">
        <f aca="false">B65</f>
        <v>197705</v>
      </c>
      <c r="L10" s="2" t="n">
        <f aca="false">F65</f>
        <v>470453</v>
      </c>
      <c r="M10" s="2" t="n">
        <f aca="false">I65</f>
        <v>318200</v>
      </c>
      <c r="N10" s="0" t="n">
        <f aca="false">B10+B37</f>
        <v>10739</v>
      </c>
      <c r="O10" s="0" t="n">
        <f aca="false">D10+D37+D65</f>
        <v>318856</v>
      </c>
      <c r="P10" s="0" t="n">
        <f aca="false">F10+F37+G65</f>
        <v>421350</v>
      </c>
      <c r="Q10" s="0" t="n">
        <f aca="false">C10+C37+C65</f>
        <v>87297</v>
      </c>
      <c r="R10" s="0" t="n">
        <f aca="false">E10+E37+E65</f>
        <v>203238</v>
      </c>
      <c r="S10" s="0" t="n">
        <f aca="false">G10+G37+H65</f>
        <v>421350</v>
      </c>
    </row>
    <row r="11" customFormat="false" ht="13.8" hidden="false" customHeight="false" outlineLevel="0" collapsed="false">
      <c r="A11" s="0" t="n">
        <v>225</v>
      </c>
      <c r="B11" s="2" t="n">
        <v>11163</v>
      </c>
      <c r="C11" s="2" t="n">
        <v>42634</v>
      </c>
      <c r="D11" s="2" t="n">
        <v>129437</v>
      </c>
      <c r="E11" s="2" t="n">
        <v>81008</v>
      </c>
      <c r="F11" s="2" t="n">
        <v>111553</v>
      </c>
      <c r="G11" s="2" t="n">
        <v>111553</v>
      </c>
      <c r="J11" s="0" t="n">
        <v>225</v>
      </c>
      <c r="K11" s="2" t="n">
        <f aca="false">B66</f>
        <v>206377</v>
      </c>
      <c r="L11" s="2" t="n">
        <f aca="false">F66</f>
        <v>463637</v>
      </c>
      <c r="M11" s="2" t="n">
        <f aca="false">I66</f>
        <v>325414</v>
      </c>
      <c r="N11" s="0" t="n">
        <f aca="false">B11+B38</f>
        <v>11905</v>
      </c>
      <c r="O11" s="0" t="n">
        <f aca="false">D11+D38+D66</f>
        <v>330375</v>
      </c>
      <c r="P11" s="0" t="n">
        <f aca="false">F11+F38+G66</f>
        <v>447973</v>
      </c>
      <c r="Q11" s="0" t="n">
        <f aca="false">C11+C38+C66</f>
        <v>91304</v>
      </c>
      <c r="R11" s="0" t="n">
        <f aca="false">E11+E38+E66</f>
        <v>208995</v>
      </c>
      <c r="S11" s="0" t="n">
        <f aca="false">G11+G38+H66</f>
        <v>447973</v>
      </c>
    </row>
    <row r="12" customFormat="false" ht="13.8" hidden="false" customHeight="false" outlineLevel="0" collapsed="false">
      <c r="A12" s="0" t="n">
        <v>250</v>
      </c>
      <c r="B12" s="2" t="n">
        <v>12195</v>
      </c>
      <c r="C12" s="2" t="n">
        <v>43851</v>
      </c>
      <c r="D12" s="2" t="n">
        <v>131840</v>
      </c>
      <c r="E12" s="2" t="n">
        <v>81542</v>
      </c>
      <c r="F12" s="2" t="n">
        <v>119125</v>
      </c>
      <c r="G12" s="2" t="n">
        <v>119125</v>
      </c>
      <c r="J12" s="0" t="n">
        <v>250</v>
      </c>
      <c r="K12" s="2" t="n">
        <f aca="false">B67</f>
        <v>212410</v>
      </c>
      <c r="L12" s="2" t="n">
        <f aca="false">F67</f>
        <v>458051</v>
      </c>
      <c r="M12" s="2" t="n">
        <f aca="false">I67</f>
        <v>330224</v>
      </c>
      <c r="N12" s="0" t="n">
        <f aca="false">B12+B39</f>
        <v>13020</v>
      </c>
      <c r="O12" s="0" t="n">
        <f aca="false">D12+D39+D67</f>
        <v>338441</v>
      </c>
      <c r="P12" s="0" t="n">
        <f aca="false">F12+F39+G67</f>
        <v>473325</v>
      </c>
      <c r="Q12" s="0" t="n">
        <f aca="false">C12+C39+C67</f>
        <v>94050</v>
      </c>
      <c r="R12" s="0" t="n">
        <f aca="false">E12+E39+E67</f>
        <v>209322</v>
      </c>
      <c r="S12" s="0" t="n">
        <f aca="false">G12+G39+H67</f>
        <v>473325</v>
      </c>
    </row>
    <row r="13" customFormat="false" ht="13.8" hidden="false" customHeight="false" outlineLevel="0" collapsed="false">
      <c r="A13" s="0" t="n">
        <v>275</v>
      </c>
      <c r="B13" s="2" t="n">
        <v>13155</v>
      </c>
      <c r="C13" s="2" t="n">
        <v>44725</v>
      </c>
      <c r="D13" s="2" t="n">
        <v>136603</v>
      </c>
      <c r="E13" s="2" t="n">
        <v>83088</v>
      </c>
      <c r="F13" s="2" t="n">
        <v>124187</v>
      </c>
      <c r="G13" s="2" t="n">
        <v>124187</v>
      </c>
      <c r="J13" s="0" t="n">
        <v>275</v>
      </c>
      <c r="K13" s="2" t="n">
        <f aca="false">B68</f>
        <v>216026</v>
      </c>
      <c r="L13" s="2" t="n">
        <f aca="false">F68</f>
        <v>454405</v>
      </c>
      <c r="M13" s="2" t="n">
        <f aca="false">I68</f>
        <v>334768</v>
      </c>
      <c r="N13" s="0" t="n">
        <f aca="false">B13+B40</f>
        <v>14067</v>
      </c>
      <c r="O13" s="0" t="n">
        <f aca="false">D13+D40+D68</f>
        <v>355645</v>
      </c>
      <c r="P13" s="0" t="n">
        <f aca="false">F13+F40+G68</f>
        <v>495004</v>
      </c>
      <c r="Q13" s="0" t="n">
        <f aca="false">C13+C40+C68</f>
        <v>95724</v>
      </c>
      <c r="R13" s="0" t="n">
        <f aca="false">E13+E40+E68</f>
        <v>212115</v>
      </c>
      <c r="S13" s="0" t="n">
        <f aca="false">G13+G40+H68</f>
        <v>495004</v>
      </c>
    </row>
    <row r="14" customFormat="false" ht="13.8" hidden="false" customHeight="false" outlineLevel="0" collapsed="false">
      <c r="A14" s="0" t="n">
        <v>300</v>
      </c>
      <c r="B14" s="2" t="n">
        <v>14075</v>
      </c>
      <c r="C14" s="2" t="n">
        <v>45390</v>
      </c>
      <c r="D14" s="2" t="n">
        <v>140071</v>
      </c>
      <c r="E14" s="2" t="n">
        <v>87584</v>
      </c>
      <c r="F14" s="2" t="n">
        <v>130221</v>
      </c>
      <c r="G14" s="2" t="n">
        <v>130221</v>
      </c>
      <c r="J14" s="0" t="n">
        <v>300</v>
      </c>
      <c r="K14" s="2" t="n">
        <f aca="false">B69</f>
        <v>217880</v>
      </c>
      <c r="L14" s="2" t="n">
        <f aca="false">F69</f>
        <v>450992</v>
      </c>
      <c r="M14" s="2" t="n">
        <f aca="false">I69</f>
        <v>337862</v>
      </c>
      <c r="N14" s="0" t="n">
        <f aca="false">B14+B41</f>
        <v>15078</v>
      </c>
      <c r="O14" s="0" t="n">
        <f aca="false">D14+D41+D69</f>
        <v>369849</v>
      </c>
      <c r="P14" s="0" t="n">
        <f aca="false">F14+F41+G69</f>
        <v>515631</v>
      </c>
      <c r="Q14" s="0" t="n">
        <f aca="false">C14+C41+C69</f>
        <v>96695</v>
      </c>
      <c r="R14" s="0" t="n">
        <f aca="false">E14+E41+E69</f>
        <v>220851</v>
      </c>
      <c r="S14" s="0" t="n">
        <f aca="false">G14+G41+H69</f>
        <v>515631</v>
      </c>
    </row>
    <row r="15" customFormat="false" ht="13.8" hidden="false" customHeight="false" outlineLevel="0" collapsed="false">
      <c r="A15" s="0" t="n">
        <v>350</v>
      </c>
      <c r="B15" s="2" t="n">
        <v>15674</v>
      </c>
      <c r="C15" s="2" t="n">
        <v>45582</v>
      </c>
      <c r="D15" s="2" t="n">
        <v>144634</v>
      </c>
      <c r="E15" s="2" t="n">
        <v>88916</v>
      </c>
      <c r="F15" s="2" t="n">
        <v>141343</v>
      </c>
      <c r="G15" s="2" t="n">
        <v>141343</v>
      </c>
      <c r="J15" s="0" t="n">
        <v>350</v>
      </c>
      <c r="K15" s="2" t="n">
        <f aca="false">B70</f>
        <v>217553</v>
      </c>
      <c r="L15" s="2" t="n">
        <f aca="false">F70</f>
        <v>444511</v>
      </c>
      <c r="M15" s="2" t="n">
        <f aca="false">I70</f>
        <v>338627</v>
      </c>
      <c r="N15" s="0" t="n">
        <f aca="false">B15+B42</f>
        <v>16876</v>
      </c>
      <c r="O15" s="0" t="n">
        <f aca="false">D15+D42+D70</f>
        <v>381099</v>
      </c>
      <c r="P15" s="0" t="n">
        <f aca="false">F15+F42+G70</f>
        <v>552011</v>
      </c>
      <c r="Q15" s="0" t="n">
        <f aca="false">C15+C42+C70</f>
        <v>96214</v>
      </c>
      <c r="R15" s="0" t="n">
        <f aca="false">E15+E42+E70</f>
        <v>228833</v>
      </c>
      <c r="S15" s="0" t="n">
        <f aca="false">G15+G42+H70</f>
        <v>552011</v>
      </c>
    </row>
    <row r="16" customFormat="false" ht="13.8" hidden="false" customHeight="false" outlineLevel="0" collapsed="false">
      <c r="A16" s="0" t="n">
        <v>400</v>
      </c>
      <c r="B16" s="2" t="n">
        <v>17066</v>
      </c>
      <c r="C16" s="2" t="n">
        <v>44758</v>
      </c>
      <c r="D16" s="2" t="n">
        <v>146540</v>
      </c>
      <c r="E16" s="2" t="n">
        <v>88073</v>
      </c>
      <c r="F16" s="2" t="n">
        <v>152816</v>
      </c>
      <c r="G16" s="2" t="n">
        <v>152816</v>
      </c>
      <c r="J16" s="0" t="n">
        <v>400</v>
      </c>
      <c r="K16" s="2" t="n">
        <f aca="false">B71</f>
        <v>213538</v>
      </c>
      <c r="L16" s="2" t="n">
        <f aca="false">F71</f>
        <v>440975</v>
      </c>
      <c r="M16" s="2" t="n">
        <f aca="false">I71</f>
        <v>334869</v>
      </c>
      <c r="N16" s="0" t="n">
        <f aca="false">B16+B43</f>
        <v>18463</v>
      </c>
      <c r="O16" s="0" t="n">
        <f aca="false">D16+D43+D71</f>
        <v>389480</v>
      </c>
      <c r="P16" s="0" t="n">
        <f aca="false">F16+F43+G71</f>
        <v>583890</v>
      </c>
      <c r="Q16" s="0" t="n">
        <f aca="false">C16+C43+C71</f>
        <v>93735</v>
      </c>
      <c r="R16" s="0" t="n">
        <f aca="false">E16+E43+E71</f>
        <v>230063</v>
      </c>
      <c r="S16" s="0" t="n">
        <f aca="false">G16+G43+H71</f>
        <v>583890</v>
      </c>
    </row>
    <row r="17" customFormat="false" ht="13.8" hidden="false" customHeight="false" outlineLevel="0" collapsed="false">
      <c r="A17" s="0" t="n">
        <v>450</v>
      </c>
      <c r="B17" s="2" t="n">
        <v>18160</v>
      </c>
      <c r="C17" s="2" t="n">
        <v>43845</v>
      </c>
      <c r="D17" s="2" t="n">
        <v>155367</v>
      </c>
      <c r="E17" s="2" t="n">
        <v>94518</v>
      </c>
      <c r="F17" s="2" t="n">
        <v>163383</v>
      </c>
      <c r="G17" s="2" t="n">
        <v>163383</v>
      </c>
      <c r="J17" s="0" t="n">
        <v>450</v>
      </c>
      <c r="K17" s="2" t="n">
        <f aca="false">B72</f>
        <v>207615</v>
      </c>
      <c r="L17" s="2" t="n">
        <f aca="false">F72</f>
        <v>438123</v>
      </c>
      <c r="M17" s="2" t="n">
        <f aca="false">I72</f>
        <v>315866</v>
      </c>
      <c r="N17" s="0" t="n">
        <f aca="false">B17+B44</f>
        <v>19744</v>
      </c>
      <c r="O17" s="0" t="n">
        <f aca="false">D17+D44+D72</f>
        <v>407051</v>
      </c>
      <c r="P17" s="0" t="n">
        <f aca="false">F17+F44+G72</f>
        <v>605088</v>
      </c>
      <c r="Q17" s="0" t="n">
        <f aca="false">C17+C44+C72</f>
        <v>90894</v>
      </c>
      <c r="R17" s="0" t="n">
        <f aca="false">E17+E44+E72</f>
        <v>241496</v>
      </c>
      <c r="S17" s="0" t="n">
        <f aca="false">G17+G44+H72</f>
        <v>605088</v>
      </c>
    </row>
    <row r="18" customFormat="false" ht="13.8" hidden="false" customHeight="false" outlineLevel="0" collapsed="false">
      <c r="A18" s="0" t="n">
        <v>500</v>
      </c>
      <c r="B18" s="2" t="n">
        <v>18956</v>
      </c>
      <c r="C18" s="2" t="n">
        <v>42622</v>
      </c>
      <c r="D18" s="2" t="n">
        <v>161976</v>
      </c>
      <c r="E18" s="2" t="n">
        <v>96337</v>
      </c>
      <c r="F18" s="2" t="n">
        <v>174861</v>
      </c>
      <c r="G18" s="2" t="n">
        <v>174861</v>
      </c>
      <c r="J18" s="0" t="n">
        <v>500</v>
      </c>
      <c r="K18" s="2" t="n">
        <f aca="false">B73</f>
        <v>199662</v>
      </c>
      <c r="L18" s="2" t="n">
        <f aca="false">F73</f>
        <v>425804</v>
      </c>
      <c r="M18" s="2" t="n">
        <f aca="false">I73</f>
        <v>315769</v>
      </c>
      <c r="N18" s="0" t="n">
        <f aca="false">B18+B45</f>
        <v>20726</v>
      </c>
      <c r="O18" s="0" t="n">
        <f aca="false">D18+D45+D73</f>
        <v>420617</v>
      </c>
      <c r="P18" s="0" t="n">
        <f aca="false">F18+F45+G73</f>
        <v>635094</v>
      </c>
      <c r="Q18" s="0" t="n">
        <f aca="false">C18+C45+C73</f>
        <v>87330</v>
      </c>
      <c r="R18" s="0" t="n">
        <f aca="false">E18+E45+E73</f>
        <v>246000</v>
      </c>
      <c r="S18" s="0" t="n">
        <f aca="false">G18+G45+H73</f>
        <v>635094</v>
      </c>
    </row>
    <row r="19" customFormat="false" ht="13.8" hidden="false" customHeight="false" outlineLevel="0" collapsed="false">
      <c r="A19" s="0" t="n">
        <v>550</v>
      </c>
      <c r="B19" s="2" t="n">
        <v>19467</v>
      </c>
      <c r="C19" s="2" t="n">
        <v>41396</v>
      </c>
      <c r="D19" s="2" t="n">
        <v>173547</v>
      </c>
      <c r="E19" s="2" t="n">
        <v>101880</v>
      </c>
      <c r="F19" s="2" t="n">
        <v>183485</v>
      </c>
      <c r="G19" s="2" t="n">
        <v>183485</v>
      </c>
      <c r="J19" s="0" t="n">
        <v>550</v>
      </c>
      <c r="K19" s="2" t="n">
        <f aca="false">B74</f>
        <v>191877</v>
      </c>
      <c r="L19" s="2" t="n">
        <f aca="false">F74</f>
        <v>418842</v>
      </c>
      <c r="M19" s="2" t="n">
        <f aca="false">I74</f>
        <v>304825</v>
      </c>
      <c r="N19" s="0" t="n">
        <f aca="false">B19+B46</f>
        <v>21379</v>
      </c>
      <c r="O19" s="0" t="n">
        <f aca="false">D19+D46+D74</f>
        <v>438624</v>
      </c>
      <c r="P19" s="0" t="n">
        <f aca="false">F19+F46+G74</f>
        <v>653678</v>
      </c>
      <c r="Q19" s="0" t="n">
        <f aca="false">C19+C46+C74</f>
        <v>83739</v>
      </c>
      <c r="R19" s="0" t="n">
        <f aca="false">E19+E46+E74</f>
        <v>251634</v>
      </c>
      <c r="S19" s="0" t="n">
        <f aca="false">G19+G46+H74</f>
        <v>653678</v>
      </c>
    </row>
    <row r="20" customFormat="false" ht="13.8" hidden="false" customHeight="false" outlineLevel="0" collapsed="false">
      <c r="A20" s="0" t="n">
        <v>600</v>
      </c>
      <c r="B20" s="2" t="n">
        <v>20039</v>
      </c>
      <c r="C20" s="2" t="n">
        <v>40133</v>
      </c>
      <c r="D20" s="2" t="n">
        <v>188689</v>
      </c>
      <c r="E20" s="2" t="n">
        <v>108040</v>
      </c>
      <c r="F20" s="2" t="n">
        <v>190954</v>
      </c>
      <c r="G20" s="2" t="n">
        <v>190954</v>
      </c>
      <c r="J20" s="0" t="n">
        <v>600</v>
      </c>
      <c r="K20" s="2" t="n">
        <f aca="false">B75</f>
        <v>184133</v>
      </c>
      <c r="L20" s="2" t="n">
        <f aca="false">F75</f>
        <v>417735</v>
      </c>
      <c r="M20" s="2" t="n">
        <f aca="false">I75</f>
        <v>284289</v>
      </c>
      <c r="N20" s="0" t="n">
        <f aca="false">B20+B47</f>
        <v>22034</v>
      </c>
      <c r="O20" s="0" t="n">
        <f aca="false">D20+D47+D75</f>
        <v>463029</v>
      </c>
      <c r="P20" s="0" t="n">
        <f aca="false">F20+F47+G75</f>
        <v>662533</v>
      </c>
      <c r="Q20" s="0" t="n">
        <f aca="false">C20+C47+C75</f>
        <v>79922</v>
      </c>
      <c r="R20" s="0" t="n">
        <f aca="false">E20+E47+E75</f>
        <v>261221</v>
      </c>
      <c r="S20" s="0" t="n">
        <f aca="false">G20+G47+H75</f>
        <v>662533</v>
      </c>
    </row>
    <row r="21" customFormat="false" ht="13.8" hidden="false" customHeight="false" outlineLevel="0" collapsed="false">
      <c r="A21" s="0" t="n">
        <v>650</v>
      </c>
      <c r="B21" s="2" t="n">
        <v>20517</v>
      </c>
      <c r="C21" s="2" t="n">
        <v>39001</v>
      </c>
      <c r="D21" s="2" t="n">
        <v>188431</v>
      </c>
      <c r="E21" s="2" t="n">
        <v>112254</v>
      </c>
      <c r="F21" s="2" t="n">
        <v>197707</v>
      </c>
      <c r="G21" s="2" t="n">
        <v>197707</v>
      </c>
      <c r="J21" s="0" t="n">
        <v>650</v>
      </c>
      <c r="K21" s="2" t="n">
        <f aca="false">B76</f>
        <v>176448</v>
      </c>
      <c r="L21" s="2" t="n">
        <f aca="false">F76</f>
        <v>410118</v>
      </c>
      <c r="M21" s="2" t="n">
        <f aca="false">I76</f>
        <v>273178</v>
      </c>
      <c r="N21" s="0" t="n">
        <f aca="false">B21+B48</f>
        <v>22581</v>
      </c>
      <c r="O21" s="0" t="n">
        <f aca="false">D21+D48+D76</f>
        <v>470058</v>
      </c>
      <c r="P21" s="0" t="n">
        <f aca="false">F21+F48+G76</f>
        <v>676055</v>
      </c>
      <c r="Q21" s="0" t="n">
        <f aca="false">C21+C48+C76</f>
        <v>76057</v>
      </c>
      <c r="R21" s="0" t="n">
        <f aca="false">E21+E48+E76</f>
        <v>268887</v>
      </c>
      <c r="S21" s="0" t="n">
        <f aca="false">G21+G48+H76</f>
        <v>676055</v>
      </c>
    </row>
    <row r="22" customFormat="false" ht="13.8" hidden="false" customHeight="false" outlineLevel="0" collapsed="false">
      <c r="A22" s="0" t="n">
        <v>700</v>
      </c>
      <c r="B22" s="2" t="n">
        <v>20797</v>
      </c>
      <c r="C22" s="2" t="n">
        <v>37880</v>
      </c>
      <c r="D22" s="2" t="n">
        <v>181605</v>
      </c>
      <c r="E22" s="2" t="n">
        <v>112639</v>
      </c>
      <c r="F22" s="2" t="n">
        <v>203598</v>
      </c>
      <c r="G22" s="2" t="n">
        <v>203598</v>
      </c>
      <c r="J22" s="0" t="n">
        <v>700</v>
      </c>
      <c r="K22" s="2" t="n">
        <f aca="false">B77</f>
        <v>169132</v>
      </c>
      <c r="L22" s="2" t="n">
        <f aca="false">F77</f>
        <v>404258</v>
      </c>
      <c r="M22" s="2" t="n">
        <f aca="false">I77</f>
        <v>263294</v>
      </c>
      <c r="N22" s="0" t="n">
        <f aca="false">B22+B49</f>
        <v>22855</v>
      </c>
      <c r="O22" s="0" t="n">
        <f aca="false">D22+D49+D77</f>
        <v>471109</v>
      </c>
      <c r="P22" s="0" t="n">
        <f aca="false">F22+F49+G77</f>
        <v>686271</v>
      </c>
      <c r="Q22" s="0" t="n">
        <f aca="false">C22+C49+C77</f>
        <v>71918</v>
      </c>
      <c r="R22" s="0" t="n">
        <f aca="false">E22+E49+E77</f>
        <v>270618</v>
      </c>
      <c r="S22" s="0" t="n">
        <f aca="false">G22+G49+H77</f>
        <v>686271</v>
      </c>
    </row>
    <row r="23" customFormat="false" ht="13.8" hidden="false" customHeight="false" outlineLevel="0" collapsed="false">
      <c r="A23" s="0" t="n">
        <v>750</v>
      </c>
      <c r="B23" s="2" t="n">
        <v>20909</v>
      </c>
      <c r="C23" s="2" t="n">
        <v>36925</v>
      </c>
      <c r="D23" s="2" t="n">
        <v>179584</v>
      </c>
      <c r="E23" s="2" t="n">
        <v>111018</v>
      </c>
      <c r="F23" s="2" t="n">
        <v>208808</v>
      </c>
      <c r="G23" s="2" t="n">
        <v>208808</v>
      </c>
      <c r="J23" s="0" t="n">
        <v>750</v>
      </c>
      <c r="K23" s="2" t="n">
        <f aca="false">B78</f>
        <v>162105</v>
      </c>
      <c r="L23" s="2" t="n">
        <f aca="false">F78</f>
        <v>400288</v>
      </c>
      <c r="M23" s="2" t="n">
        <f aca="false">I78</f>
        <v>253609</v>
      </c>
      <c r="N23" s="0" t="n">
        <f aca="false">B23+B50</f>
        <v>22924</v>
      </c>
      <c r="O23" s="0" t="n">
        <f aca="false">D23+D50+D78</f>
        <v>476652</v>
      </c>
      <c r="P23" s="0" t="n">
        <f aca="false">F23+F50+G78</f>
        <v>693625</v>
      </c>
      <c r="Q23" s="0" t="n">
        <f aca="false">C23+C50+C78</f>
        <v>67934</v>
      </c>
      <c r="R23" s="0" t="n">
        <f aca="false">E23+E50+E78</f>
        <v>271310</v>
      </c>
      <c r="S23" s="0" t="n">
        <f aca="false">G23+G50+H78</f>
        <v>693625</v>
      </c>
    </row>
    <row r="24" customFormat="false" ht="13.8" hidden="false" customHeight="false" outlineLevel="0" collapsed="false">
      <c r="A24" s="0" t="n">
        <v>800</v>
      </c>
      <c r="B24" s="2" t="n">
        <v>21118</v>
      </c>
      <c r="C24" s="2" t="n">
        <v>36032</v>
      </c>
      <c r="D24" s="2" t="n">
        <v>169701</v>
      </c>
      <c r="E24" s="2" t="n">
        <v>107855</v>
      </c>
      <c r="F24" s="2" t="n">
        <v>214871</v>
      </c>
      <c r="G24" s="2" t="n">
        <v>214871</v>
      </c>
      <c r="J24" s="0" t="n">
        <v>800</v>
      </c>
      <c r="K24" s="2" t="n">
        <f aca="false">B79</f>
        <v>155008</v>
      </c>
      <c r="L24" s="2" t="n">
        <f aca="false">F79</f>
        <v>393976</v>
      </c>
      <c r="M24" s="2" t="n">
        <f aca="false">I79</f>
        <v>242998</v>
      </c>
      <c r="N24" s="0" t="n">
        <f aca="false">B24+B51</f>
        <v>23039</v>
      </c>
      <c r="O24" s="0" t="n">
        <f aca="false">D24+D51+D79</f>
        <v>480913</v>
      </c>
      <c r="P24" s="0" t="n">
        <f aca="false">F24+F51+G79</f>
        <v>699399</v>
      </c>
      <c r="Q24" s="0" t="n">
        <f aca="false">C24+C51+C79</f>
        <v>63952</v>
      </c>
      <c r="R24" s="0" t="n">
        <f aca="false">E24+E51+E79</f>
        <v>271035</v>
      </c>
      <c r="S24" s="0" t="n">
        <f aca="false">G24+G51+H79</f>
        <v>699399</v>
      </c>
    </row>
    <row r="25" customFormat="false" ht="13.8" hidden="false" customHeight="false" outlineLevel="0" collapsed="false">
      <c r="A25" s="0" t="n">
        <v>850</v>
      </c>
      <c r="B25" s="2" t="n">
        <v>21158</v>
      </c>
      <c r="C25" s="2" t="n">
        <v>35177</v>
      </c>
      <c r="D25" s="2" t="n">
        <v>164082</v>
      </c>
      <c r="E25" s="2" t="n">
        <v>104947</v>
      </c>
      <c r="F25" s="2" t="n">
        <v>218808</v>
      </c>
      <c r="G25" s="2" t="n">
        <v>218808</v>
      </c>
      <c r="J25" s="0" t="n">
        <v>850</v>
      </c>
      <c r="K25" s="2" t="n">
        <f aca="false">B80</f>
        <v>148934</v>
      </c>
      <c r="L25" s="2" t="n">
        <f aca="false">F80</f>
        <v>390482</v>
      </c>
      <c r="M25" s="2" t="n">
        <f aca="false">I80</f>
        <v>234032</v>
      </c>
      <c r="N25" s="0" t="n">
        <f aca="false">B25+B52</f>
        <v>22953</v>
      </c>
      <c r="O25" s="0" t="n">
        <f aca="false">D25+D52+D80</f>
        <v>497147</v>
      </c>
      <c r="P25" s="0" t="n">
        <f aca="false">F25+F52+G80</f>
        <v>701810</v>
      </c>
      <c r="Q25" s="0" t="n">
        <f aca="false">C25+C52+C80</f>
        <v>60386</v>
      </c>
      <c r="R25" s="0" t="n">
        <f aca="false">E25+E52+E80</f>
        <v>274512</v>
      </c>
      <c r="S25" s="0" t="n">
        <f aca="false">G25+G52+H80</f>
        <v>701810</v>
      </c>
    </row>
    <row r="26" customFormat="false" ht="13.8" hidden="false" customHeight="false" outlineLevel="0" collapsed="false">
      <c r="A26" s="0" t="n">
        <v>900</v>
      </c>
      <c r="B26" s="2" t="n">
        <v>21432</v>
      </c>
      <c r="C26" s="2" t="n">
        <v>34486</v>
      </c>
      <c r="D26" s="2" t="n">
        <v>157886</v>
      </c>
      <c r="E26" s="2" t="n">
        <v>102170</v>
      </c>
      <c r="F26" s="2" t="n">
        <v>222601</v>
      </c>
      <c r="G26" s="2" t="n">
        <v>222601</v>
      </c>
      <c r="J26" s="0" t="n">
        <v>900</v>
      </c>
      <c r="K26" s="2" t="n">
        <f aca="false">B81</f>
        <v>143371</v>
      </c>
      <c r="L26" s="2" t="n">
        <f aca="false">F81</f>
        <v>389928</v>
      </c>
      <c r="M26" s="2" t="n">
        <f aca="false">I81</f>
        <v>226215</v>
      </c>
      <c r="N26" s="0" t="n">
        <f aca="false">B26+B53</f>
        <v>23012</v>
      </c>
      <c r="O26" s="0" t="n">
        <f aca="false">D26+D53+D81</f>
        <v>510275</v>
      </c>
      <c r="P26" s="0" t="n">
        <f aca="false">F26+F53+G81</f>
        <v>703629</v>
      </c>
      <c r="Q26" s="0" t="n">
        <f aca="false">C26+C53+C81</f>
        <v>57324</v>
      </c>
      <c r="R26" s="0" t="n">
        <f aca="false">E26+E53+E81</f>
        <v>275489</v>
      </c>
      <c r="S26" s="0" t="n">
        <f aca="false">G26+G53+H81</f>
        <v>703629</v>
      </c>
    </row>
    <row r="28" customFormat="false" ht="13.8" hidden="false" customHeight="false" outlineLevel="0" collapsed="false">
      <c r="A28" s="0" t="s">
        <v>42</v>
      </c>
      <c r="C28" s="5" t="s">
        <v>43</v>
      </c>
      <c r="L28" s="0" t="n">
        <f aca="false">(2.27 +7.33 +8.81)* 5.28</f>
        <v>97.2048</v>
      </c>
      <c r="N28" s="0" t="n">
        <f aca="false">Q4/L28</f>
        <v>266.34487185818</v>
      </c>
    </row>
    <row r="29" customFormat="false" ht="13.8" hidden="false" customHeight="false" outlineLevel="0" collapsed="false">
      <c r="B29" s="0" t="s">
        <v>20</v>
      </c>
      <c r="C29" s="0" t="s">
        <v>1</v>
      </c>
      <c r="D29" s="0" t="s">
        <v>20</v>
      </c>
      <c r="E29" s="0" t="s">
        <v>1</v>
      </c>
      <c r="F29" s="0" t="s">
        <v>20</v>
      </c>
      <c r="G29" s="0" t="s">
        <v>1</v>
      </c>
    </row>
    <row r="30" customFormat="false" ht="13.8" hidden="false" customHeight="false" outlineLevel="0" collapsed="false">
      <c r="A30" s="0" t="s">
        <v>3</v>
      </c>
      <c r="B30" s="0" t="s">
        <v>4</v>
      </c>
      <c r="C30" s="0" t="s">
        <v>4</v>
      </c>
      <c r="D30" s="0" t="s">
        <v>30</v>
      </c>
      <c r="E30" s="0" t="s">
        <v>30</v>
      </c>
      <c r="F30" s="0" t="s">
        <v>31</v>
      </c>
      <c r="G30" s="0" t="s">
        <v>31</v>
      </c>
    </row>
    <row r="31" customFormat="false" ht="13.8" hidden="false" customHeight="false" outlineLevel="0" collapsed="false">
      <c r="A31" s="0" t="n">
        <v>50</v>
      </c>
      <c r="B31" s="2" t="n">
        <v>39</v>
      </c>
      <c r="C31" s="2" t="n">
        <v>651</v>
      </c>
      <c r="D31" s="2" t="n">
        <v>66475</v>
      </c>
      <c r="E31" s="2" t="n">
        <v>44378</v>
      </c>
      <c r="F31" s="2" t="n">
        <v>54914</v>
      </c>
      <c r="G31" s="2" t="n">
        <v>54914</v>
      </c>
    </row>
    <row r="32" customFormat="false" ht="13.8" hidden="false" customHeight="false" outlineLevel="0" collapsed="false">
      <c r="A32" s="0" t="n">
        <v>75</v>
      </c>
      <c r="B32" s="2" t="n">
        <v>111</v>
      </c>
      <c r="C32" s="2" t="n">
        <v>1469</v>
      </c>
      <c r="D32" s="2" t="n">
        <v>68700</v>
      </c>
      <c r="E32" s="2" t="n">
        <v>45607</v>
      </c>
      <c r="F32" s="2" t="n">
        <v>67067</v>
      </c>
      <c r="G32" s="2" t="n">
        <v>67067</v>
      </c>
    </row>
    <row r="33" customFormat="false" ht="13.8" hidden="false" customHeight="false" outlineLevel="0" collapsed="false">
      <c r="A33" s="0" t="n">
        <v>100</v>
      </c>
      <c r="B33" s="2" t="n">
        <v>209</v>
      </c>
      <c r="C33" s="2" t="n">
        <v>2432</v>
      </c>
      <c r="D33" s="2" t="n">
        <v>67915</v>
      </c>
      <c r="E33" s="2" t="n">
        <v>45096</v>
      </c>
      <c r="F33" s="2" t="n">
        <v>78942</v>
      </c>
      <c r="G33" s="2" t="n">
        <v>78942</v>
      </c>
    </row>
    <row r="34" customFormat="false" ht="13.8" hidden="false" customHeight="false" outlineLevel="0" collapsed="false">
      <c r="A34" s="0" t="n">
        <v>125</v>
      </c>
      <c r="B34" s="2" t="n">
        <v>319</v>
      </c>
      <c r="C34" s="2" t="n">
        <v>3394</v>
      </c>
      <c r="D34" s="2" t="n">
        <v>66400</v>
      </c>
      <c r="E34" s="2" t="n">
        <v>43888</v>
      </c>
      <c r="F34" s="2" t="n">
        <v>89087</v>
      </c>
      <c r="G34" s="2" t="n">
        <v>89087</v>
      </c>
    </row>
    <row r="35" customFormat="false" ht="13.8" hidden="false" customHeight="false" outlineLevel="0" collapsed="false">
      <c r="A35" s="0" t="n">
        <v>150</v>
      </c>
      <c r="B35" s="2" t="n">
        <v>429</v>
      </c>
      <c r="C35" s="2" t="n">
        <v>4047</v>
      </c>
      <c r="D35" s="2" t="n">
        <v>66973</v>
      </c>
      <c r="E35" s="2" t="n">
        <v>43499</v>
      </c>
      <c r="F35" s="2" t="n">
        <v>97980</v>
      </c>
      <c r="G35" s="2" t="n">
        <v>97980</v>
      </c>
    </row>
    <row r="36" customFormat="false" ht="13.8" hidden="false" customHeight="false" outlineLevel="0" collapsed="false">
      <c r="A36" s="0" t="n">
        <v>175</v>
      </c>
      <c r="B36" s="2" t="n">
        <v>552</v>
      </c>
      <c r="C36" s="2" t="n">
        <v>4501</v>
      </c>
      <c r="D36" s="2" t="n">
        <v>65761</v>
      </c>
      <c r="E36" s="2" t="n">
        <v>43120</v>
      </c>
      <c r="F36" s="2" t="n">
        <v>106763</v>
      </c>
      <c r="G36" s="2" t="n">
        <v>106763</v>
      </c>
    </row>
    <row r="37" customFormat="false" ht="13.8" hidden="false" customHeight="false" outlineLevel="0" collapsed="false">
      <c r="A37" s="0" t="n">
        <v>200</v>
      </c>
      <c r="B37" s="2" t="n">
        <v>644</v>
      </c>
      <c r="C37" s="2" t="n">
        <v>4636</v>
      </c>
      <c r="D37" s="2" t="n">
        <v>65873</v>
      </c>
      <c r="E37" s="2" t="n">
        <v>42101</v>
      </c>
      <c r="F37" s="2" t="n">
        <v>113358</v>
      </c>
      <c r="G37" s="2" t="n">
        <v>113358</v>
      </c>
    </row>
    <row r="38" customFormat="false" ht="13.8" hidden="false" customHeight="false" outlineLevel="0" collapsed="false">
      <c r="A38" s="0" t="n">
        <v>225</v>
      </c>
      <c r="B38" s="2" t="n">
        <v>742</v>
      </c>
      <c r="C38" s="2" t="n">
        <v>4708</v>
      </c>
      <c r="D38" s="2" t="n">
        <v>67663</v>
      </c>
      <c r="E38" s="2" t="n">
        <v>42180</v>
      </c>
      <c r="F38" s="2" t="n">
        <v>119145</v>
      </c>
      <c r="G38" s="2" t="n">
        <v>119145</v>
      </c>
    </row>
    <row r="39" customFormat="false" ht="13.8" hidden="false" customHeight="false" outlineLevel="0" collapsed="false">
      <c r="A39" s="0" t="n">
        <v>250</v>
      </c>
      <c r="B39" s="2" t="n">
        <v>825</v>
      </c>
      <c r="C39" s="2" t="n">
        <v>4691</v>
      </c>
      <c r="D39" s="2" t="n">
        <v>71629</v>
      </c>
      <c r="E39" s="2" t="n">
        <v>43741</v>
      </c>
      <c r="F39" s="2" t="n">
        <v>123982</v>
      </c>
      <c r="G39" s="2" t="n">
        <v>123982</v>
      </c>
    </row>
    <row r="40" customFormat="false" ht="13.8" hidden="false" customHeight="false" outlineLevel="0" collapsed="false">
      <c r="A40" s="0" t="n">
        <v>275</v>
      </c>
      <c r="B40" s="2" t="n">
        <v>912</v>
      </c>
      <c r="C40" s="2" t="n">
        <v>4642</v>
      </c>
      <c r="D40" s="2" t="n">
        <v>77850</v>
      </c>
      <c r="E40" s="2" t="n">
        <v>45863</v>
      </c>
      <c r="F40" s="2" t="n">
        <v>128942</v>
      </c>
      <c r="G40" s="2" t="n">
        <v>128942</v>
      </c>
    </row>
    <row r="41" customFormat="false" ht="13.8" hidden="false" customHeight="false" outlineLevel="0" collapsed="false">
      <c r="A41" s="0" t="n">
        <v>300</v>
      </c>
      <c r="B41" s="2" t="n">
        <v>1003</v>
      </c>
      <c r="C41" s="2" t="n">
        <v>4512</v>
      </c>
      <c r="D41" s="2" t="n">
        <v>86557</v>
      </c>
      <c r="E41" s="2" t="n">
        <v>50188</v>
      </c>
      <c r="F41" s="2" t="n">
        <v>132951</v>
      </c>
      <c r="G41" s="2" t="n">
        <v>132951</v>
      </c>
    </row>
    <row r="42" customFormat="false" ht="13.8" hidden="false" customHeight="false" outlineLevel="0" collapsed="false">
      <c r="A42" s="0" t="n">
        <v>350</v>
      </c>
      <c r="B42" s="2" t="n">
        <v>1202</v>
      </c>
      <c r="C42" s="2" t="n">
        <v>4253</v>
      </c>
      <c r="D42" s="2" t="n">
        <v>93609</v>
      </c>
      <c r="E42" s="2" t="n">
        <v>57337</v>
      </c>
      <c r="F42" s="2" t="n">
        <v>139729</v>
      </c>
      <c r="G42" s="2" t="n">
        <v>139729</v>
      </c>
    </row>
    <row r="43" customFormat="false" ht="13.8" hidden="false" customHeight="false" outlineLevel="0" collapsed="false">
      <c r="A43" s="0" t="n">
        <v>400</v>
      </c>
      <c r="B43" s="2" t="n">
        <v>1397</v>
      </c>
      <c r="C43" s="2" t="n">
        <v>4028</v>
      </c>
      <c r="D43" s="2" t="n">
        <v>96938</v>
      </c>
      <c r="E43" s="2" t="n">
        <v>59321</v>
      </c>
      <c r="F43" s="2" t="n">
        <v>144433</v>
      </c>
      <c r="G43" s="2" t="n">
        <v>144433</v>
      </c>
    </row>
    <row r="44" customFormat="false" ht="13.8" hidden="false" customHeight="false" outlineLevel="0" collapsed="false">
      <c r="A44" s="0" t="n">
        <v>450</v>
      </c>
      <c r="B44" s="2" t="n">
        <v>1584</v>
      </c>
      <c r="C44" s="2" t="n">
        <v>4171</v>
      </c>
      <c r="D44" s="2" t="n">
        <v>102656</v>
      </c>
      <c r="E44" s="2" t="n">
        <v>61180</v>
      </c>
      <c r="F44" s="2" t="n">
        <v>147453</v>
      </c>
      <c r="G44" s="2" t="n">
        <v>147453</v>
      </c>
    </row>
    <row r="45" customFormat="false" ht="13.8" hidden="false" customHeight="false" outlineLevel="0" collapsed="false">
      <c r="A45" s="0" t="n">
        <v>500</v>
      </c>
      <c r="B45" s="2" t="n">
        <v>1770</v>
      </c>
      <c r="C45" s="2" t="n">
        <v>4557</v>
      </c>
      <c r="D45" s="2" t="n">
        <v>106005</v>
      </c>
      <c r="E45" s="2" t="n">
        <v>64624</v>
      </c>
      <c r="F45" s="2" t="n">
        <v>149726</v>
      </c>
      <c r="G45" s="2" t="n">
        <v>149726</v>
      </c>
    </row>
    <row r="46" customFormat="false" ht="13.8" hidden="false" customHeight="false" outlineLevel="0" collapsed="false">
      <c r="A46" s="0" t="n">
        <v>550</v>
      </c>
      <c r="B46" s="2" t="n">
        <v>1912</v>
      </c>
      <c r="C46" s="2" t="n">
        <v>4964</v>
      </c>
      <c r="D46" s="2" t="n">
        <v>109174</v>
      </c>
      <c r="E46" s="2" t="n">
        <v>65393</v>
      </c>
      <c r="F46" s="2" t="n">
        <v>151456</v>
      </c>
      <c r="G46" s="2" t="n">
        <v>151456</v>
      </c>
    </row>
    <row r="47" customFormat="false" ht="13.8" hidden="false" customHeight="false" outlineLevel="0" collapsed="false">
      <c r="A47" s="0" t="n">
        <v>600</v>
      </c>
      <c r="B47" s="2" t="n">
        <v>1995</v>
      </c>
      <c r="C47" s="2" t="n">
        <v>5148</v>
      </c>
      <c r="D47" s="2" t="n">
        <v>112289</v>
      </c>
      <c r="E47" s="2" t="n">
        <v>66998</v>
      </c>
      <c r="F47" s="2" t="n">
        <v>152296</v>
      </c>
      <c r="G47" s="2" t="n">
        <v>152296</v>
      </c>
    </row>
    <row r="48" customFormat="false" ht="13.8" hidden="false" customHeight="false" outlineLevel="0" collapsed="false">
      <c r="A48" s="0" t="n">
        <v>650</v>
      </c>
      <c r="B48" s="2" t="n">
        <v>2064</v>
      </c>
      <c r="C48" s="2" t="n">
        <v>5119</v>
      </c>
      <c r="D48" s="2" t="n">
        <v>113402</v>
      </c>
      <c r="E48" s="2" t="n">
        <v>69604</v>
      </c>
      <c r="F48" s="2" t="n">
        <v>152743</v>
      </c>
      <c r="G48" s="2" t="n">
        <v>152743</v>
      </c>
    </row>
    <row r="49" customFormat="false" ht="13.8" hidden="false" customHeight="false" outlineLevel="0" collapsed="false">
      <c r="A49" s="0" t="n">
        <v>700</v>
      </c>
      <c r="B49" s="2" t="n">
        <v>2058</v>
      </c>
      <c r="C49" s="2" t="n">
        <v>4724</v>
      </c>
      <c r="D49" s="2" t="n">
        <v>112727</v>
      </c>
      <c r="E49" s="2" t="n">
        <v>69955</v>
      </c>
      <c r="F49" s="2" t="n">
        <v>152587</v>
      </c>
      <c r="G49" s="2" t="n">
        <v>152587</v>
      </c>
    </row>
    <row r="50" customFormat="false" ht="13.8" hidden="false" customHeight="false" outlineLevel="0" collapsed="false">
      <c r="A50" s="0" t="n">
        <v>750</v>
      </c>
      <c r="B50" s="2" t="n">
        <v>2015</v>
      </c>
      <c r="C50" s="2" t="n">
        <v>4195</v>
      </c>
      <c r="D50" s="2" t="n">
        <v>112707</v>
      </c>
      <c r="E50" s="2" t="n">
        <v>69885</v>
      </c>
      <c r="F50" s="2" t="n">
        <v>151682</v>
      </c>
      <c r="G50" s="2" t="n">
        <v>151682</v>
      </c>
    </row>
    <row r="51" customFormat="false" ht="13.8" hidden="false" customHeight="false" outlineLevel="0" collapsed="false">
      <c r="A51" s="0" t="n">
        <v>800</v>
      </c>
      <c r="B51" s="2" t="n">
        <v>1921</v>
      </c>
      <c r="C51" s="2" t="n">
        <v>3590</v>
      </c>
      <c r="D51" s="2" t="n">
        <v>114554</v>
      </c>
      <c r="E51" s="2" t="n">
        <v>70116</v>
      </c>
      <c r="F51" s="2" t="n">
        <v>149932</v>
      </c>
      <c r="G51" s="2" t="n">
        <v>149932</v>
      </c>
    </row>
    <row r="52" customFormat="false" ht="13.8" hidden="false" customHeight="false" outlineLevel="0" collapsed="false">
      <c r="A52" s="0" t="n">
        <v>850</v>
      </c>
      <c r="B52" s="2" t="n">
        <v>1795</v>
      </c>
      <c r="C52" s="2" t="n">
        <v>2991</v>
      </c>
      <c r="D52" s="2" t="n">
        <v>121330</v>
      </c>
      <c r="E52" s="2" t="n">
        <v>75246</v>
      </c>
      <c r="F52" s="2" t="n">
        <v>148278</v>
      </c>
      <c r="G52" s="2" t="n">
        <v>148278</v>
      </c>
    </row>
    <row r="53" customFormat="false" ht="13.8" hidden="false" customHeight="false" outlineLevel="0" collapsed="false">
      <c r="A53" s="0" t="n">
        <v>900</v>
      </c>
      <c r="B53" s="2" t="n">
        <v>1580</v>
      </c>
      <c r="C53" s="2" t="n">
        <v>2513</v>
      </c>
      <c r="D53" s="2" t="n">
        <v>126192</v>
      </c>
      <c r="E53" s="2" t="n">
        <v>76214</v>
      </c>
      <c r="F53" s="2" t="n">
        <v>148226</v>
      </c>
      <c r="G53" s="2" t="n">
        <v>148226</v>
      </c>
    </row>
    <row r="56" customFormat="false" ht="13.8" hidden="false" customHeight="false" outlineLevel="0" collapsed="false">
      <c r="A56" s="0" t="s">
        <v>44</v>
      </c>
      <c r="D56" s="5" t="s">
        <v>45</v>
      </c>
      <c r="F56" s="0" t="s">
        <v>46</v>
      </c>
    </row>
    <row r="57" customFormat="false" ht="13.8" hidden="false" customHeight="false" outlineLevel="0" collapsed="false">
      <c r="B57" s="0" t="s">
        <v>0</v>
      </c>
      <c r="C57" s="0" t="s">
        <v>1</v>
      </c>
      <c r="D57" s="0" t="s">
        <v>20</v>
      </c>
      <c r="E57" s="0" t="s">
        <v>1</v>
      </c>
      <c r="F57" s="0" t="s">
        <v>0</v>
      </c>
      <c r="G57" s="0" t="s">
        <v>20</v>
      </c>
      <c r="H57" s="0" t="s">
        <v>1</v>
      </c>
      <c r="I57" s="0" t="s">
        <v>0</v>
      </c>
    </row>
    <row r="58" customFormat="false" ht="13.8" hidden="false" customHeight="false" outlineLevel="0" collapsed="false">
      <c r="A58" s="0" t="s">
        <v>3</v>
      </c>
      <c r="B58" s="0" t="s">
        <v>4</v>
      </c>
      <c r="C58" s="0" t="s">
        <v>4</v>
      </c>
      <c r="D58" s="0" t="s">
        <v>30</v>
      </c>
      <c r="E58" s="0" t="s">
        <v>30</v>
      </c>
      <c r="F58" s="0" t="s">
        <v>30</v>
      </c>
      <c r="G58" s="0" t="s">
        <v>31</v>
      </c>
      <c r="H58" s="0" t="s">
        <v>31</v>
      </c>
      <c r="I58" s="0" t="s">
        <v>31</v>
      </c>
    </row>
    <row r="59" customFormat="false" ht="13.8" hidden="false" customHeight="false" outlineLevel="0" collapsed="false">
      <c r="A59" s="0" t="n">
        <v>50</v>
      </c>
      <c r="B59" s="2" t="n">
        <v>78145</v>
      </c>
      <c r="C59" s="2" t="n">
        <v>12963</v>
      </c>
      <c r="D59" s="2" t="n">
        <v>127116</v>
      </c>
      <c r="E59" s="2" t="n">
        <v>110573</v>
      </c>
      <c r="F59" s="2" t="n">
        <v>536166</v>
      </c>
      <c r="G59" s="2" t="n">
        <v>84765</v>
      </c>
      <c r="H59" s="2" t="n">
        <v>84765</v>
      </c>
      <c r="I59" s="2" t="n">
        <v>224915</v>
      </c>
      <c r="N59" s="2"/>
      <c r="O59" s="2"/>
      <c r="P59" s="2"/>
      <c r="Q59" s="2"/>
      <c r="R59" s="2"/>
    </row>
    <row r="60" customFormat="false" ht="13.8" hidden="false" customHeight="false" outlineLevel="0" collapsed="false">
      <c r="A60" s="0" t="n">
        <v>75</v>
      </c>
      <c r="B60" s="2" t="n">
        <v>107008</v>
      </c>
      <c r="C60" s="2" t="n">
        <v>19518</v>
      </c>
      <c r="D60" s="2" t="n">
        <v>126494</v>
      </c>
      <c r="E60" s="2" t="n">
        <v>107877</v>
      </c>
      <c r="F60" s="2" t="n">
        <v>528779</v>
      </c>
      <c r="G60" s="2" t="n">
        <v>109949</v>
      </c>
      <c r="H60" s="2" t="n">
        <v>109949</v>
      </c>
      <c r="I60" s="2" t="n">
        <v>248454</v>
      </c>
      <c r="N60" s="2"/>
      <c r="O60" s="2"/>
      <c r="P60" s="2"/>
      <c r="Q60" s="2"/>
      <c r="R60" s="2"/>
    </row>
    <row r="61" customFormat="false" ht="13.8" hidden="false" customHeight="false" outlineLevel="0" collapsed="false">
      <c r="A61" s="0" t="n">
        <v>100</v>
      </c>
      <c r="B61" s="2" t="n">
        <v>130194</v>
      </c>
      <c r="C61" s="2" t="n">
        <v>24801</v>
      </c>
      <c r="D61" s="2" t="n">
        <v>127924</v>
      </c>
      <c r="E61" s="2" t="n">
        <v>102746</v>
      </c>
      <c r="F61" s="2" t="n">
        <v>515513</v>
      </c>
      <c r="G61" s="2" t="n">
        <v>131778</v>
      </c>
      <c r="H61" s="2" t="n">
        <v>131778</v>
      </c>
      <c r="I61" s="2" t="n">
        <v>267634</v>
      </c>
      <c r="N61" s="2"/>
      <c r="O61" s="2"/>
      <c r="P61" s="2"/>
      <c r="Q61" s="2"/>
      <c r="R61" s="2"/>
    </row>
    <row r="62" customFormat="false" ht="13.8" hidden="false" customHeight="false" outlineLevel="0" collapsed="false">
      <c r="A62" s="0" t="n">
        <v>125</v>
      </c>
      <c r="B62" s="2" t="n">
        <v>151079</v>
      </c>
      <c r="C62" s="2" t="n">
        <v>29834</v>
      </c>
      <c r="D62" s="2" t="n">
        <v>130415</v>
      </c>
      <c r="E62" s="2" t="n">
        <v>96754</v>
      </c>
      <c r="F62" s="2" t="n">
        <v>501845</v>
      </c>
      <c r="G62" s="2" t="n">
        <v>151521</v>
      </c>
      <c r="H62" s="2" t="n">
        <v>151521</v>
      </c>
      <c r="I62" s="2" t="n">
        <v>283272</v>
      </c>
      <c r="N62" s="2"/>
      <c r="O62" s="2"/>
      <c r="P62" s="2"/>
      <c r="Q62" s="2"/>
      <c r="R62" s="2"/>
    </row>
    <row r="63" customFormat="false" ht="13.8" hidden="false" customHeight="false" outlineLevel="0" collapsed="false">
      <c r="A63" s="0" t="n">
        <v>150</v>
      </c>
      <c r="B63" s="2" t="n">
        <v>168950</v>
      </c>
      <c r="C63" s="2" t="n">
        <v>34380</v>
      </c>
      <c r="D63" s="2" t="n">
        <v>129286</v>
      </c>
      <c r="E63" s="2" t="n">
        <v>93114</v>
      </c>
      <c r="F63" s="2" t="n">
        <v>490718</v>
      </c>
      <c r="G63" s="2" t="n">
        <v>169463</v>
      </c>
      <c r="H63" s="2" t="n">
        <v>169463</v>
      </c>
      <c r="I63" s="2" t="n">
        <v>296863</v>
      </c>
      <c r="N63" s="2"/>
      <c r="O63" s="2"/>
      <c r="P63" s="2"/>
      <c r="Q63" s="2"/>
      <c r="R63" s="2"/>
    </row>
    <row r="64" customFormat="false" ht="13.8" hidden="false" customHeight="false" outlineLevel="0" collapsed="false">
      <c r="A64" s="0" t="n">
        <v>175</v>
      </c>
      <c r="B64" s="2" t="n">
        <v>185871</v>
      </c>
      <c r="C64" s="2" t="n">
        <v>38663</v>
      </c>
      <c r="D64" s="2" t="n">
        <v>130070</v>
      </c>
      <c r="E64" s="2" t="n">
        <v>89942</v>
      </c>
      <c r="F64" s="2" t="n">
        <v>478203</v>
      </c>
      <c r="G64" s="2" t="n">
        <v>188198</v>
      </c>
      <c r="H64" s="2" t="n">
        <v>188198</v>
      </c>
      <c r="I64" s="2" t="n">
        <v>308968</v>
      </c>
      <c r="N64" s="2"/>
      <c r="O64" s="2"/>
      <c r="P64" s="2"/>
      <c r="Q64" s="2"/>
      <c r="R64" s="2"/>
    </row>
    <row r="65" customFormat="false" ht="13.8" hidden="false" customHeight="false" outlineLevel="0" collapsed="false">
      <c r="A65" s="0" t="n">
        <v>200</v>
      </c>
      <c r="B65" s="2" t="n">
        <v>197705</v>
      </c>
      <c r="C65" s="2" t="n">
        <v>41681</v>
      </c>
      <c r="D65" s="2" t="n">
        <v>131919</v>
      </c>
      <c r="E65" s="2" t="n">
        <v>87201</v>
      </c>
      <c r="F65" s="2" t="n">
        <v>470453</v>
      </c>
      <c r="G65" s="2" t="n">
        <v>203305</v>
      </c>
      <c r="H65" s="2" t="n">
        <v>203305</v>
      </c>
      <c r="I65" s="2" t="n">
        <v>318200</v>
      </c>
      <c r="N65" s="2"/>
      <c r="O65" s="2"/>
      <c r="P65" s="2"/>
      <c r="Q65" s="2"/>
      <c r="R65" s="2"/>
    </row>
    <row r="66" customFormat="false" ht="13.8" hidden="false" customHeight="false" outlineLevel="0" collapsed="false">
      <c r="A66" s="0" t="n">
        <v>225</v>
      </c>
      <c r="B66" s="2" t="n">
        <v>206377</v>
      </c>
      <c r="C66" s="2" t="n">
        <v>43962</v>
      </c>
      <c r="D66" s="2" t="n">
        <v>133275</v>
      </c>
      <c r="E66" s="2" t="n">
        <v>85807</v>
      </c>
      <c r="F66" s="2" t="n">
        <v>463637</v>
      </c>
      <c r="G66" s="2" t="n">
        <v>217275</v>
      </c>
      <c r="H66" s="2" t="n">
        <v>217275</v>
      </c>
      <c r="I66" s="2" t="n">
        <v>325414</v>
      </c>
      <c r="N66" s="2"/>
      <c r="O66" s="2"/>
      <c r="P66" s="2"/>
      <c r="Q66" s="2"/>
      <c r="R66" s="2"/>
    </row>
    <row r="67" customFormat="false" ht="13.8" hidden="false" customHeight="false" outlineLevel="0" collapsed="false">
      <c r="A67" s="0" t="n">
        <v>250</v>
      </c>
      <c r="B67" s="2" t="n">
        <v>212410</v>
      </c>
      <c r="C67" s="2" t="n">
        <v>45508</v>
      </c>
      <c r="D67" s="2" t="n">
        <v>134972</v>
      </c>
      <c r="E67" s="2" t="n">
        <v>84039</v>
      </c>
      <c r="F67" s="2" t="n">
        <v>458051</v>
      </c>
      <c r="G67" s="2" t="n">
        <v>230218</v>
      </c>
      <c r="H67" s="2" t="n">
        <v>230218</v>
      </c>
      <c r="I67" s="2" t="n">
        <v>330224</v>
      </c>
      <c r="N67" s="2"/>
      <c r="O67" s="2"/>
      <c r="P67" s="2"/>
      <c r="Q67" s="2"/>
      <c r="R67" s="2"/>
    </row>
    <row r="68" customFormat="false" ht="13.8" hidden="false" customHeight="false" outlineLevel="0" collapsed="false">
      <c r="A68" s="0" t="n">
        <v>275</v>
      </c>
      <c r="B68" s="2" t="n">
        <v>216026</v>
      </c>
      <c r="C68" s="2" t="n">
        <v>46357</v>
      </c>
      <c r="D68" s="2" t="n">
        <v>141192</v>
      </c>
      <c r="E68" s="2" t="n">
        <v>83164</v>
      </c>
      <c r="F68" s="2" t="n">
        <v>454405</v>
      </c>
      <c r="G68" s="2" t="n">
        <v>241875</v>
      </c>
      <c r="H68" s="2" t="n">
        <v>241875</v>
      </c>
      <c r="I68" s="2" t="n">
        <v>334768</v>
      </c>
      <c r="N68" s="2"/>
      <c r="O68" s="2"/>
      <c r="P68" s="2"/>
      <c r="Q68" s="2"/>
      <c r="R68" s="2"/>
    </row>
    <row r="69" customFormat="false" ht="13.8" hidden="false" customHeight="false" outlineLevel="0" collapsed="false">
      <c r="A69" s="0" t="n">
        <v>300</v>
      </c>
      <c r="B69" s="2" t="n">
        <v>217880</v>
      </c>
      <c r="C69" s="2" t="n">
        <v>46793</v>
      </c>
      <c r="D69" s="2" t="n">
        <v>143221</v>
      </c>
      <c r="E69" s="2" t="n">
        <v>83079</v>
      </c>
      <c r="F69" s="2" t="n">
        <v>450992</v>
      </c>
      <c r="G69" s="2" t="n">
        <v>252459</v>
      </c>
      <c r="H69" s="2" t="n">
        <v>252459</v>
      </c>
      <c r="I69" s="2" t="n">
        <v>337862</v>
      </c>
      <c r="N69" s="2"/>
      <c r="O69" s="2"/>
      <c r="P69" s="2"/>
      <c r="Q69" s="2"/>
      <c r="R69" s="2"/>
    </row>
    <row r="70" customFormat="false" ht="13.8" hidden="false" customHeight="false" outlineLevel="0" collapsed="false">
      <c r="A70" s="0" t="n">
        <v>350</v>
      </c>
      <c r="B70" s="2" t="n">
        <v>217553</v>
      </c>
      <c r="C70" s="2" t="n">
        <v>46379</v>
      </c>
      <c r="D70" s="2" t="n">
        <v>142856</v>
      </c>
      <c r="E70" s="2" t="n">
        <v>82580</v>
      </c>
      <c r="F70" s="2" t="n">
        <v>444511</v>
      </c>
      <c r="G70" s="2" t="n">
        <v>270939</v>
      </c>
      <c r="H70" s="2" t="n">
        <v>270939</v>
      </c>
      <c r="I70" s="2" t="n">
        <v>338627</v>
      </c>
      <c r="N70" s="2"/>
      <c r="O70" s="2"/>
      <c r="P70" s="2"/>
      <c r="Q70" s="2"/>
      <c r="R70" s="2"/>
    </row>
    <row r="71" customFormat="false" ht="13.8" hidden="false" customHeight="false" outlineLevel="0" collapsed="false">
      <c r="A71" s="0" t="n">
        <v>400</v>
      </c>
      <c r="B71" s="2" t="n">
        <v>213538</v>
      </c>
      <c r="C71" s="2" t="n">
        <v>44949</v>
      </c>
      <c r="D71" s="2" t="n">
        <v>146002</v>
      </c>
      <c r="E71" s="2" t="n">
        <v>82669</v>
      </c>
      <c r="F71" s="2" t="n">
        <v>440975</v>
      </c>
      <c r="G71" s="2" t="n">
        <v>286641</v>
      </c>
      <c r="H71" s="2" t="n">
        <v>286641</v>
      </c>
      <c r="I71" s="2" t="n">
        <v>334869</v>
      </c>
      <c r="N71" s="2"/>
      <c r="O71" s="2"/>
      <c r="P71" s="2"/>
      <c r="Q71" s="2"/>
      <c r="R71" s="2"/>
    </row>
    <row r="72" customFormat="false" ht="13.8" hidden="false" customHeight="false" outlineLevel="0" collapsed="false">
      <c r="A72" s="0" t="n">
        <v>450</v>
      </c>
      <c r="B72" s="2" t="n">
        <v>207615</v>
      </c>
      <c r="C72" s="2" t="n">
        <v>42878</v>
      </c>
      <c r="D72" s="2" t="n">
        <v>149028</v>
      </c>
      <c r="E72" s="2" t="n">
        <v>85798</v>
      </c>
      <c r="F72" s="2" t="n">
        <v>438123</v>
      </c>
      <c r="G72" s="2" t="n">
        <v>294252</v>
      </c>
      <c r="H72" s="2" t="n">
        <v>294252</v>
      </c>
      <c r="I72" s="2" t="n">
        <v>315866</v>
      </c>
      <c r="N72" s="2"/>
      <c r="O72" s="2"/>
      <c r="P72" s="2"/>
      <c r="Q72" s="2"/>
      <c r="R72" s="2"/>
    </row>
    <row r="73" customFormat="false" ht="13.8" hidden="false" customHeight="false" outlineLevel="0" collapsed="false">
      <c r="A73" s="0" t="n">
        <v>500</v>
      </c>
      <c r="B73" s="2" t="n">
        <v>199662</v>
      </c>
      <c r="C73" s="2" t="n">
        <v>40151</v>
      </c>
      <c r="D73" s="2" t="n">
        <v>152636</v>
      </c>
      <c r="E73" s="2" t="n">
        <v>85039</v>
      </c>
      <c r="F73" s="2" t="n">
        <v>425804</v>
      </c>
      <c r="G73" s="2" t="n">
        <v>310507</v>
      </c>
      <c r="H73" s="2" t="n">
        <v>310507</v>
      </c>
      <c r="I73" s="2" t="n">
        <v>315769</v>
      </c>
      <c r="N73" s="2"/>
      <c r="O73" s="2"/>
      <c r="P73" s="2"/>
      <c r="Q73" s="2"/>
      <c r="R73" s="2"/>
    </row>
    <row r="74" customFormat="false" ht="13.8" hidden="false" customHeight="false" outlineLevel="0" collapsed="false">
      <c r="A74" s="0" t="n">
        <v>550</v>
      </c>
      <c r="B74" s="2" t="n">
        <v>191877</v>
      </c>
      <c r="C74" s="2" t="n">
        <v>37379</v>
      </c>
      <c r="D74" s="2" t="n">
        <v>155903</v>
      </c>
      <c r="E74" s="2" t="n">
        <v>84361</v>
      </c>
      <c r="F74" s="2" t="n">
        <v>418842</v>
      </c>
      <c r="G74" s="2" t="n">
        <v>318737</v>
      </c>
      <c r="H74" s="2" t="n">
        <v>318737</v>
      </c>
      <c r="I74" s="2" t="n">
        <v>304825</v>
      </c>
      <c r="N74" s="2"/>
      <c r="O74" s="2"/>
      <c r="P74" s="2"/>
      <c r="Q74" s="2"/>
      <c r="R74" s="2"/>
    </row>
    <row r="75" customFormat="false" ht="13.8" hidden="false" customHeight="false" outlineLevel="0" collapsed="false">
      <c r="A75" s="0" t="n">
        <v>600</v>
      </c>
      <c r="B75" s="2" t="n">
        <v>184133</v>
      </c>
      <c r="C75" s="2" t="n">
        <v>34641</v>
      </c>
      <c r="D75" s="2" t="n">
        <v>162051</v>
      </c>
      <c r="E75" s="2" t="n">
        <v>86183</v>
      </c>
      <c r="F75" s="2" t="n">
        <v>417735</v>
      </c>
      <c r="G75" s="2" t="n">
        <v>319283</v>
      </c>
      <c r="H75" s="2" t="n">
        <v>319283</v>
      </c>
      <c r="I75" s="2" t="n">
        <v>284289</v>
      </c>
      <c r="N75" s="2"/>
      <c r="O75" s="2"/>
      <c r="P75" s="2"/>
      <c r="Q75" s="2"/>
      <c r="R75" s="2"/>
    </row>
    <row r="76" customFormat="false" ht="13.8" hidden="false" customHeight="false" outlineLevel="0" collapsed="false">
      <c r="A76" s="0" t="n">
        <v>650</v>
      </c>
      <c r="B76" s="2" t="n">
        <v>176448</v>
      </c>
      <c r="C76" s="2" t="n">
        <v>31937</v>
      </c>
      <c r="D76" s="2" t="n">
        <v>168225</v>
      </c>
      <c r="E76" s="2" t="n">
        <v>87029</v>
      </c>
      <c r="F76" s="2" t="n">
        <v>410118</v>
      </c>
      <c r="G76" s="2" t="n">
        <v>325605</v>
      </c>
      <c r="H76" s="2" t="n">
        <v>325605</v>
      </c>
      <c r="I76" s="2" t="n">
        <v>273178</v>
      </c>
      <c r="N76" s="2"/>
      <c r="O76" s="2"/>
      <c r="P76" s="2"/>
      <c r="Q76" s="2"/>
      <c r="R76" s="2"/>
    </row>
    <row r="77" customFormat="false" ht="13.8" hidden="false" customHeight="false" outlineLevel="0" collapsed="false">
      <c r="A77" s="0" t="n">
        <v>700</v>
      </c>
      <c r="B77" s="2" t="n">
        <v>169132</v>
      </c>
      <c r="C77" s="2" t="n">
        <v>29314</v>
      </c>
      <c r="D77" s="2" t="n">
        <v>176777</v>
      </c>
      <c r="E77" s="2" t="n">
        <v>88024</v>
      </c>
      <c r="F77" s="2" t="n">
        <v>404258</v>
      </c>
      <c r="G77" s="2" t="n">
        <v>330086</v>
      </c>
      <c r="H77" s="2" t="n">
        <v>330086</v>
      </c>
      <c r="I77" s="2" t="n">
        <v>263294</v>
      </c>
      <c r="N77" s="2"/>
      <c r="O77" s="2"/>
      <c r="P77" s="2"/>
      <c r="Q77" s="2"/>
      <c r="R77" s="2"/>
    </row>
    <row r="78" customFormat="false" ht="13.8" hidden="false" customHeight="false" outlineLevel="0" collapsed="false">
      <c r="A78" s="0" t="n">
        <v>750</v>
      </c>
      <c r="B78" s="2" t="n">
        <v>162105</v>
      </c>
      <c r="C78" s="2" t="n">
        <v>26814</v>
      </c>
      <c r="D78" s="2" t="n">
        <v>184361</v>
      </c>
      <c r="E78" s="2" t="n">
        <v>90407</v>
      </c>
      <c r="F78" s="2" t="n">
        <v>400288</v>
      </c>
      <c r="G78" s="2" t="n">
        <v>333135</v>
      </c>
      <c r="H78" s="2" t="n">
        <v>333135</v>
      </c>
      <c r="I78" s="2" t="n">
        <v>253609</v>
      </c>
      <c r="N78" s="2"/>
      <c r="O78" s="2"/>
      <c r="P78" s="2"/>
      <c r="Q78" s="2"/>
      <c r="R78" s="2"/>
    </row>
    <row r="79" customFormat="false" ht="13.8" hidden="false" customHeight="false" outlineLevel="0" collapsed="false">
      <c r="A79" s="0" t="n">
        <v>800</v>
      </c>
      <c r="B79" s="2" t="n">
        <v>155008</v>
      </c>
      <c r="C79" s="2" t="n">
        <v>24330</v>
      </c>
      <c r="D79" s="2" t="n">
        <v>196658</v>
      </c>
      <c r="E79" s="2" t="n">
        <v>93064</v>
      </c>
      <c r="F79" s="2" t="n">
        <v>393976</v>
      </c>
      <c r="G79" s="2" t="n">
        <v>334596</v>
      </c>
      <c r="H79" s="2" t="n">
        <v>334596</v>
      </c>
      <c r="I79" s="2" t="n">
        <v>242998</v>
      </c>
      <c r="N79" s="2"/>
      <c r="O79" s="2"/>
      <c r="P79" s="2"/>
      <c r="Q79" s="2"/>
      <c r="R79" s="2"/>
    </row>
    <row r="80" customFormat="false" ht="13.8" hidden="false" customHeight="false" outlineLevel="0" collapsed="false">
      <c r="A80" s="0" t="n">
        <v>850</v>
      </c>
      <c r="B80" s="2" t="n">
        <v>148934</v>
      </c>
      <c r="C80" s="2" t="n">
        <v>22218</v>
      </c>
      <c r="D80" s="2" t="n">
        <v>211735</v>
      </c>
      <c r="E80" s="2" t="n">
        <v>94319</v>
      </c>
      <c r="F80" s="2" t="n">
        <v>390482</v>
      </c>
      <c r="G80" s="2" t="n">
        <v>334724</v>
      </c>
      <c r="H80" s="2" t="n">
        <v>334724</v>
      </c>
      <c r="I80" s="2" t="n">
        <v>234032</v>
      </c>
      <c r="N80" s="2"/>
      <c r="O80" s="2"/>
      <c r="P80" s="2"/>
      <c r="Q80" s="2"/>
      <c r="R80" s="2"/>
    </row>
    <row r="81" customFormat="false" ht="13.8" hidden="false" customHeight="false" outlineLevel="0" collapsed="false">
      <c r="A81" s="0" t="n">
        <v>900</v>
      </c>
      <c r="B81" s="2" t="n">
        <v>143371</v>
      </c>
      <c r="C81" s="2" t="n">
        <v>20325</v>
      </c>
      <c r="D81" s="2" t="n">
        <v>226197</v>
      </c>
      <c r="E81" s="2" t="n">
        <v>97105</v>
      </c>
      <c r="F81" s="2" t="n">
        <v>389928</v>
      </c>
      <c r="G81" s="2" t="n">
        <v>332802</v>
      </c>
      <c r="H81" s="2" t="n">
        <v>332802</v>
      </c>
      <c r="I81" s="2" t="n">
        <v>226215</v>
      </c>
      <c r="N81" s="2"/>
      <c r="O81" s="2"/>
      <c r="P81" s="2"/>
      <c r="Q81" s="2"/>
      <c r="R8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47</v>
      </c>
      <c r="B1" s="0" t="s">
        <v>48</v>
      </c>
      <c r="D1" s="0" t="s">
        <v>21</v>
      </c>
    </row>
    <row r="2" customFormat="false" ht="15" hidden="false" customHeight="false" outlineLevel="0" collapsed="false">
      <c r="A2" s="6" t="n">
        <v>0</v>
      </c>
      <c r="B2" s="7" t="n">
        <v>0</v>
      </c>
    </row>
    <row r="3" customFormat="false" ht="15" hidden="false" customHeight="false" outlineLevel="0" collapsed="false">
      <c r="A3" s="7" t="n">
        <v>52.42709732</v>
      </c>
      <c r="B3" s="7" t="n">
        <v>2682119.365</v>
      </c>
    </row>
    <row r="4" customFormat="false" ht="15" hidden="false" customHeight="false" outlineLevel="0" collapsed="false">
      <c r="A4" s="7" t="n">
        <v>99.16631317</v>
      </c>
      <c r="B4" s="7" t="n">
        <v>2682119.365</v>
      </c>
    </row>
    <row r="5" customFormat="false" ht="15" hidden="false" customHeight="false" outlineLevel="0" collapsed="false">
      <c r="A5" s="7" t="n">
        <v>277.4554443</v>
      </c>
      <c r="B5" s="7" t="n">
        <v>2650056.402</v>
      </c>
    </row>
    <row r="6" customFormat="false" ht="15" hidden="false" customHeight="false" outlineLevel="0" collapsed="false">
      <c r="A6" s="2" t="n">
        <v>1207.202759</v>
      </c>
      <c r="B6" s="7" t="n">
        <v>3842020.027</v>
      </c>
    </row>
    <row r="7" customFormat="false" ht="15" hidden="false" customHeight="false" outlineLevel="0" collapsed="false">
      <c r="A7" s="7" t="n">
        <v>1369.26709</v>
      </c>
      <c r="B7" s="7" t="n">
        <v>1108928.878</v>
      </c>
    </row>
    <row r="8" customFormat="false" ht="15" hidden="false" customHeight="false" outlineLevel="0" collapsed="false">
      <c r="A8" s="2" t="n">
        <v>2371.916504</v>
      </c>
      <c r="B8" s="7" t="n">
        <v>1121328.419</v>
      </c>
    </row>
    <row r="9" customFormat="false" ht="15" hidden="false" customHeight="false" outlineLevel="0" collapsed="false">
      <c r="A9" s="2" t="n">
        <v>2799.067871</v>
      </c>
      <c r="B9" s="7" t="n">
        <v>944420.08</v>
      </c>
    </row>
    <row r="10" customFormat="false" ht="15" hidden="false" customHeight="false" outlineLevel="0" collapsed="false">
      <c r="A10" s="7" t="n">
        <v>3728.42334</v>
      </c>
      <c r="B10" s="7" t="n">
        <v>947519.2462</v>
      </c>
    </row>
    <row r="11" customFormat="false" ht="15" hidden="false" customHeight="false" outlineLevel="0" collapsed="false">
      <c r="A11" s="2" t="n">
        <v>4000.0704345</v>
      </c>
      <c r="B11" s="7" t="n">
        <v>380340.9181</v>
      </c>
    </row>
    <row r="12" customFormat="false" ht="15" hidden="false" customHeight="false" outlineLevel="0" collapsed="false">
      <c r="A12" s="2" t="n">
        <v>6328.190918</v>
      </c>
      <c r="B12" s="7" t="n">
        <v>80293.79159</v>
      </c>
    </row>
    <row r="13" customFormat="false" ht="15" hidden="false" customHeight="false" outlineLevel="0" collapsed="false">
      <c r="A13" s="7" t="n">
        <v>7125.893066</v>
      </c>
      <c r="B13" s="7" t="n">
        <v>85903.16699</v>
      </c>
    </row>
    <row r="14" customFormat="false" ht="15" hidden="false" customHeight="false" outlineLevel="0" collapsed="false">
      <c r="A14" s="2" t="n">
        <v>7338.97168</v>
      </c>
      <c r="B14" s="7" t="n">
        <v>666336.3209</v>
      </c>
    </row>
    <row r="15" customFormat="false" ht="15" hidden="false" customHeight="false" outlineLevel="0" collapsed="false">
      <c r="A15" s="2" t="n">
        <v>7850.856934</v>
      </c>
      <c r="B15" s="7" t="n">
        <v>1316799.749</v>
      </c>
    </row>
    <row r="16" customFormat="false" ht="15" hidden="false" customHeight="false" outlineLevel="0" collapsed="false">
      <c r="A16" s="2" t="n">
        <v>8656.0278325</v>
      </c>
      <c r="B16" s="2" t="n">
        <v>343725.0994</v>
      </c>
    </row>
    <row r="17" customFormat="false" ht="15" hidden="false" customHeight="false" outlineLevel="0" collapsed="false">
      <c r="A17" s="2" t="n">
        <v>10530.6582</v>
      </c>
      <c r="B17" s="7" t="n">
        <v>129377.1625</v>
      </c>
    </row>
    <row r="18" customFormat="false" ht="15" hidden="false" customHeight="false" outlineLevel="0" collapsed="false">
      <c r="A18" s="2" t="n">
        <v>11053.25293</v>
      </c>
      <c r="B18" s="7" t="n">
        <v>350218.2837</v>
      </c>
    </row>
    <row r="19" customFormat="false" ht="15" hidden="false" customHeight="false" outlineLevel="0" collapsed="false">
      <c r="A19" s="2" t="n">
        <v>11416.93945</v>
      </c>
      <c r="B19" s="7" t="n">
        <v>391909.8453</v>
      </c>
    </row>
    <row r="20" customFormat="false" ht="15" hidden="false" customHeight="false" outlineLevel="0" collapsed="false">
      <c r="A20" s="2" t="n">
        <v>12285.72168</v>
      </c>
      <c r="B20" s="2" t="n">
        <v>69102.142875</v>
      </c>
    </row>
    <row r="21" customFormat="false" ht="15" hidden="false" customHeight="false" outlineLevel="0" collapsed="false">
      <c r="A21" s="2" t="n">
        <v>16798.06494</v>
      </c>
      <c r="B21" s="2" t="n">
        <v>0</v>
      </c>
    </row>
    <row r="22" customFormat="false" ht="15" hidden="false" customHeight="false" outlineLevel="0" collapsed="false">
      <c r="A22" s="7" t="n">
        <v>22952.30469</v>
      </c>
      <c r="B22" s="7" t="n">
        <v>111958.3237</v>
      </c>
    </row>
    <row r="23" customFormat="false" ht="15" hidden="false" customHeight="false" outlineLevel="0" collapsed="false">
      <c r="A23" s="7" t="n">
        <v>23449.87109</v>
      </c>
      <c r="B23" s="7" t="n">
        <v>314764.0284</v>
      </c>
    </row>
    <row r="24" customFormat="false" ht="15" hidden="false" customHeight="false" outlineLevel="0" collapsed="false">
      <c r="A24" s="7" t="n">
        <v>23851.30273</v>
      </c>
      <c r="B24" s="7" t="n">
        <v>400816.8202</v>
      </c>
    </row>
    <row r="25" customFormat="false" ht="15" hidden="false" customHeight="false" outlineLevel="0" collapsed="false">
      <c r="A25" s="2" t="n">
        <v>25287.74512</v>
      </c>
      <c r="B25" s="7" t="n">
        <v>454341.5251</v>
      </c>
    </row>
    <row r="26" customFormat="false" ht="15" hidden="false" customHeight="false" outlineLevel="0" collapsed="false">
      <c r="A26" s="2" t="n">
        <v>26283.342775</v>
      </c>
      <c r="B26" s="7" t="n">
        <v>461139.8273</v>
      </c>
    </row>
    <row r="27" customFormat="false" ht="15" hidden="false" customHeight="false" outlineLevel="0" collapsed="false">
      <c r="A27" s="7" t="n">
        <v>27481.53125</v>
      </c>
      <c r="B27" s="7" t="n">
        <v>0</v>
      </c>
    </row>
    <row r="28" customFormat="false" ht="15" hidden="false" customHeight="false" outlineLevel="0" collapsed="false">
      <c r="A28" s="7" t="n">
        <v>55987.58594</v>
      </c>
      <c r="B28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57085020242915"/>
    <col collapsed="false" hidden="false" max="2" min="2" style="0" width="11.1417004048583"/>
    <col collapsed="false" hidden="false" max="3" min="3" style="0" width="12.3198380566802"/>
    <col collapsed="false" hidden="false" max="4" min="4" style="0" width="11.5708502024291"/>
    <col collapsed="false" hidden="false" max="6" min="5" style="0" width="8.57085020242915"/>
    <col collapsed="false" hidden="false" max="7" min="7" style="0" width="10.7125506072875"/>
    <col collapsed="false" hidden="false" max="8" min="8" style="0" width="11.6761133603239"/>
    <col collapsed="false" hidden="false" max="1025" min="9" style="0" width="8.57085020242915"/>
  </cols>
  <sheetData>
    <row r="1" customFormat="false" ht="15" hidden="false" customHeight="false" outlineLevel="0" collapsed="false">
      <c r="C1" s="0" t="s">
        <v>49</v>
      </c>
      <c r="G1" s="0" t="s">
        <v>23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50</v>
      </c>
      <c r="G2" s="0" t="s">
        <v>4</v>
      </c>
      <c r="I2" s="0" t="s">
        <v>9</v>
      </c>
    </row>
    <row r="3" customFormat="false" ht="15" hidden="false" customHeight="false" outlineLevel="0" collapsed="false">
      <c r="A3" s="0" t="n">
        <v>86</v>
      </c>
      <c r="B3" s="2" t="n">
        <v>31100</v>
      </c>
      <c r="G3" s="3" t="n">
        <f aca="false">+B3/10.76/5.28</f>
        <v>547.411850850513</v>
      </c>
      <c r="I3" s="0" t="s">
        <v>11</v>
      </c>
    </row>
    <row r="4" customFormat="false" ht="15" hidden="false" customHeight="false" outlineLevel="0" collapsed="false">
      <c r="A4" s="0" t="n">
        <v>110</v>
      </c>
      <c r="B4" s="2" t="n">
        <v>35500</v>
      </c>
      <c r="G4" s="3" t="n">
        <f aca="false">+B4/10.76/5.28</f>
        <v>624.859186662161</v>
      </c>
    </row>
    <row r="5" customFormat="false" ht="15" hidden="false" customHeight="false" outlineLevel="0" collapsed="false">
      <c r="A5" s="0" t="n">
        <v>133</v>
      </c>
      <c r="B5" s="2" t="n">
        <v>40300</v>
      </c>
      <c r="G5" s="3" t="n">
        <f aca="false">+B5/10.76/5.28</f>
        <v>709.347189365777</v>
      </c>
    </row>
    <row r="6" customFormat="false" ht="15" hidden="false" customHeight="false" outlineLevel="0" collapsed="false">
      <c r="A6" s="0" t="n">
        <v>176</v>
      </c>
      <c r="B6" s="2" t="n">
        <v>45000</v>
      </c>
      <c r="G6" s="3" t="n">
        <f aca="false">+B6/10.76/5.28</f>
        <v>792.075025346401</v>
      </c>
    </row>
    <row r="7" customFormat="false" ht="15" hidden="false" customHeight="false" outlineLevel="0" collapsed="false">
      <c r="A7" s="0" t="n">
        <v>220</v>
      </c>
      <c r="B7" s="2" t="n">
        <v>39500</v>
      </c>
      <c r="G7" s="3" t="n">
        <f aca="false">+B7/10.76/5.28</f>
        <v>695.265855581841</v>
      </c>
    </row>
    <row r="8" customFormat="false" ht="15" hidden="false" customHeight="false" outlineLevel="0" collapsed="false">
      <c r="A8" s="0" t="n">
        <v>260</v>
      </c>
      <c r="B8" s="2" t="n">
        <v>31100</v>
      </c>
      <c r="G8" s="3" t="n">
        <f aca="false">+B8/10.76/5.28</f>
        <v>547.411850850513</v>
      </c>
    </row>
    <row r="10" customFormat="false" ht="15" hidden="false" customHeight="false" outlineLevel="0" collapsed="false">
      <c r="A10" s="0" t="s">
        <v>3</v>
      </c>
      <c r="B10" s="0" t="s">
        <v>7</v>
      </c>
      <c r="C10" s="0" t="s">
        <v>8</v>
      </c>
      <c r="D10" s="0" t="s">
        <v>50</v>
      </c>
      <c r="G10" s="0" t="s">
        <v>7</v>
      </c>
      <c r="H10" s="0" t="s">
        <v>8</v>
      </c>
    </row>
    <row r="11" customFormat="false" ht="15" hidden="false" customHeight="false" outlineLevel="0" collapsed="false">
      <c r="A11" s="0" t="n">
        <v>15</v>
      </c>
      <c r="B11" s="2" t="n">
        <v>965032.805116667</v>
      </c>
      <c r="C11" s="2" t="n">
        <v>337626.185467957</v>
      </c>
      <c r="G11" s="2" t="n">
        <f aca="false">+B11/10.76/5.28</f>
        <v>16986.1863016198</v>
      </c>
      <c r="H11" s="2" t="n">
        <f aca="false">+C11/10.76/5.28</f>
        <v>5942.78376471424</v>
      </c>
    </row>
    <row r="12" customFormat="false" ht="15" hidden="false" customHeight="false" outlineLevel="0" collapsed="false">
      <c r="A12" s="0" t="n">
        <v>45</v>
      </c>
      <c r="B12" s="2" t="n">
        <v>1113458.35683333</v>
      </c>
      <c r="C12" s="2" t="n">
        <v>506023.482215699</v>
      </c>
      <c r="G12" s="2" t="n">
        <f aca="false">+B12/10.76/5.28</f>
        <v>19598.7234713538</v>
      </c>
      <c r="H12" s="2" t="n">
        <f aca="false">+C12/10.76/5.28</f>
        <v>8906.85694448608</v>
      </c>
    </row>
    <row r="13" customFormat="false" ht="15" hidden="false" customHeight="false" outlineLevel="0" collapsed="false">
      <c r="A13" s="0" t="n">
        <v>55</v>
      </c>
      <c r="B13" s="2" t="n">
        <v>1153080.59154167</v>
      </c>
      <c r="C13" s="2" t="n">
        <v>541901.069637634</v>
      </c>
      <c r="G13" s="2" t="n">
        <f aca="false">+B13/10.76/5.28</f>
        <v>20296.1408615958</v>
      </c>
      <c r="H13" s="2" t="n">
        <f aca="false">+C13/10.76/5.28</f>
        <v>9538.36229929935</v>
      </c>
    </row>
    <row r="14" customFormat="false" ht="15" hidden="false" customHeight="false" outlineLevel="0" collapsed="false">
      <c r="A14" s="0" t="n">
        <v>60</v>
      </c>
      <c r="B14" s="2" t="n">
        <v>1157704.22265</v>
      </c>
      <c r="C14" s="2" t="n">
        <v>558543.652855054</v>
      </c>
      <c r="G14" s="2" t="n">
        <f aca="false">+B14/10.76/5.28</f>
        <v>20377.5244777585</v>
      </c>
      <c r="H14" s="2" t="n">
        <f aca="false">+C14/10.76/5.28</f>
        <v>9831.29951093863</v>
      </c>
    </row>
    <row r="15" customFormat="false" ht="15" hidden="false" customHeight="false" outlineLevel="0" collapsed="false">
      <c r="A15" s="0" t="n">
        <v>65</v>
      </c>
      <c r="B15" s="2" t="n">
        <v>1160068.0319</v>
      </c>
      <c r="C15" s="2" t="n">
        <v>573556.169714409</v>
      </c>
      <c r="G15" s="2" t="n">
        <f aca="false">+B15/10.76/5.28</f>
        <v>20419.131461572</v>
      </c>
      <c r="H15" s="2" t="n">
        <f aca="false">+C15/10.76/5.28</f>
        <v>10095.5448369806</v>
      </c>
    </row>
    <row r="16" customFormat="false" ht="15" hidden="false" customHeight="false" outlineLevel="0" collapsed="false">
      <c r="A16" s="0" t="n">
        <v>70</v>
      </c>
      <c r="B16" s="2" t="n">
        <v>1162034.84715833</v>
      </c>
      <c r="C16" s="2" t="n">
        <v>587885.062082151</v>
      </c>
      <c r="G16" s="2" t="n">
        <f aca="false">+B16/10.76/5.28</f>
        <v>20453.7506892519</v>
      </c>
      <c r="H16" s="2" t="n">
        <f aca="false">+C16/10.76/5.28</f>
        <v>10347.7572322109</v>
      </c>
    </row>
    <row r="17" customFormat="false" ht="15" hidden="false" customHeight="false" outlineLevel="0" collapsed="false">
      <c r="A17" s="0" t="n">
        <v>75</v>
      </c>
      <c r="B17" s="2" t="n">
        <v>1168413.9986</v>
      </c>
      <c r="C17" s="2" t="n">
        <v>603009.73470086</v>
      </c>
      <c r="G17" s="2" t="n">
        <f aca="false">+B17/10.76/5.28</f>
        <v>20566.0343901374</v>
      </c>
      <c r="H17" s="2" t="n">
        <f aca="false">+C17/10.76/5.28</f>
        <v>10613.9766866069</v>
      </c>
    </row>
    <row r="18" customFormat="false" ht="15" hidden="false" customHeight="false" outlineLevel="0" collapsed="false">
      <c r="A18" s="0" t="n">
        <v>85</v>
      </c>
      <c r="B18" s="2" t="n">
        <v>1178138.42838334</v>
      </c>
      <c r="C18" s="2" t="n">
        <v>633245.340588817</v>
      </c>
      <c r="G18" s="2" t="n">
        <f aca="false">+B18/10.76/5.28</f>
        <v>20737.2005671845</v>
      </c>
      <c r="H18" s="2" t="n">
        <f aca="false">+C18/10.76/5.28</f>
        <v>11146.1737599417</v>
      </c>
    </row>
    <row r="19" customFormat="false" ht="15" hidden="false" customHeight="false" outlineLevel="0" collapsed="false">
      <c r="A19" s="0" t="n">
        <v>95</v>
      </c>
      <c r="B19" s="2" t="n">
        <v>1188629.37281667</v>
      </c>
      <c r="C19" s="2" t="n">
        <v>666645.367572903</v>
      </c>
      <c r="G19" s="2" t="n">
        <f aca="false">+B19/10.76/5.28</f>
        <v>20921.8586800276</v>
      </c>
      <c r="H19" s="2" t="n">
        <f aca="false">+C19/10.76/5.28</f>
        <v>11734.069920386</v>
      </c>
    </row>
    <row r="20" customFormat="false" ht="15" hidden="false" customHeight="false" outlineLevel="0" collapsed="false">
      <c r="A20" s="0" t="n">
        <v>100</v>
      </c>
      <c r="B20" s="2" t="n">
        <v>1193337.87569167</v>
      </c>
      <c r="C20" s="2" t="n">
        <v>681155.174855914</v>
      </c>
      <c r="G20" s="2" t="n">
        <f aca="false">+B20/10.76/5.28</f>
        <v>21004.7361807844</v>
      </c>
      <c r="H20" s="2" t="n">
        <f aca="false">+C20/10.76/5.28</f>
        <v>11989.4667197518</v>
      </c>
    </row>
    <row r="21" customFormat="false" ht="15" hidden="false" customHeight="false" outlineLevel="0" collapsed="false">
      <c r="A21" s="0" t="n">
        <v>120</v>
      </c>
      <c r="B21" s="2" t="n">
        <v>1215124.864625</v>
      </c>
      <c r="C21" s="2" t="n">
        <v>730076.843952043</v>
      </c>
      <c r="G21" s="2" t="n">
        <f aca="false">+B21/10.76/5.28</f>
        <v>21388.2235099309</v>
      </c>
      <c r="H21" s="2" t="n">
        <f aca="false">+C21/10.76/5.28</f>
        <v>12850.5696595141</v>
      </c>
    </row>
    <row r="22" customFormat="false" ht="15" hidden="false" customHeight="false" outlineLevel="0" collapsed="false">
      <c r="A22" s="0" t="n">
        <v>140</v>
      </c>
      <c r="B22" s="2" t="n">
        <v>1222385.59963334</v>
      </c>
      <c r="C22" s="2" t="n">
        <v>766508.627414193</v>
      </c>
      <c r="G22" s="2" t="n">
        <f aca="false">+B22/10.76/5.28</f>
        <v>21516.0245513923</v>
      </c>
      <c r="H22" s="2" t="n">
        <f aca="false">+C22/10.76/5.28</f>
        <v>13491.8297886074</v>
      </c>
    </row>
    <row r="23" customFormat="false" ht="15" hidden="false" customHeight="false" outlineLevel="0" collapsed="false">
      <c r="A23" s="0" t="n">
        <v>160</v>
      </c>
      <c r="B23" s="2" t="n">
        <v>1228623.86844167</v>
      </c>
      <c r="C23" s="2" t="n">
        <v>805237.973850108</v>
      </c>
      <c r="G23" s="2" t="n">
        <f aca="false">+B23/10.76/5.28</f>
        <v>21625.8284830473</v>
      </c>
      <c r="H23" s="2" t="n">
        <f aca="false">+C23/10.76/5.28</f>
        <v>14173.5308566046</v>
      </c>
    </row>
    <row r="24" customFormat="false" ht="15" hidden="false" customHeight="false" outlineLevel="0" collapsed="false">
      <c r="A24" s="0" t="n">
        <v>190</v>
      </c>
      <c r="B24" s="2" t="n">
        <v>1246519.44921667</v>
      </c>
      <c r="C24" s="2" t="n">
        <v>861802.6298</v>
      </c>
      <c r="G24" s="2" t="n">
        <f aca="false">+B24/10.76/5.28</f>
        <v>21940.820540735</v>
      </c>
      <c r="H24" s="2" t="n">
        <f aca="false">+C24/10.76/5.28</f>
        <v>15169.1631076096</v>
      </c>
    </row>
    <row r="25" customFormat="false" ht="15" hidden="false" customHeight="false" outlineLevel="0" collapsed="false">
      <c r="A25" s="0" t="n">
        <v>230</v>
      </c>
      <c r="B25" s="2" t="n">
        <v>1302023.90249167</v>
      </c>
      <c r="C25" s="2" t="n">
        <v>928344.037653979</v>
      </c>
      <c r="G25" s="2" t="n">
        <f aca="false">+B25/10.76/5.28</f>
        <v>22917.7914570602</v>
      </c>
      <c r="H25" s="2" t="n">
        <f aca="false">+C25/10.76/5.28</f>
        <v>16340.4028256657</v>
      </c>
    </row>
    <row r="26" customFormat="false" ht="15" hidden="false" customHeight="false" outlineLevel="0" collapsed="false">
      <c r="A26" s="0" t="n">
        <v>270</v>
      </c>
      <c r="B26" s="2" t="n">
        <v>1372787.27204167</v>
      </c>
      <c r="C26" s="2" t="n">
        <v>980641.540478495</v>
      </c>
      <c r="G26" s="2" t="n">
        <f aca="false">+B26/10.76/5.28</f>
        <v>24163.3447399472</v>
      </c>
      <c r="H26" s="2" t="n">
        <f aca="false">+C26/10.76/5.28</f>
        <v>17260.9260673386</v>
      </c>
    </row>
    <row r="27" customFormat="false" ht="15" hidden="false" customHeight="false" outlineLevel="0" collapsed="false">
      <c r="A27" s="0" t="n">
        <v>320</v>
      </c>
      <c r="B27" s="2" t="n">
        <v>1436713.45934167</v>
      </c>
      <c r="C27" s="2" t="n">
        <v>1033884.40728366</v>
      </c>
      <c r="G27" s="2" t="n">
        <f aca="false">+B27/10.76/5.28</f>
        <v>25288.5522160793</v>
      </c>
      <c r="H27" s="2" t="n">
        <f aca="false">+C27/10.76/5.28</f>
        <v>18198.0892912101</v>
      </c>
    </row>
    <row r="28" customFormat="false" ht="15" hidden="false" customHeight="false" outlineLevel="0" collapsed="false">
      <c r="A28" s="0" t="n">
        <v>375</v>
      </c>
      <c r="B28" s="2" t="n">
        <v>1548571.03570834</v>
      </c>
      <c r="C28" s="2" t="n">
        <v>1099204.00493505</v>
      </c>
      <c r="G28" s="2" t="n">
        <f aca="false">+B28/10.76/5.28</f>
        <v>27257.4320524308</v>
      </c>
      <c r="H28" s="2" t="n">
        <f aca="false">+C28/10.76/5.28</f>
        <v>19347.8231126621</v>
      </c>
    </row>
    <row r="29" customFormat="false" ht="15" hidden="false" customHeight="false" outlineLevel="0" collapsed="false">
      <c r="A29" s="0" t="n">
        <v>440</v>
      </c>
      <c r="B29" s="2" t="n">
        <v>1641715.97671667</v>
      </c>
      <c r="C29" s="2" t="n">
        <v>1152804.95217226</v>
      </c>
      <c r="G29" s="2" t="n">
        <f aca="false">+B29/10.76/5.28</f>
        <v>28896.9383082099</v>
      </c>
      <c r="H29" s="2" t="n">
        <f aca="false">+C29/10.76/5.28</f>
        <v>20291.28914914</v>
      </c>
    </row>
    <row r="30" customFormat="false" ht="15" hidden="false" customHeight="false" outlineLevel="0" collapsed="false">
      <c r="A30" s="0" t="n">
        <v>480</v>
      </c>
      <c r="B30" s="2" t="n">
        <v>1742314.32985</v>
      </c>
      <c r="C30" s="2" t="n">
        <v>1170307.17484323</v>
      </c>
      <c r="G30" s="2" t="n">
        <f aca="false">+B30/10.76/5.28</f>
        <v>30667.6370439408</v>
      </c>
      <c r="H30" s="2" t="n">
        <f aca="false">+C30/10.76/5.28</f>
        <v>20599.3574483784</v>
      </c>
    </row>
    <row r="31" customFormat="false" ht="15" hidden="false" customHeight="false" outlineLevel="0" collapsed="false">
      <c r="A31" s="0" t="n">
        <v>530</v>
      </c>
      <c r="B31" s="2" t="n">
        <v>1843415.75125834</v>
      </c>
      <c r="C31" s="2" t="n">
        <v>1177324.83841656</v>
      </c>
      <c r="G31" s="2" t="n">
        <f aca="false">+B31/10.76/5.28</f>
        <v>32447.1906200423</v>
      </c>
      <c r="H31" s="2" t="n">
        <f aca="false">+C31/10.76/5.28</f>
        <v>20722.8800273276</v>
      </c>
    </row>
    <row r="32" customFormat="false" ht="15" hidden="false" customHeight="false" outlineLevel="0" collapsed="false">
      <c r="A32" s="0" t="n">
        <v>625</v>
      </c>
      <c r="B32" s="2" t="n">
        <v>1930246.21925</v>
      </c>
      <c r="C32" s="2" t="n">
        <v>1177421.07570172</v>
      </c>
      <c r="G32" s="2" t="n">
        <f aca="false">+B32/10.76/5.28</f>
        <v>33975.5516230497</v>
      </c>
      <c r="H32" s="2" t="n">
        <f aca="false">+C32/10.76/5.28</f>
        <v>20724.5739639961</v>
      </c>
    </row>
    <row r="33" customFormat="false" ht="15" hidden="false" customHeight="false" outlineLevel="0" collapsed="false">
      <c r="A33" s="0" t="n">
        <v>740</v>
      </c>
      <c r="B33" s="2" t="n">
        <v>1981648.18575834</v>
      </c>
      <c r="C33" s="2" t="n">
        <v>1177153.61671054</v>
      </c>
      <c r="G33" s="2" t="n">
        <f aca="false">+B33/10.76/5.28</f>
        <v>34880.311932493</v>
      </c>
      <c r="H33" s="2" t="n">
        <f aca="false">+C33/10.76/5.28</f>
        <v>20719.8662398357</v>
      </c>
    </row>
    <row r="34" customFormat="false" ht="15" hidden="false" customHeight="false" outlineLevel="0" collapsed="false">
      <c r="A34" s="0" t="n">
        <v>900</v>
      </c>
      <c r="B34" s="2" t="n">
        <v>2083089.4425</v>
      </c>
      <c r="C34" s="2" t="n">
        <v>1180569.91453527</v>
      </c>
      <c r="G34" s="2" t="n">
        <f aca="false">+B34/10.76/5.28</f>
        <v>36665.8471770446</v>
      </c>
      <c r="H34" s="2" t="n">
        <f aca="false">+C34/10.76/5.28</f>
        <v>20779.9987773049</v>
      </c>
    </row>
    <row r="35" customFormat="false" ht="15" hidden="false" customHeight="false" outlineLevel="0" collapsed="false">
      <c r="A35" s="0" t="n">
        <v>1100</v>
      </c>
      <c r="B35" s="2" t="n">
        <v>2165285.39318334</v>
      </c>
      <c r="C35" s="2" t="n">
        <v>1181675.91825914</v>
      </c>
      <c r="G35" s="2" t="n">
        <f aca="false">+B35/10.76/5.28</f>
        <v>38112.6329486197</v>
      </c>
      <c r="H35" s="2" t="n">
        <f aca="false">+C35/10.76/5.28</f>
        <v>20799.4662868075</v>
      </c>
    </row>
    <row r="36" customFormat="false" ht="15" hidden="false" customHeight="false" outlineLevel="0" collapsed="false">
      <c r="A36" s="0" t="n">
        <v>1300</v>
      </c>
      <c r="B36" s="2" t="n">
        <v>2227808.26776667</v>
      </c>
      <c r="C36" s="2" t="n">
        <v>1196748.62818108</v>
      </c>
      <c r="G36" s="2" t="n">
        <f aca="false">+B36/10.76/5.28</f>
        <v>39213.1397812935</v>
      </c>
      <c r="H36" s="2" t="n">
        <f aca="false">+C36/10.76/5.28</f>
        <v>21064.7711111067</v>
      </c>
    </row>
    <row r="37" customFormat="false" ht="15" hidden="false" customHeight="false" outlineLevel="0" collapsed="false">
      <c r="A37" s="0" t="n">
        <v>1650</v>
      </c>
      <c r="B37" s="2" t="n">
        <v>2222551.03749167</v>
      </c>
      <c r="C37" s="2" t="n">
        <v>1247973.88715763</v>
      </c>
      <c r="G37" s="2" t="n">
        <f aca="false">+B37/10.76/5.28</f>
        <v>39120.6037634419</v>
      </c>
      <c r="H37" s="2" t="n">
        <f aca="false">+C37/10.76/5.28</f>
        <v>21966.4210733784</v>
      </c>
    </row>
    <row r="38" customFormat="false" ht="15" hidden="false" customHeight="false" outlineLevel="0" collapsed="false">
      <c r="A38" s="0" t="n">
        <v>2100</v>
      </c>
      <c r="B38" s="2" t="n">
        <v>2233390.80478334</v>
      </c>
      <c r="C38" s="2" t="n">
        <v>1301916.03196817</v>
      </c>
      <c r="G38" s="2" t="n">
        <f aca="false">+B38/10.76/5.28</f>
        <v>39311.4017401596</v>
      </c>
      <c r="H38" s="2" t="n">
        <f aca="false">+C38/10.76/5.28</f>
        <v>22915.8927560016</v>
      </c>
    </row>
    <row r="39" customFormat="false" ht="15" hidden="false" customHeight="false" outlineLevel="0" collapsed="false">
      <c r="A39" s="0" t="n">
        <v>2900</v>
      </c>
      <c r="B39" s="2" t="n">
        <v>2502739.39705</v>
      </c>
      <c r="C39" s="2" t="n">
        <v>1394893.9543828</v>
      </c>
      <c r="G39" s="2" t="n">
        <f aca="false">+B39/10.76/5.28</f>
        <v>44052.3860300848</v>
      </c>
      <c r="H39" s="2" t="n">
        <f aca="false">+C39/10.76/5.28</f>
        <v>24552.4592060733</v>
      </c>
    </row>
    <row r="40" customFormat="false" ht="15" hidden="false" customHeight="false" outlineLevel="0" collapsed="false">
      <c r="A40" s="0" t="n">
        <v>4400</v>
      </c>
      <c r="B40" s="2" t="n">
        <v>2673874.04793334</v>
      </c>
      <c r="C40" s="2" t="n">
        <v>1476068.3556172</v>
      </c>
      <c r="G40" s="2" t="n">
        <f aca="false">+B40/10.76/5.28</f>
        <v>47064.6412064419</v>
      </c>
      <c r="H40" s="2" t="n">
        <f aca="false">+C40/10.76/5.28</f>
        <v>25981.2640041892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2" min="1" style="0" width="8.57085020242915"/>
    <col collapsed="false" hidden="false" max="3" min="3" style="0" width="11.0323886639676"/>
    <col collapsed="false" hidden="false" max="4" min="4" style="0" width="11.5708502024291"/>
    <col collapsed="false" hidden="false" max="5" min="5" style="0" width="10.3886639676113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200</v>
      </c>
      <c r="B2" s="0" t="n">
        <v>3500</v>
      </c>
      <c r="C2" s="0" t="n">
        <v>17000</v>
      </c>
      <c r="D2" s="0" t="n">
        <v>59000</v>
      </c>
      <c r="E2" s="0" t="s">
        <v>11</v>
      </c>
    </row>
    <row r="3" customFormat="false" ht="15" hidden="false" customHeight="false" outlineLevel="0" collapsed="false">
      <c r="A3" s="0" t="n">
        <v>500</v>
      </c>
      <c r="B3" s="0" t="n">
        <v>19000</v>
      </c>
      <c r="C3" s="0" t="n">
        <v>17500</v>
      </c>
      <c r="D3" s="0" t="n">
        <v>62000</v>
      </c>
    </row>
    <row r="4" customFormat="false" ht="15" hidden="false" customHeight="false" outlineLevel="0" collapsed="false">
      <c r="A4" s="0" t="n">
        <v>1000</v>
      </c>
      <c r="B4" s="0" t="n">
        <v>23500</v>
      </c>
      <c r="C4" s="0" t="n">
        <v>24000</v>
      </c>
      <c r="D4" s="0" t="n">
        <v>65000</v>
      </c>
    </row>
    <row r="5" customFormat="false" ht="15" hidden="false" customHeight="false" outlineLevel="0" collapsed="false">
      <c r="A5" s="0" t="n">
        <v>1500</v>
      </c>
      <c r="B5" s="0" t="n">
        <v>16500</v>
      </c>
      <c r="C5" s="0" t="n">
        <v>23000</v>
      </c>
      <c r="D5" s="0" t="n">
        <v>71000</v>
      </c>
    </row>
    <row r="6" customFormat="false" ht="15" hidden="false" customHeight="false" outlineLevel="0" collapsed="false">
      <c r="A6" s="0" t="n">
        <v>2000</v>
      </c>
      <c r="B6" s="0" t="n">
        <v>9500</v>
      </c>
      <c r="C6" s="0" t="n">
        <v>19000</v>
      </c>
      <c r="D6" s="0" t="n">
        <v>69000</v>
      </c>
    </row>
    <row r="7" customFormat="false" ht="15" hidden="false" customHeight="false" outlineLevel="0" collapsed="false">
      <c r="A7" s="0" t="n">
        <v>2500</v>
      </c>
      <c r="B7" s="0" t="n">
        <v>5500</v>
      </c>
      <c r="C7" s="0" t="n">
        <v>16000</v>
      </c>
      <c r="D7" s="0" t="n">
        <v>68500</v>
      </c>
    </row>
    <row r="8" customFormat="false" ht="15" hidden="false" customHeight="false" outlineLevel="0" collapsed="false">
      <c r="A8" s="0" t="n">
        <v>3000</v>
      </c>
      <c r="B8" s="0" t="n">
        <v>3750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LibreOffice/5.1.6.2$Linux_X86_64 LibreOffice_project/10m0$Build-2</Application>
  <Company>US Fish and Wildlife Service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2013-05-17T18:17:24Z</dcterms:created>
  <dc:creator>mgard</dc:creator>
  <dc:description/>
  <dc:language>en-US</dc:language>
  <cp:lastModifiedBy/>
  <dcterms:modified xsi:type="dcterms:W3CDTF">2017-10-17T13:49:44Z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US Fish and Wildlife Service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