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8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23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8"/>
  </bookViews>
  <sheets>
    <sheet name="UpperSac" sheetId="1" state="visible" r:id="rId2"/>
    <sheet name="Cottonwood" sheetId="2" state="visible" r:id="rId3"/>
    <sheet name="Elder" sheetId="3" state="visible" r:id="rId4"/>
    <sheet name="Deer" sheetId="4" state="visible" r:id="rId5"/>
    <sheet name="MidSac" sheetId="5" state="visible" r:id="rId6"/>
    <sheet name="BigChico" sheetId="6" state="visible" r:id="rId7"/>
    <sheet name="Butte" sheetId="7" state="visible" r:id="rId8"/>
    <sheet name="Colusa" sheetId="8" state="visible" r:id="rId9"/>
    <sheet name="Sutter" sheetId="9" state="visible" r:id="rId10"/>
    <sheet name="Feather" sheetId="10" state="visible" r:id="rId11"/>
    <sheet name="BearR" sheetId="11" state="visible" r:id="rId12"/>
    <sheet name="Yuba" sheetId="12" state="visible" r:id="rId13"/>
    <sheet name="LowerSac" sheetId="13" state="visible" r:id="rId14"/>
    <sheet name="Yolo" sheetId="14" state="visible" r:id="rId15"/>
    <sheet name="American" sheetId="15" state="visible" r:id="rId16"/>
    <sheet name="SacDelta" sheetId="16" state="visible" r:id="rId17"/>
    <sheet name="Cosumnes" sheetId="17" state="visible" r:id="rId18"/>
    <sheet name="Mokelumne" sheetId="18" state="visible" r:id="rId19"/>
    <sheet name="Calaveras" sheetId="19" state="visible" r:id="rId20"/>
    <sheet name="San Joaquin" sheetId="20" state="visible" r:id="rId21"/>
    <sheet name="Stanislaus" sheetId="21" state="visible" r:id="rId22"/>
    <sheet name="Tuolumne" sheetId="22" state="visible" r:id="rId23"/>
    <sheet name="Merced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<sst xmlns="http://schemas.openxmlformats.org/spreadsheetml/2006/main" count="172" uniqueCount="15">
  <si>
    <t xml:space="preserve">Flow</t>
  </si>
  <si>
    <t xml:space="preserve">floodplain area </t>
  </si>
  <si>
    <t xml:space="preserve">Keswick-Battle Creek</t>
  </si>
  <si>
    <t xml:space="preserve">cfs</t>
  </si>
  <si>
    <t xml:space="preserve">acres</t>
  </si>
  <si>
    <t xml:space="preserve">ft2</t>
  </si>
  <si>
    <t xml:space="preserve">Total area</t>
  </si>
  <si>
    <t xml:space="preserve">Original</t>
  </si>
  <si>
    <t xml:space="preserve">Merged</t>
  </si>
  <si>
    <t xml:space="preserve">Battle Creek - Feather</t>
  </si>
  <si>
    <t xml:space="preserve">Reach 1</t>
  </si>
  <si>
    <t xml:space="preserve">Reach 2</t>
  </si>
  <si>
    <t xml:space="preserve">Colusa Bypass</t>
  </si>
  <si>
    <t xml:space="preserve">Sutter Bypass</t>
  </si>
  <si>
    <t xml:space="preserve">Feather - Freeport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</si>
</sst>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#,##0"/>
    <numFmt numFmtId="168" formatCode="0.0"/>
    <numFmt numFmtId="169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Upper Sacramento River
(Keswick-Battle Creek)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55681705009"/>
          <c:y val="0.0451145767027371"/>
          <c:w val="0.810128473259635"/>
          <c:h val="0.850175047740293"/>
        </c:manualLayout>
      </c:layout>
      <c:scatterChart>
        <c:scatterStyle val="line"/>
        <c:varyColors val="0"/>
        <c:ser>
          <c:idx val="0"/>
          <c:order val="0"/>
          <c:tx>
            <c:strRef>
              <c:f>"Total Wetted Area"</c:f>
              <c:strCache>
                <c:ptCount val="1"/>
                <c:pt idx="0">
                  <c:v>Total Wetted Area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UpperSac!$A$3:$A$74</c:f>
              <c:numCache>
                <c:formatCode>General</c:formatCode>
                <c:ptCount val="72"/>
                <c:pt idx="0">
                  <c:v>2637.42630709135</c:v>
                </c:pt>
                <c:pt idx="1">
                  <c:v>2992.46659029447</c:v>
                </c:pt>
                <c:pt idx="2">
                  <c:v>3479.39262820513</c:v>
                </c:pt>
                <c:pt idx="3">
                  <c:v>3897.32133914263</c:v>
                </c:pt>
                <c:pt idx="4">
                  <c:v>4371.27713716947</c:v>
                </c:pt>
                <c:pt idx="5">
                  <c:v>4783.67534304888</c:v>
                </c:pt>
                <c:pt idx="6">
                  <c:v>5436.9238656851</c:v>
                </c:pt>
                <c:pt idx="7">
                  <c:v>5937.27247345753</c:v>
                </c:pt>
                <c:pt idx="8">
                  <c:v>6424.85503054888</c:v>
                </c:pt>
                <c:pt idx="9">
                  <c:v>6911.99401542468</c:v>
                </c:pt>
                <c:pt idx="10">
                  <c:v>7469.29175430689</c:v>
                </c:pt>
                <c:pt idx="11">
                  <c:v>7969.69580704127</c:v>
                </c:pt>
                <c:pt idx="12">
                  <c:v>8482.13333834135</c:v>
                </c:pt>
                <c:pt idx="13">
                  <c:v>8943.17623197115</c:v>
                </c:pt>
                <c:pt idx="14">
                  <c:v>9515.53210136218</c:v>
                </c:pt>
                <c:pt idx="15">
                  <c:v>9895.40938000801</c:v>
                </c:pt>
                <c:pt idx="16">
                  <c:v>10390.3218274239</c:v>
                </c:pt>
                <c:pt idx="17">
                  <c:v>10784.8496594551</c:v>
                </c:pt>
                <c:pt idx="18">
                  <c:v>10956.4692007212</c:v>
                </c:pt>
                <c:pt idx="19">
                  <c:v>11230.5103916266</c:v>
                </c:pt>
                <c:pt idx="20">
                  <c:v>11525.4276968149</c:v>
                </c:pt>
                <c:pt idx="21">
                  <c:v>11793.5635266426</c:v>
                </c:pt>
                <c:pt idx="22">
                  <c:v>11978.6265024038</c:v>
                </c:pt>
                <c:pt idx="23">
                  <c:v>12335.3291516426</c:v>
                </c:pt>
                <c:pt idx="24">
                  <c:v>12592.2908904247</c:v>
                </c:pt>
                <c:pt idx="25">
                  <c:v>12758.7869841747</c:v>
                </c:pt>
                <c:pt idx="26">
                  <c:v>13077.2654997997</c:v>
                </c:pt>
                <c:pt idx="27">
                  <c:v>13371.3340344551</c:v>
                </c:pt>
                <c:pt idx="28">
                  <c:v>13599.4579702524</c:v>
                </c:pt>
                <c:pt idx="29">
                  <c:v>13776.2555714143</c:v>
                </c:pt>
                <c:pt idx="30">
                  <c:v>14083.8252453926</c:v>
                </c:pt>
                <c:pt idx="31">
                  <c:v>14275.7947966747</c:v>
                </c:pt>
                <c:pt idx="32">
                  <c:v>14404.0203826122</c:v>
                </c:pt>
                <c:pt idx="33">
                  <c:v>14697.4299754607</c:v>
                </c:pt>
                <c:pt idx="34">
                  <c:v>15018.6035657051</c:v>
                </c:pt>
                <c:pt idx="35">
                  <c:v>15321.7841421274</c:v>
                </c:pt>
                <c:pt idx="36">
                  <c:v>15465.7969250801</c:v>
                </c:pt>
                <c:pt idx="37">
                  <c:v>16015.6914563301</c:v>
                </c:pt>
                <c:pt idx="38">
                  <c:v>16320.7637219551</c:v>
                </c:pt>
                <c:pt idx="39">
                  <c:v>16977.4063000801</c:v>
                </c:pt>
                <c:pt idx="40">
                  <c:v>17784.2148938301</c:v>
                </c:pt>
                <c:pt idx="41">
                  <c:v>18007.9229016426</c:v>
                </c:pt>
                <c:pt idx="42">
                  <c:v>18329.7910657051</c:v>
                </c:pt>
                <c:pt idx="43">
                  <c:v>18521.5898938301</c:v>
                </c:pt>
                <c:pt idx="44">
                  <c:v>19619.7578625801</c:v>
                </c:pt>
                <c:pt idx="45">
                  <c:v>19802.5293469551</c:v>
                </c:pt>
                <c:pt idx="46">
                  <c:v>20179.3789563301</c:v>
                </c:pt>
                <c:pt idx="47">
                  <c:v>20831.3506360176</c:v>
                </c:pt>
                <c:pt idx="48">
                  <c:v>21611.8848157051</c:v>
                </c:pt>
                <c:pt idx="49">
                  <c:v>21786.9375500801</c:v>
                </c:pt>
                <c:pt idx="50">
                  <c:v>21980.7070813301</c:v>
                </c:pt>
                <c:pt idx="51">
                  <c:v>24167.5098157051</c:v>
                </c:pt>
                <c:pt idx="52">
                  <c:v>24330.3984875801</c:v>
                </c:pt>
                <c:pt idx="53">
                  <c:v>24701.2266125801</c:v>
                </c:pt>
                <c:pt idx="54">
                  <c:v>25003.9424328926</c:v>
                </c:pt>
                <c:pt idx="55">
                  <c:v>25262.6406750801</c:v>
                </c:pt>
                <c:pt idx="56">
                  <c:v>25759.5918469551</c:v>
                </c:pt>
                <c:pt idx="57">
                  <c:v>27130.4023938301</c:v>
                </c:pt>
                <c:pt idx="58">
                  <c:v>27365.7813000801</c:v>
                </c:pt>
                <c:pt idx="59">
                  <c:v>28064.5840344551</c:v>
                </c:pt>
                <c:pt idx="60">
                  <c:v>28428.5625500801</c:v>
                </c:pt>
                <c:pt idx="61">
                  <c:v>28760.9727063301</c:v>
                </c:pt>
                <c:pt idx="62">
                  <c:v>31086.8398938301</c:v>
                </c:pt>
                <c:pt idx="63">
                  <c:v>35325.4590344551</c:v>
                </c:pt>
                <c:pt idx="64">
                  <c:v>37462.1270032051</c:v>
                </c:pt>
                <c:pt idx="65">
                  <c:v>40933.4680989583</c:v>
                </c:pt>
                <c:pt idx="66">
                  <c:v>46376.1934094551</c:v>
                </c:pt>
                <c:pt idx="67">
                  <c:v>47559.5605969551</c:v>
                </c:pt>
                <c:pt idx="68">
                  <c:v>51327.1174879808</c:v>
                </c:pt>
                <c:pt idx="69">
                  <c:v>52703.0612980769</c:v>
                </c:pt>
                <c:pt idx="70">
                  <c:v>60455.6798878205</c:v>
                </c:pt>
                <c:pt idx="71">
                  <c:v>62457.1980168269</c:v>
                </c:pt>
              </c:numCache>
            </c:numRef>
          </c:xVal>
          <c:yVal>
            <c:numRef>
              <c:f>UpperSac!$B$3:$B$74</c:f>
              <c:numCache>
                <c:formatCode>General</c:formatCode>
                <c:ptCount val="72"/>
                <c:pt idx="0">
                  <c:v>12.9626290424234</c:v>
                </c:pt>
                <c:pt idx="1">
                  <c:v>13.4692712242416</c:v>
                </c:pt>
                <c:pt idx="2">
                  <c:v>13.9350760242416</c:v>
                </c:pt>
                <c:pt idx="3">
                  <c:v>14.3676075151506</c:v>
                </c:pt>
                <c:pt idx="4">
                  <c:v>21.4691008969679</c:v>
                </c:pt>
                <c:pt idx="5">
                  <c:v>22.1759349333315</c:v>
                </c:pt>
                <c:pt idx="6">
                  <c:v>22.9025195151496</c:v>
                </c:pt>
                <c:pt idx="7">
                  <c:v>23.9949731393919</c:v>
                </c:pt>
                <c:pt idx="8">
                  <c:v>24.563986230301</c:v>
                </c:pt>
                <c:pt idx="9">
                  <c:v>25.0729156363615</c:v>
                </c:pt>
                <c:pt idx="10">
                  <c:v>28.3673516121192</c:v>
                </c:pt>
                <c:pt idx="11">
                  <c:v>28.8816394424222</c:v>
                </c:pt>
                <c:pt idx="12">
                  <c:v>29.3586616484828</c:v>
                </c:pt>
                <c:pt idx="13">
                  <c:v>45.1265627393931</c:v>
                </c:pt>
                <c:pt idx="14">
                  <c:v>58.4085995151512</c:v>
                </c:pt>
                <c:pt idx="15">
                  <c:v>59.516242472727</c:v>
                </c:pt>
                <c:pt idx="16">
                  <c:v>60.614117842424</c:v>
                </c:pt>
                <c:pt idx="17">
                  <c:v>61.6842092363634</c:v>
                </c:pt>
                <c:pt idx="18">
                  <c:v>61.6843598792516</c:v>
                </c:pt>
                <c:pt idx="19">
                  <c:v>62.7214079762213</c:v>
                </c:pt>
                <c:pt idx="20">
                  <c:v>62.7216423096029</c:v>
                </c:pt>
                <c:pt idx="21">
                  <c:v>63.7630802974817</c:v>
                </c:pt>
                <c:pt idx="22">
                  <c:v>63.7633146308634</c:v>
                </c:pt>
                <c:pt idx="23">
                  <c:v>64.7633514066209</c:v>
                </c:pt>
                <c:pt idx="24">
                  <c:v>64.7635857400026</c:v>
                </c:pt>
                <c:pt idx="25">
                  <c:v>65.7114614248511</c:v>
                </c:pt>
                <c:pt idx="26">
                  <c:v>65.711679020134</c:v>
                </c:pt>
                <c:pt idx="27">
                  <c:v>66.6527130807401</c:v>
                </c:pt>
                <c:pt idx="28">
                  <c:v>66.6529306760228</c:v>
                </c:pt>
                <c:pt idx="29">
                  <c:v>67.521040057841</c:v>
                </c:pt>
                <c:pt idx="30">
                  <c:v>67.5212743912228</c:v>
                </c:pt>
                <c:pt idx="31">
                  <c:v>68.3688828275864</c:v>
                </c:pt>
                <c:pt idx="32">
                  <c:v>68.3691171609682</c:v>
                </c:pt>
                <c:pt idx="33">
                  <c:v>69.2169799003622</c:v>
                </c:pt>
                <c:pt idx="34">
                  <c:v>69.2416515670773</c:v>
                </c:pt>
                <c:pt idx="35">
                  <c:v>70.0895410458652</c:v>
                </c:pt>
                <c:pt idx="36">
                  <c:v>70.1630706411477</c:v>
                </c:pt>
                <c:pt idx="37">
                  <c:v>71.0424998970374</c:v>
                </c:pt>
                <c:pt idx="38">
                  <c:v>71.8579634364313</c:v>
                </c:pt>
                <c:pt idx="39">
                  <c:v>72.8016655118459</c:v>
                </c:pt>
                <c:pt idx="40">
                  <c:v>74.4409605750908</c:v>
                </c:pt>
                <c:pt idx="41">
                  <c:v>74.5083808370399</c:v>
                </c:pt>
                <c:pt idx="42">
                  <c:v>75.257840497646</c:v>
                </c:pt>
                <c:pt idx="43">
                  <c:v>75.6373625777781</c:v>
                </c:pt>
                <c:pt idx="44">
                  <c:v>86.6066674813188</c:v>
                </c:pt>
                <c:pt idx="45">
                  <c:v>87.5993922813187</c:v>
                </c:pt>
                <c:pt idx="46">
                  <c:v>88.9494979276775</c:v>
                </c:pt>
                <c:pt idx="47">
                  <c:v>90.2519105692702</c:v>
                </c:pt>
                <c:pt idx="48">
                  <c:v>91.9385784680472</c:v>
                </c:pt>
                <c:pt idx="49">
                  <c:v>92.9213310498653</c:v>
                </c:pt>
                <c:pt idx="50">
                  <c:v>93.2443282490344</c:v>
                </c:pt>
                <c:pt idx="51">
                  <c:v>138.774072035763</c:v>
                </c:pt>
                <c:pt idx="52">
                  <c:v>140.705458532733</c:v>
                </c:pt>
                <c:pt idx="53">
                  <c:v>142.928842700304</c:v>
                </c:pt>
                <c:pt idx="54">
                  <c:v>143.304388796443</c:v>
                </c:pt>
                <c:pt idx="55">
                  <c:v>145.223595996443</c:v>
                </c:pt>
                <c:pt idx="56">
                  <c:v>147.310691862277</c:v>
                </c:pt>
                <c:pt idx="57">
                  <c:v>153.447109738572</c:v>
                </c:pt>
                <c:pt idx="58">
                  <c:v>157.679765568875</c:v>
                </c:pt>
                <c:pt idx="59">
                  <c:v>162.096148871538</c:v>
                </c:pt>
                <c:pt idx="60">
                  <c:v>166.946155739426</c:v>
                </c:pt>
                <c:pt idx="61">
                  <c:v>182.090696457785</c:v>
                </c:pt>
                <c:pt idx="62">
                  <c:v>223.051812401598</c:v>
                </c:pt>
                <c:pt idx="63">
                  <c:v>380.251521811954</c:v>
                </c:pt>
                <c:pt idx="64">
                  <c:v>448.16167272197</c:v>
                </c:pt>
                <c:pt idx="65">
                  <c:v>469.201160943863</c:v>
                </c:pt>
                <c:pt idx="66">
                  <c:v>644.25994493167</c:v>
                </c:pt>
                <c:pt idx="67">
                  <c:v>750.791307855864</c:v>
                </c:pt>
                <c:pt idx="68">
                  <c:v>769.698473785088</c:v>
                </c:pt>
                <c:pt idx="69">
                  <c:v>933.30665300092</c:v>
                </c:pt>
                <c:pt idx="70">
                  <c:v>1212.85084119794</c:v>
                </c:pt>
                <c:pt idx="71">
                  <c:v>1562.96301832458</c:v>
                </c:pt>
              </c:numCache>
            </c:numRef>
          </c:yVal>
          <c:smooth val="0"/>
        </c:ser>
        <c:axId val="43193515"/>
        <c:axId val="72859781"/>
      </c:scatterChart>
      <c:valAx>
        <c:axId val="43193515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859781"/>
        <c:crosses val="autoZero"/>
        <c:crossBetween val="midCat"/>
      </c:valAx>
      <c:valAx>
        <c:axId val="72859781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1935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Sutter!$A$3:$A$89</c:f>
              <c:numCache>
                <c:formatCode>General</c:formatCode>
                <c:ptCount val="87"/>
                <c:pt idx="0">
                  <c:v>0.0814587112535467</c:v>
                </c:pt>
                <c:pt idx="1">
                  <c:v>13.8607387542725</c:v>
                </c:pt>
                <c:pt idx="2">
                  <c:v>20.1956285664455</c:v>
                </c:pt>
                <c:pt idx="3">
                  <c:v>22.0631269840379</c:v>
                </c:pt>
                <c:pt idx="4">
                  <c:v>28.4497318267822</c:v>
                </c:pt>
                <c:pt idx="5">
                  <c:v>34.6869691838872</c:v>
                </c:pt>
                <c:pt idx="6">
                  <c:v>41.2591225421491</c:v>
                </c:pt>
                <c:pt idx="7">
                  <c:v>51.5215835571289</c:v>
                </c:pt>
                <c:pt idx="8">
                  <c:v>60.6497917175293</c:v>
                </c:pt>
                <c:pt idx="9">
                  <c:v>67.3703628302856</c:v>
                </c:pt>
                <c:pt idx="10">
                  <c:v>68.3108463979138</c:v>
                </c:pt>
                <c:pt idx="11">
                  <c:v>81.066915185958</c:v>
                </c:pt>
                <c:pt idx="12">
                  <c:v>89.7850875854492</c:v>
                </c:pt>
                <c:pt idx="13">
                  <c:v>93.3890617647319</c:v>
                </c:pt>
                <c:pt idx="14">
                  <c:v>118.137849303725</c:v>
                </c:pt>
                <c:pt idx="15">
                  <c:v>150.759020316168</c:v>
                </c:pt>
                <c:pt idx="16">
                  <c:v>195.616811525019</c:v>
                </c:pt>
                <c:pt idx="17">
                  <c:v>249.990497727468</c:v>
                </c:pt>
                <c:pt idx="18">
                  <c:v>281.524889535855</c:v>
                </c:pt>
                <c:pt idx="19">
                  <c:v>395.011937274834</c:v>
                </c:pt>
                <c:pt idx="20">
                  <c:v>487.795500760251</c:v>
                </c:pt>
                <c:pt idx="21">
                  <c:v>552.159427623057</c:v>
                </c:pt>
                <c:pt idx="22">
                  <c:v>588.941792068086</c:v>
                </c:pt>
                <c:pt idx="23">
                  <c:v>692.546040273083</c:v>
                </c:pt>
                <c:pt idx="24">
                  <c:v>752.386670680862</c:v>
                </c:pt>
                <c:pt idx="25">
                  <c:v>813.558561493078</c:v>
                </c:pt>
                <c:pt idx="26">
                  <c:v>877.832260052775</c:v>
                </c:pt>
                <c:pt idx="27">
                  <c:v>1082.01422150765</c:v>
                </c:pt>
                <c:pt idx="28">
                  <c:v>1204.13693474488</c:v>
                </c:pt>
                <c:pt idx="29">
                  <c:v>1324.86993756072</c:v>
                </c:pt>
                <c:pt idx="30">
                  <c:v>1330.71337969686</c:v>
                </c:pt>
                <c:pt idx="31">
                  <c:v>1895.27934858095</c:v>
                </c:pt>
                <c:pt idx="32">
                  <c:v>2181.7589952538</c:v>
                </c:pt>
                <c:pt idx="33">
                  <c:v>2385.06988493766</c:v>
                </c:pt>
                <c:pt idx="34">
                  <c:v>2430.8276620183</c:v>
                </c:pt>
                <c:pt idx="35">
                  <c:v>3349.22189378491</c:v>
                </c:pt>
                <c:pt idx="36">
                  <c:v>6332.44078261618</c:v>
                </c:pt>
                <c:pt idx="37">
                  <c:v>8440.36429512933</c:v>
                </c:pt>
                <c:pt idx="38">
                  <c:v>9489.74592677299</c:v>
                </c:pt>
                <c:pt idx="39">
                  <c:v>10759.2543717617</c:v>
                </c:pt>
                <c:pt idx="40">
                  <c:v>11253.2874762184</c:v>
                </c:pt>
                <c:pt idx="41">
                  <c:v>12869.1019495831</c:v>
                </c:pt>
                <c:pt idx="42">
                  <c:v>13772.8445975348</c:v>
                </c:pt>
                <c:pt idx="43">
                  <c:v>14713.0890746438</c:v>
                </c:pt>
                <c:pt idx="44">
                  <c:v>17820.8335846422</c:v>
                </c:pt>
                <c:pt idx="45">
                  <c:v>20430.9045928797</c:v>
                </c:pt>
                <c:pt idx="46">
                  <c:v>24566.4436629696</c:v>
                </c:pt>
                <c:pt idx="47">
                  <c:v>30396.9255636739</c:v>
                </c:pt>
                <c:pt idx="48">
                  <c:v>35202.5872733161</c:v>
                </c:pt>
                <c:pt idx="49">
                  <c:v>39637.9502661512</c:v>
                </c:pt>
                <c:pt idx="50">
                  <c:v>46585.4862572863</c:v>
                </c:pt>
                <c:pt idx="51">
                  <c:v>51104.3297138115</c:v>
                </c:pt>
                <c:pt idx="52">
                  <c:v>61974.8808796146</c:v>
                </c:pt>
                <c:pt idx="53">
                  <c:v>67821.241013601</c:v>
                </c:pt>
                <c:pt idx="54">
                  <c:v>82601.4330472798</c:v>
                </c:pt>
                <c:pt idx="55">
                  <c:v>92514.4019996762</c:v>
                </c:pt>
                <c:pt idx="56">
                  <c:v>112371.917786593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</c:numCache>
            </c:numRef>
          </c:xVal>
          <c:yVal>
            <c:numRef>
              <c:f>Sutter!$B$3:$B$89</c:f>
              <c:numCache>
                <c:formatCode>General</c:formatCode>
                <c:ptCount val="87"/>
                <c:pt idx="0">
                  <c:v>352.985049575589</c:v>
                </c:pt>
                <c:pt idx="1">
                  <c:v>352.985049575589</c:v>
                </c:pt>
                <c:pt idx="2">
                  <c:v>374.264235286629</c:v>
                </c:pt>
                <c:pt idx="3">
                  <c:v>381.82020788103</c:v>
                </c:pt>
                <c:pt idx="4">
                  <c:v>383.206857795017</c:v>
                </c:pt>
                <c:pt idx="5">
                  <c:v>388.415373852235</c:v>
                </c:pt>
                <c:pt idx="6">
                  <c:v>389.898806763861</c:v>
                </c:pt>
                <c:pt idx="7">
                  <c:v>405.803398712029</c:v>
                </c:pt>
                <c:pt idx="8">
                  <c:v>420.014449649834</c:v>
                </c:pt>
                <c:pt idx="9">
                  <c:v>428.982785220946</c:v>
                </c:pt>
                <c:pt idx="10">
                  <c:v>432.86470648352</c:v>
                </c:pt>
                <c:pt idx="11">
                  <c:v>444.254325596954</c:v>
                </c:pt>
                <c:pt idx="12">
                  <c:v>471.086631090839</c:v>
                </c:pt>
                <c:pt idx="13">
                  <c:v>478.768097363812</c:v>
                </c:pt>
                <c:pt idx="14">
                  <c:v>484.893652668539</c:v>
                </c:pt>
                <c:pt idx="15">
                  <c:v>527.344492163474</c:v>
                </c:pt>
                <c:pt idx="16">
                  <c:v>631.553794879151</c:v>
                </c:pt>
                <c:pt idx="17">
                  <c:v>678.81889874417</c:v>
                </c:pt>
                <c:pt idx="18">
                  <c:v>735.555466116693</c:v>
                </c:pt>
                <c:pt idx="19">
                  <c:v>820.019106575776</c:v>
                </c:pt>
                <c:pt idx="20">
                  <c:v>897.357669483928</c:v>
                </c:pt>
                <c:pt idx="21">
                  <c:v>932.113355309991</c:v>
                </c:pt>
                <c:pt idx="22">
                  <c:v>954.009119178147</c:v>
                </c:pt>
                <c:pt idx="23">
                  <c:v>1009.4774900768</c:v>
                </c:pt>
                <c:pt idx="24">
                  <c:v>1029.53903364509</c:v>
                </c:pt>
                <c:pt idx="25">
                  <c:v>1054.83561385823</c:v>
                </c:pt>
                <c:pt idx="26">
                  <c:v>1098.02558562492</c:v>
                </c:pt>
                <c:pt idx="27">
                  <c:v>1152.99266241691</c:v>
                </c:pt>
                <c:pt idx="28">
                  <c:v>1179.7960259278</c:v>
                </c:pt>
                <c:pt idx="29">
                  <c:v>1205.09260614095</c:v>
                </c:pt>
                <c:pt idx="30">
                  <c:v>1228.60697656192</c:v>
                </c:pt>
                <c:pt idx="31">
                  <c:v>1365.25155660829</c:v>
                </c:pt>
                <c:pt idx="32">
                  <c:v>1439.63084134376</c:v>
                </c:pt>
                <c:pt idx="33">
                  <c:v>1453.19038777534</c:v>
                </c:pt>
                <c:pt idx="34">
                  <c:v>1511.72550187274</c:v>
                </c:pt>
                <c:pt idx="35">
                  <c:v>1742.65872834779</c:v>
                </c:pt>
                <c:pt idx="36">
                  <c:v>2114.32529938392</c:v>
                </c:pt>
                <c:pt idx="37">
                  <c:v>2125.50531038894</c:v>
                </c:pt>
                <c:pt idx="38">
                  <c:v>2204.8036334905</c:v>
                </c:pt>
                <c:pt idx="39">
                  <c:v>2366.92146284621</c:v>
                </c:pt>
                <c:pt idx="40">
                  <c:v>2434.92259140139</c:v>
                </c:pt>
                <c:pt idx="41">
                  <c:v>2481.92422244878</c:v>
                </c:pt>
                <c:pt idx="42">
                  <c:v>2510.75492196927</c:v>
                </c:pt>
                <c:pt idx="43">
                  <c:v>2533.27967490883</c:v>
                </c:pt>
                <c:pt idx="44">
                  <c:v>2556.60987802003</c:v>
                </c:pt>
                <c:pt idx="45">
                  <c:v>2583.70953641155</c:v>
                </c:pt>
                <c:pt idx="46">
                  <c:v>2677.24417554084</c:v>
                </c:pt>
                <c:pt idx="47">
                  <c:v>2694.0198047872</c:v>
                </c:pt>
                <c:pt idx="48">
                  <c:v>2742.06775939464</c:v>
                </c:pt>
                <c:pt idx="49">
                  <c:v>2754.81405997152</c:v>
                </c:pt>
                <c:pt idx="50">
                  <c:v>2781.05800289581</c:v>
                </c:pt>
                <c:pt idx="51">
                  <c:v>2797.62494034155</c:v>
                </c:pt>
                <c:pt idx="52">
                  <c:v>2847.53399089694</c:v>
                </c:pt>
                <c:pt idx="53">
                  <c:v>2867.63019710836</c:v>
                </c:pt>
                <c:pt idx="54">
                  <c:v>2886.98888095878</c:v>
                </c:pt>
                <c:pt idx="55">
                  <c:v>2902.80327077552</c:v>
                </c:pt>
                <c:pt idx="56">
                  <c:v>2941.42611785085</c:v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0"/>
        </c:ser>
        <c:axId val="71061031"/>
        <c:axId val="44121602"/>
      </c:scatterChart>
      <c:valAx>
        <c:axId val="71061031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121602"/>
        <c:crosses val="autoZero"/>
        <c:crossBetween val="midCat"/>
      </c:valAx>
      <c:valAx>
        <c:axId val="441216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610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Feather River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55681705009"/>
          <c:y val="0.0451145767027371"/>
          <c:w val="0.810128473259635"/>
          <c:h val="0.850175047740293"/>
        </c:manualLayout>
      </c:layout>
      <c:scatterChart>
        <c:scatterStyle val="line"/>
        <c:varyColors val="0"/>
        <c:ser>
          <c:idx val="0"/>
          <c:order val="0"/>
          <c:tx>
            <c:strRef>
              <c:f>"Total Wetted Area"</c:f>
              <c:strCache>
                <c:ptCount val="1"/>
                <c:pt idx="0">
                  <c:v>Total Wetted Area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Feather!$B$3:$B$42</c:f>
              <c:numCache>
                <c:formatCode>General</c:formatCode>
                <c:ptCount val="40"/>
                <c:pt idx="0">
                  <c:v>1100</c:v>
                </c:pt>
                <c:pt idx="1">
                  <c:v>2600</c:v>
                </c:pt>
                <c:pt idx="2">
                  <c:v>4056</c:v>
                </c:pt>
                <c:pt idx="3">
                  <c:v>4100</c:v>
                </c:pt>
                <c:pt idx="4">
                  <c:v>5600</c:v>
                </c:pt>
                <c:pt idx="5">
                  <c:v>6983</c:v>
                </c:pt>
                <c:pt idx="6">
                  <c:v>7100</c:v>
                </c:pt>
                <c:pt idx="7">
                  <c:v>8600</c:v>
                </c:pt>
                <c:pt idx="8">
                  <c:v>10100</c:v>
                </c:pt>
                <c:pt idx="9">
                  <c:v>11600</c:v>
                </c:pt>
                <c:pt idx="10">
                  <c:v>13100</c:v>
                </c:pt>
                <c:pt idx="11">
                  <c:v>14600</c:v>
                </c:pt>
                <c:pt idx="12">
                  <c:v>16100</c:v>
                </c:pt>
                <c:pt idx="13">
                  <c:v>17600</c:v>
                </c:pt>
                <c:pt idx="14">
                  <c:v>19100</c:v>
                </c:pt>
                <c:pt idx="15">
                  <c:v>20600</c:v>
                </c:pt>
                <c:pt idx="16">
                  <c:v>22100</c:v>
                </c:pt>
                <c:pt idx="17">
                  <c:v>23600</c:v>
                </c:pt>
                <c:pt idx="18">
                  <c:v>25100</c:v>
                </c:pt>
                <c:pt idx="19">
                  <c:v>26600</c:v>
                </c:pt>
                <c:pt idx="20">
                  <c:v>28100</c:v>
                </c:pt>
                <c:pt idx="21">
                  <c:v>29600</c:v>
                </c:pt>
                <c:pt idx="22">
                  <c:v>31100</c:v>
                </c:pt>
                <c:pt idx="23">
                  <c:v>32600</c:v>
                </c:pt>
                <c:pt idx="24">
                  <c:v>34100</c:v>
                </c:pt>
                <c:pt idx="25">
                  <c:v>35600</c:v>
                </c:pt>
                <c:pt idx="26">
                  <c:v>37100</c:v>
                </c:pt>
                <c:pt idx="27">
                  <c:v>38600</c:v>
                </c:pt>
                <c:pt idx="28">
                  <c:v>40100</c:v>
                </c:pt>
                <c:pt idx="29">
                  <c:v>41600</c:v>
                </c:pt>
                <c:pt idx="30">
                  <c:v>43100</c:v>
                </c:pt>
                <c:pt idx="31">
                  <c:v>44600</c:v>
                </c:pt>
                <c:pt idx="32">
                  <c:v>46100</c:v>
                </c:pt>
                <c:pt idx="33">
                  <c:v>47600</c:v>
                </c:pt>
                <c:pt idx="34">
                  <c:v>49100</c:v>
                </c:pt>
                <c:pt idx="35">
                  <c:v>50600</c:v>
                </c:pt>
                <c:pt idx="36">
                  <c:v>52100</c:v>
                </c:pt>
                <c:pt idx="37">
                  <c:v>53600</c:v>
                </c:pt>
                <c:pt idx="38">
                  <c:v>55100</c:v>
                </c:pt>
                <c:pt idx="39">
                  <c:v>56600</c:v>
                </c:pt>
              </c:numCache>
            </c:numRef>
          </c:xVal>
          <c:yVal>
            <c:numRef>
              <c:f>Feather!$D$3:$D$42</c:f>
              <c:numCache>
                <c:formatCode>General</c:formatCode>
                <c:ptCount val="40"/>
                <c:pt idx="0">
                  <c:v>502.729017447199</c:v>
                </c:pt>
                <c:pt idx="1">
                  <c:v>2834.75746097337</c:v>
                </c:pt>
                <c:pt idx="2">
                  <c:v>3337.5998516682</c:v>
                </c:pt>
                <c:pt idx="3">
                  <c:v>3352.79563820018</c:v>
                </c:pt>
                <c:pt idx="4">
                  <c:v>3537.35603764922</c:v>
                </c:pt>
                <c:pt idx="5">
                  <c:v>3662.55451501377</c:v>
                </c:pt>
                <c:pt idx="6">
                  <c:v>3673.14614325069</c:v>
                </c:pt>
                <c:pt idx="7">
                  <c:v>3841.19090909091</c:v>
                </c:pt>
                <c:pt idx="8">
                  <c:v>4011.59044995409</c:v>
                </c:pt>
                <c:pt idx="9">
                  <c:v>4136.61515151515</c:v>
                </c:pt>
                <c:pt idx="10">
                  <c:v>4284.16850321396</c:v>
                </c:pt>
                <c:pt idx="11">
                  <c:v>4401.40994031221</c:v>
                </c:pt>
                <c:pt idx="12">
                  <c:v>4539.99451331497</c:v>
                </c:pt>
                <c:pt idx="13">
                  <c:v>4636.93259871442</c:v>
                </c:pt>
                <c:pt idx="14">
                  <c:v>4785.69657943067</c:v>
                </c:pt>
                <c:pt idx="15">
                  <c:v>5022.95631313131</c:v>
                </c:pt>
                <c:pt idx="16">
                  <c:v>5269.71783746557</c:v>
                </c:pt>
                <c:pt idx="17">
                  <c:v>5597.2496097337</c:v>
                </c:pt>
                <c:pt idx="18">
                  <c:v>5970.71648301194</c:v>
                </c:pt>
                <c:pt idx="19">
                  <c:v>6276.60801193756</c:v>
                </c:pt>
                <c:pt idx="20">
                  <c:v>6550.55094123049</c:v>
                </c:pt>
                <c:pt idx="21">
                  <c:v>6983.17364554637</c:v>
                </c:pt>
                <c:pt idx="22">
                  <c:v>7307.72155647383</c:v>
                </c:pt>
                <c:pt idx="23">
                  <c:v>8088.49467401286</c:v>
                </c:pt>
                <c:pt idx="24">
                  <c:v>8613.23239210285</c:v>
                </c:pt>
                <c:pt idx="25">
                  <c:v>8972.36347566575</c:v>
                </c:pt>
                <c:pt idx="26">
                  <c:v>9353.66179981635</c:v>
                </c:pt>
                <c:pt idx="27">
                  <c:v>9723.64543158861</c:v>
                </c:pt>
                <c:pt idx="28">
                  <c:v>10300.4108126722</c:v>
                </c:pt>
                <c:pt idx="29">
                  <c:v>10685.0211662075</c:v>
                </c:pt>
                <c:pt idx="30">
                  <c:v>11092.4463269054</c:v>
                </c:pt>
                <c:pt idx="31">
                  <c:v>11527.423415978</c:v>
                </c:pt>
                <c:pt idx="32">
                  <c:v>11899.2977272727</c:v>
                </c:pt>
                <c:pt idx="33">
                  <c:v>12291.5394398531</c:v>
                </c:pt>
                <c:pt idx="34">
                  <c:v>12643.3243112948</c:v>
                </c:pt>
                <c:pt idx="35">
                  <c:v>13024.1635445363</c:v>
                </c:pt>
                <c:pt idx="36">
                  <c:v>13370.5070018365</c:v>
                </c:pt>
                <c:pt idx="37">
                  <c:v>13640.1684573003</c:v>
                </c:pt>
                <c:pt idx="38">
                  <c:v>13911.0538797062</c:v>
                </c:pt>
                <c:pt idx="39">
                  <c:v>14306.7982323232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"Floodplain Area"</c:f>
              <c:strCache>
                <c:ptCount val="1"/>
                <c:pt idx="0">
                  <c:v>Floodplain Area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Feather!$B$3:$B$42</c:f>
              <c:numCache>
                <c:formatCode>General</c:formatCode>
                <c:ptCount val="40"/>
                <c:pt idx="0">
                  <c:v>1100</c:v>
                </c:pt>
                <c:pt idx="1">
                  <c:v>2600</c:v>
                </c:pt>
                <c:pt idx="2">
                  <c:v>4056</c:v>
                </c:pt>
                <c:pt idx="3">
                  <c:v>4100</c:v>
                </c:pt>
                <c:pt idx="4">
                  <c:v>5600</c:v>
                </c:pt>
                <c:pt idx="5">
                  <c:v>6983</c:v>
                </c:pt>
                <c:pt idx="6">
                  <c:v>7100</c:v>
                </c:pt>
                <c:pt idx="7">
                  <c:v>8600</c:v>
                </c:pt>
                <c:pt idx="8">
                  <c:v>10100</c:v>
                </c:pt>
                <c:pt idx="9">
                  <c:v>11600</c:v>
                </c:pt>
                <c:pt idx="10">
                  <c:v>13100</c:v>
                </c:pt>
                <c:pt idx="11">
                  <c:v>14600</c:v>
                </c:pt>
                <c:pt idx="12">
                  <c:v>16100</c:v>
                </c:pt>
                <c:pt idx="13">
                  <c:v>17600</c:v>
                </c:pt>
                <c:pt idx="14">
                  <c:v>19100</c:v>
                </c:pt>
                <c:pt idx="15">
                  <c:v>20600</c:v>
                </c:pt>
                <c:pt idx="16">
                  <c:v>22100</c:v>
                </c:pt>
                <c:pt idx="17">
                  <c:v>23600</c:v>
                </c:pt>
                <c:pt idx="18">
                  <c:v>25100</c:v>
                </c:pt>
                <c:pt idx="19">
                  <c:v>26600</c:v>
                </c:pt>
                <c:pt idx="20">
                  <c:v>28100</c:v>
                </c:pt>
                <c:pt idx="21">
                  <c:v>29600</c:v>
                </c:pt>
                <c:pt idx="22">
                  <c:v>31100</c:v>
                </c:pt>
                <c:pt idx="23">
                  <c:v>32600</c:v>
                </c:pt>
                <c:pt idx="24">
                  <c:v>34100</c:v>
                </c:pt>
                <c:pt idx="25">
                  <c:v>35600</c:v>
                </c:pt>
                <c:pt idx="26">
                  <c:v>37100</c:v>
                </c:pt>
                <c:pt idx="27">
                  <c:v>38600</c:v>
                </c:pt>
                <c:pt idx="28">
                  <c:v>40100</c:v>
                </c:pt>
                <c:pt idx="29">
                  <c:v>41600</c:v>
                </c:pt>
                <c:pt idx="30">
                  <c:v>43100</c:v>
                </c:pt>
                <c:pt idx="31">
                  <c:v>44600</c:v>
                </c:pt>
                <c:pt idx="32">
                  <c:v>46100</c:v>
                </c:pt>
                <c:pt idx="33">
                  <c:v>47600</c:v>
                </c:pt>
                <c:pt idx="34">
                  <c:v>49100</c:v>
                </c:pt>
                <c:pt idx="35">
                  <c:v>50600</c:v>
                </c:pt>
                <c:pt idx="36">
                  <c:v>52100</c:v>
                </c:pt>
                <c:pt idx="37">
                  <c:v>53600</c:v>
                </c:pt>
                <c:pt idx="38">
                  <c:v>55100</c:v>
                </c:pt>
                <c:pt idx="39">
                  <c:v>56600</c:v>
                </c:pt>
              </c:numCache>
            </c:numRef>
          </c:xVal>
          <c:yVal>
            <c:numRef>
              <c:f>Feather!$C$3:$C$42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0.149851668197243</c:v>
                </c:pt>
                <c:pt idx="3">
                  <c:v>15.3456382001837</c:v>
                </c:pt>
                <c:pt idx="4">
                  <c:v>199.90603764922</c:v>
                </c:pt>
                <c:pt idx="5">
                  <c:v>325.104515013774</c:v>
                </c:pt>
                <c:pt idx="6">
                  <c:v>335.696143250689</c:v>
                </c:pt>
                <c:pt idx="7">
                  <c:v>503.740909090909</c:v>
                </c:pt>
                <c:pt idx="8">
                  <c:v>674.140449954086</c:v>
                </c:pt>
                <c:pt idx="9">
                  <c:v>799.165151515152</c:v>
                </c:pt>
                <c:pt idx="10">
                  <c:v>946.718503213958</c:v>
                </c:pt>
                <c:pt idx="11">
                  <c:v>1063.95994031221</c:v>
                </c:pt>
                <c:pt idx="12">
                  <c:v>1202.54451331497</c:v>
                </c:pt>
                <c:pt idx="13">
                  <c:v>1299.48259871442</c:v>
                </c:pt>
                <c:pt idx="14">
                  <c:v>1448.24657943067</c:v>
                </c:pt>
                <c:pt idx="15">
                  <c:v>1685.50631313131</c:v>
                </c:pt>
                <c:pt idx="16">
                  <c:v>1932.26783746557</c:v>
                </c:pt>
                <c:pt idx="17">
                  <c:v>2259.7996097337</c:v>
                </c:pt>
                <c:pt idx="18">
                  <c:v>2633.26648301194</c:v>
                </c:pt>
                <c:pt idx="19">
                  <c:v>2939.15801193756</c:v>
                </c:pt>
                <c:pt idx="20">
                  <c:v>3213.10094123049</c:v>
                </c:pt>
                <c:pt idx="21">
                  <c:v>3645.72364554637</c:v>
                </c:pt>
                <c:pt idx="22">
                  <c:v>3970.27155647383</c:v>
                </c:pt>
                <c:pt idx="23">
                  <c:v>4751.04467401286</c:v>
                </c:pt>
                <c:pt idx="24">
                  <c:v>5275.78239210285</c:v>
                </c:pt>
                <c:pt idx="25">
                  <c:v>5634.91347566575</c:v>
                </c:pt>
                <c:pt idx="26">
                  <c:v>6016.21179981635</c:v>
                </c:pt>
                <c:pt idx="27">
                  <c:v>6386.19543158861</c:v>
                </c:pt>
                <c:pt idx="28">
                  <c:v>6962.96081267218</c:v>
                </c:pt>
                <c:pt idx="29">
                  <c:v>7347.57116620753</c:v>
                </c:pt>
                <c:pt idx="30">
                  <c:v>7754.99632690542</c:v>
                </c:pt>
                <c:pt idx="31">
                  <c:v>8189.97341597796</c:v>
                </c:pt>
                <c:pt idx="32">
                  <c:v>8561.84772727273</c:v>
                </c:pt>
                <c:pt idx="33">
                  <c:v>8954.08943985308</c:v>
                </c:pt>
                <c:pt idx="34">
                  <c:v>9305.87431129477</c:v>
                </c:pt>
                <c:pt idx="35">
                  <c:v>9686.71354453627</c:v>
                </c:pt>
                <c:pt idx="36">
                  <c:v>10033.0570018365</c:v>
                </c:pt>
                <c:pt idx="37">
                  <c:v>10302.7184573003</c:v>
                </c:pt>
                <c:pt idx="38">
                  <c:v>10573.6038797062</c:v>
                </c:pt>
                <c:pt idx="39">
                  <c:v>10969.3482323232</c:v>
                </c:pt>
              </c:numCache>
            </c:numRef>
          </c:yVal>
          <c:smooth val="0"/>
        </c:ser>
        <c:axId val="59041535"/>
        <c:axId val="48198449"/>
      </c:scatterChart>
      <c:valAx>
        <c:axId val="59041535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198449"/>
        <c:crosses val="autoZero"/>
        <c:crossBetween val="midCat"/>
      </c:valAx>
      <c:valAx>
        <c:axId val="48198449"/>
        <c:scaling>
          <c:orientation val="minMax"/>
          <c:max val="145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415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22526257388558"/>
          <c:y val="0.64270689321729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BearR!$B$3:$B$39</c:f>
              <c:numCache>
                <c:formatCode>General</c:formatCode>
                <c:ptCount val="37"/>
                <c:pt idx="0">
                  <c:v>10</c:v>
                </c:pt>
                <c:pt idx="1">
                  <c:v>160</c:v>
                </c:pt>
                <c:pt idx="2">
                  <c:v>310</c:v>
                </c:pt>
                <c:pt idx="3">
                  <c:v>460</c:v>
                </c:pt>
                <c:pt idx="4">
                  <c:v>610</c:v>
                </c:pt>
                <c:pt idx="5">
                  <c:v>760</c:v>
                </c:pt>
                <c:pt idx="6">
                  <c:v>910</c:v>
                </c:pt>
                <c:pt idx="7">
                  <c:v>927</c:v>
                </c:pt>
                <c:pt idx="8">
                  <c:v>1060</c:v>
                </c:pt>
                <c:pt idx="9">
                  <c:v>1210</c:v>
                </c:pt>
                <c:pt idx="10">
                  <c:v>1360</c:v>
                </c:pt>
                <c:pt idx="11">
                  <c:v>1510</c:v>
                </c:pt>
                <c:pt idx="12">
                  <c:v>1660</c:v>
                </c:pt>
                <c:pt idx="13">
                  <c:v>1810</c:v>
                </c:pt>
                <c:pt idx="14">
                  <c:v>1960</c:v>
                </c:pt>
                <c:pt idx="15">
                  <c:v>2110</c:v>
                </c:pt>
                <c:pt idx="16">
                  <c:v>2260</c:v>
                </c:pt>
                <c:pt idx="17">
                  <c:v>2410</c:v>
                </c:pt>
                <c:pt idx="18">
                  <c:v>2560</c:v>
                </c:pt>
                <c:pt idx="19">
                  <c:v>2710</c:v>
                </c:pt>
                <c:pt idx="20">
                  <c:v>2860</c:v>
                </c:pt>
                <c:pt idx="21">
                  <c:v>3010</c:v>
                </c:pt>
                <c:pt idx="22">
                  <c:v>3160</c:v>
                </c:pt>
                <c:pt idx="23">
                  <c:v>3310</c:v>
                </c:pt>
                <c:pt idx="24">
                  <c:v>3460</c:v>
                </c:pt>
                <c:pt idx="25">
                  <c:v>3610</c:v>
                </c:pt>
                <c:pt idx="26">
                  <c:v>3760</c:v>
                </c:pt>
                <c:pt idx="27">
                  <c:v>3910</c:v>
                </c:pt>
                <c:pt idx="28">
                  <c:v>4060</c:v>
                </c:pt>
                <c:pt idx="29">
                  <c:v>4210</c:v>
                </c:pt>
                <c:pt idx="30">
                  <c:v>4360</c:v>
                </c:pt>
                <c:pt idx="31">
                  <c:v>4510</c:v>
                </c:pt>
                <c:pt idx="32">
                  <c:v>4660</c:v>
                </c:pt>
                <c:pt idx="33">
                  <c:v>4810</c:v>
                </c:pt>
                <c:pt idx="34">
                  <c:v>4960</c:v>
                </c:pt>
                <c:pt idx="35">
                  <c:v>5110</c:v>
                </c:pt>
                <c:pt idx="36">
                  <c:v>5260</c:v>
                </c:pt>
              </c:numCache>
            </c:numRef>
          </c:xVal>
          <c:yVal>
            <c:numRef>
              <c:f>BearR!$D$3:$D$39</c:f>
              <c:numCache>
                <c:formatCode>General</c:formatCode>
                <c:ptCount val="3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103.256680440771</c:v>
                </c:pt>
                <c:pt idx="4">
                  <c:v>123.451962809917</c:v>
                </c:pt>
                <c:pt idx="5">
                  <c:v>143.647245179063</c:v>
                </c:pt>
                <c:pt idx="6">
                  <c:v>155.687258953168</c:v>
                </c:pt>
                <c:pt idx="7">
                  <c:v>157.051793847567</c:v>
                </c:pt>
                <c:pt idx="8">
                  <c:v>167.727272727273</c:v>
                </c:pt>
                <c:pt idx="9">
                  <c:v>177.418893480257</c:v>
                </c:pt>
                <c:pt idx="10">
                  <c:v>185.412993572084</c:v>
                </c:pt>
                <c:pt idx="11">
                  <c:v>191.936547291093</c:v>
                </c:pt>
                <c:pt idx="12">
                  <c:v>198.460101010101</c:v>
                </c:pt>
                <c:pt idx="13">
                  <c:v>204.983654729109</c:v>
                </c:pt>
                <c:pt idx="14">
                  <c:v>211.469696969697</c:v>
                </c:pt>
                <c:pt idx="15">
                  <c:v>216.98185261708</c:v>
                </c:pt>
                <c:pt idx="16">
                  <c:v>222.494008264463</c:v>
                </c:pt>
                <c:pt idx="17">
                  <c:v>227.368296602387</c:v>
                </c:pt>
                <c:pt idx="18">
                  <c:v>231.863980716253</c:v>
                </c:pt>
                <c:pt idx="19">
                  <c:v>238.139279155188</c:v>
                </c:pt>
                <c:pt idx="20">
                  <c:v>243.247727272727</c:v>
                </c:pt>
                <c:pt idx="21">
                  <c:v>247.464026629936</c:v>
                </c:pt>
                <c:pt idx="22">
                  <c:v>252.541896235078</c:v>
                </c:pt>
                <c:pt idx="23">
                  <c:v>256.983149678604</c:v>
                </c:pt>
                <c:pt idx="24">
                  <c:v>261.422887970615</c:v>
                </c:pt>
                <c:pt idx="25">
                  <c:v>266.231175390266</c:v>
                </c:pt>
                <c:pt idx="26">
                  <c:v>271.415955004591</c:v>
                </c:pt>
                <c:pt idx="27">
                  <c:v>276.230211202938</c:v>
                </c:pt>
                <c:pt idx="28">
                  <c:v>283.458815426997</c:v>
                </c:pt>
                <c:pt idx="29">
                  <c:v>289.633126721763</c:v>
                </c:pt>
                <c:pt idx="30">
                  <c:v>310.752708907254</c:v>
                </c:pt>
                <c:pt idx="31">
                  <c:v>320.722865013774</c:v>
                </c:pt>
                <c:pt idx="32">
                  <c:v>329.956496786042</c:v>
                </c:pt>
                <c:pt idx="33">
                  <c:v>348.054981634527</c:v>
                </c:pt>
                <c:pt idx="34">
                  <c:v>357.439393939394</c:v>
                </c:pt>
                <c:pt idx="35">
                  <c:v>367.81593204775</c:v>
                </c:pt>
                <c:pt idx="36">
                  <c:v>379.081427915519</c:v>
                </c:pt>
              </c:numCache>
            </c:numRef>
          </c:yVal>
          <c:smooth val="0"/>
        </c:ser>
        <c:axId val="86841622"/>
        <c:axId val="35801401"/>
      </c:scatterChart>
      <c:valAx>
        <c:axId val="868416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801401"/>
        <c:crosses val="autoZero"/>
        <c:crossBetween val="midCat"/>
      </c:valAx>
      <c:valAx>
        <c:axId val="358014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8416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Lower Sacramento River
(Feather-Freeport)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55681705009"/>
          <c:y val="0.0451145767027371"/>
          <c:w val="0.810128473259635"/>
          <c:h val="0.850175047740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LowerSac!$A$3:$A$88</c:f>
              <c:numCache>
                <c:formatCode>General</c:formatCode>
                <c:ptCount val="86"/>
                <c:pt idx="0">
                  <c:v>4355.3611415207</c:v>
                </c:pt>
                <c:pt idx="1">
                  <c:v>4724.39556534883</c:v>
                </c:pt>
                <c:pt idx="2">
                  <c:v>4830.50830544636</c:v>
                </c:pt>
                <c:pt idx="3">
                  <c:v>5451.63661300756</c:v>
                </c:pt>
                <c:pt idx="4">
                  <c:v>6267.7718964595</c:v>
                </c:pt>
                <c:pt idx="5">
                  <c:v>6747.74636743631</c:v>
                </c:pt>
                <c:pt idx="6">
                  <c:v>7202.80821743133</c:v>
                </c:pt>
                <c:pt idx="7">
                  <c:v>7781.57245844944</c:v>
                </c:pt>
                <c:pt idx="8">
                  <c:v>8272.34501579916</c:v>
                </c:pt>
                <c:pt idx="9">
                  <c:v>8740.56936081807</c:v>
                </c:pt>
                <c:pt idx="10">
                  <c:v>9226.81026074841</c:v>
                </c:pt>
                <c:pt idx="11">
                  <c:v>9695.97056939192</c:v>
                </c:pt>
                <c:pt idx="12">
                  <c:v>10142.4063184216</c:v>
                </c:pt>
                <c:pt idx="13">
                  <c:v>10399.620832504</c:v>
                </c:pt>
                <c:pt idx="14">
                  <c:v>10651.8785237112</c:v>
                </c:pt>
                <c:pt idx="15">
                  <c:v>10856.9804936306</c:v>
                </c:pt>
                <c:pt idx="16">
                  <c:v>11090.2728403662</c:v>
                </c:pt>
                <c:pt idx="17">
                  <c:v>11536.534811032</c:v>
                </c:pt>
                <c:pt idx="18">
                  <c:v>11884.1066941182</c:v>
                </c:pt>
                <c:pt idx="19">
                  <c:v>12250.744010002</c:v>
                </c:pt>
                <c:pt idx="20">
                  <c:v>12677.9005585689</c:v>
                </c:pt>
                <c:pt idx="21">
                  <c:v>13214.6857396994</c:v>
                </c:pt>
                <c:pt idx="22">
                  <c:v>13732.7670711833</c:v>
                </c:pt>
                <c:pt idx="23">
                  <c:v>14172.7946233081</c:v>
                </c:pt>
                <c:pt idx="24">
                  <c:v>14740.7961285828</c:v>
                </c:pt>
                <c:pt idx="25">
                  <c:v>15283.3929077926</c:v>
                </c:pt>
                <c:pt idx="26">
                  <c:v>15833.2279558121</c:v>
                </c:pt>
                <c:pt idx="27">
                  <c:v>16241.8418217556</c:v>
                </c:pt>
                <c:pt idx="28">
                  <c:v>16725.5317600518</c:v>
                </c:pt>
                <c:pt idx="29">
                  <c:v>17219.7842481091</c:v>
                </c:pt>
                <c:pt idx="30">
                  <c:v>17642.8523337978</c:v>
                </c:pt>
                <c:pt idx="31">
                  <c:v>18333.041276871</c:v>
                </c:pt>
                <c:pt idx="32">
                  <c:v>18810.3610544387</c:v>
                </c:pt>
                <c:pt idx="33">
                  <c:v>19225.7467282046</c:v>
                </c:pt>
                <c:pt idx="34">
                  <c:v>19696.1058108579</c:v>
                </c:pt>
                <c:pt idx="35">
                  <c:v>20251.0150403065</c:v>
                </c:pt>
                <c:pt idx="36">
                  <c:v>20728.5742374104</c:v>
                </c:pt>
                <c:pt idx="37">
                  <c:v>21255.8064913416</c:v>
                </c:pt>
                <c:pt idx="38">
                  <c:v>21757.0167819467</c:v>
                </c:pt>
                <c:pt idx="39">
                  <c:v>22293.270227906</c:v>
                </c:pt>
                <c:pt idx="40">
                  <c:v>22811.1239425756</c:v>
                </c:pt>
                <c:pt idx="41">
                  <c:v>23282.8031946656</c:v>
                </c:pt>
                <c:pt idx="42">
                  <c:v>23743.9395899682</c:v>
                </c:pt>
                <c:pt idx="43">
                  <c:v>24276.5646024084</c:v>
                </c:pt>
                <c:pt idx="44">
                  <c:v>24650.2524631768</c:v>
                </c:pt>
                <c:pt idx="45">
                  <c:v>25318.6012639331</c:v>
                </c:pt>
                <c:pt idx="46">
                  <c:v>25795.171787918</c:v>
                </c:pt>
                <c:pt idx="47">
                  <c:v>27117.4018336982</c:v>
                </c:pt>
                <c:pt idx="48">
                  <c:v>27725.3730406549</c:v>
                </c:pt>
                <c:pt idx="49">
                  <c:v>28361.654296875</c:v>
                </c:pt>
                <c:pt idx="50">
                  <c:v>28697.4194304837</c:v>
                </c:pt>
                <c:pt idx="51">
                  <c:v>29151.4316655056</c:v>
                </c:pt>
                <c:pt idx="52">
                  <c:v>29629.9737883161</c:v>
                </c:pt>
                <c:pt idx="53">
                  <c:v>30111.1087903065</c:v>
                </c:pt>
                <c:pt idx="54">
                  <c:v>30854.8286723726</c:v>
                </c:pt>
                <c:pt idx="55">
                  <c:v>31877.3869675557</c:v>
                </c:pt>
                <c:pt idx="56">
                  <c:v>32127.8830613057</c:v>
                </c:pt>
                <c:pt idx="57">
                  <c:v>33796.785504578</c:v>
                </c:pt>
                <c:pt idx="58">
                  <c:v>34432.8777119825</c:v>
                </c:pt>
                <c:pt idx="59">
                  <c:v>35706.3225393113</c:v>
                </c:pt>
                <c:pt idx="60">
                  <c:v>36584.147827926</c:v>
                </c:pt>
                <c:pt idx="61">
                  <c:v>38139.9085016919</c:v>
                </c:pt>
                <c:pt idx="62">
                  <c:v>39610.4245869825</c:v>
                </c:pt>
                <c:pt idx="63">
                  <c:v>40457.0221437102</c:v>
                </c:pt>
                <c:pt idx="64">
                  <c:v>41593.4890152269</c:v>
                </c:pt>
                <c:pt idx="65">
                  <c:v>42384.4605642914</c:v>
                </c:pt>
                <c:pt idx="66">
                  <c:v>43415.1760673766</c:v>
                </c:pt>
                <c:pt idx="67">
                  <c:v>44656.0989375995</c:v>
                </c:pt>
                <c:pt idx="68">
                  <c:v>45622.9205065685</c:v>
                </c:pt>
                <c:pt idx="69">
                  <c:v>46603.4779558121</c:v>
                </c:pt>
                <c:pt idx="70">
                  <c:v>47527.5346586385</c:v>
                </c:pt>
                <c:pt idx="71">
                  <c:v>48952.164236664</c:v>
                </c:pt>
                <c:pt idx="72">
                  <c:v>50788.3910977309</c:v>
                </c:pt>
                <c:pt idx="73">
                  <c:v>52710.3847780653</c:v>
                </c:pt>
                <c:pt idx="74">
                  <c:v>54582.0226040008</c:v>
                </c:pt>
                <c:pt idx="75">
                  <c:v>57265.6680433917</c:v>
                </c:pt>
                <c:pt idx="76">
                  <c:v>58460.7440411027</c:v>
                </c:pt>
                <c:pt idx="77">
                  <c:v>61162.4270750398</c:v>
                </c:pt>
                <c:pt idx="78">
                  <c:v>62935.7708996815</c:v>
                </c:pt>
                <c:pt idx="79">
                  <c:v>64908.910330414</c:v>
                </c:pt>
                <c:pt idx="80">
                  <c:v>67135.0208001592</c:v>
                </c:pt>
                <c:pt idx="81">
                  <c:v>69364.3259603901</c:v>
                </c:pt>
                <c:pt idx="82">
                  <c:v>70365.3371317675</c:v>
                </c:pt>
                <c:pt idx="83">
                  <c:v>72356.7446257962</c:v>
                </c:pt>
                <c:pt idx="84">
                  <c:v>73335.7005374204</c:v>
                </c:pt>
                <c:pt idx="85">
                  <c:v>75532.784982086</c:v>
                </c:pt>
              </c:numCache>
            </c:numRef>
          </c:xVal>
          <c:yVal>
            <c:numRef>
              <c:f>LowerSac!$B$3:$B$88</c:f>
              <c:numCache>
                <c:formatCode>General</c:formatCode>
                <c:ptCount val="86"/>
                <c:pt idx="0">
                  <c:v>0.319187397333333</c:v>
                </c:pt>
                <c:pt idx="1">
                  <c:v>0.341986497151515</c:v>
                </c:pt>
                <c:pt idx="2">
                  <c:v>0.364785596969697</c:v>
                </c:pt>
                <c:pt idx="3">
                  <c:v>0.399800846272727</c:v>
                </c:pt>
                <c:pt idx="4">
                  <c:v>0.488220882469697</c:v>
                </c:pt>
                <c:pt idx="5">
                  <c:v>0.506610419727273</c:v>
                </c:pt>
                <c:pt idx="6">
                  <c:v>0.54188692030303</c:v>
                </c:pt>
                <c:pt idx="7">
                  <c:v>0.578404743575758</c:v>
                </c:pt>
                <c:pt idx="8">
                  <c:v>0.578404743575758</c:v>
                </c:pt>
                <c:pt idx="9">
                  <c:v>0.648696493757576</c:v>
                </c:pt>
                <c:pt idx="10">
                  <c:v>0.648696493757576</c:v>
                </c:pt>
                <c:pt idx="11">
                  <c:v>0.683711743090909</c:v>
                </c:pt>
                <c:pt idx="12">
                  <c:v>1.69079406293939</c:v>
                </c:pt>
                <c:pt idx="13">
                  <c:v>1.69079406293939</c:v>
                </c:pt>
                <c:pt idx="14">
                  <c:v>1.82764146790909</c:v>
                </c:pt>
                <c:pt idx="15">
                  <c:v>1.82764146790909</c:v>
                </c:pt>
                <c:pt idx="16">
                  <c:v>1.82764146790909</c:v>
                </c:pt>
                <c:pt idx="17">
                  <c:v>1.95338923154545</c:v>
                </c:pt>
                <c:pt idx="18">
                  <c:v>2.08063956854545</c:v>
                </c:pt>
                <c:pt idx="19">
                  <c:v>2.08063956854545</c:v>
                </c:pt>
                <c:pt idx="20">
                  <c:v>2.32619339830303</c:v>
                </c:pt>
                <c:pt idx="21">
                  <c:v>2.32619339830303</c:v>
                </c:pt>
                <c:pt idx="22">
                  <c:v>2.44384666766667</c:v>
                </c:pt>
                <c:pt idx="23">
                  <c:v>2.56754416227273</c:v>
                </c:pt>
                <c:pt idx="24">
                  <c:v>2.68277901960606</c:v>
                </c:pt>
                <c:pt idx="25">
                  <c:v>2.80365995766667</c:v>
                </c:pt>
                <c:pt idx="26">
                  <c:v>2.91889481506061</c:v>
                </c:pt>
                <c:pt idx="27">
                  <c:v>3.03563224575758</c:v>
                </c:pt>
                <c:pt idx="28">
                  <c:v>3.15060585157576</c:v>
                </c:pt>
                <c:pt idx="29">
                  <c:v>3.15060585157576</c:v>
                </c:pt>
                <c:pt idx="30">
                  <c:v>3.26019462742424</c:v>
                </c:pt>
                <c:pt idx="31">
                  <c:v>3.47620874357576</c:v>
                </c:pt>
                <c:pt idx="32">
                  <c:v>3.58527501693939</c:v>
                </c:pt>
                <c:pt idx="33">
                  <c:v>3.58527501693939</c:v>
                </c:pt>
                <c:pt idx="34">
                  <c:v>3.69045903457576</c:v>
                </c:pt>
                <c:pt idx="35">
                  <c:v>3.97293136212182</c:v>
                </c:pt>
                <c:pt idx="36">
                  <c:v>4.06720289372848</c:v>
                </c:pt>
                <c:pt idx="37">
                  <c:v>4.49449917832667</c:v>
                </c:pt>
                <c:pt idx="38">
                  <c:v>5.17446551042424</c:v>
                </c:pt>
                <c:pt idx="39">
                  <c:v>5.72181827313333</c:v>
                </c:pt>
                <c:pt idx="40">
                  <c:v>6.24318592862424</c:v>
                </c:pt>
                <c:pt idx="41">
                  <c:v>6.76519615752727</c:v>
                </c:pt>
                <c:pt idx="42">
                  <c:v>7.57746467260606</c:v>
                </c:pt>
                <c:pt idx="43">
                  <c:v>8.21611217789091</c:v>
                </c:pt>
                <c:pt idx="44">
                  <c:v>8.84563915523346</c:v>
                </c:pt>
                <c:pt idx="45">
                  <c:v>9.22010675133939</c:v>
                </c:pt>
                <c:pt idx="46">
                  <c:v>11.3086360358802</c:v>
                </c:pt>
                <c:pt idx="47">
                  <c:v>12.6320510909338</c:v>
                </c:pt>
                <c:pt idx="48">
                  <c:v>13.0990760711195</c:v>
                </c:pt>
                <c:pt idx="49">
                  <c:v>13.4892694361554</c:v>
                </c:pt>
                <c:pt idx="50">
                  <c:v>13.5316424696416</c:v>
                </c:pt>
                <c:pt idx="51">
                  <c:v>13.8361244336361</c:v>
                </c:pt>
                <c:pt idx="52">
                  <c:v>14.123001028344</c:v>
                </c:pt>
                <c:pt idx="53">
                  <c:v>14.3794137010216</c:v>
                </c:pt>
                <c:pt idx="54">
                  <c:v>14.9496820662296</c:v>
                </c:pt>
                <c:pt idx="55">
                  <c:v>16.0291764446259</c:v>
                </c:pt>
                <c:pt idx="56">
                  <c:v>16.0291764446259</c:v>
                </c:pt>
                <c:pt idx="57">
                  <c:v>16.5420370351544</c:v>
                </c:pt>
                <c:pt idx="58">
                  <c:v>16.5420370351544</c:v>
                </c:pt>
                <c:pt idx="59">
                  <c:v>17.5911450999067</c:v>
                </c:pt>
                <c:pt idx="60">
                  <c:v>21.140898555846</c:v>
                </c:pt>
                <c:pt idx="61">
                  <c:v>24.1003399229278</c:v>
                </c:pt>
                <c:pt idx="62">
                  <c:v>29.394102869589</c:v>
                </c:pt>
                <c:pt idx="63">
                  <c:v>29.394102869589</c:v>
                </c:pt>
                <c:pt idx="64">
                  <c:v>53.2044662977591</c:v>
                </c:pt>
                <c:pt idx="65">
                  <c:v>53.2044662977591</c:v>
                </c:pt>
                <c:pt idx="66">
                  <c:v>77.0148297259292</c:v>
                </c:pt>
                <c:pt idx="67">
                  <c:v>88.2449540331535</c:v>
                </c:pt>
                <c:pt idx="68">
                  <c:v>99.4750783403778</c:v>
                </c:pt>
                <c:pt idx="69">
                  <c:v>100.620684956404</c:v>
                </c:pt>
                <c:pt idx="70">
                  <c:v>103.423450140148</c:v>
                </c:pt>
                <c:pt idx="71">
                  <c:v>105.080608707867</c:v>
                </c:pt>
                <c:pt idx="72">
                  <c:v>149.810422911699</c:v>
                </c:pt>
                <c:pt idx="73">
                  <c:v>155.942405330011</c:v>
                </c:pt>
                <c:pt idx="74">
                  <c:v>363.532803018798</c:v>
                </c:pt>
                <c:pt idx="75">
                  <c:v>373.422331849575</c:v>
                </c:pt>
                <c:pt idx="76">
                  <c:v>534.175867308233</c:v>
                </c:pt>
                <c:pt idx="77">
                  <c:v>657.935490760155</c:v>
                </c:pt>
                <c:pt idx="78">
                  <c:v>657.935490760155</c:v>
                </c:pt>
                <c:pt idx="79">
                  <c:v>1011.98809810682</c:v>
                </c:pt>
                <c:pt idx="80">
                  <c:v>1061.17835768453</c:v>
                </c:pt>
                <c:pt idx="81">
                  <c:v>1289.10151990095</c:v>
                </c:pt>
                <c:pt idx="82">
                  <c:v>1524.159853072</c:v>
                </c:pt>
                <c:pt idx="83">
                  <c:v>1788.23460059589</c:v>
                </c:pt>
                <c:pt idx="84">
                  <c:v>1788.78998307388</c:v>
                </c:pt>
                <c:pt idx="85">
                  <c:v>1974.10664685234</c:v>
                </c:pt>
              </c:numCache>
            </c:numRef>
          </c:yVal>
          <c:smooth val="0"/>
        </c:ser>
        <c:axId val="34880739"/>
        <c:axId val="15400339"/>
      </c:scatterChart>
      <c:valAx>
        <c:axId val="34880739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400339"/>
        <c:crosses val="autoZero"/>
        <c:crossBetween val="midCat"/>
      </c:valAx>
      <c:valAx>
        <c:axId val="15400339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8807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Yolo!$A$3:$A$89</c:f>
              <c:numCache>
                <c:formatCode>General</c:formatCode>
                <c:ptCount val="87"/>
                <c:pt idx="0">
                  <c:v>26.2508840743144</c:v>
                </c:pt>
                <c:pt idx="1">
                  <c:v>30.3648041889166</c:v>
                </c:pt>
                <c:pt idx="2">
                  <c:v>40.557855350956</c:v>
                </c:pt>
                <c:pt idx="3">
                  <c:v>53.930754643337</c:v>
                </c:pt>
                <c:pt idx="4">
                  <c:v>105.461425732655</c:v>
                </c:pt>
                <c:pt idx="5">
                  <c:v>127.54733334681</c:v>
                </c:pt>
                <c:pt idx="6">
                  <c:v>141.317269100505</c:v>
                </c:pt>
                <c:pt idx="7">
                  <c:v>188.713445189652</c:v>
                </c:pt>
                <c:pt idx="8">
                  <c:v>208.796892688533</c:v>
                </c:pt>
                <c:pt idx="9">
                  <c:v>219.320313374708</c:v>
                </c:pt>
                <c:pt idx="10">
                  <c:v>253.744788103043</c:v>
                </c:pt>
                <c:pt idx="11">
                  <c:v>279.63168684844</c:v>
                </c:pt>
                <c:pt idx="12">
                  <c:v>294.026245117188</c:v>
                </c:pt>
                <c:pt idx="13">
                  <c:v>327.143943349267</c:v>
                </c:pt>
                <c:pt idx="14">
                  <c:v>363.313691351824</c:v>
                </c:pt>
                <c:pt idx="15">
                  <c:v>421.334941985501</c:v>
                </c:pt>
                <c:pt idx="16">
                  <c:v>439.751122930247</c:v>
                </c:pt>
                <c:pt idx="17">
                  <c:v>550.92696268847</c:v>
                </c:pt>
                <c:pt idx="18">
                  <c:v>692.627139729299</c:v>
                </c:pt>
                <c:pt idx="19">
                  <c:v>882.664596654807</c:v>
                </c:pt>
                <c:pt idx="20">
                  <c:v>1049.38555402816</c:v>
                </c:pt>
                <c:pt idx="21">
                  <c:v>1230.60859233103</c:v>
                </c:pt>
                <c:pt idx="22">
                  <c:v>1489.20971679688</c:v>
                </c:pt>
                <c:pt idx="23">
                  <c:v>1770.23140254901</c:v>
                </c:pt>
                <c:pt idx="24">
                  <c:v>1822.97263875585</c:v>
                </c:pt>
                <c:pt idx="25">
                  <c:v>2205.56862528613</c:v>
                </c:pt>
                <c:pt idx="26">
                  <c:v>2375.66865296576</c:v>
                </c:pt>
                <c:pt idx="27">
                  <c:v>2618.11673964968</c:v>
                </c:pt>
                <c:pt idx="28">
                  <c:v>2973.89887757514</c:v>
                </c:pt>
                <c:pt idx="29">
                  <c:v>3260.25279051179</c:v>
                </c:pt>
                <c:pt idx="30">
                  <c:v>3726.25167943869</c:v>
                </c:pt>
                <c:pt idx="31">
                  <c:v>4204.93695573746</c:v>
                </c:pt>
                <c:pt idx="32">
                  <c:v>4632.08052908539</c:v>
                </c:pt>
                <c:pt idx="33">
                  <c:v>5313.33941456011</c:v>
                </c:pt>
                <c:pt idx="34">
                  <c:v>5741.39330899184</c:v>
                </c:pt>
                <c:pt idx="35">
                  <c:v>6594.12062412918</c:v>
                </c:pt>
                <c:pt idx="36">
                  <c:v>7541.33454263286</c:v>
                </c:pt>
                <c:pt idx="37">
                  <c:v>8642.10778575338</c:v>
                </c:pt>
                <c:pt idx="38">
                  <c:v>9560.88268809713</c:v>
                </c:pt>
                <c:pt idx="39">
                  <c:v>10621.9965913615</c:v>
                </c:pt>
                <c:pt idx="40">
                  <c:v>11352.5625311007</c:v>
                </c:pt>
                <c:pt idx="41">
                  <c:v>12220.3459892516</c:v>
                </c:pt>
                <c:pt idx="42">
                  <c:v>14370.9580140326</c:v>
                </c:pt>
                <c:pt idx="43">
                  <c:v>15644.8229249602</c:v>
                </c:pt>
                <c:pt idx="44">
                  <c:v>18409.5867772193</c:v>
                </c:pt>
                <c:pt idx="45">
                  <c:v>21286.7167906549</c:v>
                </c:pt>
                <c:pt idx="46">
                  <c:v>22812.8823957504</c:v>
                </c:pt>
                <c:pt idx="47">
                  <c:v>25378.2944242635</c:v>
                </c:pt>
                <c:pt idx="48">
                  <c:v>31607.0500472731</c:v>
                </c:pt>
                <c:pt idx="49">
                  <c:v>35360.0028612659</c:v>
                </c:pt>
                <c:pt idx="50">
                  <c:v>41136.5492137739</c:v>
                </c:pt>
                <c:pt idx="51">
                  <c:v>47550.2701781449</c:v>
                </c:pt>
                <c:pt idx="52">
                  <c:v>51588.0146546576</c:v>
                </c:pt>
                <c:pt idx="53">
                  <c:v>55655.2837629379</c:v>
                </c:pt>
                <c:pt idx="54">
                  <c:v>58883.3235718551</c:v>
                </c:pt>
                <c:pt idx="55">
                  <c:v>67147.8608678344</c:v>
                </c:pt>
                <c:pt idx="56">
                  <c:v>71011.1209693471</c:v>
                </c:pt>
                <c:pt idx="57">
                  <c:v>78947.081857086</c:v>
                </c:pt>
                <c:pt idx="58">
                  <c:v>102336.087878185</c:v>
                </c:pt>
                <c:pt idx="59">
                  <c:v>111430.511096736</c:v>
                </c:pt>
                <c:pt idx="60">
                  <c:v>113767.201234076</c:v>
                </c:pt>
                <c:pt idx="61">
                  <c:v>137466.400378185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</c:numCache>
            </c:numRef>
          </c:xVal>
          <c:yVal>
            <c:numRef>
              <c:f>Yolo!$B$3:$B$89</c:f>
              <c:numCache>
                <c:formatCode>General</c:formatCode>
                <c:ptCount val="87"/>
                <c:pt idx="0">
                  <c:v>1297.16248859995</c:v>
                </c:pt>
                <c:pt idx="1">
                  <c:v>1331.14655691201</c:v>
                </c:pt>
                <c:pt idx="2">
                  <c:v>1349.07948787109</c:v>
                </c:pt>
                <c:pt idx="3">
                  <c:v>1391.4234263149</c:v>
                </c:pt>
                <c:pt idx="4">
                  <c:v>1418.77505216161</c:v>
                </c:pt>
                <c:pt idx="5">
                  <c:v>1523.40870415616</c:v>
                </c:pt>
                <c:pt idx="6">
                  <c:v>1541.80179130826</c:v>
                </c:pt>
                <c:pt idx="7">
                  <c:v>1557.04944573647</c:v>
                </c:pt>
                <c:pt idx="8">
                  <c:v>1611.56164418156</c:v>
                </c:pt>
                <c:pt idx="9">
                  <c:v>1629.95473133367</c:v>
                </c:pt>
                <c:pt idx="10">
                  <c:v>1653.08199808366</c:v>
                </c:pt>
                <c:pt idx="11">
                  <c:v>1671.47508523577</c:v>
                </c:pt>
                <c:pt idx="12">
                  <c:v>1676.09965944807</c:v>
                </c:pt>
                <c:pt idx="13">
                  <c:v>1677.28278786758</c:v>
                </c:pt>
                <c:pt idx="14">
                  <c:v>1695.67587501969</c:v>
                </c:pt>
                <c:pt idx="15">
                  <c:v>1709.26783954833</c:v>
                </c:pt>
                <c:pt idx="16">
                  <c:v>1741.82080313409</c:v>
                </c:pt>
                <c:pt idx="17">
                  <c:v>1801.89428927608</c:v>
                </c:pt>
                <c:pt idx="18">
                  <c:v>1874.02958713326</c:v>
                </c:pt>
                <c:pt idx="19">
                  <c:v>1937.00736875019</c:v>
                </c:pt>
                <c:pt idx="20">
                  <c:v>1946.76468770657</c:v>
                </c:pt>
                <c:pt idx="21">
                  <c:v>1994.42841639533</c:v>
                </c:pt>
                <c:pt idx="22">
                  <c:v>1994.77183498975</c:v>
                </c:pt>
                <c:pt idx="23">
                  <c:v>2076.18832071669</c:v>
                </c:pt>
                <c:pt idx="24">
                  <c:v>2076.18832071669</c:v>
                </c:pt>
                <c:pt idx="25">
                  <c:v>2165.15385974105</c:v>
                </c:pt>
                <c:pt idx="26">
                  <c:v>2198.78655014234</c:v>
                </c:pt>
                <c:pt idx="27">
                  <c:v>2198.78655014234</c:v>
                </c:pt>
                <c:pt idx="28">
                  <c:v>2220.86831426406</c:v>
                </c:pt>
                <c:pt idx="29">
                  <c:v>2253.70462427084</c:v>
                </c:pt>
                <c:pt idx="30">
                  <c:v>2246.10887963694</c:v>
                </c:pt>
                <c:pt idx="31">
                  <c:v>2301.02695376544</c:v>
                </c:pt>
                <c:pt idx="32">
                  <c:v>2308.03502348484</c:v>
                </c:pt>
                <c:pt idx="33">
                  <c:v>2324.46429397268</c:v>
                </c:pt>
                <c:pt idx="34">
                  <c:v>2340.89356446053</c:v>
                </c:pt>
                <c:pt idx="35">
                  <c:v>2365.43445279701</c:v>
                </c:pt>
                <c:pt idx="36">
                  <c:v>2390.0011818842</c:v>
                </c:pt>
                <c:pt idx="37">
                  <c:v>2405.28711167943</c:v>
                </c:pt>
                <c:pt idx="38">
                  <c:v>2405.28711167943</c:v>
                </c:pt>
                <c:pt idx="39">
                  <c:v>2414.12716108042</c:v>
                </c:pt>
                <c:pt idx="40">
                  <c:v>2483.00279859557</c:v>
                </c:pt>
                <c:pt idx="41">
                  <c:v>2483.00279859557</c:v>
                </c:pt>
                <c:pt idx="42">
                  <c:v>2599.89413900588</c:v>
                </c:pt>
                <c:pt idx="43">
                  <c:v>2599.89413900588</c:v>
                </c:pt>
                <c:pt idx="44">
                  <c:v>2705.97344329135</c:v>
                </c:pt>
                <c:pt idx="45">
                  <c:v>2812.05274757682</c:v>
                </c:pt>
                <c:pt idx="46">
                  <c:v>2885.42441464495</c:v>
                </c:pt>
                <c:pt idx="47">
                  <c:v>2885.42441464495</c:v>
                </c:pt>
                <c:pt idx="48">
                  <c:v>2943.46341776221</c:v>
                </c:pt>
                <c:pt idx="49">
                  <c:v>3075.83642429662</c:v>
                </c:pt>
                <c:pt idx="50">
                  <c:v>3161.32756088955</c:v>
                </c:pt>
                <c:pt idx="51">
                  <c:v>3203.36418303967</c:v>
                </c:pt>
                <c:pt idx="52">
                  <c:v>3247.99711726232</c:v>
                </c:pt>
                <c:pt idx="53">
                  <c:v>3292.63005148497</c:v>
                </c:pt>
                <c:pt idx="54">
                  <c:v>3315.4759961782</c:v>
                </c:pt>
                <c:pt idx="55">
                  <c:v>3351.93348014851</c:v>
                </c:pt>
                <c:pt idx="56">
                  <c:v>3389.68664377263</c:v>
                </c:pt>
                <c:pt idx="57">
                  <c:v>3414.43207995973</c:v>
                </c:pt>
                <c:pt idx="58">
                  <c:v>3537.33461517565</c:v>
                </c:pt>
                <c:pt idx="59">
                  <c:v>3607.90361017734</c:v>
                </c:pt>
                <c:pt idx="60">
                  <c:v>3633.06339175741</c:v>
                </c:pt>
                <c:pt idx="61">
                  <c:v>3799.298442335</c:v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0"/>
        </c:ser>
        <c:axId val="91418110"/>
        <c:axId val="62661307"/>
      </c:scatterChart>
      <c:valAx>
        <c:axId val="9141811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661307"/>
        <c:crosses val="autoZero"/>
        <c:crossBetween val="midCat"/>
      </c:valAx>
      <c:valAx>
        <c:axId val="626613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181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American River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55681705009"/>
          <c:y val="0.0451145767027371"/>
          <c:w val="0.810128473259635"/>
          <c:h val="0.850175047740293"/>
        </c:manualLayout>
      </c:layout>
      <c:scatterChart>
        <c:scatterStyle val="line"/>
        <c:varyColors val="0"/>
        <c:ser>
          <c:idx val="0"/>
          <c:order val="0"/>
          <c:tx>
            <c:strRef>
              <c:f>"Total Wetted Area"</c:f>
              <c:strCache>
                <c:ptCount val="1"/>
                <c:pt idx="0">
                  <c:v>Total Wetted Area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American!$B$3:$B$37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5570</c:v>
                </c:pt>
                <c:pt idx="7">
                  <c:v>6200</c:v>
                </c:pt>
                <c:pt idx="8">
                  <c:v>7200</c:v>
                </c:pt>
                <c:pt idx="9">
                  <c:v>8200</c:v>
                </c:pt>
                <c:pt idx="10">
                  <c:v>9200</c:v>
                </c:pt>
                <c:pt idx="11">
                  <c:v>10200</c:v>
                </c:pt>
                <c:pt idx="12">
                  <c:v>11200</c:v>
                </c:pt>
                <c:pt idx="13">
                  <c:v>12200</c:v>
                </c:pt>
                <c:pt idx="14">
                  <c:v>13200</c:v>
                </c:pt>
                <c:pt idx="15">
                  <c:v>14200</c:v>
                </c:pt>
                <c:pt idx="16">
                  <c:v>15200</c:v>
                </c:pt>
                <c:pt idx="17">
                  <c:v>16200</c:v>
                </c:pt>
                <c:pt idx="18">
                  <c:v>17200</c:v>
                </c:pt>
                <c:pt idx="19">
                  <c:v>18200</c:v>
                </c:pt>
                <c:pt idx="20">
                  <c:v>19200</c:v>
                </c:pt>
                <c:pt idx="21">
                  <c:v>20200</c:v>
                </c:pt>
                <c:pt idx="22">
                  <c:v>21200</c:v>
                </c:pt>
                <c:pt idx="23">
                  <c:v>22200</c:v>
                </c:pt>
                <c:pt idx="24">
                  <c:v>23200</c:v>
                </c:pt>
                <c:pt idx="25">
                  <c:v>24200</c:v>
                </c:pt>
                <c:pt idx="26">
                  <c:v>25200</c:v>
                </c:pt>
                <c:pt idx="27">
                  <c:v>26200</c:v>
                </c:pt>
                <c:pt idx="28">
                  <c:v>27200</c:v>
                </c:pt>
                <c:pt idx="29">
                  <c:v>28200</c:v>
                </c:pt>
                <c:pt idx="30">
                  <c:v>29200</c:v>
                </c:pt>
                <c:pt idx="31">
                  <c:v>30200</c:v>
                </c:pt>
                <c:pt idx="32">
                  <c:v>31200</c:v>
                </c:pt>
                <c:pt idx="33">
                  <c:v>32200</c:v>
                </c:pt>
                <c:pt idx="34">
                  <c:v>33200</c:v>
                </c:pt>
              </c:numCache>
            </c:numRef>
          </c:xVal>
          <c:yVal>
            <c:numRef>
              <c:f>American!$D$3:$D$37</c:f>
              <c:numCache>
                <c:formatCode>General</c:formatCode>
                <c:ptCount val="35"/>
                <c:pt idx="0">
                  <c:v/>
                </c:pt>
                <c:pt idx="1">
                  <c:v>407.94173553719</c:v>
                </c:pt>
                <c:pt idx="2">
                  <c:v>676.198255280074</c:v>
                </c:pt>
                <c:pt idx="3">
                  <c:v>830.080624426079</c:v>
                </c:pt>
                <c:pt idx="4">
                  <c:v>898.207713498623</c:v>
                </c:pt>
                <c:pt idx="5">
                  <c:v>938.723943985308</c:v>
                </c:pt>
                <c:pt idx="6">
                  <c:v>964.51038728191</c:v>
                </c:pt>
                <c:pt idx="7">
                  <c:v>1008.41703397613</c:v>
                </c:pt>
                <c:pt idx="8">
                  <c:v>1060.34141414141</c:v>
                </c:pt>
                <c:pt idx="9">
                  <c:v>1124.96235078053</c:v>
                </c:pt>
                <c:pt idx="10">
                  <c:v>1170.02968319559</c:v>
                </c:pt>
                <c:pt idx="11">
                  <c:v>1204.85045913682</c:v>
                </c:pt>
                <c:pt idx="12">
                  <c:v>1238.95282369146</c:v>
                </c:pt>
                <c:pt idx="13">
                  <c:v>1268.05656565657</c:v>
                </c:pt>
                <c:pt idx="14">
                  <c:v>1292.79674012856</c:v>
                </c:pt>
                <c:pt idx="15">
                  <c:v>1317.25663452709</c:v>
                </c:pt>
                <c:pt idx="16">
                  <c:v>1343.07543617998</c:v>
                </c:pt>
                <c:pt idx="17">
                  <c:v>1375.02545913682</c:v>
                </c:pt>
                <c:pt idx="18">
                  <c:v>1399.85704775023</c:v>
                </c:pt>
                <c:pt idx="19">
                  <c:v>1421.10061983471</c:v>
                </c:pt>
                <c:pt idx="20">
                  <c:v>1446.49781910009</c:v>
                </c:pt>
                <c:pt idx="21">
                  <c:v>1470.3617768595</c:v>
                </c:pt>
                <c:pt idx="22">
                  <c:v>1496.63266758494</c:v>
                </c:pt>
                <c:pt idx="23">
                  <c:v>1516.93278236915</c:v>
                </c:pt>
                <c:pt idx="24">
                  <c:v>1532.76538108356</c:v>
                </c:pt>
                <c:pt idx="25">
                  <c:v>1550.85057392103</c:v>
                </c:pt>
                <c:pt idx="26">
                  <c:v>1570.66797520661</c:v>
                </c:pt>
                <c:pt idx="27">
                  <c:v>1589.43780991736</c:v>
                </c:pt>
                <c:pt idx="28">
                  <c:v>1607.90697887971</c:v>
                </c:pt>
                <c:pt idx="29">
                  <c:v>1623.73707529844</c:v>
                </c:pt>
                <c:pt idx="30">
                  <c:v>1639.29833945516</c:v>
                </c:pt>
                <c:pt idx="31">
                  <c:v>1654.85960361188</c:v>
                </c:pt>
                <c:pt idx="32">
                  <c:v>1670.4208677686</c:v>
                </c:pt>
                <c:pt idx="33">
                  <c:v>1686.50943526171</c:v>
                </c:pt>
                <c:pt idx="34">
                  <c:v>1702.59800275482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"Floodplain Area"</c:f>
              <c:strCache>
                <c:ptCount val="1"/>
                <c:pt idx="0">
                  <c:v>Floodplain Area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American!$B$3:$B$37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5570</c:v>
                </c:pt>
                <c:pt idx="7">
                  <c:v>6200</c:v>
                </c:pt>
                <c:pt idx="8">
                  <c:v>7200</c:v>
                </c:pt>
                <c:pt idx="9">
                  <c:v>8200</c:v>
                </c:pt>
                <c:pt idx="10">
                  <c:v>9200</c:v>
                </c:pt>
                <c:pt idx="11">
                  <c:v>10200</c:v>
                </c:pt>
                <c:pt idx="12">
                  <c:v>11200</c:v>
                </c:pt>
                <c:pt idx="13">
                  <c:v>12200</c:v>
                </c:pt>
                <c:pt idx="14">
                  <c:v>13200</c:v>
                </c:pt>
                <c:pt idx="15">
                  <c:v>14200</c:v>
                </c:pt>
                <c:pt idx="16">
                  <c:v>15200</c:v>
                </c:pt>
                <c:pt idx="17">
                  <c:v>16200</c:v>
                </c:pt>
                <c:pt idx="18">
                  <c:v>17200</c:v>
                </c:pt>
                <c:pt idx="19">
                  <c:v>18200</c:v>
                </c:pt>
                <c:pt idx="20">
                  <c:v>19200</c:v>
                </c:pt>
                <c:pt idx="21">
                  <c:v>20200</c:v>
                </c:pt>
                <c:pt idx="22">
                  <c:v>21200</c:v>
                </c:pt>
                <c:pt idx="23">
                  <c:v>22200</c:v>
                </c:pt>
                <c:pt idx="24">
                  <c:v>23200</c:v>
                </c:pt>
                <c:pt idx="25">
                  <c:v>24200</c:v>
                </c:pt>
                <c:pt idx="26">
                  <c:v>25200</c:v>
                </c:pt>
                <c:pt idx="27">
                  <c:v>26200</c:v>
                </c:pt>
                <c:pt idx="28">
                  <c:v>27200</c:v>
                </c:pt>
                <c:pt idx="29">
                  <c:v>28200</c:v>
                </c:pt>
                <c:pt idx="30">
                  <c:v>29200</c:v>
                </c:pt>
                <c:pt idx="31">
                  <c:v>30200</c:v>
                </c:pt>
                <c:pt idx="32">
                  <c:v>31200</c:v>
                </c:pt>
                <c:pt idx="33">
                  <c:v>32200</c:v>
                </c:pt>
                <c:pt idx="34">
                  <c:v>33200</c:v>
                </c:pt>
              </c:numCache>
            </c:numRef>
          </c:xVal>
          <c:yVal>
            <c:numRef>
              <c:f>American!$C$3:$C$37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11.8139439853077</c:v>
                </c:pt>
                <c:pt idx="6">
                  <c:v>37.6003872819101</c:v>
                </c:pt>
                <c:pt idx="7">
                  <c:v>81.5070339761249</c:v>
                </c:pt>
                <c:pt idx="8">
                  <c:v>133.431414141414</c:v>
                </c:pt>
                <c:pt idx="9">
                  <c:v>198.052350780533</c:v>
                </c:pt>
                <c:pt idx="10">
                  <c:v>243.119683195592</c:v>
                </c:pt>
                <c:pt idx="11">
                  <c:v>277.940459136823</c:v>
                </c:pt>
                <c:pt idx="12">
                  <c:v>312.04282369146</c:v>
                </c:pt>
                <c:pt idx="13">
                  <c:v>341.146565656566</c:v>
                </c:pt>
                <c:pt idx="14">
                  <c:v>365.886740128558</c:v>
                </c:pt>
                <c:pt idx="15">
                  <c:v>390.346634527089</c:v>
                </c:pt>
                <c:pt idx="16">
                  <c:v>416.165436179982</c:v>
                </c:pt>
                <c:pt idx="17">
                  <c:v>448.115459136823</c:v>
                </c:pt>
                <c:pt idx="18">
                  <c:v>472.94704775023</c:v>
                </c:pt>
                <c:pt idx="19">
                  <c:v>494.190619834711</c:v>
                </c:pt>
                <c:pt idx="20">
                  <c:v>519.587819100092</c:v>
                </c:pt>
                <c:pt idx="21">
                  <c:v>543.451776859504</c:v>
                </c:pt>
                <c:pt idx="22">
                  <c:v>569.72266758494</c:v>
                </c:pt>
                <c:pt idx="23">
                  <c:v>590.022782369146</c:v>
                </c:pt>
                <c:pt idx="24">
                  <c:v>605.855381083563</c:v>
                </c:pt>
                <c:pt idx="25">
                  <c:v>623.940573921028</c:v>
                </c:pt>
                <c:pt idx="26">
                  <c:v>643.757975206612</c:v>
                </c:pt>
                <c:pt idx="27">
                  <c:v>662.527809917356</c:v>
                </c:pt>
                <c:pt idx="28">
                  <c:v>680.996978879706</c:v>
                </c:pt>
                <c:pt idx="29">
                  <c:v>696.827075298439</c:v>
                </c:pt>
                <c:pt idx="30">
                  <c:v>712.388339455158</c:v>
                </c:pt>
                <c:pt idx="31">
                  <c:v>727.949603611876</c:v>
                </c:pt>
                <c:pt idx="32">
                  <c:v>743.510867768595</c:v>
                </c:pt>
                <c:pt idx="33">
                  <c:v>759.599435261708</c:v>
                </c:pt>
                <c:pt idx="34">
                  <c:v>775.688002754821</c:v>
                </c:pt>
              </c:numCache>
            </c:numRef>
          </c:yVal>
          <c:smooth val="0"/>
        </c:ser>
        <c:axId val="88188420"/>
        <c:axId val="75875962"/>
      </c:scatterChart>
      <c:valAx>
        <c:axId val="88188420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875962"/>
        <c:crosses val="autoZero"/>
        <c:crossBetween val="midCat"/>
      </c:valAx>
      <c:valAx>
        <c:axId val="75875962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1884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22526257388558"/>
          <c:y val="0.64270689321729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SacDelta!$A$3:$A$88</c:f>
              <c:numCache>
                <c:formatCode>General</c:formatCode>
                <c:ptCount val="86"/>
                <c:pt idx="0">
                  <c:v>3755.53011225728</c:v>
                </c:pt>
                <c:pt idx="1">
                  <c:v>7237.5209996492</c:v>
                </c:pt>
                <c:pt idx="2">
                  <c:v>7420.30542347732</c:v>
                </c:pt>
                <c:pt idx="3">
                  <c:v>7605.67366457448</c:v>
                </c:pt>
                <c:pt idx="4">
                  <c:v>8137.58329224818</c:v>
                </c:pt>
                <c:pt idx="5">
                  <c:v>8629.93919476259</c:v>
                </c:pt>
                <c:pt idx="6">
                  <c:v>8846.63453689131</c:v>
                </c:pt>
                <c:pt idx="7">
                  <c:v>9091.53334534284</c:v>
                </c:pt>
                <c:pt idx="8">
                  <c:v>9403.64211828732</c:v>
                </c:pt>
                <c:pt idx="9">
                  <c:v>9650.19786056963</c:v>
                </c:pt>
                <c:pt idx="10">
                  <c:v>9881.71077631978</c:v>
                </c:pt>
                <c:pt idx="11">
                  <c:v>10116.3300473111</c:v>
                </c:pt>
                <c:pt idx="12">
                  <c:v>10604.2665873407</c:v>
                </c:pt>
                <c:pt idx="13">
                  <c:v>11497.4500815382</c:v>
                </c:pt>
                <c:pt idx="14">
                  <c:v>12199.0980852738</c:v>
                </c:pt>
                <c:pt idx="15">
                  <c:v>12824.8028244463</c:v>
                </c:pt>
                <c:pt idx="16">
                  <c:v>13186.0206500303</c:v>
                </c:pt>
                <c:pt idx="17">
                  <c:v>13656.2815747307</c:v>
                </c:pt>
                <c:pt idx="18">
                  <c:v>14223.2770000569</c:v>
                </c:pt>
                <c:pt idx="19">
                  <c:v>14789.0950441823</c:v>
                </c:pt>
                <c:pt idx="20">
                  <c:v>15282.4381399803</c:v>
                </c:pt>
                <c:pt idx="21">
                  <c:v>15685.5031714578</c:v>
                </c:pt>
                <c:pt idx="22">
                  <c:v>16104.760490936</c:v>
                </c:pt>
                <c:pt idx="23">
                  <c:v>16721.6462331235</c:v>
                </c:pt>
                <c:pt idx="24">
                  <c:v>17393.5136386908</c:v>
                </c:pt>
                <c:pt idx="25">
                  <c:v>17842.2804820237</c:v>
                </c:pt>
                <c:pt idx="26">
                  <c:v>18687.5809503944</c:v>
                </c:pt>
                <c:pt idx="27">
                  <c:v>19133.1464511908</c:v>
                </c:pt>
                <c:pt idx="28">
                  <c:v>19803.2856303095</c:v>
                </c:pt>
                <c:pt idx="29">
                  <c:v>20189.4867168538</c:v>
                </c:pt>
                <c:pt idx="30">
                  <c:v>20776.991485892</c:v>
                </c:pt>
                <c:pt idx="31">
                  <c:v>21387.1585728914</c:v>
                </c:pt>
                <c:pt idx="32">
                  <c:v>21702.5207732858</c:v>
                </c:pt>
                <c:pt idx="33">
                  <c:v>22742.2403031136</c:v>
                </c:pt>
                <c:pt idx="34">
                  <c:v>23524.2950166869</c:v>
                </c:pt>
                <c:pt idx="35">
                  <c:v>24722.3908051426</c:v>
                </c:pt>
                <c:pt idx="36">
                  <c:v>25263.6835463441</c:v>
                </c:pt>
                <c:pt idx="37">
                  <c:v>26457.3184304839</c:v>
                </c:pt>
                <c:pt idx="38">
                  <c:v>27222.4485550667</c:v>
                </c:pt>
                <c:pt idx="39">
                  <c:v>28409.8262666869</c:v>
                </c:pt>
                <c:pt idx="40">
                  <c:v>29539.5452015701</c:v>
                </c:pt>
                <c:pt idx="41">
                  <c:v>30565.4348263046</c:v>
                </c:pt>
                <c:pt idx="42">
                  <c:v>31613.2023522831</c:v>
                </c:pt>
                <c:pt idx="43">
                  <c:v>33057.7578788683</c:v>
                </c:pt>
                <c:pt idx="44">
                  <c:v>34695.8583842157</c:v>
                </c:pt>
                <c:pt idx="45">
                  <c:v>35586.8678417021</c:v>
                </c:pt>
                <c:pt idx="46">
                  <c:v>36396.2519246814</c:v>
                </c:pt>
                <c:pt idx="47">
                  <c:v>37550.55428929</c:v>
                </c:pt>
                <c:pt idx="48">
                  <c:v>38196.2830135012</c:v>
                </c:pt>
                <c:pt idx="49">
                  <c:v>39634.231369463</c:v>
                </c:pt>
                <c:pt idx="50">
                  <c:v>40704.5502408222</c:v>
                </c:pt>
                <c:pt idx="51">
                  <c:v>41080.3145621587</c:v>
                </c:pt>
                <c:pt idx="52">
                  <c:v>42733.0160611347</c:v>
                </c:pt>
                <c:pt idx="53">
                  <c:v>43340.8590905643</c:v>
                </c:pt>
                <c:pt idx="54">
                  <c:v>44649.2788986651</c:v>
                </c:pt>
                <c:pt idx="55">
                  <c:v>45478.3392369539</c:v>
                </c:pt>
                <c:pt idx="56">
                  <c:v>47239.6653424606</c:v>
                </c:pt>
                <c:pt idx="57">
                  <c:v>48491.5941671723</c:v>
                </c:pt>
                <c:pt idx="58">
                  <c:v>50593.7327347542</c:v>
                </c:pt>
                <c:pt idx="59">
                  <c:v>52254.4507926274</c:v>
                </c:pt>
                <c:pt idx="60">
                  <c:v>53320.4641611044</c:v>
                </c:pt>
                <c:pt idx="61">
                  <c:v>54715.7096006523</c:v>
                </c:pt>
                <c:pt idx="62">
                  <c:v>56227.4009026092</c:v>
                </c:pt>
                <c:pt idx="63">
                  <c:v>57681.5684731493</c:v>
                </c:pt>
                <c:pt idx="64">
                  <c:v>58767.7520100121</c:v>
                </c:pt>
                <c:pt idx="65">
                  <c:v>60591.2863698422</c:v>
                </c:pt>
                <c:pt idx="66">
                  <c:v>64940.2567885316</c:v>
                </c:pt>
                <c:pt idx="67">
                  <c:v>67676.7662223149</c:v>
                </c:pt>
                <c:pt idx="68">
                  <c:v>69249.5102776092</c:v>
                </c:pt>
                <c:pt idx="69">
                  <c:v>79479.921875</c:v>
                </c:pt>
                <c:pt idx="70">
                  <c:v>95274.2435433101</c:v>
                </c:pt>
                <c:pt idx="71">
                  <c:v>109233.636510164</c:v>
                </c:pt>
                <c:pt idx="72">
                  <c:v>123686.846565913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</c:numCache>
            </c:numRef>
          </c:xVal>
          <c:yVal>
            <c:numRef>
              <c:f>SacDelta!$B$3:$B$88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2.99009530757576</c:v>
                </c:pt>
                <c:pt idx="3">
                  <c:v>2.99009530757576</c:v>
                </c:pt>
                <c:pt idx="4">
                  <c:v>2.99009530757576</c:v>
                </c:pt>
                <c:pt idx="5">
                  <c:v>2.99009530757576</c:v>
                </c:pt>
                <c:pt idx="6">
                  <c:v>5.39388024939394</c:v>
                </c:pt>
                <c:pt idx="7">
                  <c:v>5.39388024939394</c:v>
                </c:pt>
                <c:pt idx="8">
                  <c:v>5.94056633521212</c:v>
                </c:pt>
                <c:pt idx="9">
                  <c:v>9.9477929259697</c:v>
                </c:pt>
                <c:pt idx="10">
                  <c:v>9.9477929259697</c:v>
                </c:pt>
                <c:pt idx="11">
                  <c:v>11.0262575645455</c:v>
                </c:pt>
                <c:pt idx="12">
                  <c:v>11.0262575645455</c:v>
                </c:pt>
                <c:pt idx="13">
                  <c:v>12.7329042349091</c:v>
                </c:pt>
                <c:pt idx="14">
                  <c:v>14.9692364886061</c:v>
                </c:pt>
                <c:pt idx="15">
                  <c:v>18.1975028302727</c:v>
                </c:pt>
                <c:pt idx="16">
                  <c:v>18.1975028302727</c:v>
                </c:pt>
                <c:pt idx="17">
                  <c:v>18.9155901643788</c:v>
                </c:pt>
                <c:pt idx="18">
                  <c:v>19.9922761075606</c:v>
                </c:pt>
                <c:pt idx="19">
                  <c:v>21.3922633043636</c:v>
                </c:pt>
                <c:pt idx="20">
                  <c:v>22.9801710929091</c:v>
                </c:pt>
                <c:pt idx="21">
                  <c:v>32.3693661292121</c:v>
                </c:pt>
                <c:pt idx="22">
                  <c:v>42.4621209644242</c:v>
                </c:pt>
                <c:pt idx="23">
                  <c:v>42.4621209644242</c:v>
                </c:pt>
                <c:pt idx="24">
                  <c:v>42.4621209644242</c:v>
                </c:pt>
                <c:pt idx="25">
                  <c:v>42.4621209644242</c:v>
                </c:pt>
                <c:pt idx="26">
                  <c:v>42.4621209644242</c:v>
                </c:pt>
                <c:pt idx="27">
                  <c:v>60.0412097219697</c:v>
                </c:pt>
                <c:pt idx="28">
                  <c:v>85.9444398967576</c:v>
                </c:pt>
                <c:pt idx="29">
                  <c:v>85.9444398967576</c:v>
                </c:pt>
                <c:pt idx="30">
                  <c:v>94.4868796762424</c:v>
                </c:pt>
                <c:pt idx="31">
                  <c:v>102.671069993758</c:v>
                </c:pt>
                <c:pt idx="32">
                  <c:v>102.671069993758</c:v>
                </c:pt>
                <c:pt idx="33">
                  <c:v>124.22339623234</c:v>
                </c:pt>
                <c:pt idx="34">
                  <c:v>143.777115697786</c:v>
                </c:pt>
                <c:pt idx="35">
                  <c:v>148.615442765483</c:v>
                </c:pt>
                <c:pt idx="36">
                  <c:v>174.62023002364</c:v>
                </c:pt>
                <c:pt idx="37">
                  <c:v>177.952188056044</c:v>
                </c:pt>
                <c:pt idx="38">
                  <c:v>197.639261053041</c:v>
                </c:pt>
                <c:pt idx="39">
                  <c:v>219.026536874354</c:v>
                </c:pt>
                <c:pt idx="40">
                  <c:v>286.386780458859</c:v>
                </c:pt>
                <c:pt idx="41">
                  <c:v>347.939056644082</c:v>
                </c:pt>
                <c:pt idx="42">
                  <c:v>384.029312405626</c:v>
                </c:pt>
                <c:pt idx="43">
                  <c:v>427.093985219957</c:v>
                </c:pt>
                <c:pt idx="44">
                  <c:v>520.690369333027</c:v>
                </c:pt>
                <c:pt idx="45">
                  <c:v>588.958782262937</c:v>
                </c:pt>
                <c:pt idx="46">
                  <c:v>653.353272704056</c:v>
                </c:pt>
                <c:pt idx="47">
                  <c:v>684.918651827131</c:v>
                </c:pt>
                <c:pt idx="48">
                  <c:v>686.392528470366</c:v>
                </c:pt>
                <c:pt idx="49">
                  <c:v>686.392528470366</c:v>
                </c:pt>
                <c:pt idx="50">
                  <c:v>686.392528470366</c:v>
                </c:pt>
                <c:pt idx="51">
                  <c:v>686.392528470366</c:v>
                </c:pt>
                <c:pt idx="52">
                  <c:v>973.070762002007</c:v>
                </c:pt>
                <c:pt idx="53">
                  <c:v>973.070762002007</c:v>
                </c:pt>
                <c:pt idx="54">
                  <c:v>973.740729805769</c:v>
                </c:pt>
                <c:pt idx="55">
                  <c:v>974.410697609531</c:v>
                </c:pt>
                <c:pt idx="56">
                  <c:v>1055.58264867818</c:v>
                </c:pt>
                <c:pt idx="57">
                  <c:v>1056.22192771266</c:v>
                </c:pt>
                <c:pt idx="58">
                  <c:v>1137.97550602913</c:v>
                </c:pt>
                <c:pt idx="59">
                  <c:v>1138.35293020062</c:v>
                </c:pt>
                <c:pt idx="60">
                  <c:v>1138.35293020062</c:v>
                </c:pt>
                <c:pt idx="61">
                  <c:v>1189.27397744666</c:v>
                </c:pt>
                <c:pt idx="62">
                  <c:v>1240.03529433907</c:v>
                </c:pt>
                <c:pt idx="63">
                  <c:v>1240.1950246927</c:v>
                </c:pt>
                <c:pt idx="64">
                  <c:v>1241.17563309692</c:v>
                </c:pt>
                <c:pt idx="65">
                  <c:v>1241.17563309692</c:v>
                </c:pt>
                <c:pt idx="66">
                  <c:v>1365.46143525189</c:v>
                </c:pt>
                <c:pt idx="67">
                  <c:v>1396.16336502681</c:v>
                </c:pt>
                <c:pt idx="68">
                  <c:v>1426.33233267177</c:v>
                </c:pt>
                <c:pt idx="69">
                  <c:v>1445.27520131682</c:v>
                </c:pt>
                <c:pt idx="70">
                  <c:v>1728.51161620837</c:v>
                </c:pt>
                <c:pt idx="71">
                  <c:v>1816.55283342678</c:v>
                </c:pt>
                <c:pt idx="72">
                  <c:v>1942.78463369361</c:v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</c:numCache>
            </c:numRef>
          </c:yVal>
          <c:smooth val="0"/>
        </c:ser>
        <c:axId val="78932643"/>
        <c:axId val="36454951"/>
      </c:scatterChart>
      <c:valAx>
        <c:axId val="7893264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54951"/>
        <c:crosses val="autoZero"/>
        <c:crossBetween val="midCat"/>
      </c:valAx>
      <c:valAx>
        <c:axId val="364549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9326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Calaveras!$B$3:$B$39</c:f>
              <c:numCache>
                <c:formatCode>General</c:formatCode>
                <c:ptCount val="37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290</c:v>
                </c:pt>
                <c:pt idx="4">
                  <c:v>310</c:v>
                </c:pt>
                <c:pt idx="5">
                  <c:v>410</c:v>
                </c:pt>
                <c:pt idx="6">
                  <c:v>510</c:v>
                </c:pt>
                <c:pt idx="7">
                  <c:v>610</c:v>
                </c:pt>
                <c:pt idx="8">
                  <c:v>710</c:v>
                </c:pt>
                <c:pt idx="9">
                  <c:v>810</c:v>
                </c:pt>
                <c:pt idx="10">
                  <c:v>910</c:v>
                </c:pt>
                <c:pt idx="11">
                  <c:v>1010</c:v>
                </c:pt>
                <c:pt idx="12">
                  <c:v>1110</c:v>
                </c:pt>
                <c:pt idx="13">
                  <c:v>1210</c:v>
                </c:pt>
                <c:pt idx="14">
                  <c:v>1310</c:v>
                </c:pt>
                <c:pt idx="15">
                  <c:v>1410</c:v>
                </c:pt>
                <c:pt idx="16">
                  <c:v>1510</c:v>
                </c:pt>
                <c:pt idx="17">
                  <c:v>1610</c:v>
                </c:pt>
                <c:pt idx="18">
                  <c:v>1710</c:v>
                </c:pt>
                <c:pt idx="19">
                  <c:v>1810</c:v>
                </c:pt>
                <c:pt idx="20">
                  <c:v>1910</c:v>
                </c:pt>
                <c:pt idx="21">
                  <c:v>2010</c:v>
                </c:pt>
                <c:pt idx="22">
                  <c:v>2110</c:v>
                </c:pt>
                <c:pt idx="23">
                  <c:v>2210</c:v>
                </c:pt>
                <c:pt idx="24">
                  <c:v>2310</c:v>
                </c:pt>
                <c:pt idx="25">
                  <c:v>2410</c:v>
                </c:pt>
                <c:pt idx="26">
                  <c:v>2510</c:v>
                </c:pt>
                <c:pt idx="27">
                  <c:v>2610</c:v>
                </c:pt>
                <c:pt idx="28">
                  <c:v>2710</c:v>
                </c:pt>
                <c:pt idx="29">
                  <c:v>2810</c:v>
                </c:pt>
                <c:pt idx="30">
                  <c:v>2910</c:v>
                </c:pt>
                <c:pt idx="31">
                  <c:v>3010</c:v>
                </c:pt>
                <c:pt idx="32">
                  <c:v>3110</c:v>
                </c:pt>
                <c:pt idx="33">
                  <c:v>3210</c:v>
                </c:pt>
                <c:pt idx="34">
                  <c:v>3310</c:v>
                </c:pt>
                <c:pt idx="35">
                  <c:v>3410</c:v>
                </c:pt>
                <c:pt idx="36">
                  <c:v>3510</c:v>
                </c:pt>
              </c:numCache>
            </c:numRef>
          </c:xVal>
          <c:yVal>
            <c:numRef>
              <c:f>Calaveras!$D$3:$D$39</c:f>
              <c:numCache>
                <c:formatCode>General</c:formatCode>
                <c:ptCount val="37"/>
                <c:pt idx="0">
                  <c:v>105.840679522498</c:v>
                </c:pt>
                <c:pt idx="1">
                  <c:v>155.465266299357</c:v>
                </c:pt>
                <c:pt idx="2">
                  <c:v>193.755578512397</c:v>
                </c:pt>
                <c:pt idx="3">
                  <c:v>219.827662993572</c:v>
                </c:pt>
                <c:pt idx="4">
                  <c:v>226.345684113866</c:v>
                </c:pt>
                <c:pt idx="5">
                  <c:v>243.175390266299</c:v>
                </c:pt>
                <c:pt idx="6">
                  <c:v>254.584779614325</c:v>
                </c:pt>
                <c:pt idx="7">
                  <c:v>263.987649219467</c:v>
                </c:pt>
                <c:pt idx="8">
                  <c:v>272.926675849403</c:v>
                </c:pt>
                <c:pt idx="9">
                  <c:v>280.143870523416</c:v>
                </c:pt>
                <c:pt idx="10">
                  <c:v>286.422107438017</c:v>
                </c:pt>
                <c:pt idx="11">
                  <c:v>292.807736455464</c:v>
                </c:pt>
                <c:pt idx="12">
                  <c:v>299.072681359045</c:v>
                </c:pt>
                <c:pt idx="13">
                  <c:v>306.08487144169</c:v>
                </c:pt>
                <c:pt idx="14">
                  <c:v>311.065404040404</c:v>
                </c:pt>
                <c:pt idx="15">
                  <c:v>315.918365472911</c:v>
                </c:pt>
                <c:pt idx="16">
                  <c:v>320.165358126722</c:v>
                </c:pt>
                <c:pt idx="17">
                  <c:v>324.333769513315</c:v>
                </c:pt>
                <c:pt idx="18">
                  <c:v>328.62621671258</c:v>
                </c:pt>
                <c:pt idx="19">
                  <c:v>332.859090909091</c:v>
                </c:pt>
                <c:pt idx="20">
                  <c:v>336.594306703398</c:v>
                </c:pt>
                <c:pt idx="21">
                  <c:v>340.322956841139</c:v>
                </c:pt>
                <c:pt idx="22">
                  <c:v>344.153558310376</c:v>
                </c:pt>
                <c:pt idx="23">
                  <c:v>347.606106519743</c:v>
                </c:pt>
                <c:pt idx="24">
                  <c:v>351.046441689624</c:v>
                </c:pt>
                <c:pt idx="25">
                  <c:v>355.123599632691</c:v>
                </c:pt>
                <c:pt idx="26">
                  <c:v>358.73668503214</c:v>
                </c:pt>
                <c:pt idx="27">
                  <c:v>362.154522497704</c:v>
                </c:pt>
                <c:pt idx="28">
                  <c:v>365.446280991736</c:v>
                </c:pt>
                <c:pt idx="29">
                  <c:v>369.018158861341</c:v>
                </c:pt>
                <c:pt idx="30">
                  <c:v>374.921303948577</c:v>
                </c:pt>
                <c:pt idx="31">
                  <c:v>379.573002754821</c:v>
                </c:pt>
                <c:pt idx="32">
                  <c:v>383.964600550964</c:v>
                </c:pt>
                <c:pt idx="33">
                  <c:v>389.115564738292</c:v>
                </c:pt>
                <c:pt idx="34">
                  <c:v>392.992699724518</c:v>
                </c:pt>
                <c:pt idx="35">
                  <c:v>397.397038567493</c:v>
                </c:pt>
                <c:pt idx="36">
                  <c:v>398.458195592287</c:v>
                </c:pt>
              </c:numCache>
            </c:numRef>
          </c:yVal>
          <c:smooth val="0"/>
        </c:ser>
        <c:axId val="24315138"/>
        <c:axId val="41925612"/>
      </c:scatterChart>
      <c:valAx>
        <c:axId val="243151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925612"/>
        <c:crosses val="autoZero"/>
        <c:crossBetween val="midCat"/>
      </c:valAx>
      <c:valAx>
        <c:axId val="419256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3151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'San Joaquin'!$B$3:$B$34</c:f>
              <c:numCache>
                <c:formatCode>General</c:formatCode>
                <c:ptCount val="32"/>
                <c:pt idx="0">
                  <c:v>20</c:v>
                </c:pt>
                <c:pt idx="1">
                  <c:v>770</c:v>
                </c:pt>
                <c:pt idx="2">
                  <c:v>1520</c:v>
                </c:pt>
                <c:pt idx="3">
                  <c:v>2214</c:v>
                </c:pt>
                <c:pt idx="4">
                  <c:v>2270</c:v>
                </c:pt>
                <c:pt idx="5">
                  <c:v>3020</c:v>
                </c:pt>
                <c:pt idx="6">
                  <c:v>3770</c:v>
                </c:pt>
                <c:pt idx="7">
                  <c:v>4520</c:v>
                </c:pt>
                <c:pt idx="8">
                  <c:v>5270</c:v>
                </c:pt>
                <c:pt idx="9">
                  <c:v>6020</c:v>
                </c:pt>
                <c:pt idx="10">
                  <c:v>6770</c:v>
                </c:pt>
                <c:pt idx="11">
                  <c:v>7520</c:v>
                </c:pt>
                <c:pt idx="12">
                  <c:v>8270</c:v>
                </c:pt>
                <c:pt idx="13">
                  <c:v>9020</c:v>
                </c:pt>
                <c:pt idx="14">
                  <c:v>9770</c:v>
                </c:pt>
                <c:pt idx="15">
                  <c:v>10520</c:v>
                </c:pt>
                <c:pt idx="16">
                  <c:v>11270</c:v>
                </c:pt>
                <c:pt idx="17">
                  <c:v>12020</c:v>
                </c:pt>
                <c:pt idx="18">
                  <c:v>12770</c:v>
                </c:pt>
                <c:pt idx="19">
                  <c:v>13520</c:v>
                </c:pt>
                <c:pt idx="20">
                  <c:v>14270</c:v>
                </c:pt>
                <c:pt idx="21">
                  <c:v>15020</c:v>
                </c:pt>
                <c:pt idx="22">
                  <c:v>15770</c:v>
                </c:pt>
                <c:pt idx="23">
                  <c:v>16520</c:v>
                </c:pt>
                <c:pt idx="24">
                  <c:v>17270</c:v>
                </c:pt>
                <c:pt idx="25">
                  <c:v>18020</c:v>
                </c:pt>
                <c:pt idx="26">
                  <c:v>18770</c:v>
                </c:pt>
                <c:pt idx="27">
                  <c:v>19520</c:v>
                </c:pt>
                <c:pt idx="28">
                  <c:v>20270</c:v>
                </c:pt>
                <c:pt idx="29">
                  <c:v>21020</c:v>
                </c:pt>
                <c:pt idx="30">
                  <c:v>21770</c:v>
                </c:pt>
                <c:pt idx="31">
                  <c:v>22520</c:v>
                </c:pt>
              </c:numCache>
            </c:numRef>
          </c:xVal>
          <c:yVal>
            <c:numRef>
              <c:f>'San Joaquin'!$D$3:$D$34</c:f>
              <c:numCache>
                <c:formatCode>General</c:formatCode>
                <c:ptCount val="32"/>
                <c:pt idx="0">
                  <c:v/>
                </c:pt>
                <c:pt idx="1">
                  <c:v>878.921992653811</c:v>
                </c:pt>
                <c:pt idx="2">
                  <c:v>1103.55328282828</c:v>
                </c:pt>
                <c:pt idx="3">
                  <c:v>1428.42075824916</c:v>
                </c:pt>
                <c:pt idx="4">
                  <c:v>1454.63484848485</c:v>
                </c:pt>
                <c:pt idx="5">
                  <c:v>2170.63895775941</c:v>
                </c:pt>
                <c:pt idx="6">
                  <c:v>2411.10006887052</c:v>
                </c:pt>
                <c:pt idx="7">
                  <c:v>2715.14212580349</c:v>
                </c:pt>
                <c:pt idx="8">
                  <c:v>2947.87116620753</c:v>
                </c:pt>
                <c:pt idx="9">
                  <c:v>3223.23553719008</c:v>
                </c:pt>
                <c:pt idx="10">
                  <c:v>3515.74086317723</c:v>
                </c:pt>
                <c:pt idx="11">
                  <c:v>3942.66643709826</c:v>
                </c:pt>
                <c:pt idx="12">
                  <c:v>4495.72458677686</c:v>
                </c:pt>
                <c:pt idx="13">
                  <c:v>5041.48558310377</c:v>
                </c:pt>
                <c:pt idx="14">
                  <c:v>5671.29752066116</c:v>
                </c:pt>
                <c:pt idx="15">
                  <c:v>6192.05266299357</c:v>
                </c:pt>
                <c:pt idx="16">
                  <c:v>6938.40133149679</c:v>
                </c:pt>
                <c:pt idx="17">
                  <c:v>7858.09214876033</c:v>
                </c:pt>
                <c:pt idx="18">
                  <c:v>8394.62279614325</c:v>
                </c:pt>
                <c:pt idx="19">
                  <c:v>8974.46604683196</c:v>
                </c:pt>
                <c:pt idx="20">
                  <c:v>9568.11691919192</c:v>
                </c:pt>
                <c:pt idx="21">
                  <c:v>10037.8872359963</c:v>
                </c:pt>
                <c:pt idx="22">
                  <c:v>10620.1380165289</c:v>
                </c:pt>
                <c:pt idx="23">
                  <c:v>11130.8842286501</c:v>
                </c:pt>
                <c:pt idx="24">
                  <c:v>11515.5601928375</c:v>
                </c:pt>
                <c:pt idx="25">
                  <c:v>11878.1909550046</c:v>
                </c:pt>
                <c:pt idx="26">
                  <c:v>12195.6588613407</c:v>
                </c:pt>
                <c:pt idx="27">
                  <c:v>12527.9371671258</c:v>
                </c:pt>
                <c:pt idx="28">
                  <c:v>12858.8780762167</c:v>
                </c:pt>
                <c:pt idx="29">
                  <c:v>13238.7182736455</c:v>
                </c:pt>
                <c:pt idx="30">
                  <c:v>13476.0566345271</c:v>
                </c:pt>
                <c:pt idx="31">
                  <c:v>13762.6294306703</c:v>
                </c:pt>
              </c:numCache>
            </c:numRef>
          </c:yVal>
          <c:smooth val="0"/>
        </c:ser>
        <c:axId val="28778384"/>
        <c:axId val="40295524"/>
      </c:scatterChart>
      <c:valAx>
        <c:axId val="2877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295524"/>
        <c:crosses val="autoZero"/>
        <c:crossBetween val="midCat"/>
      </c:valAx>
      <c:valAx>
        <c:axId val="402955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7783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Merced River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55681705009"/>
          <c:y val="0.0451145767027371"/>
          <c:w val="0.810128473259635"/>
          <c:h val="0.850175047740293"/>
        </c:manualLayout>
      </c:layout>
      <c:scatterChart>
        <c:scatterStyle val="line"/>
        <c:varyColors val="0"/>
        <c:ser>
          <c:idx val="0"/>
          <c:order val="0"/>
          <c:tx>
            <c:strRef>
              <c:f>"Total Wetted Area"</c:f>
              <c:strCache>
                <c:ptCount val="1"/>
                <c:pt idx="0">
                  <c:v>Total Wetted Area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Merced!$B$3:$B$25</c:f>
              <c:numCache>
                <c:formatCode>General</c:formatCode>
                <c:ptCount val="23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876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</c:numCache>
            </c:numRef>
          </c:xVal>
          <c:yVal>
            <c:numRef>
              <c:f>Merced!$D$3:$D$25</c:f>
              <c:numCache>
                <c:formatCode>General</c:formatCode>
                <c:ptCount val="23"/>
                <c:pt idx="0">
                  <c:v>254.065266299357</c:v>
                </c:pt>
                <c:pt idx="1">
                  <c:v>322.90484389348</c:v>
                </c:pt>
                <c:pt idx="2">
                  <c:v>349.565151515152</c:v>
                </c:pt>
                <c:pt idx="3">
                  <c:v>360.512017630854</c:v>
                </c:pt>
                <c:pt idx="4">
                  <c:v>371.285123966942</c:v>
                </c:pt>
                <c:pt idx="5">
                  <c:v>392.571556473829</c:v>
                </c:pt>
                <c:pt idx="6">
                  <c:v>415.263452708907</c:v>
                </c:pt>
                <c:pt idx="7">
                  <c:v>440.814646464647</c:v>
                </c:pt>
                <c:pt idx="8">
                  <c:v>466.707713498623</c:v>
                </c:pt>
                <c:pt idx="9">
                  <c:v>529.051331496786</c:v>
                </c:pt>
                <c:pt idx="10">
                  <c:v>594.740358126722</c:v>
                </c:pt>
                <c:pt idx="11">
                  <c:v>662.62339302112</c:v>
                </c:pt>
                <c:pt idx="12">
                  <c:v>722.42782369146</c:v>
                </c:pt>
                <c:pt idx="13">
                  <c:v>803.056910009183</c:v>
                </c:pt>
                <c:pt idx="14">
                  <c:v>874.774632690542</c:v>
                </c:pt>
                <c:pt idx="15">
                  <c:v>981.692102846648</c:v>
                </c:pt>
                <c:pt idx="16">
                  <c:v>1162.30314508724</c:v>
                </c:pt>
                <c:pt idx="17">
                  <c:v>1335.42134986226</c:v>
                </c:pt>
                <c:pt idx="18">
                  <c:v>1499.62325528007</c:v>
                </c:pt>
                <c:pt idx="19">
                  <c:v>1883.6233241506</c:v>
                </c:pt>
                <c:pt idx="20">
                  <c:v>2237.64713039486</c:v>
                </c:pt>
                <c:pt idx="21">
                  <c:v>2580.45727731864</c:v>
                </c:pt>
                <c:pt idx="22">
                  <c:v>2874.96235078053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"Floodplain Area"</c:f>
              <c:strCache>
                <c:ptCount val="1"/>
                <c:pt idx="0">
                  <c:v>Floodplain Area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Merced!$B$3:$B$25</c:f>
              <c:numCache>
                <c:formatCode>General</c:formatCode>
                <c:ptCount val="23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876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</c:numCache>
            </c:numRef>
          </c:xVal>
          <c:yVal>
            <c:numRef>
              <c:f>Merced!$C$3:$C$25</c:f>
              <c:numCache>
                <c:formatCode>General</c:formatCode>
                <c:ptCount val="23"/>
                <c:pt idx="0">
                  <c:v>0</c:v>
                </c:pt>
                <c:pt idx="1">
                  <c:v>5.59484389348023</c:v>
                </c:pt>
                <c:pt idx="2">
                  <c:v>32.2551515151515</c:v>
                </c:pt>
                <c:pt idx="3">
                  <c:v>43.202017630854</c:v>
                </c:pt>
                <c:pt idx="4">
                  <c:v>53.9751239669421</c:v>
                </c:pt>
                <c:pt idx="5">
                  <c:v>75.2615564738292</c:v>
                </c:pt>
                <c:pt idx="6">
                  <c:v>97.9534527089073</c:v>
                </c:pt>
                <c:pt idx="7">
                  <c:v>123.504646464646</c:v>
                </c:pt>
                <c:pt idx="8">
                  <c:v>149.397713498623</c:v>
                </c:pt>
                <c:pt idx="9">
                  <c:v>211.741331496786</c:v>
                </c:pt>
                <c:pt idx="10">
                  <c:v>277.430358126722</c:v>
                </c:pt>
                <c:pt idx="11">
                  <c:v>345.31339302112</c:v>
                </c:pt>
                <c:pt idx="12">
                  <c:v>405.11782369146</c:v>
                </c:pt>
                <c:pt idx="13">
                  <c:v>485.746910009183</c:v>
                </c:pt>
                <c:pt idx="14">
                  <c:v>557.464632690542</c:v>
                </c:pt>
                <c:pt idx="15">
                  <c:v>664.382102846648</c:v>
                </c:pt>
                <c:pt idx="16">
                  <c:v>844.993145087236</c:v>
                </c:pt>
                <c:pt idx="17">
                  <c:v>1018.11134986226</c:v>
                </c:pt>
                <c:pt idx="18">
                  <c:v>1182.31325528007</c:v>
                </c:pt>
                <c:pt idx="19">
                  <c:v>1566.3133241506</c:v>
                </c:pt>
                <c:pt idx="20">
                  <c:v>1920.33713039486</c:v>
                </c:pt>
                <c:pt idx="21">
                  <c:v>2263.14727731864</c:v>
                </c:pt>
                <c:pt idx="22">
                  <c:v>2557.65235078053</c:v>
                </c:pt>
              </c:numCache>
            </c:numRef>
          </c:yVal>
          <c:smooth val="0"/>
        </c:ser>
        <c:axId val="86762949"/>
        <c:axId val="541185"/>
      </c:scatterChart>
      <c:valAx>
        <c:axId val="86762949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1185"/>
        <c:crosses val="autoZero"/>
        <c:crossBetween val="midCat"/>
      </c:valAx>
      <c:valAx>
        <c:axId val="541185"/>
        <c:scaling>
          <c:orientation val="minMax"/>
          <c:max val="3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7629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3854170667691"/>
          <c:y val="0.7437595247962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Cottonwood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55681705009"/>
          <c:y val="0.0451248377491029"/>
          <c:w val="0.810128473259635"/>
          <c:h val="0.850194701076582"/>
        </c:manualLayout>
      </c:layout>
      <c:scatterChart>
        <c:scatterStyle val="line"/>
        <c:varyColors val="0"/>
        <c:ser>
          <c:idx val="0"/>
          <c:order val="0"/>
          <c:tx>
            <c:strRef>
              <c:f>"Floodplain Area"</c:f>
              <c:strCache>
                <c:ptCount val="1"/>
                <c:pt idx="0">
                  <c:v>Floodplain Area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Cottonwood!$B$3:$B$34</c:f>
              <c:numCache>
                <c:formatCode>General</c:formatCode>
                <c:ptCount val="32"/>
                <c:pt idx="0">
                  <c:v>40</c:v>
                </c:pt>
                <c:pt idx="1">
                  <c:v>400</c:v>
                </c:pt>
                <c:pt idx="2">
                  <c:v>760</c:v>
                </c:pt>
                <c:pt idx="3">
                  <c:v>1120</c:v>
                </c:pt>
                <c:pt idx="4">
                  <c:v>1480</c:v>
                </c:pt>
                <c:pt idx="5">
                  <c:v>1840</c:v>
                </c:pt>
                <c:pt idx="6">
                  <c:v>1870</c:v>
                </c:pt>
                <c:pt idx="7">
                  <c:v>2200</c:v>
                </c:pt>
                <c:pt idx="8">
                  <c:v>2560</c:v>
                </c:pt>
                <c:pt idx="9">
                  <c:v>2920</c:v>
                </c:pt>
                <c:pt idx="10">
                  <c:v>3280</c:v>
                </c:pt>
                <c:pt idx="11">
                  <c:v>3640</c:v>
                </c:pt>
                <c:pt idx="12">
                  <c:v>4000</c:v>
                </c:pt>
                <c:pt idx="13">
                  <c:v>4360</c:v>
                </c:pt>
                <c:pt idx="14">
                  <c:v>4720</c:v>
                </c:pt>
                <c:pt idx="15">
                  <c:v>5080</c:v>
                </c:pt>
                <c:pt idx="16">
                  <c:v>5440</c:v>
                </c:pt>
                <c:pt idx="17">
                  <c:v>5800</c:v>
                </c:pt>
                <c:pt idx="18">
                  <c:v>6160</c:v>
                </c:pt>
                <c:pt idx="19">
                  <c:v>6520</c:v>
                </c:pt>
                <c:pt idx="20">
                  <c:v>6880</c:v>
                </c:pt>
                <c:pt idx="21">
                  <c:v>7240</c:v>
                </c:pt>
                <c:pt idx="22">
                  <c:v>7600</c:v>
                </c:pt>
                <c:pt idx="23">
                  <c:v>7960</c:v>
                </c:pt>
                <c:pt idx="24">
                  <c:v>8320</c:v>
                </c:pt>
                <c:pt idx="25">
                  <c:v>8680</c:v>
                </c:pt>
                <c:pt idx="26">
                  <c:v>9040</c:v>
                </c:pt>
                <c:pt idx="27">
                  <c:v>9400</c:v>
                </c:pt>
                <c:pt idx="28">
                  <c:v>9760</c:v>
                </c:pt>
                <c:pt idx="29">
                  <c:v>10120</c:v>
                </c:pt>
                <c:pt idx="30">
                  <c:v>10480</c:v>
                </c:pt>
                <c:pt idx="31">
                  <c:v>10840</c:v>
                </c:pt>
              </c:numCache>
            </c:numRef>
          </c:xVal>
          <c:yVal>
            <c:numRef>
              <c:f>Cottonwood!$C$3:$C$34</c:f>
              <c:numCache>
                <c:formatCode>General</c:formatCode>
                <c:ptCount val="32"/>
                <c:pt idx="0">
                  <c:v>0</c:v>
                </c:pt>
                <c:pt idx="1">
                  <c:v>7.81471533516989</c:v>
                </c:pt>
                <c:pt idx="2">
                  <c:v>13.4637052341598</c:v>
                </c:pt>
                <c:pt idx="3">
                  <c:v>21.5740817263545</c:v>
                </c:pt>
                <c:pt idx="4">
                  <c:v>28.4517676767677</c:v>
                </c:pt>
                <c:pt idx="5">
                  <c:v>35.0370064279155</c:v>
                </c:pt>
                <c:pt idx="6">
                  <c:v>35.675120523416</c:v>
                </c:pt>
                <c:pt idx="7">
                  <c:v>42.694375573921</c:v>
                </c:pt>
                <c:pt idx="8">
                  <c:v>53.0504591368228</c:v>
                </c:pt>
                <c:pt idx="9">
                  <c:v>65.9245408631772</c:v>
                </c:pt>
                <c:pt idx="10">
                  <c:v>81.212741046832</c:v>
                </c:pt>
                <c:pt idx="11">
                  <c:v>94.1188246097337</c:v>
                </c:pt>
                <c:pt idx="12">
                  <c:v>105.713429752066</c:v>
                </c:pt>
                <c:pt idx="13">
                  <c:v>115.185629017447</c:v>
                </c:pt>
                <c:pt idx="14">
                  <c:v>124.469788797062</c:v>
                </c:pt>
                <c:pt idx="15">
                  <c:v>141.708310376492</c:v>
                </c:pt>
                <c:pt idx="16">
                  <c:v>151.436042240588</c:v>
                </c:pt>
                <c:pt idx="17">
                  <c:v>159.270293847567</c:v>
                </c:pt>
                <c:pt idx="18">
                  <c:v>167.116000918274</c:v>
                </c:pt>
                <c:pt idx="19">
                  <c:v>175.96955922865</c:v>
                </c:pt>
                <c:pt idx="20">
                  <c:v>185.786662075298</c:v>
                </c:pt>
                <c:pt idx="21">
                  <c:v>192.712970615243</c:v>
                </c:pt>
                <c:pt idx="22">
                  <c:v>199.887878787879</c:v>
                </c:pt>
                <c:pt idx="23">
                  <c:v>207.15121671258</c:v>
                </c:pt>
                <c:pt idx="24">
                  <c:v>214.502180899908</c:v>
                </c:pt>
                <c:pt idx="25">
                  <c:v>220.505463728191</c:v>
                </c:pt>
                <c:pt idx="26">
                  <c:v>225.44455922865</c:v>
                </c:pt>
                <c:pt idx="27">
                  <c:v>230.421740128558</c:v>
                </c:pt>
                <c:pt idx="28">
                  <c:v>234.634825528007</c:v>
                </c:pt>
                <c:pt idx="29">
                  <c:v>239.273461891644</c:v>
                </c:pt>
                <c:pt idx="30">
                  <c:v>244.416184573003</c:v>
                </c:pt>
                <c:pt idx="31">
                  <c:v>248.758448117539</c:v>
                </c:pt>
              </c:numCache>
            </c:numRef>
          </c:yVal>
          <c:smooth val="0"/>
        </c:ser>
        <c:axId val="87908898"/>
        <c:axId val="77460594"/>
      </c:scatterChart>
      <c:valAx>
        <c:axId val="87908898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460594"/>
        <c:crosses val="autoZero"/>
        <c:crossBetween val="midCat"/>
      </c:valAx>
      <c:valAx>
        <c:axId val="77460594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9088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Elder!$B$3:$B$33</c:f>
              <c:numCache>
                <c:formatCode>General</c:formatCode>
                <c:ptCount val="31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196</c:v>
                </c:pt>
                <c:pt idx="6">
                  <c:v>210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370</c:v>
                </c:pt>
                <c:pt idx="11">
                  <c:v>410</c:v>
                </c:pt>
                <c:pt idx="12">
                  <c:v>450</c:v>
                </c:pt>
                <c:pt idx="13">
                  <c:v>490</c:v>
                </c:pt>
                <c:pt idx="14">
                  <c:v>530</c:v>
                </c:pt>
                <c:pt idx="15">
                  <c:v>570</c:v>
                </c:pt>
                <c:pt idx="16">
                  <c:v>610</c:v>
                </c:pt>
                <c:pt idx="17">
                  <c:v>650</c:v>
                </c:pt>
                <c:pt idx="18">
                  <c:v>690</c:v>
                </c:pt>
                <c:pt idx="19">
                  <c:v>730</c:v>
                </c:pt>
                <c:pt idx="20">
                  <c:v>770</c:v>
                </c:pt>
                <c:pt idx="21">
                  <c:v>810</c:v>
                </c:pt>
                <c:pt idx="22">
                  <c:v>850</c:v>
                </c:pt>
                <c:pt idx="23">
                  <c:v>890</c:v>
                </c:pt>
                <c:pt idx="24">
                  <c:v>930</c:v>
                </c:pt>
                <c:pt idx="25">
                  <c:v>970</c:v>
                </c:pt>
                <c:pt idx="26">
                  <c:v>1010</c:v>
                </c:pt>
                <c:pt idx="27">
                  <c:v>1050</c:v>
                </c:pt>
                <c:pt idx="28">
                  <c:v>1090</c:v>
                </c:pt>
                <c:pt idx="29">
                  <c:v>1130</c:v>
                </c:pt>
                <c:pt idx="30">
                  <c:v>1170</c:v>
                </c:pt>
              </c:numCache>
            </c:numRef>
          </c:xVal>
          <c:yVal>
            <c:numRef>
              <c:f>Elder!$D$3:$D$33</c:f>
              <c:numCache>
                <c:formatCode>General</c:formatCode>
                <c:ptCount val="31"/>
                <c:pt idx="0">
                  <c:v>2.34315886134068</c:v>
                </c:pt>
                <c:pt idx="1">
                  <c:v>7.01965105601469</c:v>
                </c:pt>
                <c:pt idx="2">
                  <c:v>16.1430211202938</c:v>
                </c:pt>
                <c:pt idx="3">
                  <c:v>28.1905188246097</c:v>
                </c:pt>
                <c:pt idx="4">
                  <c:v>34.8798668503214</c:v>
                </c:pt>
                <c:pt idx="5">
                  <c:v>36.9259791092746</c:v>
                </c:pt>
                <c:pt idx="6">
                  <c:v>38.0277318640955</c:v>
                </c:pt>
                <c:pt idx="7">
                  <c:v>40.5410238751148</c:v>
                </c:pt>
                <c:pt idx="8">
                  <c:v>42.9036730945822</c:v>
                </c:pt>
                <c:pt idx="9">
                  <c:v>44.9134986225895</c:v>
                </c:pt>
                <c:pt idx="10">
                  <c:v>46.705624426079</c:v>
                </c:pt>
                <c:pt idx="11">
                  <c:v>48.0481634527089</c:v>
                </c:pt>
                <c:pt idx="12">
                  <c:v>49.2899219467401</c:v>
                </c:pt>
                <c:pt idx="13">
                  <c:v>50.4962350780533</c:v>
                </c:pt>
                <c:pt idx="14">
                  <c:v>51.5086776859504</c:v>
                </c:pt>
                <c:pt idx="15">
                  <c:v>52.4814279155188</c:v>
                </c:pt>
                <c:pt idx="16">
                  <c:v>53.4521120293848</c:v>
                </c:pt>
                <c:pt idx="17">
                  <c:v>54.3326446280992</c:v>
                </c:pt>
                <c:pt idx="18">
                  <c:v>55.2015151515152</c:v>
                </c:pt>
                <c:pt idx="19">
                  <c:v>56.0510560146924</c:v>
                </c:pt>
                <c:pt idx="20">
                  <c:v>56.8208907254362</c:v>
                </c:pt>
                <c:pt idx="21">
                  <c:v>57.7032369146006</c:v>
                </c:pt>
                <c:pt idx="22">
                  <c:v>58.3921946740129</c:v>
                </c:pt>
                <c:pt idx="23">
                  <c:v>59.0277089072544</c:v>
                </c:pt>
                <c:pt idx="24">
                  <c:v>59.6382920110193</c:v>
                </c:pt>
                <c:pt idx="25">
                  <c:v>60.3384986225895</c:v>
                </c:pt>
                <c:pt idx="26">
                  <c:v>60.9133838383838</c:v>
                </c:pt>
                <c:pt idx="27">
                  <c:v>61.538567493113</c:v>
                </c:pt>
                <c:pt idx="28">
                  <c:v>62.0467860422406</c:v>
                </c:pt>
                <c:pt idx="29">
                  <c:v>62.62036271809</c:v>
                </c:pt>
                <c:pt idx="30">
                  <c:v>63.1328282828283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"Merged"</c:f>
              <c:strCache>
                <c:ptCount val="1"/>
                <c:pt idx="0">
                  <c:v>Merged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Elder!$B$3:$B$33</c:f>
              <c:numCache>
                <c:formatCode>General</c:formatCode>
                <c:ptCount val="31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196</c:v>
                </c:pt>
                <c:pt idx="6">
                  <c:v>210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370</c:v>
                </c:pt>
                <c:pt idx="11">
                  <c:v>410</c:v>
                </c:pt>
                <c:pt idx="12">
                  <c:v>450</c:v>
                </c:pt>
                <c:pt idx="13">
                  <c:v>490</c:v>
                </c:pt>
                <c:pt idx="14">
                  <c:v>530</c:v>
                </c:pt>
                <c:pt idx="15">
                  <c:v>570</c:v>
                </c:pt>
                <c:pt idx="16">
                  <c:v>610</c:v>
                </c:pt>
                <c:pt idx="17">
                  <c:v>650</c:v>
                </c:pt>
                <c:pt idx="18">
                  <c:v>690</c:v>
                </c:pt>
                <c:pt idx="19">
                  <c:v>730</c:v>
                </c:pt>
                <c:pt idx="20">
                  <c:v>770</c:v>
                </c:pt>
                <c:pt idx="21">
                  <c:v>810</c:v>
                </c:pt>
                <c:pt idx="22">
                  <c:v>850</c:v>
                </c:pt>
                <c:pt idx="23">
                  <c:v>890</c:v>
                </c:pt>
                <c:pt idx="24">
                  <c:v>930</c:v>
                </c:pt>
                <c:pt idx="25">
                  <c:v>970</c:v>
                </c:pt>
                <c:pt idx="26">
                  <c:v>1010</c:v>
                </c:pt>
                <c:pt idx="27">
                  <c:v>1050</c:v>
                </c:pt>
                <c:pt idx="28">
                  <c:v>1090</c:v>
                </c:pt>
                <c:pt idx="29">
                  <c:v>1130</c:v>
                </c:pt>
                <c:pt idx="30">
                  <c:v>1170</c:v>
                </c:pt>
              </c:numCache>
            </c:numRef>
          </c:xVal>
          <c:yVal>
            <c:numRef>
              <c:f>Elder!$F$3:$F$33</c:f>
              <c:numCache>
                <c:formatCode>General</c:formatCode>
                <c:ptCount val="31"/>
                <c:pt idx="0">
                  <c:v>5.08712121212121</c:v>
                </c:pt>
                <c:pt idx="1">
                  <c:v>15.9987144168962</c:v>
                </c:pt>
                <c:pt idx="2">
                  <c:v>24.373347107438</c:v>
                </c:pt>
                <c:pt idx="3">
                  <c:v>28.9989210284665</c:v>
                </c:pt>
                <c:pt idx="4">
                  <c:v>32.4814049586777</c:v>
                </c:pt>
                <c:pt idx="5">
                  <c:v>34.1718899219467</c:v>
                </c:pt>
                <c:pt idx="6">
                  <c:v>35.0821510560147</c:v>
                </c:pt>
                <c:pt idx="7">
                  <c:v>37.6828971533517</c:v>
                </c:pt>
                <c:pt idx="8">
                  <c:v>39.9530073461892</c:v>
                </c:pt>
                <c:pt idx="9">
                  <c:v>41.8839072543618</c:v>
                </c:pt>
                <c:pt idx="10">
                  <c:v>43.6237373737374</c:v>
                </c:pt>
                <c:pt idx="11">
                  <c:v>45.2648071625344</c:v>
                </c:pt>
                <c:pt idx="12">
                  <c:v>46.7300505050505</c:v>
                </c:pt>
                <c:pt idx="13">
                  <c:v>48.0265840220386</c:v>
                </c:pt>
                <c:pt idx="14">
                  <c:v>49.3387970615243</c:v>
                </c:pt>
                <c:pt idx="15">
                  <c:v>50.5736455463728</c:v>
                </c:pt>
                <c:pt idx="16">
                  <c:v>51.9027777777778</c:v>
                </c:pt>
                <c:pt idx="17">
                  <c:v>53.1375688705234</c:v>
                </c:pt>
                <c:pt idx="18">
                  <c:v>54.3723599632691</c:v>
                </c:pt>
                <c:pt idx="19">
                  <c:v>55.6071510560147</c:v>
                </c:pt>
                <c:pt idx="20">
                  <c:v>56.8419421487603</c:v>
                </c:pt>
                <c:pt idx="21">
                  <c:v>57.7547245179063</c:v>
                </c:pt>
                <c:pt idx="22">
                  <c:v>58.6675068870523</c:v>
                </c:pt>
                <c:pt idx="23">
                  <c:v>59.5802892561983</c:v>
                </c:pt>
                <c:pt idx="24">
                  <c:v>60.4930716253444</c:v>
                </c:pt>
                <c:pt idx="25">
                  <c:v>61.4058539944904</c:v>
                </c:pt>
                <c:pt idx="26">
                  <c:v>62.1231787572697</c:v>
                </c:pt>
                <c:pt idx="27">
                  <c:v>62.840503520049</c:v>
                </c:pt>
                <c:pt idx="28">
                  <c:v>63.5578282828283</c:v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68938976"/>
        <c:axId val="95376471"/>
      </c:scatterChart>
      <c:valAx>
        <c:axId val="689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376471"/>
        <c:crosses val="autoZero"/>
        <c:crossBetween val="midCat"/>
      </c:valAx>
      <c:valAx>
        <c:axId val="953764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9389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91818897637795"/>
          <c:y val="0.51262808058083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Deer Creek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981956500536"/>
          <c:y val="0.0451145767027371"/>
          <c:w val="0.810153125914366"/>
          <c:h val="0.850175047740293"/>
        </c:manualLayout>
      </c:layout>
      <c:scatterChart>
        <c:scatterStyle val="line"/>
        <c:varyColors val="0"/>
        <c:ser>
          <c:idx val="0"/>
          <c:order val="0"/>
          <c:tx>
            <c:strRef>
              <c:f>"Total Wetted Area"</c:f>
              <c:strCache>
                <c:ptCount val="1"/>
                <c:pt idx="0">
                  <c:v>Total Wetted Area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Deer!$B$3:$B$32</c:f>
              <c:numCache>
                <c:formatCode>General</c:formatCode>
                <c:ptCount val="30"/>
                <c:pt idx="0">
                  <c:v>70</c:v>
                </c:pt>
                <c:pt idx="1">
                  <c:v>170</c:v>
                </c:pt>
                <c:pt idx="2">
                  <c:v>270</c:v>
                </c:pt>
                <c:pt idx="3">
                  <c:v>370</c:v>
                </c:pt>
                <c:pt idx="4">
                  <c:v>470</c:v>
                </c:pt>
                <c:pt idx="5">
                  <c:v>570</c:v>
                </c:pt>
                <c:pt idx="6">
                  <c:v>571</c:v>
                </c:pt>
                <c:pt idx="7">
                  <c:v>670</c:v>
                </c:pt>
                <c:pt idx="8">
                  <c:v>770</c:v>
                </c:pt>
                <c:pt idx="9">
                  <c:v>870</c:v>
                </c:pt>
                <c:pt idx="10">
                  <c:v>970</c:v>
                </c:pt>
                <c:pt idx="11">
                  <c:v>1070</c:v>
                </c:pt>
                <c:pt idx="12">
                  <c:v>1170</c:v>
                </c:pt>
                <c:pt idx="13">
                  <c:v>1270</c:v>
                </c:pt>
                <c:pt idx="14">
                  <c:v>1370</c:v>
                </c:pt>
                <c:pt idx="15">
                  <c:v>1470</c:v>
                </c:pt>
                <c:pt idx="16">
                  <c:v>1570</c:v>
                </c:pt>
                <c:pt idx="17">
                  <c:v>1670</c:v>
                </c:pt>
                <c:pt idx="18">
                  <c:v>1770</c:v>
                </c:pt>
                <c:pt idx="19">
                  <c:v>1870</c:v>
                </c:pt>
                <c:pt idx="20">
                  <c:v>1970</c:v>
                </c:pt>
                <c:pt idx="21">
                  <c:v>2070</c:v>
                </c:pt>
                <c:pt idx="22">
                  <c:v>2170</c:v>
                </c:pt>
                <c:pt idx="23">
                  <c:v>2270</c:v>
                </c:pt>
                <c:pt idx="24">
                  <c:v>2370</c:v>
                </c:pt>
                <c:pt idx="25">
                  <c:v>2470</c:v>
                </c:pt>
                <c:pt idx="26">
                  <c:v>2570</c:v>
                </c:pt>
                <c:pt idx="27">
                  <c:v>2670</c:v>
                </c:pt>
                <c:pt idx="28">
                  <c:v>2770</c:v>
                </c:pt>
                <c:pt idx="29">
                  <c:v>2870</c:v>
                </c:pt>
              </c:numCache>
            </c:numRef>
          </c:xVal>
          <c:yVal>
            <c:numRef>
              <c:f>Deer!$D$3:$D$32</c:f>
              <c:numCache>
                <c:formatCode>General</c:formatCode>
                <c:ptCount val="30"/>
                <c:pt idx="0">
                  <c:v>10.6398301193756</c:v>
                </c:pt>
                <c:pt idx="1">
                  <c:v>21.4724058769513</c:v>
                </c:pt>
                <c:pt idx="2">
                  <c:v>25.4813131313131</c:v>
                </c:pt>
                <c:pt idx="3">
                  <c:v>31.4747704315886</c:v>
                </c:pt>
                <c:pt idx="4">
                  <c:v>38.0715105601469</c:v>
                </c:pt>
                <c:pt idx="5">
                  <c:v>43.9121212121212</c:v>
                </c:pt>
                <c:pt idx="6">
                  <c:v>43.9686260330579</c:v>
                </c:pt>
                <c:pt idx="7">
                  <c:v>49.5626033057851</c:v>
                </c:pt>
                <c:pt idx="8">
                  <c:v>55.942378328742</c:v>
                </c:pt>
                <c:pt idx="9">
                  <c:v>61.1606749311295</c:v>
                </c:pt>
                <c:pt idx="10">
                  <c:v>65.9264462809917</c:v>
                </c:pt>
                <c:pt idx="11">
                  <c:v>69.9237603305785</c:v>
                </c:pt>
                <c:pt idx="12">
                  <c:v>74.222842056933</c:v>
                </c:pt>
                <c:pt idx="13">
                  <c:v>78.0239439853076</c:v>
                </c:pt>
                <c:pt idx="14">
                  <c:v>82.0770202020202</c:v>
                </c:pt>
                <c:pt idx="15">
                  <c:v>85.9032828282828</c:v>
                </c:pt>
                <c:pt idx="16">
                  <c:v>89.6047061524334</c:v>
                </c:pt>
                <c:pt idx="17">
                  <c:v>92.7820018365473</c:v>
                </c:pt>
                <c:pt idx="18">
                  <c:v>95.8233241505969</c:v>
                </c:pt>
                <c:pt idx="19">
                  <c:v>98.6841368227732</c:v>
                </c:pt>
                <c:pt idx="20">
                  <c:v>101.209595959596</c:v>
                </c:pt>
                <c:pt idx="21">
                  <c:v>103.869421487603</c:v>
                </c:pt>
                <c:pt idx="22">
                  <c:v>105.941804407714</c:v>
                </c:pt>
                <c:pt idx="23">
                  <c:v>108.027341597796</c:v>
                </c:pt>
                <c:pt idx="24">
                  <c:v>109.834458218549</c:v>
                </c:pt>
                <c:pt idx="25">
                  <c:v>111.812167125803</c:v>
                </c:pt>
                <c:pt idx="26">
                  <c:v>113.723278236915</c:v>
                </c:pt>
                <c:pt idx="27">
                  <c:v>115.592171717172</c:v>
                </c:pt>
                <c:pt idx="28">
                  <c:v>117.375780532599</c:v>
                </c:pt>
                <c:pt idx="29">
                  <c:v>118.808792470156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"Floodplain Area"</c:f>
              <c:strCache>
                <c:ptCount val="1"/>
                <c:pt idx="0">
                  <c:v>Floodplain Area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Deer!$B$3:$B$32</c:f>
              <c:numCache>
                <c:formatCode>General</c:formatCode>
                <c:ptCount val="30"/>
                <c:pt idx="0">
                  <c:v>70</c:v>
                </c:pt>
                <c:pt idx="1">
                  <c:v>170</c:v>
                </c:pt>
                <c:pt idx="2">
                  <c:v>270</c:v>
                </c:pt>
                <c:pt idx="3">
                  <c:v>370</c:v>
                </c:pt>
                <c:pt idx="4">
                  <c:v>470</c:v>
                </c:pt>
                <c:pt idx="5">
                  <c:v>570</c:v>
                </c:pt>
                <c:pt idx="6">
                  <c:v>571</c:v>
                </c:pt>
                <c:pt idx="7">
                  <c:v>670</c:v>
                </c:pt>
                <c:pt idx="8">
                  <c:v>770</c:v>
                </c:pt>
                <c:pt idx="9">
                  <c:v>870</c:v>
                </c:pt>
                <c:pt idx="10">
                  <c:v>970</c:v>
                </c:pt>
                <c:pt idx="11">
                  <c:v>1070</c:v>
                </c:pt>
                <c:pt idx="12">
                  <c:v>1170</c:v>
                </c:pt>
                <c:pt idx="13">
                  <c:v>1270</c:v>
                </c:pt>
                <c:pt idx="14">
                  <c:v>1370</c:v>
                </c:pt>
                <c:pt idx="15">
                  <c:v>1470</c:v>
                </c:pt>
                <c:pt idx="16">
                  <c:v>1570</c:v>
                </c:pt>
                <c:pt idx="17">
                  <c:v>1670</c:v>
                </c:pt>
                <c:pt idx="18">
                  <c:v>1770</c:v>
                </c:pt>
                <c:pt idx="19">
                  <c:v>1870</c:v>
                </c:pt>
                <c:pt idx="20">
                  <c:v>1970</c:v>
                </c:pt>
                <c:pt idx="21">
                  <c:v>2070</c:v>
                </c:pt>
                <c:pt idx="22">
                  <c:v>2170</c:v>
                </c:pt>
                <c:pt idx="23">
                  <c:v>2270</c:v>
                </c:pt>
                <c:pt idx="24">
                  <c:v>2370</c:v>
                </c:pt>
                <c:pt idx="25">
                  <c:v>2470</c:v>
                </c:pt>
                <c:pt idx="26">
                  <c:v>2570</c:v>
                </c:pt>
                <c:pt idx="27">
                  <c:v>2670</c:v>
                </c:pt>
                <c:pt idx="28">
                  <c:v>2770</c:v>
                </c:pt>
                <c:pt idx="29">
                  <c:v>2870</c:v>
                </c:pt>
              </c:numCache>
            </c:numRef>
          </c:xVal>
          <c:yVal>
            <c:numRef>
              <c:f>Deer!$C$3:$C$32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0.401510560146924</c:v>
                </c:pt>
                <c:pt idx="5">
                  <c:v>6.24212121212121</c:v>
                </c:pt>
                <c:pt idx="6">
                  <c:v>6.29862603305785</c:v>
                </c:pt>
                <c:pt idx="7">
                  <c:v>11.8926033057851</c:v>
                </c:pt>
                <c:pt idx="8">
                  <c:v>18.272378328742</c:v>
                </c:pt>
                <c:pt idx="9">
                  <c:v>23.4906749311295</c:v>
                </c:pt>
                <c:pt idx="10">
                  <c:v>28.2564462809917</c:v>
                </c:pt>
                <c:pt idx="11">
                  <c:v>32.2537603305785</c:v>
                </c:pt>
                <c:pt idx="12">
                  <c:v>36.552842056933</c:v>
                </c:pt>
                <c:pt idx="13">
                  <c:v>40.3539439853076</c:v>
                </c:pt>
                <c:pt idx="14">
                  <c:v>44.4070202020202</c:v>
                </c:pt>
                <c:pt idx="15">
                  <c:v>48.2332828282828</c:v>
                </c:pt>
                <c:pt idx="16">
                  <c:v>51.9347061524334</c:v>
                </c:pt>
                <c:pt idx="17">
                  <c:v>55.1120018365473</c:v>
                </c:pt>
                <c:pt idx="18">
                  <c:v>58.1533241505969</c:v>
                </c:pt>
                <c:pt idx="19">
                  <c:v>61.0141368227732</c:v>
                </c:pt>
                <c:pt idx="20">
                  <c:v>63.539595959596</c:v>
                </c:pt>
                <c:pt idx="21">
                  <c:v>66.1994214876033</c:v>
                </c:pt>
                <c:pt idx="22">
                  <c:v>68.2718044077135</c:v>
                </c:pt>
                <c:pt idx="23">
                  <c:v>70.3573415977961</c:v>
                </c:pt>
                <c:pt idx="24">
                  <c:v>72.1644582185491</c:v>
                </c:pt>
                <c:pt idx="25">
                  <c:v>74.1421671258035</c:v>
                </c:pt>
                <c:pt idx="26">
                  <c:v>76.0532782369146</c:v>
                </c:pt>
                <c:pt idx="27">
                  <c:v>77.9221717171717</c:v>
                </c:pt>
                <c:pt idx="28">
                  <c:v>79.7057805325987</c:v>
                </c:pt>
                <c:pt idx="29">
                  <c:v>81.1387924701561</c:v>
                </c:pt>
              </c:numCache>
            </c:numRef>
          </c:yVal>
          <c:smooth val="0"/>
        </c:ser>
        <c:axId val="33088366"/>
        <c:axId val="70627544"/>
      </c:scatterChart>
      <c:valAx>
        <c:axId val="33088366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Flow (cfs)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27544"/>
        <c:crosses val="autoZero"/>
        <c:crossBetween val="midCat"/>
      </c:valAx>
      <c:valAx>
        <c:axId val="70627544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Area (acres)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0883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22526257388558"/>
          <c:y val="0.64270689321729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MidSac!$B$88:$B$110</c:f>
              <c:numCache>
                <c:formatCode>General</c:formatCode>
                <c:ptCount val="23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6500</c:v>
                </c:pt>
                <c:pt idx="4">
                  <c:v>7500</c:v>
                </c:pt>
                <c:pt idx="5">
                  <c:v>8500</c:v>
                </c:pt>
                <c:pt idx="6">
                  <c:v>9500</c:v>
                </c:pt>
                <c:pt idx="7">
                  <c:v>10500</c:v>
                </c:pt>
                <c:pt idx="8">
                  <c:v>11500</c:v>
                </c:pt>
                <c:pt idx="9">
                  <c:v>12500</c:v>
                </c:pt>
                <c:pt idx="10">
                  <c:v>13500</c:v>
                </c:pt>
                <c:pt idx="11">
                  <c:v>14500</c:v>
                </c:pt>
                <c:pt idx="12">
                  <c:v>15500</c:v>
                </c:pt>
                <c:pt idx="13">
                  <c:v>16500</c:v>
                </c:pt>
                <c:pt idx="14">
                  <c:v>17500</c:v>
                </c:pt>
                <c:pt idx="15">
                  <c:v>18500</c:v>
                </c:pt>
                <c:pt idx="16">
                  <c:v>19500</c:v>
                </c:pt>
                <c:pt idx="17">
                  <c:v>20500</c:v>
                </c:pt>
                <c:pt idx="18">
                  <c:v>20963</c:v>
                </c:pt>
                <c:pt idx="19">
                  <c:v>21500</c:v>
                </c:pt>
                <c:pt idx="20">
                  <c:v>22500</c:v>
                </c:pt>
                <c:pt idx="21">
                  <c:v>23500</c:v>
                </c:pt>
                <c:pt idx="22">
                  <c:v>24500</c:v>
                </c:pt>
              </c:numCache>
            </c:numRef>
          </c:xVal>
          <c:yVal>
            <c:numRef>
              <c:f>MidSac!$D$88:$D$110</c:f>
              <c:numCache>
                <c:formatCode>General</c:formatCode>
                <c:ptCount val="23"/>
                <c:pt idx="0">
                  <c:v/>
                </c:pt>
                <c:pt idx="1">
                  <c:v>1.47669880624426</c:v>
                </c:pt>
                <c:pt idx="2">
                  <c:v>98.7576446280992</c:v>
                </c:pt>
                <c:pt idx="3">
                  <c:v>737.766069788797</c:v>
                </c:pt>
                <c:pt idx="4">
                  <c:v>1514.37883379247</c:v>
                </c:pt>
                <c:pt idx="5">
                  <c:v>2548.75925160698</c:v>
                </c:pt>
                <c:pt idx="6">
                  <c:v>3035.8488292011</c:v>
                </c:pt>
                <c:pt idx="7">
                  <c:v>3687.36466942149</c:v>
                </c:pt>
                <c:pt idx="8">
                  <c:v>3972.41455463728</c:v>
                </c:pt>
                <c:pt idx="9">
                  <c:v>4322.41212121212</c:v>
                </c:pt>
                <c:pt idx="10">
                  <c:v>4577.28011937557</c:v>
                </c:pt>
                <c:pt idx="11">
                  <c:v>5166.11393480257</c:v>
                </c:pt>
                <c:pt idx="12">
                  <c:v>5507.38553719008</c:v>
                </c:pt>
                <c:pt idx="13">
                  <c:v>5933.01159320477</c:v>
                </c:pt>
                <c:pt idx="14">
                  <c:v>6371.511271809</c:v>
                </c:pt>
                <c:pt idx="15">
                  <c:v>6607.29345730028</c:v>
                </c:pt>
                <c:pt idx="16">
                  <c:v>6757.21163911846</c:v>
                </c:pt>
                <c:pt idx="17">
                  <c:v>6911.41804407714</c:v>
                </c:pt>
                <c:pt idx="18">
                  <c:v>6968.29077024793</c:v>
                </c:pt>
                <c:pt idx="19">
                  <c:v>7034.25330578512</c:v>
                </c:pt>
                <c:pt idx="20">
                  <c:v>7187.92961432507</c:v>
                </c:pt>
                <c:pt idx="21">
                  <c:v>7369.55505050505</c:v>
                </c:pt>
                <c:pt idx="22">
                  <c:v>7501.18980716253</c:v>
                </c:pt>
              </c:numCache>
            </c:numRef>
          </c:yVal>
          <c:smooth val="0"/>
        </c:ser>
        <c:axId val="14367863"/>
        <c:axId val="76114062"/>
      </c:scatterChart>
      <c:valAx>
        <c:axId val="143678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14062"/>
        <c:crosses val="autoZero"/>
        <c:crossBetween val="midCat"/>
      </c:valAx>
      <c:valAx>
        <c:axId val="761140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3678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MidSac!$A$3:$A$84</c:f>
              <c:numCache>
                <c:formatCode>General</c:formatCode>
                <c:ptCount val="82"/>
                <c:pt idx="0">
                  <c:v>2967.29574710759</c:v>
                </c:pt>
                <c:pt idx="1">
                  <c:v>3384.04932647006</c:v>
                </c:pt>
                <c:pt idx="2">
                  <c:v>3550.31687272632</c:v>
                </c:pt>
                <c:pt idx="3">
                  <c:v>3854.89508065959</c:v>
                </c:pt>
                <c:pt idx="4">
                  <c:v>4144.83851681775</c:v>
                </c:pt>
                <c:pt idx="5">
                  <c:v>4388.37260481274</c:v>
                </c:pt>
                <c:pt idx="6">
                  <c:v>4619.23612610329</c:v>
                </c:pt>
                <c:pt idx="7">
                  <c:v>4853.90920167879</c:v>
                </c:pt>
                <c:pt idx="8">
                  <c:v>5129.72361715768</c:v>
                </c:pt>
                <c:pt idx="9">
                  <c:v>5377.99461697877</c:v>
                </c:pt>
                <c:pt idx="10">
                  <c:v>5627.46628026598</c:v>
                </c:pt>
                <c:pt idx="11">
                  <c:v>5868.58051422352</c:v>
                </c:pt>
                <c:pt idx="12">
                  <c:v>6125.75165195611</c:v>
                </c:pt>
                <c:pt idx="13">
                  <c:v>6368.83635757097</c:v>
                </c:pt>
                <c:pt idx="14">
                  <c:v>6638.05381865756</c:v>
                </c:pt>
                <c:pt idx="15">
                  <c:v>6885.35335162214</c:v>
                </c:pt>
                <c:pt idx="16">
                  <c:v>7138.44450068583</c:v>
                </c:pt>
                <c:pt idx="17">
                  <c:v>7347.35001230022</c:v>
                </c:pt>
                <c:pt idx="18">
                  <c:v>7617.12246242844</c:v>
                </c:pt>
                <c:pt idx="19">
                  <c:v>7868.36126252385</c:v>
                </c:pt>
                <c:pt idx="20">
                  <c:v>8119.72021521648</c:v>
                </c:pt>
                <c:pt idx="21">
                  <c:v>8331.75785797352</c:v>
                </c:pt>
                <c:pt idx="22">
                  <c:v>8601.33506679389</c:v>
                </c:pt>
                <c:pt idx="23">
                  <c:v>8896.42031175453</c:v>
                </c:pt>
                <c:pt idx="24">
                  <c:v>9138.41289733421</c:v>
                </c:pt>
                <c:pt idx="25">
                  <c:v>9356.13009899809</c:v>
                </c:pt>
                <c:pt idx="26">
                  <c:v>9636.83057758826</c:v>
                </c:pt>
                <c:pt idx="27">
                  <c:v>9861.09350101384</c:v>
                </c:pt>
                <c:pt idx="28">
                  <c:v>10162.2061333343</c:v>
                </c:pt>
                <c:pt idx="29">
                  <c:v>10392.6725220658</c:v>
                </c:pt>
                <c:pt idx="30">
                  <c:v>10686.5376520754</c:v>
                </c:pt>
                <c:pt idx="31">
                  <c:v>10855.9257275763</c:v>
                </c:pt>
                <c:pt idx="32">
                  <c:v>11108.6801854723</c:v>
                </c:pt>
                <c:pt idx="33">
                  <c:v>11395.7582642533</c:v>
                </c:pt>
                <c:pt idx="34">
                  <c:v>11650.419301646</c:v>
                </c:pt>
                <c:pt idx="35">
                  <c:v>11952.8494599088</c:v>
                </c:pt>
                <c:pt idx="36">
                  <c:v>12197.9550796159</c:v>
                </c:pt>
                <c:pt idx="37">
                  <c:v>12337.112570074</c:v>
                </c:pt>
                <c:pt idx="38">
                  <c:v>12632.1374239623</c:v>
                </c:pt>
                <c:pt idx="39">
                  <c:v>12799.4444224117</c:v>
                </c:pt>
                <c:pt idx="40">
                  <c:v>13115.2910901718</c:v>
                </c:pt>
                <c:pt idx="41">
                  <c:v>13656.7701238967</c:v>
                </c:pt>
                <c:pt idx="42">
                  <c:v>14150.1871138478</c:v>
                </c:pt>
                <c:pt idx="43">
                  <c:v>14748.0636293833</c:v>
                </c:pt>
                <c:pt idx="44">
                  <c:v>15194.3926034709</c:v>
                </c:pt>
                <c:pt idx="45">
                  <c:v>15832.2543550215</c:v>
                </c:pt>
                <c:pt idx="46">
                  <c:v>16218.612648348</c:v>
                </c:pt>
                <c:pt idx="47">
                  <c:v>16716.6871615577</c:v>
                </c:pt>
                <c:pt idx="48">
                  <c:v>17668.0298693941</c:v>
                </c:pt>
                <c:pt idx="49">
                  <c:v>18257.2224803197</c:v>
                </c:pt>
                <c:pt idx="50">
                  <c:v>19247.252101473</c:v>
                </c:pt>
                <c:pt idx="51">
                  <c:v>20515.776884542</c:v>
                </c:pt>
                <c:pt idx="52">
                  <c:v>21648.8009467438</c:v>
                </c:pt>
                <c:pt idx="53">
                  <c:v>22274.9507901956</c:v>
                </c:pt>
                <c:pt idx="54">
                  <c:v>23487.6850936307</c:v>
                </c:pt>
                <c:pt idx="55">
                  <c:v>24642.750022364</c:v>
                </c:pt>
                <c:pt idx="56">
                  <c:v>25655.0692867366</c:v>
                </c:pt>
                <c:pt idx="57">
                  <c:v>26487.4461981155</c:v>
                </c:pt>
                <c:pt idx="58">
                  <c:v>27818.8994110806</c:v>
                </c:pt>
                <c:pt idx="59">
                  <c:v>28504.1183787572</c:v>
                </c:pt>
                <c:pt idx="60">
                  <c:v>29792.0535648259</c:v>
                </c:pt>
                <c:pt idx="61">
                  <c:v>30769.0132365219</c:v>
                </c:pt>
                <c:pt idx="62">
                  <c:v>31687.5824636212</c:v>
                </c:pt>
                <c:pt idx="63">
                  <c:v>32489.8233271708</c:v>
                </c:pt>
                <c:pt idx="64">
                  <c:v>33630.5018934876</c:v>
                </c:pt>
                <c:pt idx="65">
                  <c:v>34633.3779222328</c:v>
                </c:pt>
                <c:pt idx="66">
                  <c:v>35878.6280504532</c:v>
                </c:pt>
                <c:pt idx="67">
                  <c:v>36885.5407919847</c:v>
                </c:pt>
                <c:pt idx="68">
                  <c:v>39306.3765505725</c:v>
                </c:pt>
                <c:pt idx="69">
                  <c:v>40423.9777015744</c:v>
                </c:pt>
                <c:pt idx="70">
                  <c:v>42957.9561784351</c:v>
                </c:pt>
                <c:pt idx="71">
                  <c:v>44662.1748330153</c:v>
                </c:pt>
                <c:pt idx="72">
                  <c:v>46547.2611820134</c:v>
                </c:pt>
                <c:pt idx="73">
                  <c:v>48579.8748568702</c:v>
                </c:pt>
                <c:pt idx="74">
                  <c:v>50540.467992605</c:v>
                </c:pt>
                <c:pt idx="75">
                  <c:v>52773.6412720658</c:v>
                </c:pt>
                <c:pt idx="76">
                  <c:v>53538.9203721374</c:v>
                </c:pt>
                <c:pt idx="77">
                  <c:v>57500.6250536737</c:v>
                </c:pt>
                <c:pt idx="78">
                  <c:v>62265.5731691317</c:v>
                </c:pt>
                <c:pt idx="79">
                  <c:v>69472.8729067271</c:v>
                </c:pt>
                <c:pt idx="80">
                  <c:v>71505.59375</c:v>
                </c:pt>
                <c:pt idx="81">
                  <c:v>79031.2463501908</c:v>
                </c:pt>
              </c:numCache>
            </c:numRef>
          </c:xVal>
          <c:yVal>
            <c:numRef>
              <c:f>MidSac!$B$3:$B$84</c:f>
              <c:numCache>
                <c:formatCode>General</c:formatCode>
                <c:ptCount val="82"/>
                <c:pt idx="0">
                  <c:v>202.358385481134</c:v>
                </c:pt>
                <c:pt idx="1">
                  <c:v>208.963571980958</c:v>
                </c:pt>
                <c:pt idx="2">
                  <c:v>215.386883610428</c:v>
                </c:pt>
                <c:pt idx="3">
                  <c:v>225.578850128734</c:v>
                </c:pt>
                <c:pt idx="4">
                  <c:v>225.578850128734</c:v>
                </c:pt>
                <c:pt idx="5">
                  <c:v>230.062326606791</c:v>
                </c:pt>
                <c:pt idx="6">
                  <c:v>245.214650787009</c:v>
                </c:pt>
                <c:pt idx="7">
                  <c:v>249.593452052536</c:v>
                </c:pt>
                <c:pt idx="8">
                  <c:v>257.303463953277</c:v>
                </c:pt>
                <c:pt idx="9">
                  <c:v>262.918387336204</c:v>
                </c:pt>
                <c:pt idx="10">
                  <c:v>270.225464899095</c:v>
                </c:pt>
                <c:pt idx="11">
                  <c:v>270.315170478798</c:v>
                </c:pt>
                <c:pt idx="12">
                  <c:v>279.09257035132</c:v>
                </c:pt>
                <c:pt idx="13">
                  <c:v>284.224301449877</c:v>
                </c:pt>
                <c:pt idx="14">
                  <c:v>287.782227753262</c:v>
                </c:pt>
                <c:pt idx="15">
                  <c:v>301.004587735181</c:v>
                </c:pt>
                <c:pt idx="16">
                  <c:v>308.715418245815</c:v>
                </c:pt>
                <c:pt idx="17">
                  <c:v>317.547391079733</c:v>
                </c:pt>
                <c:pt idx="18">
                  <c:v>320.864970565776</c:v>
                </c:pt>
                <c:pt idx="19">
                  <c:v>357.559419668415</c:v>
                </c:pt>
                <c:pt idx="20">
                  <c:v>374.030837041838</c:v>
                </c:pt>
                <c:pt idx="21">
                  <c:v>398.560017984703</c:v>
                </c:pt>
                <c:pt idx="22">
                  <c:v>417.931472311885</c:v>
                </c:pt>
                <c:pt idx="23">
                  <c:v>454.320078688993</c:v>
                </c:pt>
                <c:pt idx="24">
                  <c:v>467.236428554687</c:v>
                </c:pt>
                <c:pt idx="25">
                  <c:v>494.957751531986</c:v>
                </c:pt>
                <c:pt idx="26">
                  <c:v>536.76984679137</c:v>
                </c:pt>
                <c:pt idx="27">
                  <c:v>594.05875682893</c:v>
                </c:pt>
                <c:pt idx="28">
                  <c:v>641.97746933314</c:v>
                </c:pt>
                <c:pt idx="29">
                  <c:v>670.048819201497</c:v>
                </c:pt>
                <c:pt idx="30">
                  <c:v>720.93629297521</c:v>
                </c:pt>
                <c:pt idx="31">
                  <c:v>737.933759023982</c:v>
                </c:pt>
                <c:pt idx="32">
                  <c:v>834.736391010536</c:v>
                </c:pt>
                <c:pt idx="33">
                  <c:v>834.98397618496</c:v>
                </c:pt>
                <c:pt idx="34">
                  <c:v>881.130992393546</c:v>
                </c:pt>
                <c:pt idx="35">
                  <c:v>909.556524173741</c:v>
                </c:pt>
                <c:pt idx="36">
                  <c:v>941.333566735149</c:v>
                </c:pt>
                <c:pt idx="37">
                  <c:v>946.400017578935</c:v>
                </c:pt>
                <c:pt idx="38">
                  <c:v>994.193234407362</c:v>
                </c:pt>
                <c:pt idx="39">
                  <c:v>1092.22888070501</c:v>
                </c:pt>
                <c:pt idx="40">
                  <c:v>1098.65703010758</c:v>
                </c:pt>
                <c:pt idx="41">
                  <c:v>1214.62341296461</c:v>
                </c:pt>
                <c:pt idx="42">
                  <c:v>1354.50394744072</c:v>
                </c:pt>
                <c:pt idx="43">
                  <c:v>1483.10529137478</c:v>
                </c:pt>
                <c:pt idx="44">
                  <c:v>1530.27605495101</c:v>
                </c:pt>
                <c:pt idx="45">
                  <c:v>1830.37922956415</c:v>
                </c:pt>
                <c:pt idx="46">
                  <c:v>1996.99039907646</c:v>
                </c:pt>
                <c:pt idx="47">
                  <c:v>2284.41290510132</c:v>
                </c:pt>
                <c:pt idx="48">
                  <c:v>2470.1838550446</c:v>
                </c:pt>
                <c:pt idx="49">
                  <c:v>3088.69113103175</c:v>
                </c:pt>
                <c:pt idx="50">
                  <c:v>3620.62893747731</c:v>
                </c:pt>
                <c:pt idx="51">
                  <c:v>4582.65488434017</c:v>
                </c:pt>
                <c:pt idx="52">
                  <c:v>5263.90980925876</c:v>
                </c:pt>
                <c:pt idx="53">
                  <c:v>5849.07979175724</c:v>
                </c:pt>
                <c:pt idx="54">
                  <c:v>6915.86926360792</c:v>
                </c:pt>
                <c:pt idx="55">
                  <c:v>7188.40249726061</c:v>
                </c:pt>
                <c:pt idx="56">
                  <c:v>8427.425104341</c:v>
                </c:pt>
                <c:pt idx="57">
                  <c:v>8776.20119031191</c:v>
                </c:pt>
                <c:pt idx="58">
                  <c:v>9981.71188476884</c:v>
                </c:pt>
                <c:pt idx="59">
                  <c:v>10223.228025812</c:v>
                </c:pt>
                <c:pt idx="60">
                  <c:v>12198.9311857636</c:v>
                </c:pt>
                <c:pt idx="61">
                  <c:v>12602.627692677</c:v>
                </c:pt>
                <c:pt idx="62">
                  <c:v>13902.7799157852</c:v>
                </c:pt>
                <c:pt idx="63">
                  <c:v>15152.1556623371</c:v>
                </c:pt>
                <c:pt idx="64">
                  <c:v>16951.9600318522</c:v>
                </c:pt>
                <c:pt idx="65">
                  <c:v>17037.6426838052</c:v>
                </c:pt>
                <c:pt idx="66">
                  <c:v>17857.0990864548</c:v>
                </c:pt>
                <c:pt idx="67">
                  <c:v>18329.8526034239</c:v>
                </c:pt>
                <c:pt idx="68">
                  <c:v>21624.1691526322</c:v>
                </c:pt>
                <c:pt idx="69">
                  <c:v>22553.6035146462</c:v>
                </c:pt>
                <c:pt idx="70">
                  <c:v>25711.3430693806</c:v>
                </c:pt>
                <c:pt idx="71">
                  <c:v>27230.8266245963</c:v>
                </c:pt>
                <c:pt idx="72">
                  <c:v>29755.5973676898</c:v>
                </c:pt>
                <c:pt idx="73">
                  <c:v>32579.0276581157</c:v>
                </c:pt>
                <c:pt idx="74">
                  <c:v>34810.9479182664</c:v>
                </c:pt>
                <c:pt idx="75">
                  <c:v>36394.7814682232</c:v>
                </c:pt>
                <c:pt idx="76">
                  <c:v>39398.6841658861</c:v>
                </c:pt>
                <c:pt idx="77">
                  <c:v>44380.7895647598</c:v>
                </c:pt>
                <c:pt idx="78">
                  <c:v>54439.7692426664</c:v>
                </c:pt>
                <c:pt idx="79">
                  <c:v>67977.3057696068</c:v>
                </c:pt>
                <c:pt idx="80">
                  <c:v>69325.4935450919</c:v>
                </c:pt>
                <c:pt idx="81">
                  <c:v>80522.0417152541</c:v>
                </c:pt>
              </c:numCache>
            </c:numRef>
          </c:yVal>
          <c:smooth val="0"/>
        </c:ser>
        <c:axId val="29929363"/>
        <c:axId val="80871238"/>
      </c:scatterChart>
      <c:valAx>
        <c:axId val="2992936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871238"/>
        <c:crosses val="autoZero"/>
        <c:crossBetween val="midCat"/>
      </c:valAx>
      <c:valAx>
        <c:axId val="808712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293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BigChico!$B$3:$B$34</c:f>
              <c:numCache>
                <c:formatCode>General</c:formatCode>
                <c:ptCount val="32"/>
                <c:pt idx="0">
                  <c:v>15</c:v>
                </c:pt>
                <c:pt idx="1">
                  <c:v>65</c:v>
                </c:pt>
                <c:pt idx="2">
                  <c:v>115</c:v>
                </c:pt>
                <c:pt idx="3">
                  <c:v>165</c:v>
                </c:pt>
                <c:pt idx="4">
                  <c:v>215</c:v>
                </c:pt>
                <c:pt idx="5">
                  <c:v>265</c:v>
                </c:pt>
                <c:pt idx="6">
                  <c:v>315</c:v>
                </c:pt>
                <c:pt idx="7">
                  <c:v>336</c:v>
                </c:pt>
                <c:pt idx="8">
                  <c:v>365</c:v>
                </c:pt>
                <c:pt idx="9">
                  <c:v>415</c:v>
                </c:pt>
                <c:pt idx="10">
                  <c:v>465</c:v>
                </c:pt>
                <c:pt idx="11">
                  <c:v>515</c:v>
                </c:pt>
                <c:pt idx="12">
                  <c:v>565</c:v>
                </c:pt>
                <c:pt idx="13">
                  <c:v>615</c:v>
                </c:pt>
                <c:pt idx="14">
                  <c:v>665</c:v>
                </c:pt>
                <c:pt idx="15">
                  <c:v>715</c:v>
                </c:pt>
                <c:pt idx="16">
                  <c:v>765</c:v>
                </c:pt>
                <c:pt idx="17">
                  <c:v>815</c:v>
                </c:pt>
                <c:pt idx="18">
                  <c:v>865</c:v>
                </c:pt>
                <c:pt idx="19">
                  <c:v>915</c:v>
                </c:pt>
                <c:pt idx="20">
                  <c:v>965</c:v>
                </c:pt>
                <c:pt idx="21">
                  <c:v>1015</c:v>
                </c:pt>
                <c:pt idx="22">
                  <c:v>1065</c:v>
                </c:pt>
                <c:pt idx="23">
                  <c:v>1115</c:v>
                </c:pt>
                <c:pt idx="24">
                  <c:v>1165</c:v>
                </c:pt>
                <c:pt idx="25">
                  <c:v>1215</c:v>
                </c:pt>
                <c:pt idx="26">
                  <c:v>1265</c:v>
                </c:pt>
                <c:pt idx="27">
                  <c:v>1315</c:v>
                </c:pt>
                <c:pt idx="28">
                  <c:v>1365</c:v>
                </c:pt>
                <c:pt idx="29">
                  <c:v>1415</c:v>
                </c:pt>
                <c:pt idx="30">
                  <c:v>1465</c:v>
                </c:pt>
                <c:pt idx="31">
                  <c:v>1515</c:v>
                </c:pt>
              </c:numCache>
            </c:numRef>
          </c:xVal>
          <c:yVal>
            <c:numRef>
              <c:f>BigChico!$D$3:$D$34</c:f>
              <c:numCache>
                <c:formatCode>General</c:formatCod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15.125</c:v>
                </c:pt>
                <c:pt idx="5">
                  <c:v>17.2930555555556</c:v>
                </c:pt>
                <c:pt idx="6">
                  <c:v>20.6959825528007</c:v>
                </c:pt>
                <c:pt idx="7">
                  <c:v>22.5163007346189</c:v>
                </c:pt>
                <c:pt idx="8">
                  <c:v>25.0300734618916</c:v>
                </c:pt>
                <c:pt idx="9">
                  <c:v>29.3280073461892</c:v>
                </c:pt>
                <c:pt idx="10">
                  <c:v>33.1607897153352</c:v>
                </c:pt>
                <c:pt idx="11">
                  <c:v>36.8812442607897</c:v>
                </c:pt>
                <c:pt idx="12">
                  <c:v>40.0650367309458</c:v>
                </c:pt>
                <c:pt idx="13">
                  <c:v>42.9419880624426</c:v>
                </c:pt>
                <c:pt idx="14">
                  <c:v>45.2412534435262</c:v>
                </c:pt>
                <c:pt idx="15">
                  <c:v>47.4129247015611</c:v>
                </c:pt>
                <c:pt idx="16">
                  <c:v>49.3722451790634</c:v>
                </c:pt>
                <c:pt idx="17">
                  <c:v>51.0997015610652</c:v>
                </c:pt>
                <c:pt idx="18">
                  <c:v>52.7437786960514</c:v>
                </c:pt>
                <c:pt idx="19">
                  <c:v>54.2930211202939</c:v>
                </c:pt>
                <c:pt idx="20">
                  <c:v>56.0112258953168</c:v>
                </c:pt>
                <c:pt idx="21">
                  <c:v>58.0470385674931</c:v>
                </c:pt>
                <c:pt idx="22">
                  <c:v>60.085766758494</c:v>
                </c:pt>
                <c:pt idx="23">
                  <c:v>62.4830808080808</c:v>
                </c:pt>
                <c:pt idx="24">
                  <c:v>64.4991046831956</c:v>
                </c:pt>
                <c:pt idx="25">
                  <c:v>66.3626492194674</c:v>
                </c:pt>
                <c:pt idx="26">
                  <c:v>68.1733241505969</c:v>
                </c:pt>
                <c:pt idx="27">
                  <c:v>70.6922865013774</c:v>
                </c:pt>
                <c:pt idx="28">
                  <c:v>73.9250229568411</c:v>
                </c:pt>
                <c:pt idx="29">
                  <c:v>76.2026400367309</c:v>
                </c:pt>
                <c:pt idx="30">
                  <c:v>78.3552112029385</c:v>
                </c:pt>
                <c:pt idx="31">
                  <c:v>80.286753902663</c:v>
                </c:pt>
              </c:numCache>
            </c:numRef>
          </c:yVal>
          <c:smooth val="0"/>
        </c:ser>
        <c:axId val="63938754"/>
        <c:axId val="67574786"/>
      </c:scatterChart>
      <c:valAx>
        <c:axId val="639387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574786"/>
        <c:crosses val="autoZero"/>
        <c:crossBetween val="midCat"/>
      </c:valAx>
      <c:valAx>
        <c:axId val="675747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9387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Butte!$B$3:$B$33</c:f>
              <c:numCache>
                <c:formatCode>General</c:formatCode>
                <c:ptCount val="3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450</c:v>
                </c:pt>
                <c:pt idx="6">
                  <c:v>510</c:v>
                </c:pt>
                <c:pt idx="7">
                  <c:v>610</c:v>
                </c:pt>
                <c:pt idx="8">
                  <c:v>710</c:v>
                </c:pt>
                <c:pt idx="9">
                  <c:v>810</c:v>
                </c:pt>
                <c:pt idx="10">
                  <c:v>910</c:v>
                </c:pt>
                <c:pt idx="11">
                  <c:v>1010</c:v>
                </c:pt>
                <c:pt idx="12">
                  <c:v>1110</c:v>
                </c:pt>
                <c:pt idx="13">
                  <c:v>1210</c:v>
                </c:pt>
                <c:pt idx="14">
                  <c:v>1310</c:v>
                </c:pt>
                <c:pt idx="15">
                  <c:v>1410</c:v>
                </c:pt>
                <c:pt idx="16">
                  <c:v>1510</c:v>
                </c:pt>
                <c:pt idx="17">
                  <c:v>1610</c:v>
                </c:pt>
                <c:pt idx="18">
                  <c:v>1710</c:v>
                </c:pt>
                <c:pt idx="19">
                  <c:v>1810</c:v>
                </c:pt>
                <c:pt idx="20">
                  <c:v>1910</c:v>
                </c:pt>
                <c:pt idx="21">
                  <c:v>2010</c:v>
                </c:pt>
                <c:pt idx="22">
                  <c:v>2110</c:v>
                </c:pt>
                <c:pt idx="23">
                  <c:v>2210</c:v>
                </c:pt>
                <c:pt idx="24">
                  <c:v>2310</c:v>
                </c:pt>
                <c:pt idx="25">
                  <c:v>2410</c:v>
                </c:pt>
                <c:pt idx="26">
                  <c:v>2510</c:v>
                </c:pt>
                <c:pt idx="27">
                  <c:v>2610</c:v>
                </c:pt>
                <c:pt idx="28">
                  <c:v>2710</c:v>
                </c:pt>
                <c:pt idx="29">
                  <c:v>2810</c:v>
                </c:pt>
                <c:pt idx="30">
                  <c:v>2910</c:v>
                </c:pt>
              </c:numCache>
            </c:numRef>
          </c:xVal>
          <c:yVal>
            <c:numRef>
              <c:f>Butte!$D$3:$D$33</c:f>
              <c:numCache>
                <c:formatCode>General</c:formatCode>
                <c:ptCount val="31"/>
                <c:pt idx="0">
                  <c:v>5.58689164370983</c:v>
                </c:pt>
                <c:pt idx="1">
                  <c:v>17.5350780532599</c:v>
                </c:pt>
                <c:pt idx="2">
                  <c:v>37.9193985307622</c:v>
                </c:pt>
                <c:pt idx="3">
                  <c:v>71.585422405877</c:v>
                </c:pt>
                <c:pt idx="4">
                  <c:v>123.008631772268</c:v>
                </c:pt>
                <c:pt idx="5">
                  <c:v>134.669614325069</c:v>
                </c:pt>
                <c:pt idx="6">
                  <c:v>152.16108815427</c:v>
                </c:pt>
                <c:pt idx="7">
                  <c:v>177.90704775023</c:v>
                </c:pt>
                <c:pt idx="8">
                  <c:v>194.474219467401</c:v>
                </c:pt>
                <c:pt idx="9">
                  <c:v>205.573370064279</c:v>
                </c:pt>
                <c:pt idx="10">
                  <c:v>212.937764003673</c:v>
                </c:pt>
                <c:pt idx="11">
                  <c:v>219.662832874197</c:v>
                </c:pt>
                <c:pt idx="12">
                  <c:v>230.208907254362</c:v>
                </c:pt>
                <c:pt idx="13">
                  <c:v>236.757300275482</c:v>
                </c:pt>
                <c:pt idx="14">
                  <c:v>243.971625344353</c:v>
                </c:pt>
                <c:pt idx="15">
                  <c:v>249.132093663912</c:v>
                </c:pt>
                <c:pt idx="16">
                  <c:v>253.895684113866</c:v>
                </c:pt>
                <c:pt idx="17">
                  <c:v>261.410215794307</c:v>
                </c:pt>
                <c:pt idx="18">
                  <c:v>266.525688705234</c:v>
                </c:pt>
                <c:pt idx="19">
                  <c:v>278.378741965106</c:v>
                </c:pt>
                <c:pt idx="20">
                  <c:v>283.789830119376</c:v>
                </c:pt>
                <c:pt idx="21">
                  <c:v>288.174426078971</c:v>
                </c:pt>
                <c:pt idx="22">
                  <c:v>292.584044995409</c:v>
                </c:pt>
                <c:pt idx="23">
                  <c:v>297.38064738292</c:v>
                </c:pt>
                <c:pt idx="24">
                  <c:v>303.956932966024</c:v>
                </c:pt>
                <c:pt idx="25">
                  <c:v>307.949724517906</c:v>
                </c:pt>
                <c:pt idx="26">
                  <c:v>311.960101010101</c:v>
                </c:pt>
                <c:pt idx="27">
                  <c:v>318.008838383838</c:v>
                </c:pt>
                <c:pt idx="28">
                  <c:v>321.82217630854</c:v>
                </c:pt>
                <c:pt idx="29">
                  <c:v>326.037993572084</c:v>
                </c:pt>
                <c:pt idx="30">
                  <c:v>329.816827364555</c:v>
                </c:pt>
              </c:numCache>
            </c:numRef>
          </c:yVal>
          <c:smooth val="0"/>
        </c:ser>
        <c:axId val="23188221"/>
        <c:axId val="39797124"/>
      </c:scatterChart>
      <c:valAx>
        <c:axId val="231882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97124"/>
        <c:crosses val="autoZero"/>
        <c:crossBetween val="midCat"/>
      </c:valAx>
      <c:valAx>
        <c:axId val="397971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1882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Colusa!$A$3:$A$89</c:f>
              <c:numCache>
                <c:formatCode>General</c:formatCode>
                <c:ptCount val="87"/>
                <c:pt idx="0">
                  <c:v>0</c:v>
                </c:pt>
                <c:pt idx="1">
                  <c:v>52.42709732</c:v>
                </c:pt>
                <c:pt idx="2">
                  <c:v>99.16631317</c:v>
                </c:pt>
                <c:pt idx="3">
                  <c:v>277.4554443</c:v>
                </c:pt>
                <c:pt idx="4">
                  <c:v>1207.202759</c:v>
                </c:pt>
                <c:pt idx="5">
                  <c:v>1369.26709</c:v>
                </c:pt>
                <c:pt idx="6">
                  <c:v>2371.916504</c:v>
                </c:pt>
                <c:pt idx="7">
                  <c:v>2799.067871</c:v>
                </c:pt>
                <c:pt idx="8">
                  <c:v>3728.42334</c:v>
                </c:pt>
                <c:pt idx="9">
                  <c:v>4000.0704345</c:v>
                </c:pt>
                <c:pt idx="10">
                  <c:v>6328.190918</c:v>
                </c:pt>
                <c:pt idx="11">
                  <c:v>7125.893066</c:v>
                </c:pt>
                <c:pt idx="12">
                  <c:v>7338.97168</c:v>
                </c:pt>
                <c:pt idx="13">
                  <c:v>7850.856934</c:v>
                </c:pt>
                <c:pt idx="14">
                  <c:v>8550.6738285</c:v>
                </c:pt>
                <c:pt idx="15">
                  <c:v>8758.141602</c:v>
                </c:pt>
                <c:pt idx="16">
                  <c:v>9901.429688</c:v>
                </c:pt>
                <c:pt idx="17">
                  <c:v>10530.6582</c:v>
                </c:pt>
                <c:pt idx="18">
                  <c:v>11053.25293</c:v>
                </c:pt>
                <c:pt idx="19">
                  <c:v>11416.93945</c:v>
                </c:pt>
                <c:pt idx="20">
                  <c:v>11949.33691</c:v>
                </c:pt>
                <c:pt idx="21">
                  <c:v>12622.10645</c:v>
                </c:pt>
                <c:pt idx="22">
                  <c:v>13113.84668</c:v>
                </c:pt>
                <c:pt idx="23">
                  <c:v>14421.1123</c:v>
                </c:pt>
                <c:pt idx="24">
                  <c:v>16079.37109</c:v>
                </c:pt>
                <c:pt idx="25">
                  <c:v>17454.35742</c:v>
                </c:pt>
                <c:pt idx="26">
                  <c:v>18175.03711</c:v>
                </c:pt>
                <c:pt idx="27">
                  <c:v>20061.178715</c:v>
                </c:pt>
                <c:pt idx="28">
                  <c:v>22952.30469</c:v>
                </c:pt>
                <c:pt idx="29">
                  <c:v>23449.87109</c:v>
                </c:pt>
                <c:pt idx="30">
                  <c:v>23851.30273</c:v>
                </c:pt>
                <c:pt idx="31">
                  <c:v>25287.74512</c:v>
                </c:pt>
                <c:pt idx="32">
                  <c:v>26283.342775</c:v>
                </c:pt>
                <c:pt idx="33">
                  <c:v>27481.53125</c:v>
                </c:pt>
                <c:pt idx="34">
                  <c:v>29713.8457</c:v>
                </c:pt>
                <c:pt idx="35">
                  <c:v>30250.981445</c:v>
                </c:pt>
                <c:pt idx="36">
                  <c:v>33629.43359</c:v>
                </c:pt>
                <c:pt idx="37">
                  <c:v>40808.03906</c:v>
                </c:pt>
                <c:pt idx="38">
                  <c:v>42735.07031</c:v>
                </c:pt>
                <c:pt idx="39">
                  <c:v>48628.365235</c:v>
                </c:pt>
                <c:pt idx="40">
                  <c:v>55987.58594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</c:numCache>
            </c:numRef>
          </c:xVal>
          <c:yVal>
            <c:numRef>
              <c:f>Colusa!$B$3:$B$89</c:f>
              <c:numCache>
                <c:formatCode>General</c:formatCode>
                <c:ptCount val="87"/>
                <c:pt idx="0">
                  <c:v>0</c:v>
                </c:pt>
                <c:pt idx="1">
                  <c:v>96.7554308080808</c:v>
                </c:pt>
                <c:pt idx="2">
                  <c:v>96.7554308080808</c:v>
                </c:pt>
                <c:pt idx="3">
                  <c:v>114.97193815427</c:v>
                </c:pt>
                <c:pt idx="4">
                  <c:v>158.317440633609</c:v>
                </c:pt>
                <c:pt idx="5">
                  <c:v>188.429627456382</c:v>
                </c:pt>
                <c:pt idx="6">
                  <c:v>221.604340036731</c:v>
                </c:pt>
                <c:pt idx="7">
                  <c:v>229.654772635445</c:v>
                </c:pt>
                <c:pt idx="8">
                  <c:v>241.684670959596</c:v>
                </c:pt>
                <c:pt idx="9">
                  <c:v>249.821432438017</c:v>
                </c:pt>
                <c:pt idx="10">
                  <c:v>273.785749793388</c:v>
                </c:pt>
                <c:pt idx="11">
                  <c:v>282.804066092746</c:v>
                </c:pt>
                <c:pt idx="12">
                  <c:v>283.698093252984</c:v>
                </c:pt>
                <c:pt idx="13">
                  <c:v>289.373912242883</c:v>
                </c:pt>
                <c:pt idx="14">
                  <c:v>294.340727509412</c:v>
                </c:pt>
                <c:pt idx="15">
                  <c:v>298.434728952709</c:v>
                </c:pt>
                <c:pt idx="16">
                  <c:v>307.192882066116</c:v>
                </c:pt>
                <c:pt idx="17">
                  <c:v>310.05539748393</c:v>
                </c:pt>
                <c:pt idx="18">
                  <c:v>313.5135453191</c:v>
                </c:pt>
                <c:pt idx="19">
                  <c:v>316.610127770891</c:v>
                </c:pt>
                <c:pt idx="20">
                  <c:v>319.781223636364</c:v>
                </c:pt>
                <c:pt idx="21">
                  <c:v>323.404754207989</c:v>
                </c:pt>
                <c:pt idx="22">
                  <c:v>326.410512796143</c:v>
                </c:pt>
                <c:pt idx="23">
                  <c:v>340.178963181818</c:v>
                </c:pt>
                <c:pt idx="24">
                  <c:v>351.998320145064</c:v>
                </c:pt>
                <c:pt idx="25">
                  <c:v>365.758612773186</c:v>
                </c:pt>
                <c:pt idx="26">
                  <c:v>371.098615406336</c:v>
                </c:pt>
                <c:pt idx="27">
                  <c:v>393.358342961432</c:v>
                </c:pt>
                <c:pt idx="28">
                  <c:v>420.278149508724</c:v>
                </c:pt>
                <c:pt idx="29">
                  <c:v>423.779196446281</c:v>
                </c:pt>
                <c:pt idx="30">
                  <c:v>425.645408957989</c:v>
                </c:pt>
                <c:pt idx="31">
                  <c:v>433.525304235537</c:v>
                </c:pt>
                <c:pt idx="32">
                  <c:v>437.025721453398</c:v>
                </c:pt>
                <c:pt idx="33">
                  <c:v>438.554876756428</c:v>
                </c:pt>
                <c:pt idx="34">
                  <c:v>438.84353055326</c:v>
                </c:pt>
                <c:pt idx="35">
                  <c:v>438.919592338154</c:v>
                </c:pt>
                <c:pt idx="36">
                  <c:v>440.571506503903</c:v>
                </c:pt>
                <c:pt idx="37">
                  <c:v>444.947938314968</c:v>
                </c:pt>
                <c:pt idx="38">
                  <c:v>447.259256634527</c:v>
                </c:pt>
                <c:pt idx="39">
                  <c:v>448.881878879706</c:v>
                </c:pt>
                <c:pt idx="40">
                  <c:v>452.228312098255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</c:numCache>
            </c:numRef>
          </c:yVal>
          <c:smooth val="0"/>
        </c:ser>
        <c:axId val="23369084"/>
        <c:axId val="64564773"/>
      </c:scatterChart>
      <c:valAx>
        <c:axId val="23369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564773"/>
        <c:crosses val="autoZero"/>
        <c:crossBetween val="midCat"/>
      </c:valAx>
      <c:valAx>
        <c:axId val="645647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3690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2</xdr:row>
      <xdr:rowOff>0</xdr:rowOff>
    </xdr:from>
    <xdr:to>
      <xdr:col>14</xdr:col>
      <xdr:colOff>371160</xdr:colOff>
      <xdr:row>25</xdr:row>
      <xdr:rowOff>142560</xdr:rowOff>
    </xdr:to>
    <xdr:graphicFrame>
      <xdr:nvGraphicFramePr>
        <xdr:cNvPr id="0" name="Chart 2"/>
        <xdr:cNvGraphicFramePr/>
      </xdr:nvGraphicFramePr>
      <xdr:xfrm>
        <a:off x="4305240" y="380880"/>
        <a:ext cx="7229160" cy="45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15</xdr:col>
      <xdr:colOff>371160</xdr:colOff>
      <xdr:row>24</xdr:row>
      <xdr:rowOff>142560</xdr:rowOff>
    </xdr:to>
    <xdr:graphicFrame>
      <xdr:nvGraphicFramePr>
        <xdr:cNvPr id="10" name="Chart 2"/>
        <xdr:cNvGraphicFramePr/>
      </xdr:nvGraphicFramePr>
      <xdr:xfrm>
        <a:off x="5181480" y="190440"/>
        <a:ext cx="7229160" cy="45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133200</xdr:colOff>
      <xdr:row>5</xdr:row>
      <xdr:rowOff>90360</xdr:rowOff>
    </xdr:from>
    <xdr:to>
      <xdr:col>13</xdr:col>
      <xdr:colOff>437760</xdr:colOff>
      <xdr:row>20</xdr:row>
      <xdr:rowOff>166320</xdr:rowOff>
    </xdr:to>
    <xdr:graphicFrame>
      <xdr:nvGraphicFramePr>
        <xdr:cNvPr id="11" name="Chart 1"/>
        <xdr:cNvGraphicFramePr/>
      </xdr:nvGraphicFramePr>
      <xdr:xfrm>
        <a:off x="5257440" y="1042560"/>
        <a:ext cx="563868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</xdr:row>
      <xdr:rowOff>0</xdr:rowOff>
    </xdr:from>
    <xdr:to>
      <xdr:col>13</xdr:col>
      <xdr:colOff>371160</xdr:colOff>
      <xdr:row>25</xdr:row>
      <xdr:rowOff>142560</xdr:rowOff>
    </xdr:to>
    <xdr:graphicFrame>
      <xdr:nvGraphicFramePr>
        <xdr:cNvPr id="12" name="Chart 2"/>
        <xdr:cNvGraphicFramePr/>
      </xdr:nvGraphicFramePr>
      <xdr:xfrm>
        <a:off x="3533760" y="380880"/>
        <a:ext cx="7229160" cy="45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0</xdr:rowOff>
    </xdr:from>
    <xdr:to>
      <xdr:col>11</xdr:col>
      <xdr:colOff>304560</xdr:colOff>
      <xdr:row>16</xdr:row>
      <xdr:rowOff>75960</xdr:rowOff>
    </xdr:to>
    <xdr:graphicFrame>
      <xdr:nvGraphicFramePr>
        <xdr:cNvPr id="13" name="Chart 1"/>
        <xdr:cNvGraphicFramePr/>
      </xdr:nvGraphicFramePr>
      <xdr:xfrm>
        <a:off x="3219120" y="190440"/>
        <a:ext cx="563868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3</xdr:row>
      <xdr:rowOff>0</xdr:rowOff>
    </xdr:from>
    <xdr:to>
      <xdr:col>16</xdr:col>
      <xdr:colOff>371160</xdr:colOff>
      <xdr:row>26</xdr:row>
      <xdr:rowOff>142560</xdr:rowOff>
    </xdr:to>
    <xdr:graphicFrame>
      <xdr:nvGraphicFramePr>
        <xdr:cNvPr id="14" name="Chart 2"/>
        <xdr:cNvGraphicFramePr/>
      </xdr:nvGraphicFramePr>
      <xdr:xfrm>
        <a:off x="5962320" y="571320"/>
        <a:ext cx="7229160" cy="45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0</xdr:row>
      <xdr:rowOff>0</xdr:rowOff>
    </xdr:from>
    <xdr:to>
      <xdr:col>11</xdr:col>
      <xdr:colOff>304560</xdr:colOff>
      <xdr:row>15</xdr:row>
      <xdr:rowOff>75960</xdr:rowOff>
    </xdr:to>
    <xdr:graphicFrame>
      <xdr:nvGraphicFramePr>
        <xdr:cNvPr id="15" name="Chart 1"/>
        <xdr:cNvGraphicFramePr/>
      </xdr:nvGraphicFramePr>
      <xdr:xfrm>
        <a:off x="3124080" y="0"/>
        <a:ext cx="563868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13</xdr:col>
      <xdr:colOff>304560</xdr:colOff>
      <xdr:row>18</xdr:row>
      <xdr:rowOff>75960</xdr:rowOff>
    </xdr:to>
    <xdr:graphicFrame>
      <xdr:nvGraphicFramePr>
        <xdr:cNvPr id="16" name="Chart 1"/>
        <xdr:cNvGraphicFramePr/>
      </xdr:nvGraphicFramePr>
      <xdr:xfrm>
        <a:off x="5181480" y="190440"/>
        <a:ext cx="563868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0</xdr:rowOff>
    </xdr:from>
    <xdr:to>
      <xdr:col>14</xdr:col>
      <xdr:colOff>304560</xdr:colOff>
      <xdr:row>18</xdr:row>
      <xdr:rowOff>75960</xdr:rowOff>
    </xdr:to>
    <xdr:graphicFrame>
      <xdr:nvGraphicFramePr>
        <xdr:cNvPr id="17" name="Chart 1"/>
        <xdr:cNvGraphicFramePr/>
      </xdr:nvGraphicFramePr>
      <xdr:xfrm>
        <a:off x="5991120" y="190440"/>
        <a:ext cx="563832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15</xdr:col>
      <xdr:colOff>371160</xdr:colOff>
      <xdr:row>24</xdr:row>
      <xdr:rowOff>142560</xdr:rowOff>
    </xdr:to>
    <xdr:graphicFrame>
      <xdr:nvGraphicFramePr>
        <xdr:cNvPr id="18" name="Chart 2"/>
        <xdr:cNvGraphicFramePr/>
      </xdr:nvGraphicFramePr>
      <xdr:xfrm>
        <a:off x="5200560" y="190440"/>
        <a:ext cx="7229160" cy="45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1</xdr:row>
      <xdr:rowOff>0</xdr:rowOff>
    </xdr:from>
    <xdr:to>
      <xdr:col>15</xdr:col>
      <xdr:colOff>371160</xdr:colOff>
      <xdr:row>25</xdr:row>
      <xdr:rowOff>142560</xdr:rowOff>
    </xdr:to>
    <xdr:graphicFrame>
      <xdr:nvGraphicFramePr>
        <xdr:cNvPr id="1" name="Chart 1"/>
        <xdr:cNvGraphicFramePr/>
      </xdr:nvGraphicFramePr>
      <xdr:xfrm>
        <a:off x="5114880" y="190440"/>
        <a:ext cx="7229160" cy="471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2</xdr:row>
      <xdr:rowOff>0</xdr:rowOff>
    </xdr:from>
    <xdr:to>
      <xdr:col>15</xdr:col>
      <xdr:colOff>304560</xdr:colOff>
      <xdr:row>17</xdr:row>
      <xdr:rowOff>75960</xdr:rowOff>
    </xdr:to>
    <xdr:graphicFrame>
      <xdr:nvGraphicFramePr>
        <xdr:cNvPr id="2" name="Chart 1"/>
        <xdr:cNvGraphicFramePr/>
      </xdr:nvGraphicFramePr>
      <xdr:xfrm>
        <a:off x="6629400" y="380880"/>
        <a:ext cx="563832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609480</xdr:colOff>
      <xdr:row>2</xdr:row>
      <xdr:rowOff>0</xdr:rowOff>
    </xdr:from>
    <xdr:to>
      <xdr:col>15</xdr:col>
      <xdr:colOff>371160</xdr:colOff>
      <xdr:row>25</xdr:row>
      <xdr:rowOff>142560</xdr:rowOff>
    </xdr:to>
    <xdr:graphicFrame>
      <xdr:nvGraphicFramePr>
        <xdr:cNvPr id="3" name="Chart 1"/>
        <xdr:cNvGraphicFramePr/>
      </xdr:nvGraphicFramePr>
      <xdr:xfrm>
        <a:off x="4943160" y="380880"/>
        <a:ext cx="7381800" cy="452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87</xdr:row>
      <xdr:rowOff>0</xdr:rowOff>
    </xdr:from>
    <xdr:to>
      <xdr:col>13</xdr:col>
      <xdr:colOff>304560</xdr:colOff>
      <xdr:row>102</xdr:row>
      <xdr:rowOff>75960</xdr:rowOff>
    </xdr:to>
    <xdr:graphicFrame>
      <xdr:nvGraphicFramePr>
        <xdr:cNvPr id="4" name="Chart 1"/>
        <xdr:cNvGraphicFramePr/>
      </xdr:nvGraphicFramePr>
      <xdr:xfrm>
        <a:off x="5276520" y="16573320"/>
        <a:ext cx="563868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</xdr:row>
      <xdr:rowOff>0</xdr:rowOff>
    </xdr:from>
    <xdr:to>
      <xdr:col>13</xdr:col>
      <xdr:colOff>304560</xdr:colOff>
      <xdr:row>16</xdr:row>
      <xdr:rowOff>75960</xdr:rowOff>
    </xdr:to>
    <xdr:graphicFrame>
      <xdr:nvGraphicFramePr>
        <xdr:cNvPr id="5" name="Chart 2"/>
        <xdr:cNvGraphicFramePr/>
      </xdr:nvGraphicFramePr>
      <xdr:xfrm>
        <a:off x="5276520" y="190440"/>
        <a:ext cx="563868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2</xdr:row>
      <xdr:rowOff>0</xdr:rowOff>
    </xdr:from>
    <xdr:to>
      <xdr:col>14</xdr:col>
      <xdr:colOff>304560</xdr:colOff>
      <xdr:row>17</xdr:row>
      <xdr:rowOff>75960</xdr:rowOff>
    </xdr:to>
    <xdr:graphicFrame>
      <xdr:nvGraphicFramePr>
        <xdr:cNvPr id="6" name="Chart 1"/>
        <xdr:cNvGraphicFramePr/>
      </xdr:nvGraphicFramePr>
      <xdr:xfrm>
        <a:off x="5924520" y="380880"/>
        <a:ext cx="563832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2</xdr:row>
      <xdr:rowOff>0</xdr:rowOff>
    </xdr:from>
    <xdr:to>
      <xdr:col>13</xdr:col>
      <xdr:colOff>304560</xdr:colOff>
      <xdr:row>19</xdr:row>
      <xdr:rowOff>75960</xdr:rowOff>
    </xdr:to>
    <xdr:graphicFrame>
      <xdr:nvGraphicFramePr>
        <xdr:cNvPr id="7" name="Chart 1"/>
        <xdr:cNvGraphicFramePr/>
      </xdr:nvGraphicFramePr>
      <xdr:xfrm>
        <a:off x="5105160" y="380880"/>
        <a:ext cx="563868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581040</xdr:colOff>
      <xdr:row>2</xdr:row>
      <xdr:rowOff>142920</xdr:rowOff>
    </xdr:from>
    <xdr:to>
      <xdr:col>11</xdr:col>
      <xdr:colOff>275760</xdr:colOff>
      <xdr:row>18</xdr:row>
      <xdr:rowOff>28440</xdr:rowOff>
    </xdr:to>
    <xdr:graphicFrame>
      <xdr:nvGraphicFramePr>
        <xdr:cNvPr id="8" name="Chart 1"/>
        <xdr:cNvGraphicFramePr/>
      </xdr:nvGraphicFramePr>
      <xdr:xfrm>
        <a:off x="2867040" y="523800"/>
        <a:ext cx="579060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352440</xdr:colOff>
      <xdr:row>1</xdr:row>
      <xdr:rowOff>181080</xdr:rowOff>
    </xdr:from>
    <xdr:to>
      <xdr:col>11</xdr:col>
      <xdr:colOff>47160</xdr:colOff>
      <xdr:row>17</xdr:row>
      <xdr:rowOff>66600</xdr:rowOff>
    </xdr:to>
    <xdr:graphicFrame>
      <xdr:nvGraphicFramePr>
        <xdr:cNvPr id="9" name="Chart 1"/>
        <xdr:cNvGraphicFramePr/>
      </xdr:nvGraphicFramePr>
      <xdr:xfrm>
        <a:off x="2800080" y="371520"/>
        <a:ext cx="579096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P20" activeCellId="0" sqref="P20"/>
    </sheetView>
  </sheetViews>
  <sheetFormatPr defaultRowHeight="15"/>
  <cols>
    <col collapsed="false" hidden="false" max="1" min="1" style="0" width="8.57085020242915"/>
    <col collapsed="false" hidden="false" max="2" min="2" style="0" width="14.1417004048583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1" t="n">
        <v>2637.42630709135</v>
      </c>
      <c r="B3" s="2" t="n">
        <f aca="false">+C3/43560</f>
        <v>12.9626290424234</v>
      </c>
      <c r="C3" s="0" t="n">
        <v>564652.121087964</v>
      </c>
    </row>
    <row r="4" customFormat="false" ht="15" hidden="false" customHeight="false" outlineLevel="0" collapsed="false">
      <c r="A4" s="1" t="n">
        <v>2992.46659029447</v>
      </c>
      <c r="B4" s="2" t="n">
        <f aca="false">+C4/43560</f>
        <v>13.4692712242416</v>
      </c>
      <c r="C4" s="0" t="n">
        <v>586721.454527963</v>
      </c>
    </row>
    <row r="5" customFormat="false" ht="15" hidden="false" customHeight="false" outlineLevel="0" collapsed="false">
      <c r="A5" s="1" t="n">
        <v>3479.39262820513</v>
      </c>
      <c r="B5" s="2" t="n">
        <f aca="false">+C5/43560</f>
        <v>13.9350760242416</v>
      </c>
      <c r="C5" s="0" t="n">
        <v>607011.911615962</v>
      </c>
    </row>
    <row r="6" customFormat="false" ht="15" hidden="false" customHeight="false" outlineLevel="0" collapsed="false">
      <c r="A6" s="1" t="n">
        <v>3897.32133914263</v>
      </c>
      <c r="B6" s="2" t="n">
        <f aca="false">+C6/43560</f>
        <v>14.3676075151506</v>
      </c>
      <c r="C6" s="0" t="n">
        <v>625852.983359961</v>
      </c>
    </row>
    <row r="7" customFormat="false" ht="15" hidden="false" customHeight="false" outlineLevel="0" collapsed="false">
      <c r="A7" s="1" t="n">
        <v>4371.27713716947</v>
      </c>
      <c r="B7" s="2" t="n">
        <f aca="false">+C7/43560</f>
        <v>21.4691008969679</v>
      </c>
      <c r="C7" s="0" t="n">
        <v>935194.035071921</v>
      </c>
    </row>
    <row r="8" customFormat="false" ht="15" hidden="false" customHeight="false" outlineLevel="0" collapsed="false">
      <c r="A8" s="1" t="n">
        <v>4783.67534304888</v>
      </c>
      <c r="B8" s="2" t="n">
        <f aca="false">+C8/43560</f>
        <v>22.1759349333315</v>
      </c>
      <c r="C8" s="0" t="n">
        <v>965983.725695918</v>
      </c>
    </row>
    <row r="9" customFormat="false" ht="15" hidden="false" customHeight="false" outlineLevel="0" collapsed="false">
      <c r="A9" s="1" t="n">
        <v>5436.9238656851</v>
      </c>
      <c r="B9" s="2" t="n">
        <f aca="false">+C9/43560</f>
        <v>22.9025195151496</v>
      </c>
      <c r="C9" s="0" t="n">
        <v>997633.750079915</v>
      </c>
    </row>
    <row r="10" customFormat="false" ht="15" hidden="false" customHeight="false" outlineLevel="0" collapsed="false">
      <c r="A10" s="1" t="n">
        <v>5937.27247345753</v>
      </c>
      <c r="B10" s="2" t="n">
        <f aca="false">+C10/43560</f>
        <v>23.9949731393919</v>
      </c>
      <c r="C10" s="0" t="n">
        <v>1045221.02995191</v>
      </c>
    </row>
    <row r="11" customFormat="false" ht="15" hidden="false" customHeight="false" outlineLevel="0" collapsed="false">
      <c r="A11" s="1" t="n">
        <v>6424.85503054888</v>
      </c>
      <c r="B11" s="2" t="n">
        <f aca="false">+C11/43560</f>
        <v>24.563986230301</v>
      </c>
      <c r="C11" s="0" t="n">
        <v>1070007.24019191</v>
      </c>
    </row>
    <row r="12" customFormat="false" ht="15" hidden="false" customHeight="false" outlineLevel="0" collapsed="false">
      <c r="A12" s="1" t="n">
        <v>6911.99401542468</v>
      </c>
      <c r="B12" s="2" t="n">
        <f aca="false">+C12/43560</f>
        <v>25.0729156363615</v>
      </c>
      <c r="C12" s="0" t="n">
        <v>1092176.20511991</v>
      </c>
    </row>
    <row r="13" customFormat="false" ht="15" hidden="false" customHeight="false" outlineLevel="0" collapsed="false">
      <c r="A13" s="1" t="n">
        <v>7469.29175430689</v>
      </c>
      <c r="B13" s="2" t="n">
        <f aca="false">+C13/43560</f>
        <v>28.3673516121192</v>
      </c>
      <c r="C13" s="0" t="n">
        <v>1235681.83622391</v>
      </c>
    </row>
    <row r="14" customFormat="false" ht="15" hidden="false" customHeight="false" outlineLevel="0" collapsed="false">
      <c r="A14" s="1" t="n">
        <v>7969.69580704127</v>
      </c>
      <c r="B14" s="2" t="n">
        <f aca="false">+C14/43560</f>
        <v>28.8816394424222</v>
      </c>
      <c r="C14" s="0" t="n">
        <v>1258084.21411191</v>
      </c>
    </row>
    <row r="15" customFormat="false" ht="15" hidden="false" customHeight="false" outlineLevel="0" collapsed="false">
      <c r="A15" s="1" t="n">
        <v>8482.13333834135</v>
      </c>
      <c r="B15" s="2" t="n">
        <f aca="false">+C15/43560</f>
        <v>29.3586616484828</v>
      </c>
      <c r="C15" s="0" t="n">
        <v>1278863.30140791</v>
      </c>
    </row>
    <row r="16" customFormat="false" ht="15" hidden="false" customHeight="false" outlineLevel="0" collapsed="false">
      <c r="A16" s="1" t="n">
        <v>8943.17623197115</v>
      </c>
      <c r="B16" s="2" t="n">
        <f aca="false">+C16/43560</f>
        <v>45.1265627393931</v>
      </c>
      <c r="C16" s="0" t="n">
        <v>1965713.07292796</v>
      </c>
    </row>
    <row r="17" customFormat="false" ht="15" hidden="false" customHeight="false" outlineLevel="0" collapsed="false">
      <c r="A17" s="1" t="n">
        <v>9515.53210136218</v>
      </c>
      <c r="B17" s="2" t="n">
        <f aca="false">+C17/43560</f>
        <v>58.4085995151512</v>
      </c>
      <c r="C17" s="0" t="n">
        <v>2544278.59487999</v>
      </c>
    </row>
    <row r="18" customFormat="false" ht="15" hidden="false" customHeight="false" outlineLevel="0" collapsed="false">
      <c r="A18" s="1" t="n">
        <v>9895.40938000801</v>
      </c>
      <c r="B18" s="2" t="n">
        <f aca="false">+C18/43560</f>
        <v>59.516242472727</v>
      </c>
      <c r="C18" s="0" t="n">
        <v>2592527.52211199</v>
      </c>
    </row>
    <row r="19" customFormat="false" ht="15" hidden="false" customHeight="false" outlineLevel="0" collapsed="false">
      <c r="A19" s="1" t="n">
        <v>10390.3218274239</v>
      </c>
      <c r="B19" s="2" t="n">
        <f aca="false">+C19/43560</f>
        <v>60.614117842424</v>
      </c>
      <c r="C19" s="0" t="n">
        <v>2640350.97321599</v>
      </c>
    </row>
    <row r="20" customFormat="false" ht="15" hidden="false" customHeight="false" outlineLevel="0" collapsed="false">
      <c r="A20" s="1" t="n">
        <v>10784.8496594551</v>
      </c>
      <c r="B20" s="2" t="n">
        <f aca="false">+C20/43560</f>
        <v>61.6842092363634</v>
      </c>
      <c r="C20" s="0" t="n">
        <v>2686964.15433599</v>
      </c>
    </row>
    <row r="21" customFormat="false" ht="15" hidden="false" customHeight="false" outlineLevel="0" collapsed="false">
      <c r="A21" s="1" t="n">
        <v>10956.4692007212</v>
      </c>
      <c r="B21" s="2" t="n">
        <f aca="false">+C21/43560</f>
        <v>61.6843598792516</v>
      </c>
      <c r="C21" s="0" t="n">
        <v>2686970.7163402</v>
      </c>
    </row>
    <row r="22" customFormat="false" ht="15" hidden="false" customHeight="false" outlineLevel="0" collapsed="false">
      <c r="A22" s="1" t="n">
        <v>11230.5103916266</v>
      </c>
      <c r="B22" s="2" t="n">
        <f aca="false">+C22/43560</f>
        <v>62.7214079762213</v>
      </c>
      <c r="C22" s="0" t="n">
        <v>2732144.5314442</v>
      </c>
    </row>
    <row r="23" customFormat="false" ht="15" hidden="false" customHeight="false" outlineLevel="0" collapsed="false">
      <c r="A23" s="1" t="n">
        <v>11525.4276968149</v>
      </c>
      <c r="B23" s="2" t="n">
        <f aca="false">+C23/43560</f>
        <v>62.7216423096029</v>
      </c>
      <c r="C23" s="0" t="n">
        <v>2732154.7390063</v>
      </c>
    </row>
    <row r="24" customFormat="false" ht="15" hidden="false" customHeight="false" outlineLevel="0" collapsed="false">
      <c r="A24" s="1" t="n">
        <v>11793.5635266426</v>
      </c>
      <c r="B24" s="2" t="n">
        <f aca="false">+C24/43560</f>
        <v>63.7630802974817</v>
      </c>
      <c r="C24" s="0" t="n">
        <v>2777519.7777583</v>
      </c>
    </row>
    <row r="25" customFormat="false" ht="15" hidden="false" customHeight="false" outlineLevel="0" collapsed="false">
      <c r="A25" s="1" t="n">
        <v>11978.6265024038</v>
      </c>
      <c r="B25" s="2" t="n">
        <f aca="false">+C25/43560</f>
        <v>63.7633146308634</v>
      </c>
      <c r="C25" s="0" t="n">
        <v>2777529.98532041</v>
      </c>
    </row>
    <row r="26" customFormat="false" ht="15" hidden="false" customHeight="false" outlineLevel="0" collapsed="false">
      <c r="A26" s="1" t="n">
        <v>12335.3291516426</v>
      </c>
      <c r="B26" s="2" t="n">
        <f aca="false">+C26/43560</f>
        <v>64.7633514066209</v>
      </c>
      <c r="C26" s="0" t="n">
        <v>2821091.58727241</v>
      </c>
    </row>
    <row r="27" customFormat="false" ht="15" hidden="false" customHeight="false" outlineLevel="0" collapsed="false">
      <c r="A27" s="1" t="n">
        <v>12592.2908904247</v>
      </c>
      <c r="B27" s="2" t="n">
        <f aca="false">+C27/43560</f>
        <v>64.7635857400026</v>
      </c>
      <c r="C27" s="0" t="n">
        <v>2821101.79483451</v>
      </c>
    </row>
    <row r="28" customFormat="false" ht="15" hidden="false" customHeight="false" outlineLevel="0" collapsed="false">
      <c r="A28" s="1" t="n">
        <v>12758.7869841747</v>
      </c>
      <c r="B28" s="2" t="n">
        <f aca="false">+C28/43560</f>
        <v>65.7114614248511</v>
      </c>
      <c r="C28" s="0" t="n">
        <v>2862391.25966651</v>
      </c>
    </row>
    <row r="29" customFormat="false" ht="15" hidden="false" customHeight="false" outlineLevel="0" collapsed="false">
      <c r="A29" s="1" t="n">
        <v>13077.2654997997</v>
      </c>
      <c r="B29" s="2" t="n">
        <f aca="false">+C29/43560</f>
        <v>65.711679020134</v>
      </c>
      <c r="C29" s="0" t="n">
        <v>2862400.73811704</v>
      </c>
    </row>
    <row r="30" customFormat="false" ht="15" hidden="false" customHeight="false" outlineLevel="0" collapsed="false">
      <c r="A30" s="1" t="n">
        <v>13371.3340344551</v>
      </c>
      <c r="B30" s="2" t="n">
        <f aca="false">+C30/43560</f>
        <v>66.6527130807401</v>
      </c>
      <c r="C30" s="0" t="n">
        <v>2903392.18179704</v>
      </c>
    </row>
    <row r="31" customFormat="false" ht="15" hidden="false" customHeight="false" outlineLevel="0" collapsed="false">
      <c r="A31" s="1" t="n">
        <v>13599.4579702524</v>
      </c>
      <c r="B31" s="2" t="n">
        <f aca="false">+C31/43560</f>
        <v>66.6529306760228</v>
      </c>
      <c r="C31" s="0" t="n">
        <v>2903401.66024755</v>
      </c>
    </row>
    <row r="32" customFormat="false" ht="15" hidden="false" customHeight="false" outlineLevel="0" collapsed="false">
      <c r="A32" s="1" t="n">
        <v>13776.2555714143</v>
      </c>
      <c r="B32" s="2" t="n">
        <f aca="false">+C32/43560</f>
        <v>67.521040057841</v>
      </c>
      <c r="C32" s="0" t="n">
        <v>2941216.50491955</v>
      </c>
    </row>
    <row r="33" customFormat="false" ht="15" hidden="false" customHeight="false" outlineLevel="0" collapsed="false">
      <c r="A33" s="1" t="n">
        <v>14083.8252453926</v>
      </c>
      <c r="B33" s="2" t="n">
        <f aca="false">+C33/43560</f>
        <v>67.5212743912228</v>
      </c>
      <c r="C33" s="0" t="n">
        <v>2941226.71248166</v>
      </c>
    </row>
    <row r="34" customFormat="false" ht="15" hidden="false" customHeight="false" outlineLevel="0" collapsed="false">
      <c r="A34" s="1" t="n">
        <v>14275.7947966747</v>
      </c>
      <c r="B34" s="2" t="n">
        <f aca="false">+C34/43560</f>
        <v>68.3688828275864</v>
      </c>
      <c r="C34" s="0" t="n">
        <v>2978148.53596966</v>
      </c>
    </row>
    <row r="35" customFormat="false" ht="15" hidden="false" customHeight="false" outlineLevel="0" collapsed="false">
      <c r="A35" s="1" t="n">
        <v>14404.0203826122</v>
      </c>
      <c r="B35" s="2" t="n">
        <f aca="false">+C35/43560</f>
        <v>68.3691171609682</v>
      </c>
      <c r="C35" s="0" t="n">
        <v>2978158.74353178</v>
      </c>
    </row>
    <row r="36" customFormat="false" ht="15" hidden="false" customHeight="false" outlineLevel="0" collapsed="false">
      <c r="A36" s="1" t="n">
        <v>14697.4299754607</v>
      </c>
      <c r="B36" s="2" t="n">
        <f aca="false">+C36/43560</f>
        <v>69.2169799003622</v>
      </c>
      <c r="C36" s="0" t="n">
        <v>3015091.64445978</v>
      </c>
    </row>
    <row r="37" customFormat="false" ht="15" hidden="false" customHeight="false" outlineLevel="0" collapsed="false">
      <c r="A37" s="1" t="n">
        <v>15018.6035657051</v>
      </c>
      <c r="B37" s="2" t="n">
        <f aca="false">+C37/43560</f>
        <v>69.2416515670773</v>
      </c>
      <c r="C37" s="0" t="n">
        <v>3016166.34226189</v>
      </c>
    </row>
    <row r="38" customFormat="false" ht="15" hidden="false" customHeight="false" outlineLevel="0" collapsed="false">
      <c r="A38" s="1" t="n">
        <v>15321.7841421274</v>
      </c>
      <c r="B38" s="2" t="n">
        <f aca="false">+C38/43560</f>
        <v>70.0895410458652</v>
      </c>
      <c r="C38" s="0" t="n">
        <v>3053100.40795789</v>
      </c>
    </row>
    <row r="39" customFormat="false" ht="15" hidden="false" customHeight="false" outlineLevel="0" collapsed="false">
      <c r="A39" s="1" t="n">
        <v>15465.7969250801</v>
      </c>
      <c r="B39" s="2" t="n">
        <f aca="false">+C39/43560</f>
        <v>70.1630706411477</v>
      </c>
      <c r="C39" s="0" t="n">
        <v>3056303.35712839</v>
      </c>
    </row>
    <row r="40" customFormat="false" ht="15" hidden="false" customHeight="false" outlineLevel="0" collapsed="false">
      <c r="A40" s="1" t="n">
        <v>16015.6914563301</v>
      </c>
      <c r="B40" s="2" t="n">
        <f aca="false">+C40/43560</f>
        <v>71.0424998970374</v>
      </c>
      <c r="C40" s="0" t="n">
        <v>3094611.29551495</v>
      </c>
    </row>
    <row r="41" customFormat="false" ht="15" hidden="false" customHeight="false" outlineLevel="0" collapsed="false">
      <c r="A41" s="1" t="n">
        <v>16320.7637219551</v>
      </c>
      <c r="B41" s="2" t="n">
        <f aca="false">+C41/43560</f>
        <v>71.8579634364313</v>
      </c>
      <c r="C41" s="0" t="n">
        <v>3130132.88729095</v>
      </c>
    </row>
    <row r="42" customFormat="false" ht="15" hidden="false" customHeight="false" outlineLevel="0" collapsed="false">
      <c r="A42" s="1" t="n">
        <v>16977.4063000801</v>
      </c>
      <c r="B42" s="2" t="n">
        <f aca="false">+C42/43560</f>
        <v>72.8016655118459</v>
      </c>
      <c r="C42" s="0" t="n">
        <v>3171240.54969601</v>
      </c>
    </row>
    <row r="43" customFormat="false" ht="15" hidden="false" customHeight="false" outlineLevel="0" collapsed="false">
      <c r="A43" s="1" t="n">
        <v>17784.2148938301</v>
      </c>
      <c r="B43" s="2" t="n">
        <f aca="false">+C43/43560</f>
        <v>74.4409605750908</v>
      </c>
      <c r="C43" s="0" t="n">
        <v>3242648.24265095</v>
      </c>
    </row>
    <row r="44" customFormat="false" ht="15" hidden="false" customHeight="false" outlineLevel="0" collapsed="false">
      <c r="A44" s="1" t="n">
        <v>18007.9229016426</v>
      </c>
      <c r="B44" s="2" t="n">
        <f aca="false">+C44/43560</f>
        <v>74.5083808370399</v>
      </c>
      <c r="C44" s="0" t="n">
        <v>3245585.06926146</v>
      </c>
    </row>
    <row r="45" customFormat="false" ht="15" hidden="false" customHeight="false" outlineLevel="0" collapsed="false">
      <c r="A45" s="1" t="n">
        <v>18329.7910657051</v>
      </c>
      <c r="B45" s="2" t="n">
        <f aca="false">+C45/43560</f>
        <v>75.257840497646</v>
      </c>
      <c r="C45" s="0" t="n">
        <v>3278231.53207746</v>
      </c>
    </row>
    <row r="46" customFormat="false" ht="15" hidden="false" customHeight="false" outlineLevel="0" collapsed="false">
      <c r="A46" s="1" t="n">
        <v>18521.5898938301</v>
      </c>
      <c r="B46" s="2" t="n">
        <f aca="false">+C46/43560</f>
        <v>75.6373625777781</v>
      </c>
      <c r="C46" s="0" t="n">
        <v>3294763.51388801</v>
      </c>
    </row>
    <row r="47" customFormat="false" ht="15" hidden="false" customHeight="false" outlineLevel="0" collapsed="false">
      <c r="A47" s="1" t="n">
        <v>19619.7578625801</v>
      </c>
      <c r="B47" s="2" t="n">
        <f aca="false">+C47/43560</f>
        <v>86.6066674813188</v>
      </c>
      <c r="C47" s="0" t="n">
        <v>3772586.43548625</v>
      </c>
    </row>
    <row r="48" customFormat="false" ht="15" hidden="false" customHeight="false" outlineLevel="0" collapsed="false">
      <c r="A48" s="1" t="n">
        <v>19802.5293469551</v>
      </c>
      <c r="B48" s="2" t="n">
        <f aca="false">+C48/43560</f>
        <v>87.5993922813187</v>
      </c>
      <c r="C48" s="0" t="n">
        <v>3815829.52777424</v>
      </c>
    </row>
    <row r="49" customFormat="false" ht="15" hidden="false" customHeight="false" outlineLevel="0" collapsed="false">
      <c r="A49" s="1" t="n">
        <v>20179.3789563301</v>
      </c>
      <c r="B49" s="2" t="n">
        <f aca="false">+C49/43560</f>
        <v>88.9494979276775</v>
      </c>
      <c r="C49" s="0" t="n">
        <v>3874640.12972963</v>
      </c>
    </row>
    <row r="50" customFormat="false" ht="15" hidden="false" customHeight="false" outlineLevel="0" collapsed="false">
      <c r="A50" s="1" t="n">
        <v>20831.3506360176</v>
      </c>
      <c r="B50" s="2" t="n">
        <f aca="false">+C50/43560</f>
        <v>90.2519105692702</v>
      </c>
      <c r="C50" s="0" t="n">
        <v>3931373.22439741</v>
      </c>
    </row>
    <row r="51" customFormat="false" ht="15" hidden="false" customHeight="false" outlineLevel="0" collapsed="false">
      <c r="A51" s="1" t="n">
        <v>21611.8848157051</v>
      </c>
      <c r="B51" s="2" t="n">
        <f aca="false">+C51/43560</f>
        <v>91.9385784680472</v>
      </c>
      <c r="C51" s="0" t="n">
        <v>4004844.47806814</v>
      </c>
    </row>
    <row r="52" customFormat="false" ht="15" hidden="false" customHeight="false" outlineLevel="0" collapsed="false">
      <c r="A52" s="1" t="n">
        <v>21786.9375500801</v>
      </c>
      <c r="B52" s="2" t="n">
        <f aca="false">+C52/43560</f>
        <v>92.9213310498653</v>
      </c>
      <c r="C52" s="0" t="n">
        <v>4047653.18053213</v>
      </c>
    </row>
    <row r="53" customFormat="false" ht="15" hidden="false" customHeight="false" outlineLevel="0" collapsed="false">
      <c r="A53" s="1" t="n">
        <v>21980.7070813301</v>
      </c>
      <c r="B53" s="2" t="n">
        <f aca="false">+C53/43560</f>
        <v>93.2443282490344</v>
      </c>
      <c r="C53" s="0" t="n">
        <v>4061722.93852794</v>
      </c>
    </row>
    <row r="54" customFormat="false" ht="15" hidden="false" customHeight="false" outlineLevel="0" collapsed="false">
      <c r="A54" s="1" t="n">
        <v>24167.5098157051</v>
      </c>
      <c r="B54" s="2" t="n">
        <f aca="false">+C54/43560</f>
        <v>138.774072035763</v>
      </c>
      <c r="C54" s="0" t="n">
        <v>6044998.57787785</v>
      </c>
    </row>
    <row r="55" customFormat="false" ht="15" hidden="false" customHeight="false" outlineLevel="0" collapsed="false">
      <c r="A55" s="1" t="n">
        <v>24330.3984875801</v>
      </c>
      <c r="B55" s="2" t="n">
        <f aca="false">+C55/43560</f>
        <v>140.705458532733</v>
      </c>
      <c r="C55" s="0" t="n">
        <v>6129129.77368585</v>
      </c>
    </row>
    <row r="56" customFormat="false" ht="15" hidden="false" customHeight="false" outlineLevel="0" collapsed="false">
      <c r="A56" s="1" t="n">
        <v>24701.2266125801</v>
      </c>
      <c r="B56" s="2" t="n">
        <f aca="false">+C56/43560</f>
        <v>142.928842700304</v>
      </c>
      <c r="C56" s="0" t="n">
        <v>6225980.38802524</v>
      </c>
    </row>
    <row r="57" customFormat="false" ht="15" hidden="false" customHeight="false" outlineLevel="0" collapsed="false">
      <c r="A57" s="1" t="n">
        <v>25003.9424328926</v>
      </c>
      <c r="B57" s="2" t="n">
        <f aca="false">+C57/43560</f>
        <v>143.304388796443</v>
      </c>
      <c r="C57" s="0" t="n">
        <v>6242339.17597305</v>
      </c>
    </row>
    <row r="58" customFormat="false" ht="15" hidden="false" customHeight="false" outlineLevel="0" collapsed="false">
      <c r="A58" s="1" t="n">
        <v>25262.6406750801</v>
      </c>
      <c r="B58" s="2" t="n">
        <f aca="false">+C58/43560</f>
        <v>145.223595996443</v>
      </c>
      <c r="C58" s="1" t="n">
        <v>6325939.84160505</v>
      </c>
    </row>
    <row r="59" customFormat="false" ht="15" hidden="false" customHeight="false" outlineLevel="0" collapsed="false">
      <c r="A59" s="1" t="n">
        <v>25759.5918469551</v>
      </c>
      <c r="B59" s="2" t="n">
        <f aca="false">+C59/43560</f>
        <v>147.310691862277</v>
      </c>
      <c r="C59" s="1" t="n">
        <v>6416853.7375208</v>
      </c>
    </row>
    <row r="60" customFormat="false" ht="15" hidden="false" customHeight="false" outlineLevel="0" collapsed="false">
      <c r="A60" s="1" t="n">
        <v>27130.4023938301</v>
      </c>
      <c r="B60" s="2" t="n">
        <f aca="false">+C60/43560</f>
        <v>153.447109738572</v>
      </c>
      <c r="C60" s="1" t="n">
        <v>6684156.10021219</v>
      </c>
    </row>
    <row r="61" customFormat="false" ht="15" hidden="false" customHeight="false" outlineLevel="0" collapsed="false">
      <c r="A61" s="1" t="n">
        <v>27365.7813000801</v>
      </c>
      <c r="B61" s="2" t="n">
        <f aca="false">+C61/43560</f>
        <v>157.679765568875</v>
      </c>
      <c r="C61" s="1" t="n">
        <v>6868530.58818019</v>
      </c>
    </row>
    <row r="62" customFormat="false" ht="15" hidden="false" customHeight="false" outlineLevel="0" collapsed="false">
      <c r="A62" s="1" t="n">
        <v>28064.5840344551</v>
      </c>
      <c r="B62" s="2" t="n">
        <f aca="false">+C62/43560</f>
        <v>162.096148871538</v>
      </c>
      <c r="C62" s="1" t="n">
        <v>7060908.24484419</v>
      </c>
    </row>
    <row r="63" customFormat="false" ht="15" hidden="false" customHeight="false" outlineLevel="0" collapsed="false">
      <c r="A63" s="1" t="n">
        <v>28428.5625500801</v>
      </c>
      <c r="B63" s="2" t="n">
        <f aca="false">+C63/43560</f>
        <v>166.946155739426</v>
      </c>
      <c r="C63" s="1" t="n">
        <v>7272174.54400941</v>
      </c>
    </row>
    <row r="64" customFormat="false" ht="15" hidden="false" customHeight="false" outlineLevel="0" collapsed="false">
      <c r="A64" s="1" t="n">
        <v>28760.9727063301</v>
      </c>
      <c r="B64" s="2" t="n">
        <f aca="false">+C64/43560</f>
        <v>182.090696457785</v>
      </c>
      <c r="C64" s="1" t="n">
        <v>7931870.7377011</v>
      </c>
    </row>
    <row r="65" customFormat="false" ht="15" hidden="false" customHeight="false" outlineLevel="0" collapsed="false">
      <c r="A65" s="1" t="n">
        <v>31086.8398938301</v>
      </c>
      <c r="B65" s="2" t="n">
        <f aca="false">+C65/43560</f>
        <v>223.051812401598</v>
      </c>
      <c r="C65" s="1" t="n">
        <v>9716136.94821362</v>
      </c>
    </row>
    <row r="66" customFormat="false" ht="15" hidden="false" customHeight="false" outlineLevel="0" collapsed="false">
      <c r="A66" s="1" t="n">
        <v>35325.4590344551</v>
      </c>
      <c r="B66" s="2" t="n">
        <f aca="false">+C66/43560</f>
        <v>380.251521811954</v>
      </c>
      <c r="C66" s="1" t="n">
        <v>16563756.2901287</v>
      </c>
    </row>
    <row r="67" customFormat="false" ht="15" hidden="false" customHeight="false" outlineLevel="0" collapsed="false">
      <c r="A67" s="1" t="n">
        <v>37462.1270032051</v>
      </c>
      <c r="B67" s="2" t="n">
        <f aca="false">+C67/43560</f>
        <v>448.16167272197</v>
      </c>
      <c r="C67" s="1" t="n">
        <v>19521922.463769</v>
      </c>
    </row>
    <row r="68" customFormat="false" ht="15" hidden="false" customHeight="false" outlineLevel="0" collapsed="false">
      <c r="A68" s="1" t="n">
        <v>40933.4680989583</v>
      </c>
      <c r="B68" s="2" t="n">
        <f aca="false">+C68/43560</f>
        <v>469.201160943863</v>
      </c>
      <c r="C68" s="1" t="n">
        <v>20438402.5707147</v>
      </c>
    </row>
    <row r="69" customFormat="false" ht="15" hidden="false" customHeight="false" outlineLevel="0" collapsed="false">
      <c r="A69" s="1" t="n">
        <v>46376.1934094551</v>
      </c>
      <c r="B69" s="2" t="n">
        <f aca="false">+C69/43560</f>
        <v>644.25994493167</v>
      </c>
      <c r="C69" s="1" t="n">
        <v>28063963.2012235</v>
      </c>
    </row>
    <row r="70" customFormat="false" ht="15" hidden="false" customHeight="false" outlineLevel="0" collapsed="false">
      <c r="A70" s="1" t="n">
        <v>47559.5605969551</v>
      </c>
      <c r="B70" s="2" t="n">
        <f aca="false">+C70/43560</f>
        <v>750.791307855864</v>
      </c>
      <c r="C70" s="1" t="n">
        <v>32704469.3702014</v>
      </c>
    </row>
    <row r="71" customFormat="false" ht="15" hidden="false" customHeight="false" outlineLevel="0" collapsed="false">
      <c r="A71" s="1" t="n">
        <v>51327.1174879808</v>
      </c>
      <c r="B71" s="2" t="n">
        <f aca="false">+C71/43560</f>
        <v>769.698473785088</v>
      </c>
      <c r="C71" s="1" t="n">
        <v>33528065.5180784</v>
      </c>
    </row>
    <row r="72" customFormat="false" ht="15" hidden="false" customHeight="false" outlineLevel="0" collapsed="false">
      <c r="A72" s="1" t="n">
        <v>52703.0612980769</v>
      </c>
      <c r="B72" s="2" t="n">
        <f aca="false">+C72/43560</f>
        <v>933.30665300092</v>
      </c>
      <c r="C72" s="1" t="n">
        <v>40654837.8047201</v>
      </c>
    </row>
    <row r="73" customFormat="false" ht="15" hidden="false" customHeight="false" outlineLevel="0" collapsed="false">
      <c r="A73" s="1" t="n">
        <v>60455.6798878205</v>
      </c>
      <c r="B73" s="2" t="n">
        <f aca="false">+C73/43560</f>
        <v>1212.85084119794</v>
      </c>
      <c r="C73" s="1" t="n">
        <v>52831782.6425821</v>
      </c>
    </row>
    <row r="74" customFormat="false" ht="15" hidden="false" customHeight="false" outlineLevel="0" collapsed="false">
      <c r="A74" s="1" t="n">
        <v>62457.1980168269</v>
      </c>
      <c r="B74" s="2" t="n">
        <f aca="false">+C74/43560</f>
        <v>1562.96301832458</v>
      </c>
      <c r="C74" s="1" t="n">
        <v>68082669.0782185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6</v>
      </c>
    </row>
    <row r="77" customFormat="false" ht="15" hidden="false" customHeight="false" outlineLevel="0" collapsed="false">
      <c r="A77" s="0" t="s">
        <v>3</v>
      </c>
      <c r="B77" s="0" t="s">
        <v>4</v>
      </c>
      <c r="C77" s="0" t="s">
        <v>4</v>
      </c>
      <c r="D77" s="0" t="s">
        <v>5</v>
      </c>
    </row>
    <row r="78" customFormat="false" ht="15" hidden="false" customHeight="false" outlineLevel="0" collapsed="false">
      <c r="A78" s="0" t="n">
        <v>3250</v>
      </c>
      <c r="C78" s="0" t="n">
        <f aca="false">+D78/43560</f>
        <v>0</v>
      </c>
    </row>
    <row r="79" customFormat="false" ht="15" hidden="false" customHeight="false" outlineLevel="0" collapsed="false">
      <c r="A79" s="0" t="n">
        <v>5250</v>
      </c>
      <c r="C79" s="0" t="n">
        <f aca="false">+D79/43560</f>
        <v>0</v>
      </c>
    </row>
    <row r="80" customFormat="false" ht="15" hidden="false" customHeight="false" outlineLevel="0" collapsed="false">
      <c r="A80" s="0" t="n">
        <v>7250</v>
      </c>
      <c r="C80" s="0" t="n">
        <f aca="false">+D80/43560</f>
        <v>0</v>
      </c>
    </row>
    <row r="81" customFormat="false" ht="15" hidden="false" customHeight="false" outlineLevel="0" collapsed="false">
      <c r="A81" s="0" t="n">
        <v>9250</v>
      </c>
      <c r="C81" s="0" t="n">
        <f aca="false">+D81/43560</f>
        <v>0</v>
      </c>
    </row>
    <row r="82" customFormat="false" ht="15" hidden="false" customHeight="false" outlineLevel="0" collapsed="false">
      <c r="A82" s="0" t="n">
        <v>11250</v>
      </c>
      <c r="C82" s="0" t="n">
        <f aca="false">+D82/43560</f>
        <v>0</v>
      </c>
    </row>
    <row r="83" customFormat="false" ht="15" hidden="false" customHeight="false" outlineLevel="0" collapsed="false">
      <c r="A83" s="0" t="n">
        <v>13250</v>
      </c>
      <c r="C83" s="0" t="n">
        <f aca="false">+D83/43560</f>
        <v>0</v>
      </c>
    </row>
    <row r="84" customFormat="false" ht="15" hidden="false" customHeight="false" outlineLevel="0" collapsed="false">
      <c r="A84" s="0" t="n">
        <v>15250</v>
      </c>
      <c r="C84" s="0" t="n">
        <f aca="false">+D84/43560</f>
        <v>0</v>
      </c>
    </row>
    <row r="85" customFormat="false" ht="15" hidden="false" customHeight="false" outlineLevel="0" collapsed="false">
      <c r="A85" s="0" t="n">
        <v>17250</v>
      </c>
      <c r="C85" s="0" t="n">
        <f aca="false">+D85/43560</f>
        <v>0</v>
      </c>
    </row>
    <row r="86" customFormat="false" ht="15" hidden="false" customHeight="false" outlineLevel="0" collapsed="false">
      <c r="A86" s="0" t="n">
        <v>19250</v>
      </c>
      <c r="C86" s="0" t="n">
        <f aca="false">+D86/43560</f>
        <v>0</v>
      </c>
    </row>
    <row r="87" customFormat="false" ht="15" hidden="false" customHeight="false" outlineLevel="0" collapsed="false">
      <c r="A87" s="0" t="n">
        <v>21250</v>
      </c>
      <c r="C87" s="0" t="n">
        <f aca="false">+D87/43560</f>
        <v>0</v>
      </c>
    </row>
    <row r="88" customFormat="false" ht="15" hidden="false" customHeight="false" outlineLevel="0" collapsed="false">
      <c r="A88" s="0" t="n">
        <v>23250</v>
      </c>
      <c r="C88" s="0" t="n">
        <f aca="false">+D88/43560</f>
        <v>0</v>
      </c>
    </row>
    <row r="89" customFormat="false" ht="15" hidden="false" customHeight="false" outlineLevel="0" collapsed="false">
      <c r="A89" s="0" t="n">
        <v>25250</v>
      </c>
      <c r="C89" s="0" t="n">
        <f aca="false">+D89/43560</f>
        <v>0</v>
      </c>
    </row>
    <row r="90" customFormat="false" ht="15" hidden="false" customHeight="false" outlineLevel="0" collapsed="false">
      <c r="A90" s="0" t="n">
        <v>27250</v>
      </c>
      <c r="C90" s="0" t="n">
        <f aca="false">+D90/43560</f>
        <v>0</v>
      </c>
    </row>
    <row r="91" customFormat="false" ht="15" hidden="false" customHeight="false" outlineLevel="0" collapsed="false">
      <c r="A91" s="0" t="n">
        <v>29250</v>
      </c>
      <c r="C91" s="0" t="n">
        <f aca="false">+D91/43560</f>
        <v>0</v>
      </c>
    </row>
    <row r="92" customFormat="false" ht="15" hidden="false" customHeight="false" outlineLevel="0" collapsed="false">
      <c r="A92" s="0" t="n">
        <v>31250</v>
      </c>
      <c r="C92" s="0" t="n">
        <f aca="false">+D92/43560</f>
        <v>0</v>
      </c>
    </row>
    <row r="93" customFormat="false" ht="15" hidden="false" customHeight="false" outlineLevel="0" collapsed="false">
      <c r="A93" s="0" t="n">
        <v>33250</v>
      </c>
      <c r="C93" s="0" t="n">
        <f aca="false">+D93/43560</f>
        <v>0</v>
      </c>
    </row>
    <row r="94" customFormat="false" ht="15" hidden="false" customHeight="false" outlineLevel="0" collapsed="false">
      <c r="A94" s="0" t="n">
        <v>35250</v>
      </c>
      <c r="C94" s="0" t="n">
        <f aca="false">+D94/43560</f>
        <v>0</v>
      </c>
    </row>
    <row r="95" customFormat="false" ht="15" hidden="false" customHeight="false" outlineLevel="0" collapsed="false">
      <c r="A95" s="0" t="n">
        <v>37250</v>
      </c>
      <c r="C95" s="0" t="n">
        <f aca="false">+D95/43560</f>
        <v>0</v>
      </c>
    </row>
    <row r="96" customFormat="false" ht="15" hidden="false" customHeight="false" outlineLevel="0" collapsed="false">
      <c r="A96" s="0" t="n">
        <v>39250</v>
      </c>
      <c r="C96" s="0" t="n">
        <f aca="false">+D96/43560</f>
        <v>0</v>
      </c>
    </row>
    <row r="97" customFormat="false" ht="15" hidden="false" customHeight="false" outlineLevel="0" collapsed="false">
      <c r="A97" s="0" t="n">
        <v>41250</v>
      </c>
      <c r="C97" s="0" t="n">
        <f aca="false">+D97/43560</f>
        <v>0</v>
      </c>
    </row>
    <row r="98" customFormat="false" ht="15" hidden="false" customHeight="false" outlineLevel="0" collapsed="false">
      <c r="A98" s="0" t="n">
        <v>43250</v>
      </c>
      <c r="C98" s="0" t="n">
        <f aca="false">+D98/43560</f>
        <v>0</v>
      </c>
    </row>
    <row r="99" customFormat="false" ht="15" hidden="false" customHeight="false" outlineLevel="0" collapsed="false">
      <c r="A99" s="0" t="n">
        <v>45250</v>
      </c>
      <c r="C99" s="0" t="n">
        <f aca="false">+D99/43560</f>
        <v>0</v>
      </c>
    </row>
    <row r="100" customFormat="false" ht="15" hidden="false" customHeight="false" outlineLevel="0" collapsed="false">
      <c r="A100" s="0" t="n">
        <v>47250</v>
      </c>
      <c r="C100" s="0" t="n">
        <f aca="false">+D100/43560</f>
        <v>0</v>
      </c>
    </row>
    <row r="101" customFormat="false" ht="15" hidden="false" customHeight="false" outlineLevel="0" collapsed="false">
      <c r="A101" s="0" t="n">
        <v>49250</v>
      </c>
      <c r="C101" s="0" t="n">
        <f aca="false">+D101/43560</f>
        <v>0</v>
      </c>
    </row>
    <row r="102" customFormat="false" ht="15" hidden="false" customHeight="false" outlineLevel="0" collapsed="false">
      <c r="A102" s="0" t="n">
        <v>51250</v>
      </c>
      <c r="C102" s="0" t="n">
        <f aca="false">+D102/43560</f>
        <v>0</v>
      </c>
    </row>
    <row r="103" customFormat="false" ht="15" hidden="false" customHeight="false" outlineLevel="0" collapsed="false">
      <c r="A103" s="0" t="n">
        <v>53250</v>
      </c>
      <c r="C103" s="0" t="n">
        <f aca="false">+D103/43560</f>
        <v>0</v>
      </c>
    </row>
    <row r="104" customFormat="false" ht="15" hidden="false" customHeight="false" outlineLevel="0" collapsed="false">
      <c r="A104" s="0" t="n">
        <v>55250</v>
      </c>
      <c r="C104" s="0" t="n">
        <f aca="false">+D104/43560</f>
        <v>0</v>
      </c>
    </row>
    <row r="105" customFormat="false" ht="15" hidden="false" customHeight="false" outlineLevel="0" collapsed="false">
      <c r="A105" s="0" t="n">
        <v>57250</v>
      </c>
      <c r="C105" s="0" t="n">
        <f aca="false">+D105/43560</f>
        <v>0</v>
      </c>
    </row>
    <row r="106" customFormat="false" ht="15" hidden="false" customHeight="false" outlineLevel="0" collapsed="false">
      <c r="A106" s="0" t="n">
        <v>59250</v>
      </c>
      <c r="C106" s="0" t="n">
        <f aca="false">+D106/43560</f>
        <v>0</v>
      </c>
    </row>
    <row r="107" customFormat="false" ht="15" hidden="false" customHeight="false" outlineLevel="0" collapsed="false">
      <c r="A107" s="0" t="n">
        <v>61250</v>
      </c>
      <c r="C107" s="0" t="n">
        <f aca="false">+D107/43560</f>
        <v>0</v>
      </c>
    </row>
    <row r="108" customFormat="false" ht="15" hidden="false" customHeight="false" outlineLevel="0" collapsed="false">
      <c r="A108" s="0" t="n">
        <v>63250</v>
      </c>
      <c r="C108" s="0" t="n">
        <f aca="false">+D108/43560</f>
        <v>0</v>
      </c>
    </row>
    <row r="109" customFormat="false" ht="15" hidden="false" customHeight="false" outlineLevel="0" collapsed="false">
      <c r="A109" s="0" t="n">
        <v>65250</v>
      </c>
      <c r="C109" s="0" t="n">
        <f aca="false">+D109/43560</f>
        <v>0</v>
      </c>
    </row>
    <row r="110" customFormat="false" ht="15" hidden="false" customHeight="false" outlineLevel="0" collapsed="false">
      <c r="A110" s="0" t="n">
        <v>67250</v>
      </c>
      <c r="C110" s="0" t="n">
        <f aca="false">+D110/43560</f>
        <v>0</v>
      </c>
    </row>
    <row r="111" customFormat="false" ht="15" hidden="false" customHeight="false" outlineLevel="0" collapsed="false">
      <c r="A111" s="0" t="n">
        <v>69250</v>
      </c>
      <c r="C111" s="0" t="n">
        <f aca="false">+D111/43560</f>
        <v>0</v>
      </c>
    </row>
    <row r="112" customFormat="false" ht="15" hidden="false" customHeight="false" outlineLevel="0" collapsed="false">
      <c r="A112" s="0" t="n">
        <v>71250</v>
      </c>
      <c r="C112" s="0" t="n">
        <f aca="false">+D112/43560</f>
        <v>0</v>
      </c>
    </row>
    <row r="113" customFormat="false" ht="15" hidden="false" customHeight="false" outlineLevel="0" collapsed="false">
      <c r="A113" s="0" t="n">
        <v>74000</v>
      </c>
      <c r="C113" s="0" t="n">
        <f aca="false">+D113/43560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2" min="1" style="0" width="8.57085020242915"/>
    <col collapsed="false" hidden="false" max="3" min="3" style="0" width="13.9271255060729"/>
    <col collapsed="false" hidden="false" max="4" min="4" style="0" width="8.57085020242915"/>
    <col collapsed="false" hidden="false" max="5" min="5" style="0" width="10.0688259109312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1100</v>
      </c>
      <c r="C3" s="2" t="n">
        <v>0</v>
      </c>
      <c r="D3" s="2" t="n">
        <f aca="false">+E3/43560</f>
        <v>502.729017447199</v>
      </c>
      <c r="E3" s="3" t="n">
        <v>21898876</v>
      </c>
    </row>
    <row r="4" customFormat="false" ht="15" hidden="false" customHeight="false" outlineLevel="0" collapsed="false">
      <c r="A4" s="0" t="n">
        <v>2</v>
      </c>
      <c r="B4" s="0" t="n">
        <v>2600</v>
      </c>
      <c r="C4" s="2" t="n">
        <v>0</v>
      </c>
      <c r="D4" s="2" t="n">
        <f aca="false">+E4/43560</f>
        <v>2834.75746097337</v>
      </c>
      <c r="E4" s="3" t="n">
        <v>123482035</v>
      </c>
    </row>
    <row r="5" customFormat="false" ht="15" hidden="false" customHeight="false" outlineLevel="0" collapsed="false">
      <c r="B5" s="0" t="n">
        <v>4056</v>
      </c>
      <c r="C5" s="2" t="n">
        <f aca="false">+D5-3337.45</f>
        <v>0.149851668197243</v>
      </c>
      <c r="D5" s="2" t="n">
        <f aca="false">+D4+(B5-B4)*(D6-D4)/(B6-B4)</f>
        <v>3337.5998516682</v>
      </c>
      <c r="E5" s="3"/>
    </row>
    <row r="6" customFormat="false" ht="15" hidden="false" customHeight="false" outlineLevel="0" collapsed="false">
      <c r="A6" s="0" t="n">
        <v>3</v>
      </c>
      <c r="B6" s="0" t="n">
        <v>4100</v>
      </c>
      <c r="C6" s="2" t="n">
        <f aca="false">+D6-3337.45</f>
        <v>15.3456382001837</v>
      </c>
      <c r="D6" s="2" t="n">
        <f aca="false">+E6/43560</f>
        <v>3352.79563820018</v>
      </c>
      <c r="E6" s="3" t="n">
        <v>146047778</v>
      </c>
    </row>
    <row r="7" customFormat="false" ht="15" hidden="false" customHeight="false" outlineLevel="0" collapsed="false">
      <c r="A7" s="0" t="n">
        <v>4</v>
      </c>
      <c r="B7" s="0" t="n">
        <v>5600</v>
      </c>
      <c r="C7" s="2" t="n">
        <f aca="false">+D7-3337.45</f>
        <v>199.90603764922</v>
      </c>
      <c r="D7" s="2" t="n">
        <f aca="false">+E7/43560</f>
        <v>3537.35603764922</v>
      </c>
      <c r="E7" s="4" t="n">
        <v>154087229</v>
      </c>
    </row>
    <row r="8" customFormat="false" ht="15" hidden="false" customHeight="false" outlineLevel="0" collapsed="false">
      <c r="B8" s="0" t="n">
        <v>6983</v>
      </c>
      <c r="C8" s="2" t="n">
        <f aca="false">+D8-3337.45</f>
        <v>325.104515013774</v>
      </c>
      <c r="D8" s="2" t="n">
        <f aca="false">+D7+(B8-B7)*(D9-D7)/(B9-B7)</f>
        <v>3662.55451501377</v>
      </c>
    </row>
    <row r="9" customFormat="false" ht="15" hidden="false" customHeight="false" outlineLevel="0" collapsed="false">
      <c r="A9" s="0" t="n">
        <v>5</v>
      </c>
      <c r="B9" s="0" t="n">
        <v>7100</v>
      </c>
      <c r="C9" s="2" t="n">
        <f aca="false">+D9-3337.45</f>
        <v>335.696143250689</v>
      </c>
      <c r="D9" s="2" t="n">
        <f aca="false">+E9/43560</f>
        <v>3673.14614325069</v>
      </c>
      <c r="E9" s="4" t="n">
        <v>160002246</v>
      </c>
    </row>
    <row r="10" customFormat="false" ht="15" hidden="false" customHeight="false" outlineLevel="0" collapsed="false">
      <c r="A10" s="0" t="n">
        <v>6</v>
      </c>
      <c r="B10" s="0" t="n">
        <v>8600</v>
      </c>
      <c r="C10" s="2" t="n">
        <f aca="false">+D10-3337.45</f>
        <v>503.740909090909</v>
      </c>
      <c r="D10" s="2" t="n">
        <f aca="false">+E10/43560</f>
        <v>3841.19090909091</v>
      </c>
      <c r="E10" s="4" t="n">
        <v>167322276</v>
      </c>
    </row>
    <row r="11" customFormat="false" ht="15" hidden="false" customHeight="false" outlineLevel="0" collapsed="false">
      <c r="A11" s="0" t="n">
        <v>7</v>
      </c>
      <c r="B11" s="0" t="n">
        <v>10100</v>
      </c>
      <c r="C11" s="2" t="n">
        <f aca="false">+D11-3337.45</f>
        <v>674.140449954086</v>
      </c>
      <c r="D11" s="2" t="n">
        <f aca="false">+E11/43560</f>
        <v>4011.59044995409</v>
      </c>
      <c r="E11" s="4" t="n">
        <v>174744880</v>
      </c>
    </row>
    <row r="12" customFormat="false" ht="15" hidden="false" customHeight="false" outlineLevel="0" collapsed="false">
      <c r="A12" s="0" t="n">
        <v>8</v>
      </c>
      <c r="B12" s="0" t="n">
        <v>11600</v>
      </c>
      <c r="C12" s="2" t="n">
        <f aca="false">+D12-3337.45</f>
        <v>799.165151515152</v>
      </c>
      <c r="D12" s="2" t="n">
        <f aca="false">+E12/43560</f>
        <v>4136.61515151515</v>
      </c>
      <c r="E12" s="4" t="n">
        <v>180190956</v>
      </c>
    </row>
    <row r="13" customFormat="false" ht="15" hidden="false" customHeight="false" outlineLevel="0" collapsed="false">
      <c r="A13" s="0" t="n">
        <v>9</v>
      </c>
      <c r="B13" s="0" t="n">
        <v>13100</v>
      </c>
      <c r="C13" s="2" t="n">
        <f aca="false">+D13-3337.45</f>
        <v>946.718503213958</v>
      </c>
      <c r="D13" s="2" t="n">
        <f aca="false">+E13/43560</f>
        <v>4284.16850321396</v>
      </c>
      <c r="E13" s="4" t="n">
        <v>186618380</v>
      </c>
    </row>
    <row r="14" customFormat="false" ht="15" hidden="false" customHeight="false" outlineLevel="0" collapsed="false">
      <c r="A14" s="0" t="n">
        <v>10</v>
      </c>
      <c r="B14" s="0" t="n">
        <v>14600</v>
      </c>
      <c r="C14" s="2" t="n">
        <f aca="false">+D14-3337.45</f>
        <v>1063.95994031221</v>
      </c>
      <c r="D14" s="2" t="n">
        <f aca="false">+E14/43560</f>
        <v>4401.40994031221</v>
      </c>
      <c r="E14" s="4" t="n">
        <v>191725417</v>
      </c>
    </row>
    <row r="15" customFormat="false" ht="15" hidden="false" customHeight="false" outlineLevel="0" collapsed="false">
      <c r="A15" s="0" t="n">
        <v>11</v>
      </c>
      <c r="B15" s="0" t="n">
        <v>16100</v>
      </c>
      <c r="C15" s="2" t="n">
        <f aca="false">+D15-3337.45</f>
        <v>1202.54451331497</v>
      </c>
      <c r="D15" s="2" t="n">
        <f aca="false">+E15/43560</f>
        <v>4539.99451331497</v>
      </c>
      <c r="E15" s="4" t="n">
        <v>197762161</v>
      </c>
    </row>
    <row r="16" customFormat="false" ht="15" hidden="false" customHeight="false" outlineLevel="0" collapsed="false">
      <c r="A16" s="0" t="n">
        <v>12</v>
      </c>
      <c r="B16" s="0" t="n">
        <v>17600</v>
      </c>
      <c r="C16" s="2" t="n">
        <f aca="false">+D16-3337.45</f>
        <v>1299.48259871442</v>
      </c>
      <c r="D16" s="2" t="n">
        <f aca="false">+E16/43560</f>
        <v>4636.93259871442</v>
      </c>
      <c r="E16" s="4" t="n">
        <v>201984784</v>
      </c>
    </row>
    <row r="17" customFormat="false" ht="15" hidden="false" customHeight="false" outlineLevel="0" collapsed="false">
      <c r="A17" s="0" t="n">
        <v>13</v>
      </c>
      <c r="B17" s="0" t="n">
        <v>19100</v>
      </c>
      <c r="C17" s="2" t="n">
        <f aca="false">+D17-3337.45</f>
        <v>1448.24657943067</v>
      </c>
      <c r="D17" s="2" t="n">
        <f aca="false">+E17/43560</f>
        <v>4785.69657943067</v>
      </c>
      <c r="E17" s="4" t="n">
        <v>208464943</v>
      </c>
    </row>
    <row r="18" customFormat="false" ht="15" hidden="false" customHeight="false" outlineLevel="0" collapsed="false">
      <c r="A18" s="0" t="n">
        <v>14</v>
      </c>
      <c r="B18" s="0" t="n">
        <v>20600</v>
      </c>
      <c r="C18" s="2" t="n">
        <f aca="false">+D18-3337.45</f>
        <v>1685.50631313131</v>
      </c>
      <c r="D18" s="2" t="n">
        <f aca="false">+E18/43560</f>
        <v>5022.95631313131</v>
      </c>
      <c r="E18" s="4" t="n">
        <v>218799977</v>
      </c>
    </row>
    <row r="19" customFormat="false" ht="15" hidden="false" customHeight="false" outlineLevel="0" collapsed="false">
      <c r="A19" s="0" t="n">
        <v>15</v>
      </c>
      <c r="B19" s="0" t="n">
        <v>22100</v>
      </c>
      <c r="C19" s="2" t="n">
        <f aca="false">+D19-3337.45</f>
        <v>1932.26783746557</v>
      </c>
      <c r="D19" s="2" t="n">
        <f aca="false">+E19/43560</f>
        <v>5269.71783746557</v>
      </c>
      <c r="E19" s="4" t="n">
        <v>229548909</v>
      </c>
    </row>
    <row r="20" customFormat="false" ht="15" hidden="false" customHeight="false" outlineLevel="0" collapsed="false">
      <c r="A20" s="0" t="n">
        <v>16</v>
      </c>
      <c r="B20" s="0" t="n">
        <v>23600</v>
      </c>
      <c r="C20" s="2" t="n">
        <f aca="false">+D20-3337.45</f>
        <v>2259.7996097337</v>
      </c>
      <c r="D20" s="2" t="n">
        <f aca="false">+E20/43560</f>
        <v>5597.2496097337</v>
      </c>
      <c r="E20" s="4" t="n">
        <v>243816193</v>
      </c>
    </row>
    <row r="21" customFormat="false" ht="15" hidden="false" customHeight="false" outlineLevel="0" collapsed="false">
      <c r="A21" s="0" t="n">
        <v>17</v>
      </c>
      <c r="B21" s="0" t="n">
        <v>25100</v>
      </c>
      <c r="C21" s="2" t="n">
        <f aca="false">+D21-3337.45</f>
        <v>2633.26648301194</v>
      </c>
      <c r="D21" s="2" t="n">
        <f aca="false">+E21/43560</f>
        <v>5970.71648301194</v>
      </c>
      <c r="E21" s="4" t="n">
        <v>260084410</v>
      </c>
    </row>
    <row r="22" customFormat="false" ht="15" hidden="false" customHeight="false" outlineLevel="0" collapsed="false">
      <c r="A22" s="0" t="n">
        <v>18</v>
      </c>
      <c r="B22" s="0" t="n">
        <v>26600</v>
      </c>
      <c r="C22" s="2" t="n">
        <f aca="false">+D22-3337.45</f>
        <v>2939.15801193756</v>
      </c>
      <c r="D22" s="2" t="n">
        <f aca="false">+E22/43560</f>
        <v>6276.60801193756</v>
      </c>
      <c r="E22" s="4" t="n">
        <v>273409045</v>
      </c>
    </row>
    <row r="23" customFormat="false" ht="15" hidden="false" customHeight="false" outlineLevel="0" collapsed="false">
      <c r="A23" s="0" t="n">
        <v>19</v>
      </c>
      <c r="B23" s="0" t="n">
        <v>28100</v>
      </c>
      <c r="C23" s="2" t="n">
        <f aca="false">+D23-3337.45</f>
        <v>3213.10094123049</v>
      </c>
      <c r="D23" s="2" t="n">
        <f aca="false">+E23/43560</f>
        <v>6550.55094123049</v>
      </c>
      <c r="E23" s="4" t="n">
        <v>285341999</v>
      </c>
    </row>
    <row r="24" customFormat="false" ht="15" hidden="false" customHeight="false" outlineLevel="0" collapsed="false">
      <c r="A24" s="0" t="n">
        <v>20</v>
      </c>
      <c r="B24" s="0" t="n">
        <v>29600</v>
      </c>
      <c r="C24" s="2" t="n">
        <f aca="false">+D24-3337.45</f>
        <v>3645.72364554637</v>
      </c>
      <c r="D24" s="2" t="n">
        <f aca="false">+E24/43560</f>
        <v>6983.17364554637</v>
      </c>
      <c r="E24" s="4" t="n">
        <v>304187044</v>
      </c>
    </row>
    <row r="25" customFormat="false" ht="15" hidden="false" customHeight="false" outlineLevel="0" collapsed="false">
      <c r="A25" s="0" t="n">
        <v>21</v>
      </c>
      <c r="B25" s="0" t="n">
        <v>31100</v>
      </c>
      <c r="C25" s="2" t="n">
        <f aca="false">+D25-3337.45</f>
        <v>3970.27155647383</v>
      </c>
      <c r="D25" s="2" t="n">
        <f aca="false">+E25/43560</f>
        <v>7307.72155647383</v>
      </c>
      <c r="E25" s="4" t="n">
        <v>318324351</v>
      </c>
    </row>
    <row r="26" customFormat="false" ht="15" hidden="false" customHeight="false" outlineLevel="0" collapsed="false">
      <c r="A26" s="0" t="n">
        <v>22</v>
      </c>
      <c r="B26" s="0" t="n">
        <v>32600</v>
      </c>
      <c r="C26" s="2" t="n">
        <f aca="false">+D26-3337.45</f>
        <v>4751.04467401286</v>
      </c>
      <c r="D26" s="2" t="n">
        <f aca="false">+E26/43560</f>
        <v>8088.49467401286</v>
      </c>
      <c r="E26" s="4" t="n">
        <v>352334828</v>
      </c>
    </row>
    <row r="27" customFormat="false" ht="15" hidden="false" customHeight="false" outlineLevel="0" collapsed="false">
      <c r="A27" s="0" t="n">
        <v>23</v>
      </c>
      <c r="B27" s="0" t="n">
        <v>34100</v>
      </c>
      <c r="C27" s="2" t="n">
        <f aca="false">+D27-3337.45</f>
        <v>5275.78239210285</v>
      </c>
      <c r="D27" s="2" t="n">
        <f aca="false">+E27/43560</f>
        <v>8613.23239210285</v>
      </c>
      <c r="E27" s="4" t="n">
        <v>375192403</v>
      </c>
    </row>
    <row r="28" customFormat="false" ht="15" hidden="false" customHeight="false" outlineLevel="0" collapsed="false">
      <c r="A28" s="0" t="n">
        <v>24</v>
      </c>
      <c r="B28" s="0" t="n">
        <v>35600</v>
      </c>
      <c r="C28" s="2" t="n">
        <f aca="false">+D28-3337.45</f>
        <v>5634.91347566575</v>
      </c>
      <c r="D28" s="2" t="n">
        <f aca="false">+E28/43560</f>
        <v>8972.36347566575</v>
      </c>
      <c r="E28" s="4" t="n">
        <v>390836153</v>
      </c>
    </row>
    <row r="29" customFormat="false" ht="15" hidden="false" customHeight="false" outlineLevel="0" collapsed="false">
      <c r="A29" s="0" t="n">
        <v>25</v>
      </c>
      <c r="B29" s="0" t="n">
        <v>37100</v>
      </c>
      <c r="C29" s="2" t="n">
        <f aca="false">+D29-3337.45</f>
        <v>6016.21179981635</v>
      </c>
      <c r="D29" s="2" t="n">
        <f aca="false">+E29/43560</f>
        <v>9353.66179981635</v>
      </c>
      <c r="E29" s="4" t="n">
        <v>407445508</v>
      </c>
    </row>
    <row r="30" customFormat="false" ht="15" hidden="false" customHeight="false" outlineLevel="0" collapsed="false">
      <c r="A30" s="0" t="n">
        <v>26</v>
      </c>
      <c r="B30" s="0" t="n">
        <v>38600</v>
      </c>
      <c r="C30" s="2" t="n">
        <f aca="false">+D30-3337.45</f>
        <v>6386.19543158861</v>
      </c>
      <c r="D30" s="2" t="n">
        <f aca="false">+E30/43560</f>
        <v>9723.64543158861</v>
      </c>
      <c r="E30" s="4" t="n">
        <v>423561995</v>
      </c>
    </row>
    <row r="31" customFormat="false" ht="15" hidden="false" customHeight="false" outlineLevel="0" collapsed="false">
      <c r="A31" s="0" t="n">
        <v>27</v>
      </c>
      <c r="B31" s="0" t="n">
        <v>40100</v>
      </c>
      <c r="C31" s="2" t="n">
        <f aca="false">+D31-3337.45</f>
        <v>6962.96081267218</v>
      </c>
      <c r="D31" s="2" t="n">
        <f aca="false">+E31/43560</f>
        <v>10300.4108126722</v>
      </c>
      <c r="E31" s="4" t="n">
        <v>448685895</v>
      </c>
    </row>
    <row r="32" customFormat="false" ht="15" hidden="false" customHeight="false" outlineLevel="0" collapsed="false">
      <c r="A32" s="0" t="n">
        <v>28</v>
      </c>
      <c r="B32" s="0" t="n">
        <v>41600</v>
      </c>
      <c r="C32" s="2" t="n">
        <f aca="false">+D32-3337.45</f>
        <v>7347.57116620753</v>
      </c>
      <c r="D32" s="2" t="n">
        <f aca="false">+E32/43560</f>
        <v>10685.0211662075</v>
      </c>
      <c r="E32" s="4" t="n">
        <v>465439522</v>
      </c>
    </row>
    <row r="33" customFormat="false" ht="15" hidden="false" customHeight="false" outlineLevel="0" collapsed="false">
      <c r="A33" s="0" t="n">
        <v>29</v>
      </c>
      <c r="B33" s="0" t="n">
        <v>43100</v>
      </c>
      <c r="C33" s="2" t="n">
        <f aca="false">+D33-3337.45</f>
        <v>7754.99632690542</v>
      </c>
      <c r="D33" s="2" t="n">
        <f aca="false">+E33/43560</f>
        <v>11092.4463269054</v>
      </c>
      <c r="E33" s="4" t="n">
        <v>483186962</v>
      </c>
    </row>
    <row r="34" customFormat="false" ht="15" hidden="false" customHeight="false" outlineLevel="0" collapsed="false">
      <c r="A34" s="0" t="n">
        <v>30</v>
      </c>
      <c r="B34" s="0" t="n">
        <v>44600</v>
      </c>
      <c r="C34" s="2" t="n">
        <f aca="false">+D34-3337.45</f>
        <v>8189.97341597796</v>
      </c>
      <c r="D34" s="2" t="n">
        <f aca="false">+E34/43560</f>
        <v>11527.423415978</v>
      </c>
      <c r="E34" s="4" t="n">
        <v>502134564</v>
      </c>
    </row>
    <row r="35" customFormat="false" ht="15" hidden="false" customHeight="false" outlineLevel="0" collapsed="false">
      <c r="A35" s="0" t="n">
        <v>31</v>
      </c>
      <c r="B35" s="0" t="n">
        <v>46100</v>
      </c>
      <c r="C35" s="2" t="n">
        <f aca="false">+D35-3337.45</f>
        <v>8561.84772727273</v>
      </c>
      <c r="D35" s="2" t="n">
        <f aca="false">+E35/43560</f>
        <v>11899.2977272727</v>
      </c>
      <c r="E35" s="4" t="n">
        <v>518333409</v>
      </c>
    </row>
    <row r="36" customFormat="false" ht="15" hidden="false" customHeight="false" outlineLevel="0" collapsed="false">
      <c r="A36" s="0" t="n">
        <v>32</v>
      </c>
      <c r="B36" s="0" t="n">
        <v>47600</v>
      </c>
      <c r="C36" s="2" t="n">
        <f aca="false">+D36-3337.45</f>
        <v>8954.08943985308</v>
      </c>
      <c r="D36" s="2" t="n">
        <f aca="false">+E36/43560</f>
        <v>12291.5394398531</v>
      </c>
      <c r="E36" s="4" t="n">
        <v>535419458</v>
      </c>
    </row>
    <row r="37" customFormat="false" ht="15" hidden="false" customHeight="false" outlineLevel="0" collapsed="false">
      <c r="A37" s="0" t="n">
        <v>33</v>
      </c>
      <c r="B37" s="0" t="n">
        <v>49100</v>
      </c>
      <c r="C37" s="2" t="n">
        <f aca="false">+D37-3337.45</f>
        <v>9305.87431129477</v>
      </c>
      <c r="D37" s="2" t="n">
        <f aca="false">+E37/43560</f>
        <v>12643.3243112948</v>
      </c>
      <c r="E37" s="4" t="n">
        <v>550743207</v>
      </c>
    </row>
    <row r="38" customFormat="false" ht="15" hidden="false" customHeight="false" outlineLevel="0" collapsed="false">
      <c r="A38" s="0" t="n">
        <v>34</v>
      </c>
      <c r="B38" s="0" t="n">
        <v>50600</v>
      </c>
      <c r="C38" s="2" t="n">
        <f aca="false">+D38-3337.45</f>
        <v>9686.71354453627</v>
      </c>
      <c r="D38" s="2" t="n">
        <f aca="false">+E38/43560</f>
        <v>13024.1635445363</v>
      </c>
      <c r="E38" s="4" t="n">
        <v>567332564</v>
      </c>
    </row>
    <row r="39" customFormat="false" ht="15" hidden="false" customHeight="false" outlineLevel="0" collapsed="false">
      <c r="A39" s="0" t="n">
        <v>35</v>
      </c>
      <c r="B39" s="0" t="n">
        <v>52100</v>
      </c>
      <c r="C39" s="2" t="n">
        <f aca="false">+D39-3337.45</f>
        <v>10033.0570018365</v>
      </c>
      <c r="D39" s="2" t="n">
        <f aca="false">+E39/43560</f>
        <v>13370.5070018365</v>
      </c>
      <c r="E39" s="4" t="n">
        <v>582419285</v>
      </c>
    </row>
    <row r="40" customFormat="false" ht="15" hidden="false" customHeight="false" outlineLevel="0" collapsed="false">
      <c r="A40" s="0" t="n">
        <v>36</v>
      </c>
      <c r="B40" s="0" t="n">
        <v>53600</v>
      </c>
      <c r="C40" s="2" t="n">
        <f aca="false">+D40-3337.45</f>
        <v>10302.7184573003</v>
      </c>
      <c r="D40" s="2" t="n">
        <f aca="false">+E40/43560</f>
        <v>13640.1684573003</v>
      </c>
      <c r="E40" s="4" t="n">
        <v>594165738</v>
      </c>
    </row>
    <row r="41" customFormat="false" ht="15" hidden="false" customHeight="false" outlineLevel="0" collapsed="false">
      <c r="A41" s="0" t="n">
        <v>37</v>
      </c>
      <c r="B41" s="0" t="n">
        <v>55100</v>
      </c>
      <c r="C41" s="2" t="n">
        <f aca="false">+D41-3337.45</f>
        <v>10573.6038797062</v>
      </c>
      <c r="D41" s="2" t="n">
        <f aca="false">+E41/43560</f>
        <v>13911.0538797062</v>
      </c>
      <c r="E41" s="4" t="n">
        <v>605965507</v>
      </c>
    </row>
    <row r="42" customFormat="false" ht="15" hidden="false" customHeight="false" outlineLevel="0" collapsed="false">
      <c r="A42" s="0" t="n">
        <v>38</v>
      </c>
      <c r="B42" s="0" t="n">
        <v>56600</v>
      </c>
      <c r="C42" s="2" t="n">
        <f aca="false">+D42-3337.45</f>
        <v>10969.3482323232</v>
      </c>
      <c r="D42" s="2" t="n">
        <f aca="false">+E42/43560</f>
        <v>14306.7982323232</v>
      </c>
      <c r="E42" s="4" t="n">
        <v>623204131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2" min="1" style="0" width="8.57085020242915"/>
    <col collapsed="false" hidden="false" max="3" min="3" style="0" width="14.0323886639676"/>
    <col collapsed="false" hidden="false" max="4" min="4" style="0" width="9.31983805668016"/>
    <col collapsed="false" hidden="false" max="1025" min="5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10</v>
      </c>
      <c r="C3" s="0" t="n">
        <v>0</v>
      </c>
      <c r="E3" s="5"/>
    </row>
    <row r="4" customFormat="false" ht="15" hidden="false" customHeight="false" outlineLevel="0" collapsed="false">
      <c r="A4" s="0" t="n">
        <v>2</v>
      </c>
      <c r="B4" s="0" t="n">
        <v>160</v>
      </c>
      <c r="C4" s="0" t="n">
        <v>0</v>
      </c>
      <c r="E4" s="5"/>
    </row>
    <row r="5" customFormat="false" ht="15" hidden="false" customHeight="false" outlineLevel="0" collapsed="false">
      <c r="A5" s="0" t="n">
        <v>3</v>
      </c>
      <c r="B5" s="0" t="n">
        <v>310</v>
      </c>
      <c r="C5" s="0" t="n">
        <v>0</v>
      </c>
      <c r="E5" s="5"/>
    </row>
    <row r="6" customFormat="false" ht="15" hidden="false" customHeight="false" outlineLevel="0" collapsed="false">
      <c r="A6" s="0" t="n">
        <v>4</v>
      </c>
      <c r="B6" s="0" t="n">
        <v>460</v>
      </c>
      <c r="C6" s="0" t="n">
        <v>0</v>
      </c>
      <c r="D6" s="0" t="n">
        <f aca="false">+E6/43560</f>
        <v>103.256680440771</v>
      </c>
      <c r="E6" s="0" t="n">
        <v>4497861</v>
      </c>
    </row>
    <row r="7" customFormat="false" ht="15" hidden="false" customHeight="false" outlineLevel="0" collapsed="false">
      <c r="A7" s="0" t="n">
        <v>5</v>
      </c>
      <c r="B7" s="0" t="n">
        <v>610</v>
      </c>
      <c r="C7" s="0" t="n">
        <v>0</v>
      </c>
      <c r="D7" s="0" t="n">
        <f aca="false">(D6+D8)/2</f>
        <v>123.451962809917</v>
      </c>
      <c r="E7" s="5"/>
    </row>
    <row r="8" customFormat="false" ht="15" hidden="false" customHeight="false" outlineLevel="0" collapsed="false">
      <c r="A8" s="0" t="n">
        <v>6</v>
      </c>
      <c r="B8" s="0" t="n">
        <v>760</v>
      </c>
      <c r="C8" s="0" t="n">
        <v>0</v>
      </c>
      <c r="D8" s="0" t="n">
        <f aca="false">+E8/43560</f>
        <v>143.647245179063</v>
      </c>
      <c r="E8" s="0" t="n">
        <v>6257274</v>
      </c>
    </row>
    <row r="9" customFormat="false" ht="15" hidden="false" customHeight="false" outlineLevel="0" collapsed="false">
      <c r="A9" s="0" t="n">
        <v>7</v>
      </c>
      <c r="B9" s="0" t="n">
        <v>910</v>
      </c>
      <c r="C9" s="6" t="n">
        <f aca="false">+D9-143.8</f>
        <v>11.887258953168</v>
      </c>
      <c r="D9" s="0" t="n">
        <f aca="false">(D8+D11)/2</f>
        <v>155.687258953168</v>
      </c>
      <c r="E9" s="5"/>
    </row>
    <row r="10" customFormat="false" ht="15" hidden="false" customHeight="false" outlineLevel="0" collapsed="false">
      <c r="B10" s="0" t="n">
        <v>927</v>
      </c>
      <c r="C10" s="6" t="n">
        <f aca="false">+D10-143.8</f>
        <v>13.2517938475666</v>
      </c>
      <c r="D10" s="2" t="n">
        <f aca="false">+D9+(B10-B9)*(D11-D9)/(B11-B9)</f>
        <v>157.051793847567</v>
      </c>
      <c r="E10" s="5"/>
    </row>
    <row r="11" customFormat="false" ht="15" hidden="false" customHeight="false" outlineLevel="0" collapsed="false">
      <c r="A11" s="0" t="n">
        <v>8</v>
      </c>
      <c r="B11" s="0" t="n">
        <v>1060</v>
      </c>
      <c r="C11" s="6" t="n">
        <f aca="false">+D11-143.8</f>
        <v>23.9272727272727</v>
      </c>
      <c r="D11" s="0" t="n">
        <f aca="false">+E11/43560</f>
        <v>167.727272727273</v>
      </c>
      <c r="E11" s="0" t="n">
        <v>7306200</v>
      </c>
    </row>
    <row r="12" customFormat="false" ht="15" hidden="false" customHeight="false" outlineLevel="0" collapsed="false">
      <c r="A12" s="0" t="n">
        <v>9</v>
      </c>
      <c r="B12" s="0" t="n">
        <v>1210</v>
      </c>
      <c r="C12" s="6" t="n">
        <f aca="false">+D12-143.8</f>
        <v>33.6188934802571</v>
      </c>
      <c r="D12" s="0" t="n">
        <f aca="false">+E12/43560</f>
        <v>177.418893480257</v>
      </c>
      <c r="E12" s="0" t="n">
        <v>7728367</v>
      </c>
    </row>
    <row r="13" customFormat="false" ht="15" hidden="false" customHeight="false" outlineLevel="0" collapsed="false">
      <c r="A13" s="0" t="n">
        <v>10</v>
      </c>
      <c r="B13" s="0" t="n">
        <v>1360</v>
      </c>
      <c r="C13" s="6" t="n">
        <f aca="false">+D13-143.8</f>
        <v>41.6129935720845</v>
      </c>
      <c r="D13" s="0" t="n">
        <f aca="false">+E13/43560</f>
        <v>185.412993572084</v>
      </c>
      <c r="E13" s="0" t="n">
        <v>8076590</v>
      </c>
    </row>
    <row r="14" customFormat="false" ht="15" hidden="false" customHeight="false" outlineLevel="0" collapsed="false">
      <c r="A14" s="0" t="n">
        <v>11</v>
      </c>
      <c r="B14" s="0" t="n">
        <v>1510</v>
      </c>
      <c r="C14" s="6" t="n">
        <f aca="false">+D14-143.8</f>
        <v>48.1365472910927</v>
      </c>
      <c r="D14" s="0" t="n">
        <f aca="false">(D13*2+D16)/3</f>
        <v>191.936547291093</v>
      </c>
      <c r="E14" s="5"/>
    </row>
    <row r="15" customFormat="false" ht="15" hidden="false" customHeight="false" outlineLevel="0" collapsed="false">
      <c r="A15" s="0" t="n">
        <v>12</v>
      </c>
      <c r="B15" s="0" t="n">
        <v>1660</v>
      </c>
      <c r="C15" s="6" t="n">
        <f aca="false">+D15-143.8</f>
        <v>54.660101010101</v>
      </c>
      <c r="D15" s="0" t="n">
        <f aca="false">(D13+D16*2)/3</f>
        <v>198.460101010101</v>
      </c>
      <c r="E15" s="5"/>
    </row>
    <row r="16" customFormat="false" ht="15" hidden="false" customHeight="false" outlineLevel="0" collapsed="false">
      <c r="A16" s="0" t="n">
        <v>13</v>
      </c>
      <c r="B16" s="0" t="n">
        <v>1810</v>
      </c>
      <c r="C16" s="6" t="n">
        <f aca="false">+D16-143.8</f>
        <v>61.1836547291093</v>
      </c>
      <c r="D16" s="0" t="n">
        <f aca="false">+E16/43560</f>
        <v>204.983654729109</v>
      </c>
      <c r="E16" s="0" t="n">
        <v>8929088</v>
      </c>
    </row>
    <row r="17" customFormat="false" ht="15" hidden="false" customHeight="false" outlineLevel="0" collapsed="false">
      <c r="A17" s="0" t="n">
        <v>14</v>
      </c>
      <c r="B17" s="0" t="n">
        <v>1960</v>
      </c>
      <c r="C17" s="6" t="n">
        <f aca="false">+D17-143.8</f>
        <v>67.669696969697</v>
      </c>
      <c r="D17" s="0" t="n">
        <f aca="false">+E17/43560</f>
        <v>211.469696969697</v>
      </c>
      <c r="E17" s="0" t="n">
        <v>9211620</v>
      </c>
    </row>
    <row r="18" customFormat="false" ht="15" hidden="false" customHeight="false" outlineLevel="0" collapsed="false">
      <c r="A18" s="0" t="n">
        <v>15</v>
      </c>
      <c r="B18" s="0" t="n">
        <v>2110</v>
      </c>
      <c r="C18" s="6" t="n">
        <f aca="false">+D18-143.8</f>
        <v>73.1818526170799</v>
      </c>
      <c r="D18" s="0" t="n">
        <f aca="false">(D17+D19)/2</f>
        <v>216.98185261708</v>
      </c>
      <c r="E18" s="5"/>
    </row>
    <row r="19" customFormat="false" ht="15" hidden="false" customHeight="false" outlineLevel="0" collapsed="false">
      <c r="A19" s="0" t="n">
        <v>16</v>
      </c>
      <c r="B19" s="0" t="n">
        <v>2260</v>
      </c>
      <c r="C19" s="6" t="n">
        <f aca="false">+D19-143.8</f>
        <v>78.6940082644628</v>
      </c>
      <c r="D19" s="0" t="n">
        <f aca="false">+E19/43560</f>
        <v>222.494008264463</v>
      </c>
      <c r="E19" s="0" t="n">
        <v>9691839</v>
      </c>
    </row>
    <row r="20" customFormat="false" ht="15" hidden="false" customHeight="false" outlineLevel="0" collapsed="false">
      <c r="A20" s="0" t="n">
        <v>17</v>
      </c>
      <c r="B20" s="0" t="n">
        <v>2410</v>
      </c>
      <c r="C20" s="6" t="n">
        <f aca="false">+D20-143.8</f>
        <v>83.5682966023875</v>
      </c>
      <c r="D20" s="0" t="n">
        <f aca="false">+E20/43560</f>
        <v>227.368296602387</v>
      </c>
      <c r="E20" s="0" t="n">
        <v>9904163</v>
      </c>
    </row>
    <row r="21" customFormat="false" ht="15" hidden="false" customHeight="false" outlineLevel="0" collapsed="false">
      <c r="A21" s="0" t="n">
        <v>18</v>
      </c>
      <c r="B21" s="0" t="n">
        <v>2560</v>
      </c>
      <c r="C21" s="6" t="n">
        <f aca="false">+D21-143.8</f>
        <v>88.0639807162534</v>
      </c>
      <c r="D21" s="0" t="n">
        <f aca="false">+E21/43560</f>
        <v>231.863980716253</v>
      </c>
      <c r="E21" s="0" t="n">
        <v>10099995</v>
      </c>
    </row>
    <row r="22" customFormat="false" ht="15" hidden="false" customHeight="false" outlineLevel="0" collapsed="false">
      <c r="A22" s="0" t="n">
        <v>19</v>
      </c>
      <c r="B22" s="0" t="n">
        <v>2710</v>
      </c>
      <c r="C22" s="6" t="n">
        <f aca="false">+D22-143.8</f>
        <v>94.3392791551882</v>
      </c>
      <c r="D22" s="0" t="n">
        <f aca="false">+E22/43560</f>
        <v>238.139279155188</v>
      </c>
      <c r="E22" s="0" t="n">
        <v>10373347</v>
      </c>
    </row>
    <row r="23" customFormat="false" ht="15" hidden="false" customHeight="false" outlineLevel="0" collapsed="false">
      <c r="A23" s="0" t="n">
        <v>20</v>
      </c>
      <c r="B23" s="0" t="n">
        <v>2860</v>
      </c>
      <c r="C23" s="6" t="n">
        <f aca="false">+D23-143.8</f>
        <v>99.4477272727273</v>
      </c>
      <c r="D23" s="0" t="n">
        <f aca="false">+E23/43560</f>
        <v>243.247727272727</v>
      </c>
      <c r="E23" s="0" t="n">
        <v>10595871</v>
      </c>
    </row>
    <row r="24" customFormat="false" ht="15" hidden="false" customHeight="false" outlineLevel="0" collapsed="false">
      <c r="A24" s="0" t="n">
        <v>21</v>
      </c>
      <c r="B24" s="0" t="n">
        <v>3010</v>
      </c>
      <c r="C24" s="6" t="n">
        <f aca="false">+D24-143.8</f>
        <v>103.664026629936</v>
      </c>
      <c r="D24" s="0" t="n">
        <f aca="false">+E24/43560</f>
        <v>247.464026629936</v>
      </c>
      <c r="E24" s="0" t="n">
        <v>10779533</v>
      </c>
    </row>
    <row r="25" customFormat="false" ht="15" hidden="false" customHeight="false" outlineLevel="0" collapsed="false">
      <c r="A25" s="0" t="n">
        <v>22</v>
      </c>
      <c r="B25" s="0" t="n">
        <v>3160</v>
      </c>
      <c r="C25" s="6" t="n">
        <f aca="false">+D25-143.8</f>
        <v>108.741896235078</v>
      </c>
      <c r="D25" s="0" t="n">
        <f aca="false">+E25/43560</f>
        <v>252.541896235078</v>
      </c>
      <c r="E25" s="0" t="n">
        <v>11000725</v>
      </c>
    </row>
    <row r="26" customFormat="false" ht="15" hidden="false" customHeight="false" outlineLevel="0" collapsed="false">
      <c r="A26" s="0" t="n">
        <v>23</v>
      </c>
      <c r="B26" s="0" t="n">
        <v>3310</v>
      </c>
      <c r="C26" s="6" t="n">
        <f aca="false">+D26-143.8</f>
        <v>113.183149678604</v>
      </c>
      <c r="D26" s="0" t="n">
        <f aca="false">+E26/43560</f>
        <v>256.983149678604</v>
      </c>
      <c r="E26" s="0" t="n">
        <v>11194186</v>
      </c>
    </row>
    <row r="27" customFormat="false" ht="15" hidden="false" customHeight="false" outlineLevel="0" collapsed="false">
      <c r="A27" s="0" t="n">
        <v>24</v>
      </c>
      <c r="B27" s="0" t="n">
        <v>3460</v>
      </c>
      <c r="C27" s="6" t="n">
        <f aca="false">+D27-143.8</f>
        <v>117.622887970615</v>
      </c>
      <c r="D27" s="0" t="n">
        <f aca="false">+E27/43560</f>
        <v>261.422887970615</v>
      </c>
      <c r="E27" s="0" t="n">
        <v>11387581</v>
      </c>
    </row>
    <row r="28" customFormat="false" ht="15" hidden="false" customHeight="false" outlineLevel="0" collapsed="false">
      <c r="A28" s="0" t="n">
        <v>25</v>
      </c>
      <c r="B28" s="0" t="n">
        <v>3610</v>
      </c>
      <c r="C28" s="6" t="n">
        <f aca="false">+D28-143.8</f>
        <v>122.431175390266</v>
      </c>
      <c r="D28" s="0" t="n">
        <f aca="false">+E28/43560</f>
        <v>266.231175390266</v>
      </c>
      <c r="E28" s="0" t="n">
        <v>11597030</v>
      </c>
    </row>
    <row r="29" customFormat="false" ht="15" hidden="false" customHeight="false" outlineLevel="0" collapsed="false">
      <c r="A29" s="0" t="n">
        <v>26</v>
      </c>
      <c r="B29" s="0" t="n">
        <v>3760</v>
      </c>
      <c r="C29" s="6" t="n">
        <f aca="false">+D29-143.8</f>
        <v>127.615955004591</v>
      </c>
      <c r="D29" s="0" t="n">
        <f aca="false">+E29/43560</f>
        <v>271.415955004591</v>
      </c>
      <c r="E29" s="0" t="n">
        <v>11822879</v>
      </c>
    </row>
    <row r="30" customFormat="false" ht="15" hidden="false" customHeight="false" outlineLevel="0" collapsed="false">
      <c r="A30" s="0" t="n">
        <v>27</v>
      </c>
      <c r="B30" s="0" t="n">
        <v>3910</v>
      </c>
      <c r="C30" s="6" t="n">
        <f aca="false">+D30-143.8</f>
        <v>132.430211202938</v>
      </c>
      <c r="D30" s="0" t="n">
        <f aca="false">+E30/43560</f>
        <v>276.230211202938</v>
      </c>
      <c r="E30" s="0" t="n">
        <v>12032588</v>
      </c>
    </row>
    <row r="31" customFormat="false" ht="15" hidden="false" customHeight="false" outlineLevel="0" collapsed="false">
      <c r="A31" s="0" t="n">
        <v>28</v>
      </c>
      <c r="B31" s="0" t="n">
        <v>4060</v>
      </c>
      <c r="C31" s="6" t="n">
        <f aca="false">+D31-143.8</f>
        <v>139.658815426997</v>
      </c>
      <c r="D31" s="0" t="n">
        <f aca="false">+E31/43560</f>
        <v>283.458815426997</v>
      </c>
      <c r="E31" s="0" t="n">
        <v>12347466</v>
      </c>
    </row>
    <row r="32" customFormat="false" ht="15" hidden="false" customHeight="false" outlineLevel="0" collapsed="false">
      <c r="A32" s="0" t="n">
        <v>29</v>
      </c>
      <c r="B32" s="0" t="n">
        <v>4210</v>
      </c>
      <c r="C32" s="6" t="n">
        <f aca="false">+D32-143.8</f>
        <v>145.833126721763</v>
      </c>
      <c r="D32" s="0" t="n">
        <f aca="false">+E32/43560</f>
        <v>289.633126721763</v>
      </c>
      <c r="E32" s="0" t="n">
        <v>12616419</v>
      </c>
    </row>
    <row r="33" customFormat="false" ht="15" hidden="false" customHeight="false" outlineLevel="0" collapsed="false">
      <c r="A33" s="0" t="n">
        <v>30</v>
      </c>
      <c r="B33" s="0" t="n">
        <v>4360</v>
      </c>
      <c r="C33" s="6" t="n">
        <f aca="false">+D33-143.8</f>
        <v>166.952708907254</v>
      </c>
      <c r="D33" s="0" t="n">
        <f aca="false">+E33/43560</f>
        <v>310.752708907254</v>
      </c>
      <c r="E33" s="0" t="n">
        <v>13536388</v>
      </c>
    </row>
    <row r="34" customFormat="false" ht="15" hidden="false" customHeight="false" outlineLevel="0" collapsed="false">
      <c r="A34" s="0" t="n">
        <v>31</v>
      </c>
      <c r="B34" s="0" t="n">
        <v>4510</v>
      </c>
      <c r="C34" s="6" t="n">
        <f aca="false">+D34-143.8</f>
        <v>176.922865013774</v>
      </c>
      <c r="D34" s="0" t="n">
        <f aca="false">+E34/43560</f>
        <v>320.722865013774</v>
      </c>
      <c r="E34" s="0" t="n">
        <v>13970688</v>
      </c>
    </row>
    <row r="35" customFormat="false" ht="15" hidden="false" customHeight="false" outlineLevel="0" collapsed="false">
      <c r="A35" s="0" t="n">
        <v>32</v>
      </c>
      <c r="B35" s="0" t="n">
        <v>4660</v>
      </c>
      <c r="C35" s="6" t="n">
        <f aca="false">+D35-143.8</f>
        <v>186.156496786042</v>
      </c>
      <c r="D35" s="0" t="n">
        <f aca="false">+E35/43560</f>
        <v>329.956496786042</v>
      </c>
      <c r="E35" s="0" t="n">
        <v>14372905</v>
      </c>
    </row>
    <row r="36" customFormat="false" ht="15" hidden="false" customHeight="false" outlineLevel="0" collapsed="false">
      <c r="A36" s="0" t="n">
        <v>33</v>
      </c>
      <c r="B36" s="0" t="n">
        <v>4810</v>
      </c>
      <c r="C36" s="6" t="n">
        <f aca="false">+D36-143.8</f>
        <v>204.254981634527</v>
      </c>
      <c r="D36" s="0" t="n">
        <f aca="false">+E36/43560</f>
        <v>348.054981634527</v>
      </c>
      <c r="E36" s="0" t="n">
        <v>15161275</v>
      </c>
    </row>
    <row r="37" customFormat="false" ht="15" hidden="false" customHeight="false" outlineLevel="0" collapsed="false">
      <c r="A37" s="0" t="n">
        <v>34</v>
      </c>
      <c r="B37" s="0" t="n">
        <v>4960</v>
      </c>
      <c r="C37" s="6" t="n">
        <f aca="false">+D37-143.8</f>
        <v>213.639393939394</v>
      </c>
      <c r="D37" s="0" t="n">
        <f aca="false">+E37/43560</f>
        <v>357.439393939394</v>
      </c>
      <c r="E37" s="0" t="n">
        <v>15570060</v>
      </c>
    </row>
    <row r="38" customFormat="false" ht="15" hidden="false" customHeight="false" outlineLevel="0" collapsed="false">
      <c r="A38" s="0" t="n">
        <v>35</v>
      </c>
      <c r="B38" s="0" t="n">
        <v>5110</v>
      </c>
      <c r="C38" s="6" t="n">
        <f aca="false">+D38-143.8</f>
        <v>224.01593204775</v>
      </c>
      <c r="D38" s="0" t="n">
        <f aca="false">+E38/43560</f>
        <v>367.81593204775</v>
      </c>
      <c r="E38" s="0" t="n">
        <v>16022062</v>
      </c>
    </row>
    <row r="39" customFormat="false" ht="15" hidden="false" customHeight="false" outlineLevel="0" collapsed="false">
      <c r="A39" s="0" t="n">
        <v>36</v>
      </c>
      <c r="B39" s="0" t="n">
        <v>5260</v>
      </c>
      <c r="C39" s="6" t="n">
        <f aca="false">+D39-143.8</f>
        <v>235.281427915519</v>
      </c>
      <c r="D39" s="0" t="n">
        <f aca="false">+E39/43560</f>
        <v>379.081427915519</v>
      </c>
      <c r="E39" s="0" t="n">
        <v>16512787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5.9595141700405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9" t="n">
        <v>300</v>
      </c>
      <c r="B3" s="0" t="n">
        <v>0</v>
      </c>
    </row>
    <row r="4" customFormat="false" ht="15" hidden="false" customHeight="false" outlineLevel="0" collapsed="false">
      <c r="A4" s="9" t="n">
        <v>350</v>
      </c>
      <c r="B4" s="0" t="n">
        <v>0</v>
      </c>
    </row>
    <row r="5" customFormat="false" ht="15" hidden="false" customHeight="false" outlineLevel="0" collapsed="false">
      <c r="A5" s="9" t="n">
        <v>400</v>
      </c>
      <c r="B5" s="0" t="n">
        <v>0</v>
      </c>
    </row>
    <row r="6" customFormat="false" ht="15" hidden="false" customHeight="false" outlineLevel="0" collapsed="false">
      <c r="A6" s="9" t="n">
        <v>450</v>
      </c>
      <c r="B6" s="0" t="n">
        <v>0</v>
      </c>
    </row>
    <row r="7" customFormat="false" ht="15" hidden="false" customHeight="false" outlineLevel="0" collapsed="false">
      <c r="A7" s="9" t="n">
        <v>530</v>
      </c>
      <c r="B7" s="0" t="n">
        <v>0</v>
      </c>
    </row>
    <row r="8" customFormat="false" ht="15" hidden="false" customHeight="false" outlineLevel="0" collapsed="false">
      <c r="A8" s="9" t="n">
        <v>600</v>
      </c>
      <c r="B8" s="0" t="n">
        <v>0</v>
      </c>
    </row>
    <row r="9" customFormat="false" ht="15" hidden="false" customHeight="false" outlineLevel="0" collapsed="false">
      <c r="A9" s="9" t="n">
        <v>622</v>
      </c>
      <c r="B9" s="0" t="n">
        <v>0</v>
      </c>
    </row>
    <row r="10" customFormat="false" ht="15" hidden="false" customHeight="false" outlineLevel="0" collapsed="false">
      <c r="A10" s="9" t="n">
        <v>700</v>
      </c>
      <c r="B10" s="0" t="n">
        <v>0</v>
      </c>
    </row>
    <row r="11" customFormat="false" ht="15" hidden="false" customHeight="false" outlineLevel="0" collapsed="false">
      <c r="A11" s="9" t="n">
        <v>800</v>
      </c>
      <c r="B11" s="0" t="n">
        <v>0</v>
      </c>
    </row>
    <row r="12" customFormat="false" ht="15" hidden="false" customHeight="false" outlineLevel="0" collapsed="false">
      <c r="A12" s="9" t="n">
        <v>880</v>
      </c>
      <c r="B12" s="10" t="n">
        <v>0.994191919191919</v>
      </c>
    </row>
    <row r="13" customFormat="false" ht="15" hidden="false" customHeight="false" outlineLevel="0" collapsed="false">
      <c r="A13" s="9" t="n">
        <v>930</v>
      </c>
      <c r="B13" s="10" t="n">
        <v>1.61352157943067</v>
      </c>
    </row>
    <row r="14" customFormat="false" ht="15" hidden="false" customHeight="false" outlineLevel="0" collapsed="false">
      <c r="A14" s="9" t="n">
        <v>1000</v>
      </c>
      <c r="B14" s="10" t="n">
        <v>2.43732782369146</v>
      </c>
    </row>
    <row r="15" customFormat="false" ht="15" hidden="false" customHeight="false" outlineLevel="0" collapsed="false">
      <c r="A15" s="9" t="n">
        <v>1300</v>
      </c>
      <c r="B15" s="10" t="n">
        <v>5.61627640036731</v>
      </c>
    </row>
    <row r="16" customFormat="false" ht="15" hidden="false" customHeight="false" outlineLevel="0" collapsed="false">
      <c r="A16" s="9" t="n">
        <v>1500</v>
      </c>
      <c r="B16" s="10" t="n">
        <v>27.1854912764004</v>
      </c>
    </row>
    <row r="17" customFormat="false" ht="15" hidden="false" customHeight="false" outlineLevel="0" collapsed="false">
      <c r="A17" s="9" t="n">
        <v>1700</v>
      </c>
      <c r="B17" s="10" t="n">
        <v>42.2834710743802</v>
      </c>
    </row>
    <row r="18" customFormat="false" ht="15" hidden="false" customHeight="false" outlineLevel="0" collapsed="false">
      <c r="A18" s="9" t="n">
        <v>2000</v>
      </c>
      <c r="B18" s="10" t="n">
        <v>65.6656106519743</v>
      </c>
    </row>
    <row r="19" customFormat="false" ht="15" hidden="false" customHeight="false" outlineLevel="0" collapsed="false">
      <c r="A19" s="9" t="n">
        <v>2500</v>
      </c>
      <c r="B19" s="10" t="n">
        <v>100.374724517906</v>
      </c>
    </row>
    <row r="20" customFormat="false" ht="15" hidden="false" customHeight="false" outlineLevel="0" collapsed="false">
      <c r="A20" s="9" t="n">
        <v>3000</v>
      </c>
      <c r="B20" s="10" t="n">
        <v>137.417056932966</v>
      </c>
    </row>
    <row r="21" customFormat="false" ht="15" hidden="false" customHeight="false" outlineLevel="0" collapsed="false">
      <c r="A21" s="9" t="n">
        <v>4000</v>
      </c>
      <c r="B21" s="10" t="n">
        <v>206.147956841139</v>
      </c>
    </row>
    <row r="22" customFormat="false" ht="15" hidden="false" customHeight="false" outlineLevel="0" collapsed="false">
      <c r="A22" s="9" t="n">
        <v>5000</v>
      </c>
      <c r="B22" s="10" t="n">
        <v>266.624288337925</v>
      </c>
    </row>
    <row r="23" customFormat="false" ht="15" hidden="false" customHeight="false" outlineLevel="0" collapsed="false">
      <c r="A23" s="9" t="n">
        <v>7500</v>
      </c>
      <c r="B23" s="10" t="n">
        <v>406.67904040404</v>
      </c>
    </row>
    <row r="24" customFormat="false" ht="15" hidden="false" customHeight="false" outlineLevel="0" collapsed="false">
      <c r="A24" s="9" t="n">
        <v>10000</v>
      </c>
      <c r="B24" s="10" t="n">
        <v>555.894100091827</v>
      </c>
    </row>
    <row r="25" customFormat="false" ht="15" hidden="false" customHeight="false" outlineLevel="0" collapsed="false">
      <c r="A25" s="9" t="n">
        <v>15000</v>
      </c>
      <c r="B25" s="10" t="n">
        <v>875.199724517906</v>
      </c>
    </row>
    <row r="26" customFormat="false" ht="15" hidden="false" customHeight="false" outlineLevel="0" collapsed="false">
      <c r="A26" s="9" t="n">
        <v>21100</v>
      </c>
      <c r="B26" s="10" t="n">
        <v>1132.75027548209</v>
      </c>
    </row>
    <row r="27" customFormat="false" ht="15" hidden="false" customHeight="false" outlineLevel="0" collapsed="false">
      <c r="A27" s="9" t="n">
        <v>30000</v>
      </c>
      <c r="B27" s="10" t="n">
        <v>1389.45730027548</v>
      </c>
    </row>
    <row r="28" customFormat="false" ht="15" hidden="false" customHeight="false" outlineLevel="0" collapsed="false">
      <c r="A28" s="9" t="n">
        <v>42200</v>
      </c>
      <c r="B28" s="10" t="n">
        <v>1574.85847107438</v>
      </c>
    </row>
    <row r="29" customFormat="false" ht="15" hidden="false" customHeight="false" outlineLevel="0" collapsed="false">
      <c r="A29" s="9" t="n">
        <v>84400</v>
      </c>
      <c r="B29" s="10" t="n">
        <v>2201.13252984389</v>
      </c>
    </row>
    <row r="30" customFormat="false" ht="15" hidden="false" customHeight="false" outlineLevel="0" collapsed="false">
      <c r="A30" s="9" t="n">
        <v>110400</v>
      </c>
      <c r="B30" s="10" t="n">
        <v>2561.90833333333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2" min="1" style="0" width="8.57085020242915"/>
    <col collapsed="false" hidden="false" max="3" min="3" style="0" width="14.0323886639676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14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1" t="n">
        <v>4355.3611415207</v>
      </c>
      <c r="B3" s="2" t="n">
        <f aca="false">+C3/43560</f>
        <v>0.319187397333333</v>
      </c>
      <c r="C3" s="1" t="n">
        <v>13903.80302784</v>
      </c>
    </row>
    <row r="4" customFormat="false" ht="15" hidden="false" customHeight="false" outlineLevel="0" collapsed="false">
      <c r="A4" s="1" t="n">
        <v>4724.39556534883</v>
      </c>
      <c r="B4" s="2" t="n">
        <f aca="false">+C4/43560</f>
        <v>0.341986497151515</v>
      </c>
      <c r="C4" s="1" t="n">
        <v>14896.93181592</v>
      </c>
    </row>
    <row r="5" customFormat="false" ht="15" hidden="false" customHeight="false" outlineLevel="0" collapsed="false">
      <c r="A5" s="1" t="n">
        <v>4830.50830544636</v>
      </c>
      <c r="B5" s="2" t="n">
        <f aca="false">+C5/43560</f>
        <v>0.364785596969697</v>
      </c>
      <c r="C5" s="1" t="n">
        <v>15890.060604</v>
      </c>
    </row>
    <row r="6" customFormat="false" ht="15" hidden="false" customHeight="false" outlineLevel="0" collapsed="false">
      <c r="A6" s="1" t="n">
        <v>5451.63661300756</v>
      </c>
      <c r="B6" s="2" t="n">
        <f aca="false">+C6/43560</f>
        <v>0.399800846272727</v>
      </c>
      <c r="C6" s="1" t="n">
        <v>17415.32486364</v>
      </c>
    </row>
    <row r="7" customFormat="false" ht="15" hidden="false" customHeight="false" outlineLevel="0" collapsed="false">
      <c r="A7" s="1" t="n">
        <v>6267.7718964595</v>
      </c>
      <c r="B7" s="2" t="n">
        <f aca="false">+C7/43560</f>
        <v>0.488220882469697</v>
      </c>
      <c r="C7" s="1" t="n">
        <v>21266.90164038</v>
      </c>
    </row>
    <row r="8" customFormat="false" ht="15" hidden="false" customHeight="false" outlineLevel="0" collapsed="false">
      <c r="A8" s="1" t="n">
        <v>6747.74636743631</v>
      </c>
      <c r="B8" s="2" t="n">
        <f aca="false">+C8/43560</f>
        <v>0.506610419727273</v>
      </c>
      <c r="C8" s="1" t="n">
        <v>22067.94988332</v>
      </c>
    </row>
    <row r="9" customFormat="false" ht="15" hidden="false" customHeight="false" outlineLevel="0" collapsed="false">
      <c r="A9" s="1" t="n">
        <v>7202.80821743133</v>
      </c>
      <c r="B9" s="2" t="n">
        <f aca="false">+C9/43560</f>
        <v>0.54188692030303</v>
      </c>
      <c r="C9" s="1" t="n">
        <v>23604.5942484</v>
      </c>
    </row>
    <row r="10" customFormat="false" ht="15" hidden="false" customHeight="false" outlineLevel="0" collapsed="false">
      <c r="A10" s="1" t="n">
        <v>7781.57245844944</v>
      </c>
      <c r="B10" s="2" t="n">
        <f aca="false">+C10/43560</f>
        <v>0.578404743575758</v>
      </c>
      <c r="C10" s="1" t="n">
        <v>25195.31063016</v>
      </c>
    </row>
    <row r="11" customFormat="false" ht="15" hidden="false" customHeight="false" outlineLevel="0" collapsed="false">
      <c r="A11" s="1" t="n">
        <v>8272.34501579916</v>
      </c>
      <c r="B11" s="2" t="n">
        <f aca="false">+C11/43560</f>
        <v>0.578404743575758</v>
      </c>
      <c r="C11" s="1" t="n">
        <v>25195.31063016</v>
      </c>
    </row>
    <row r="12" customFormat="false" ht="15" hidden="false" customHeight="false" outlineLevel="0" collapsed="false">
      <c r="A12" s="1" t="n">
        <v>8740.56936081807</v>
      </c>
      <c r="B12" s="2" t="n">
        <f aca="false">+C12/43560</f>
        <v>0.648696493757576</v>
      </c>
      <c r="C12" s="1" t="n">
        <v>28257.21926808</v>
      </c>
    </row>
    <row r="13" customFormat="false" ht="15" hidden="false" customHeight="false" outlineLevel="0" collapsed="false">
      <c r="A13" s="1" t="n">
        <v>9226.81026074841</v>
      </c>
      <c r="B13" s="2" t="n">
        <f aca="false">+C13/43560</f>
        <v>0.648696493757576</v>
      </c>
      <c r="C13" s="1" t="n">
        <v>28257.21926808</v>
      </c>
    </row>
    <row r="14" customFormat="false" ht="15" hidden="false" customHeight="false" outlineLevel="0" collapsed="false">
      <c r="A14" s="1" t="n">
        <v>9695.97056939192</v>
      </c>
      <c r="B14" s="2" t="n">
        <f aca="false">+C14/43560</f>
        <v>0.683711743090909</v>
      </c>
      <c r="C14" s="1" t="n">
        <v>29782.48352904</v>
      </c>
    </row>
    <row r="15" customFormat="false" ht="15" hidden="false" customHeight="false" outlineLevel="0" collapsed="false">
      <c r="A15" s="1" t="n">
        <v>10142.4063184216</v>
      </c>
      <c r="B15" s="2" t="n">
        <f aca="false">+C15/43560</f>
        <v>1.69079406293939</v>
      </c>
      <c r="C15" s="1" t="n">
        <v>73650.98938164</v>
      </c>
    </row>
    <row r="16" customFormat="false" ht="15" hidden="false" customHeight="false" outlineLevel="0" collapsed="false">
      <c r="A16" s="1" t="n">
        <v>10399.620832504</v>
      </c>
      <c r="B16" s="2" t="n">
        <f aca="false">+C16/43560</f>
        <v>1.69079406293939</v>
      </c>
      <c r="C16" s="1" t="n">
        <v>73650.98938164</v>
      </c>
    </row>
    <row r="17" customFormat="false" ht="15" hidden="false" customHeight="false" outlineLevel="0" collapsed="false">
      <c r="A17" s="1" t="n">
        <v>10651.8785237112</v>
      </c>
      <c r="B17" s="2" t="n">
        <f aca="false">+C17/43560</f>
        <v>1.82764146790909</v>
      </c>
      <c r="C17" s="1" t="n">
        <v>79612.06234212</v>
      </c>
    </row>
    <row r="18" customFormat="false" ht="15" hidden="false" customHeight="false" outlineLevel="0" collapsed="false">
      <c r="A18" s="1" t="n">
        <v>10856.9804936306</v>
      </c>
      <c r="B18" s="2" t="n">
        <f aca="false">+C18/43560</f>
        <v>1.82764146790909</v>
      </c>
      <c r="C18" s="1" t="n">
        <v>79612.06234212</v>
      </c>
    </row>
    <row r="19" customFormat="false" ht="15" hidden="false" customHeight="false" outlineLevel="0" collapsed="false">
      <c r="A19" s="1" t="n">
        <v>11090.2728403662</v>
      </c>
      <c r="B19" s="2" t="n">
        <f aca="false">+C19/43560</f>
        <v>1.82764146790909</v>
      </c>
      <c r="C19" s="1" t="n">
        <v>79612.06234212</v>
      </c>
    </row>
    <row r="20" customFormat="false" ht="15" hidden="false" customHeight="false" outlineLevel="0" collapsed="false">
      <c r="A20" s="1" t="n">
        <v>11536.534811032</v>
      </c>
      <c r="B20" s="2" t="n">
        <f aca="false">+C20/43560</f>
        <v>1.95338923154545</v>
      </c>
      <c r="C20" s="1" t="n">
        <v>85089.63492612</v>
      </c>
    </row>
    <row r="21" customFormat="false" ht="15" hidden="false" customHeight="false" outlineLevel="0" collapsed="false">
      <c r="A21" s="1" t="n">
        <v>11884.1066941182</v>
      </c>
      <c r="B21" s="2" t="n">
        <f aca="false">+C21/43560</f>
        <v>2.08063956854545</v>
      </c>
      <c r="C21" s="1" t="n">
        <v>90632.65960584</v>
      </c>
    </row>
    <row r="22" customFormat="false" ht="15" hidden="false" customHeight="false" outlineLevel="0" collapsed="false">
      <c r="A22" s="1" t="n">
        <v>12250.744010002</v>
      </c>
      <c r="B22" s="2" t="n">
        <f aca="false">+C22/43560</f>
        <v>2.08063956854545</v>
      </c>
      <c r="C22" s="1" t="n">
        <v>90632.65960584</v>
      </c>
    </row>
    <row r="23" customFormat="false" ht="15" hidden="false" customHeight="false" outlineLevel="0" collapsed="false">
      <c r="A23" s="1" t="n">
        <v>12677.9005585689</v>
      </c>
      <c r="B23" s="2" t="n">
        <f aca="false">+C23/43560</f>
        <v>2.32619339830303</v>
      </c>
      <c r="C23" s="1" t="n">
        <v>101328.98443008</v>
      </c>
    </row>
    <row r="24" customFormat="false" ht="15" hidden="false" customHeight="false" outlineLevel="0" collapsed="false">
      <c r="A24" s="1" t="n">
        <v>13214.6857396994</v>
      </c>
      <c r="B24" s="2" t="n">
        <f aca="false">+C24/43560</f>
        <v>2.32619339830303</v>
      </c>
      <c r="C24" s="1" t="n">
        <v>101328.98443008</v>
      </c>
    </row>
    <row r="25" customFormat="false" ht="15" hidden="false" customHeight="false" outlineLevel="0" collapsed="false">
      <c r="A25" s="1" t="n">
        <v>13732.7670711833</v>
      </c>
      <c r="B25" s="2" t="n">
        <f aca="false">+C25/43560</f>
        <v>2.44384666766667</v>
      </c>
      <c r="C25" s="1" t="n">
        <v>106453.96084356</v>
      </c>
    </row>
    <row r="26" customFormat="false" ht="15" hidden="false" customHeight="false" outlineLevel="0" collapsed="false">
      <c r="A26" s="1" t="n">
        <v>14172.7946233081</v>
      </c>
      <c r="B26" s="2" t="n">
        <f aca="false">+C26/43560</f>
        <v>2.56754416227273</v>
      </c>
      <c r="C26" s="1" t="n">
        <v>111842.2237086</v>
      </c>
    </row>
    <row r="27" customFormat="false" ht="15" hidden="false" customHeight="false" outlineLevel="0" collapsed="false">
      <c r="A27" s="1" t="n">
        <v>14740.7961285828</v>
      </c>
      <c r="B27" s="2" t="n">
        <f aca="false">+C27/43560</f>
        <v>2.68277901960606</v>
      </c>
      <c r="C27" s="1" t="n">
        <v>116861.85409404</v>
      </c>
    </row>
    <row r="28" customFormat="false" ht="15" hidden="false" customHeight="false" outlineLevel="0" collapsed="false">
      <c r="A28" s="1" t="n">
        <v>15283.3929077926</v>
      </c>
      <c r="B28" s="2" t="n">
        <f aca="false">+C28/43560</f>
        <v>2.80365995766667</v>
      </c>
      <c r="C28" s="1" t="n">
        <v>122127.42775596</v>
      </c>
    </row>
    <row r="29" customFormat="false" ht="15" hidden="false" customHeight="false" outlineLevel="0" collapsed="false">
      <c r="A29" s="1" t="n">
        <v>15833.2279558121</v>
      </c>
      <c r="B29" s="2" t="n">
        <f aca="false">+C29/43560</f>
        <v>2.91889481506061</v>
      </c>
      <c r="C29" s="1" t="n">
        <v>127147.05814404</v>
      </c>
    </row>
    <row r="30" customFormat="false" ht="15" hidden="false" customHeight="false" outlineLevel="0" collapsed="false">
      <c r="A30" s="1" t="n">
        <v>16241.8418217556</v>
      </c>
      <c r="B30" s="2" t="n">
        <f aca="false">+C30/43560</f>
        <v>3.03563224575758</v>
      </c>
      <c r="C30" s="1" t="n">
        <v>132232.1406252</v>
      </c>
    </row>
    <row r="31" customFormat="false" ht="15" hidden="false" customHeight="false" outlineLevel="0" collapsed="false">
      <c r="A31" s="1" t="n">
        <v>16725.5317600518</v>
      </c>
      <c r="B31" s="2" t="n">
        <f aca="false">+C31/43560</f>
        <v>3.15060585157576</v>
      </c>
      <c r="C31" s="1" t="n">
        <v>137240.39089464</v>
      </c>
    </row>
    <row r="32" customFormat="false" ht="15" hidden="false" customHeight="false" outlineLevel="0" collapsed="false">
      <c r="A32" s="1" t="n">
        <v>17219.7842481091</v>
      </c>
      <c r="B32" s="2" t="n">
        <f aca="false">+C32/43560</f>
        <v>3.15060585157576</v>
      </c>
      <c r="C32" s="1" t="n">
        <v>137240.39089464</v>
      </c>
    </row>
    <row r="33" customFormat="false" ht="15" hidden="false" customHeight="false" outlineLevel="0" collapsed="false">
      <c r="A33" s="1" t="n">
        <v>17642.8523337978</v>
      </c>
      <c r="B33" s="2" t="n">
        <f aca="false">+C33/43560</f>
        <v>3.26019462742424</v>
      </c>
      <c r="C33" s="1" t="n">
        <v>142014.0779706</v>
      </c>
    </row>
    <row r="34" customFormat="false" ht="15" hidden="false" customHeight="false" outlineLevel="0" collapsed="false">
      <c r="A34" s="1" t="n">
        <v>18333.041276871</v>
      </c>
      <c r="B34" s="2" t="n">
        <f aca="false">+C34/43560</f>
        <v>3.47620874357576</v>
      </c>
      <c r="C34" s="1" t="n">
        <v>151423.65287016</v>
      </c>
    </row>
    <row r="35" customFormat="false" ht="15" hidden="false" customHeight="false" outlineLevel="0" collapsed="false">
      <c r="A35" s="1" t="n">
        <v>18810.3610544387</v>
      </c>
      <c r="B35" s="2" t="n">
        <f aca="false">+C35/43560</f>
        <v>3.58527501693939</v>
      </c>
      <c r="C35" s="1" t="n">
        <v>156174.57973788</v>
      </c>
    </row>
    <row r="36" customFormat="false" ht="15" hidden="false" customHeight="false" outlineLevel="0" collapsed="false">
      <c r="A36" s="1" t="n">
        <v>19225.7467282046</v>
      </c>
      <c r="B36" s="2" t="n">
        <f aca="false">+C36/43560</f>
        <v>3.58527501693939</v>
      </c>
      <c r="C36" s="1" t="n">
        <v>156174.57973788</v>
      </c>
    </row>
    <row r="37" customFormat="false" ht="15" hidden="false" customHeight="false" outlineLevel="0" collapsed="false">
      <c r="A37" s="1" t="n">
        <v>19696.1058108579</v>
      </c>
      <c r="B37" s="2" t="n">
        <f aca="false">+C37/43560</f>
        <v>3.69045903457576</v>
      </c>
      <c r="C37" s="1" t="n">
        <v>160756.39554612</v>
      </c>
    </row>
    <row r="38" customFormat="false" ht="15" hidden="false" customHeight="false" outlineLevel="0" collapsed="false">
      <c r="A38" s="1" t="n">
        <v>20251.0150403065</v>
      </c>
      <c r="B38" s="2" t="n">
        <f aca="false">+C38/43560</f>
        <v>3.97293136212182</v>
      </c>
      <c r="C38" s="1" t="n">
        <v>173060.890134026</v>
      </c>
    </row>
    <row r="39" customFormat="false" ht="15" hidden="false" customHeight="false" outlineLevel="0" collapsed="false">
      <c r="A39" s="1" t="n">
        <v>20728.5742374104</v>
      </c>
      <c r="B39" s="2" t="n">
        <f aca="false">+C39/43560</f>
        <v>4.06720289372848</v>
      </c>
      <c r="C39" s="1" t="n">
        <v>177167.358050813</v>
      </c>
    </row>
    <row r="40" customFormat="false" ht="15" hidden="false" customHeight="false" outlineLevel="0" collapsed="false">
      <c r="A40" s="1" t="n">
        <v>21255.8064913416</v>
      </c>
      <c r="B40" s="2" t="n">
        <f aca="false">+C40/43560</f>
        <v>4.49449917832667</v>
      </c>
      <c r="C40" s="1" t="n">
        <v>195780.38420791</v>
      </c>
    </row>
    <row r="41" customFormat="false" ht="15" hidden="false" customHeight="false" outlineLevel="0" collapsed="false">
      <c r="A41" s="1" t="n">
        <v>21757.0167819467</v>
      </c>
      <c r="B41" s="2" t="n">
        <f aca="false">+C41/43560</f>
        <v>5.17446551042424</v>
      </c>
      <c r="C41" s="1" t="n">
        <v>225399.71763408</v>
      </c>
    </row>
    <row r="42" customFormat="false" ht="15" hidden="false" customHeight="false" outlineLevel="0" collapsed="false">
      <c r="A42" s="1" t="n">
        <v>22293.270227906</v>
      </c>
      <c r="B42" s="2" t="n">
        <f aca="false">+C42/43560</f>
        <v>5.72181827313333</v>
      </c>
      <c r="C42" s="1" t="n">
        <v>249242.403977688</v>
      </c>
    </row>
    <row r="43" customFormat="false" ht="15" hidden="false" customHeight="false" outlineLevel="0" collapsed="false">
      <c r="A43" s="1" t="n">
        <v>22811.1239425756</v>
      </c>
      <c r="B43" s="2" t="n">
        <f aca="false">+C43/43560</f>
        <v>6.24318592862424</v>
      </c>
      <c r="C43" s="1" t="n">
        <v>271953.179050872</v>
      </c>
    </row>
    <row r="44" customFormat="false" ht="15" hidden="false" customHeight="false" outlineLevel="0" collapsed="false">
      <c r="A44" s="1" t="n">
        <v>23282.8031946656</v>
      </c>
      <c r="B44" s="2" t="n">
        <f aca="false">+C44/43560</f>
        <v>6.76519615752727</v>
      </c>
      <c r="C44" s="1" t="n">
        <v>294691.944621888</v>
      </c>
    </row>
    <row r="45" customFormat="false" ht="15" hidden="false" customHeight="false" outlineLevel="0" collapsed="false">
      <c r="A45" s="1" t="n">
        <v>23743.9395899682</v>
      </c>
      <c r="B45" s="2" t="n">
        <f aca="false">+C45/43560</f>
        <v>7.57746467260606</v>
      </c>
      <c r="C45" s="1" t="n">
        <v>330074.36113872</v>
      </c>
    </row>
    <row r="46" customFormat="false" ht="15" hidden="false" customHeight="false" outlineLevel="0" collapsed="false">
      <c r="A46" s="1" t="n">
        <v>24276.5646024084</v>
      </c>
      <c r="B46" s="2" t="n">
        <f aca="false">+C46/43560</f>
        <v>8.21611217789091</v>
      </c>
      <c r="C46" s="1" t="n">
        <v>357893.846468928</v>
      </c>
    </row>
    <row r="47" customFormat="false" ht="15" hidden="false" customHeight="false" outlineLevel="0" collapsed="false">
      <c r="A47" s="1" t="n">
        <v>24650.2524631768</v>
      </c>
      <c r="B47" s="2" t="n">
        <f aca="false">+C47/43560</f>
        <v>8.84563915523346</v>
      </c>
      <c r="C47" s="1" t="n">
        <v>385316.041601969</v>
      </c>
    </row>
    <row r="48" customFormat="false" ht="15" hidden="false" customHeight="false" outlineLevel="0" collapsed="false">
      <c r="A48" s="1" t="n">
        <v>25318.6012639331</v>
      </c>
      <c r="B48" s="2" t="n">
        <f aca="false">+C48/43560</f>
        <v>9.22010675133939</v>
      </c>
      <c r="C48" s="1" t="n">
        <v>401627.850088344</v>
      </c>
    </row>
    <row r="49" customFormat="false" ht="15" hidden="false" customHeight="false" outlineLevel="0" collapsed="false">
      <c r="A49" s="1" t="n">
        <v>25795.171787918</v>
      </c>
      <c r="B49" s="2" t="n">
        <f aca="false">+C49/43560</f>
        <v>11.3086360358802</v>
      </c>
      <c r="C49" s="1" t="n">
        <v>492604.185722943</v>
      </c>
    </row>
    <row r="50" customFormat="false" ht="15" hidden="false" customHeight="false" outlineLevel="0" collapsed="false">
      <c r="A50" s="1" t="n">
        <v>27117.4018336982</v>
      </c>
      <c r="B50" s="2" t="n">
        <f aca="false">+C50/43560</f>
        <v>12.6320510909338</v>
      </c>
      <c r="C50" s="1" t="n">
        <v>550252.145521077</v>
      </c>
    </row>
    <row r="51" customFormat="false" ht="15" hidden="false" customHeight="false" outlineLevel="0" collapsed="false">
      <c r="A51" s="1" t="n">
        <v>27725.3730406549</v>
      </c>
      <c r="B51" s="2" t="n">
        <f aca="false">+C51/43560</f>
        <v>13.0990760711195</v>
      </c>
      <c r="C51" s="1" t="n">
        <v>570595.753657966</v>
      </c>
    </row>
    <row r="52" customFormat="false" ht="15" hidden="false" customHeight="false" outlineLevel="0" collapsed="false">
      <c r="A52" s="1" t="n">
        <v>28361.654296875</v>
      </c>
      <c r="B52" s="2" t="n">
        <f aca="false">+C52/43560</f>
        <v>13.4892694361554</v>
      </c>
      <c r="C52" s="1" t="n">
        <v>587592.576638929</v>
      </c>
    </row>
    <row r="53" customFormat="false" ht="15" hidden="false" customHeight="false" outlineLevel="0" collapsed="false">
      <c r="A53" s="1" t="n">
        <v>28697.4194304837</v>
      </c>
      <c r="B53" s="2" t="n">
        <f aca="false">+C53/43560</f>
        <v>13.5316424696416</v>
      </c>
      <c r="C53" s="1" t="n">
        <v>589438.345977587</v>
      </c>
    </row>
    <row r="54" customFormat="false" ht="15" hidden="false" customHeight="false" outlineLevel="0" collapsed="false">
      <c r="A54" s="1" t="n">
        <v>29151.4316655056</v>
      </c>
      <c r="B54" s="2" t="n">
        <f aca="false">+C54/43560</f>
        <v>13.8361244336361</v>
      </c>
      <c r="C54" s="1" t="n">
        <v>602701.580329189</v>
      </c>
    </row>
    <row r="55" customFormat="false" ht="15" hidden="false" customHeight="false" outlineLevel="0" collapsed="false">
      <c r="A55" s="1" t="n">
        <v>29629.9737883161</v>
      </c>
      <c r="B55" s="2" t="n">
        <f aca="false">+C55/43560</f>
        <v>14.123001028344</v>
      </c>
      <c r="C55" s="1" t="n">
        <v>615197.924794665</v>
      </c>
    </row>
    <row r="56" customFormat="false" ht="15" hidden="false" customHeight="false" outlineLevel="0" collapsed="false">
      <c r="A56" s="1" t="n">
        <v>30111.1087903065</v>
      </c>
      <c r="B56" s="2" t="n">
        <f aca="false">+C56/43560</f>
        <v>14.3794137010216</v>
      </c>
      <c r="C56" s="1" t="n">
        <v>626367.2608165</v>
      </c>
    </row>
    <row r="57" customFormat="false" ht="15" hidden="false" customHeight="false" outlineLevel="0" collapsed="false">
      <c r="A57" s="1" t="n">
        <v>30854.8286723726</v>
      </c>
      <c r="B57" s="2" t="n">
        <f aca="false">+C57/43560</f>
        <v>14.9496820662296</v>
      </c>
      <c r="C57" s="1" t="n">
        <v>651208.15080496</v>
      </c>
    </row>
    <row r="58" customFormat="false" ht="15" hidden="false" customHeight="false" outlineLevel="0" collapsed="false">
      <c r="A58" s="1" t="n">
        <v>31877.3869675557</v>
      </c>
      <c r="B58" s="2" t="n">
        <f aca="false">+C58/43560</f>
        <v>16.0291764446259</v>
      </c>
      <c r="C58" s="1" t="n">
        <v>698230.925927906</v>
      </c>
    </row>
    <row r="59" customFormat="false" ht="15" hidden="false" customHeight="false" outlineLevel="0" collapsed="false">
      <c r="A59" s="1" t="n">
        <v>32127.8830613057</v>
      </c>
      <c r="B59" s="2" t="n">
        <f aca="false">+C59/43560</f>
        <v>16.0291764446259</v>
      </c>
      <c r="C59" s="1" t="n">
        <v>698230.925927906</v>
      </c>
    </row>
    <row r="60" customFormat="false" ht="15" hidden="false" customHeight="false" outlineLevel="0" collapsed="false">
      <c r="A60" s="1" t="n">
        <v>33796.785504578</v>
      </c>
      <c r="B60" s="2" t="n">
        <f aca="false">+C60/43560</f>
        <v>16.5420370351544</v>
      </c>
      <c r="C60" s="1" t="n">
        <v>720571.133251327</v>
      </c>
    </row>
    <row r="61" customFormat="false" ht="15" hidden="false" customHeight="false" outlineLevel="0" collapsed="false">
      <c r="A61" s="1" t="n">
        <v>34432.8777119825</v>
      </c>
      <c r="B61" s="2" t="n">
        <f aca="false">+C61/43560</f>
        <v>16.5420370351544</v>
      </c>
      <c r="C61" s="1" t="n">
        <v>720571.133251327</v>
      </c>
    </row>
    <row r="62" customFormat="false" ht="15" hidden="false" customHeight="false" outlineLevel="0" collapsed="false">
      <c r="A62" s="1" t="n">
        <v>35706.3225393113</v>
      </c>
      <c r="B62" s="2" t="n">
        <f aca="false">+C62/43560</f>
        <v>17.5911450999067</v>
      </c>
      <c r="C62" s="1" t="n">
        <v>766270.280551934</v>
      </c>
    </row>
    <row r="63" customFormat="false" ht="15" hidden="false" customHeight="false" outlineLevel="0" collapsed="false">
      <c r="A63" s="1" t="n">
        <v>36584.147827926</v>
      </c>
      <c r="B63" s="2" t="n">
        <f aca="false">+C63/43560</f>
        <v>21.140898555846</v>
      </c>
      <c r="C63" s="1" t="n">
        <v>920897.54109265</v>
      </c>
    </row>
    <row r="64" customFormat="false" ht="15" hidden="false" customHeight="false" outlineLevel="0" collapsed="false">
      <c r="A64" s="1" t="n">
        <v>38139.9085016919</v>
      </c>
      <c r="B64" s="2" t="n">
        <f aca="false">+C64/43560</f>
        <v>24.1003399229278</v>
      </c>
      <c r="C64" s="1" t="n">
        <v>1049810.80704273</v>
      </c>
    </row>
    <row r="65" customFormat="false" ht="15" hidden="false" customHeight="false" outlineLevel="0" collapsed="false">
      <c r="A65" s="1" t="n">
        <v>39610.4245869825</v>
      </c>
      <c r="B65" s="2" t="n">
        <f aca="false">+C65/43560</f>
        <v>29.394102869589</v>
      </c>
      <c r="C65" s="1" t="n">
        <v>1280407.1209993</v>
      </c>
    </row>
    <row r="66" customFormat="false" ht="15" hidden="false" customHeight="false" outlineLevel="0" collapsed="false">
      <c r="A66" s="1" t="n">
        <v>40457.0221437102</v>
      </c>
      <c r="B66" s="2" t="n">
        <f aca="false">+C66/43560</f>
        <v>29.394102869589</v>
      </c>
      <c r="C66" s="1" t="n">
        <v>1280407.1209993</v>
      </c>
    </row>
    <row r="67" customFormat="false" ht="15" hidden="false" customHeight="false" outlineLevel="0" collapsed="false">
      <c r="A67" s="1" t="n">
        <v>41593.4890152269</v>
      </c>
      <c r="B67" s="2" t="n">
        <f aca="false">+C67/43560</f>
        <v>53.2044662977591</v>
      </c>
      <c r="C67" s="1" t="n">
        <v>2317586.55193039</v>
      </c>
    </row>
    <row r="68" customFormat="false" ht="15" hidden="false" customHeight="false" outlineLevel="0" collapsed="false">
      <c r="A68" s="1" t="n">
        <v>42384.4605642914</v>
      </c>
      <c r="B68" s="2" t="n">
        <f aca="false">+C68/43560</f>
        <v>53.2044662977591</v>
      </c>
      <c r="C68" s="1" t="n">
        <v>2317586.55193039</v>
      </c>
    </row>
    <row r="69" customFormat="false" ht="15" hidden="false" customHeight="false" outlineLevel="0" collapsed="false">
      <c r="A69" s="1" t="n">
        <v>43415.1760673766</v>
      </c>
      <c r="B69" s="2" t="n">
        <f aca="false">+C69/43560</f>
        <v>77.0148297259292</v>
      </c>
      <c r="C69" s="1" t="n">
        <v>3354765.98286147</v>
      </c>
    </row>
    <row r="70" customFormat="false" ht="15" hidden="false" customHeight="false" outlineLevel="0" collapsed="false">
      <c r="A70" s="1" t="n">
        <v>44656.0989375995</v>
      </c>
      <c r="B70" s="2" t="n">
        <f aca="false">+C70/43560</f>
        <v>88.2449540331535</v>
      </c>
      <c r="C70" s="1" t="n">
        <v>3843950.19768417</v>
      </c>
    </row>
    <row r="71" customFormat="false" ht="15" hidden="false" customHeight="false" outlineLevel="0" collapsed="false">
      <c r="A71" s="1" t="n">
        <v>45622.9205065685</v>
      </c>
      <c r="B71" s="2" t="n">
        <f aca="false">+C71/43560</f>
        <v>99.4750783403778</v>
      </c>
      <c r="C71" s="1" t="n">
        <v>4333134.41250686</v>
      </c>
    </row>
    <row r="72" customFormat="false" ht="15" hidden="false" customHeight="false" outlineLevel="0" collapsed="false">
      <c r="A72" s="1" t="n">
        <v>46603.4779558121</v>
      </c>
      <c r="B72" s="2" t="n">
        <f aca="false">+C72/43560</f>
        <v>100.620684956404</v>
      </c>
      <c r="C72" s="1" t="n">
        <v>4383037.03670095</v>
      </c>
    </row>
    <row r="73" customFormat="false" ht="15" hidden="false" customHeight="false" outlineLevel="0" collapsed="false">
      <c r="A73" s="1" t="n">
        <v>47527.5346586385</v>
      </c>
      <c r="B73" s="2" t="n">
        <f aca="false">+C73/43560</f>
        <v>103.423450140148</v>
      </c>
      <c r="C73" s="1" t="n">
        <v>4505125.48810486</v>
      </c>
    </row>
    <row r="74" customFormat="false" ht="15" hidden="false" customHeight="false" outlineLevel="0" collapsed="false">
      <c r="A74" s="1" t="n">
        <v>48952.164236664</v>
      </c>
      <c r="B74" s="2" t="n">
        <f aca="false">+C74/43560</f>
        <v>105.080608707867</v>
      </c>
      <c r="C74" s="1" t="n">
        <v>4577311.31531467</v>
      </c>
    </row>
    <row r="75" customFormat="false" ht="15" hidden="false" customHeight="false" outlineLevel="0" collapsed="false">
      <c r="A75" s="1" t="n">
        <v>50788.3910977309</v>
      </c>
      <c r="B75" s="2" t="n">
        <f aca="false">+C75/43560</f>
        <v>149.810422911699</v>
      </c>
      <c r="C75" s="1" t="n">
        <v>6525742.0220336</v>
      </c>
    </row>
    <row r="76" customFormat="false" ht="15" hidden="false" customHeight="false" outlineLevel="0" collapsed="false">
      <c r="A76" s="1" t="n">
        <v>52710.3847780653</v>
      </c>
      <c r="B76" s="2" t="n">
        <f aca="false">+C76/43560</f>
        <v>155.942405330011</v>
      </c>
      <c r="C76" s="1" t="n">
        <v>6792851.1761753</v>
      </c>
    </row>
    <row r="77" customFormat="false" ht="15" hidden="false" customHeight="false" outlineLevel="0" collapsed="false">
      <c r="A77" s="1" t="n">
        <v>54582.0226040008</v>
      </c>
      <c r="B77" s="2" t="n">
        <f aca="false">+C77/43560</f>
        <v>363.532803018798</v>
      </c>
      <c r="C77" s="1" t="n">
        <v>15835488.8994988</v>
      </c>
    </row>
    <row r="78" customFormat="false" ht="15" hidden="false" customHeight="false" outlineLevel="0" collapsed="false">
      <c r="A78" s="1" t="n">
        <v>57265.6680433917</v>
      </c>
      <c r="B78" s="2" t="n">
        <f aca="false">+C78/43560</f>
        <v>373.422331849575</v>
      </c>
      <c r="C78" s="1" t="n">
        <v>16266276.7753675</v>
      </c>
    </row>
    <row r="79" customFormat="false" ht="15" hidden="false" customHeight="false" outlineLevel="0" collapsed="false">
      <c r="A79" s="1" t="n">
        <v>58460.7440411027</v>
      </c>
      <c r="B79" s="2" t="n">
        <f aca="false">+C79/43560</f>
        <v>534.175867308233</v>
      </c>
      <c r="C79" s="1" t="n">
        <v>23268700.7799466</v>
      </c>
    </row>
    <row r="80" customFormat="false" ht="15" hidden="false" customHeight="false" outlineLevel="0" collapsed="false">
      <c r="A80" s="1" t="n">
        <v>61162.4270750398</v>
      </c>
      <c r="B80" s="2" t="n">
        <f aca="false">+C80/43560</f>
        <v>657.935490760155</v>
      </c>
      <c r="C80" s="1" t="n">
        <v>28659669.9775124</v>
      </c>
    </row>
    <row r="81" customFormat="false" ht="15" hidden="false" customHeight="false" outlineLevel="0" collapsed="false">
      <c r="A81" s="1" t="n">
        <v>62935.7708996815</v>
      </c>
      <c r="B81" s="2" t="n">
        <f aca="false">+C81/43560</f>
        <v>657.935490760155</v>
      </c>
      <c r="C81" s="1" t="n">
        <v>28659669.9775124</v>
      </c>
    </row>
    <row r="82" customFormat="false" ht="15" hidden="false" customHeight="false" outlineLevel="0" collapsed="false">
      <c r="A82" s="1" t="n">
        <v>64908.910330414</v>
      </c>
      <c r="B82" s="2" t="n">
        <f aca="false">+C82/43560</f>
        <v>1011.98809810682</v>
      </c>
      <c r="C82" s="1" t="n">
        <v>44082201.5535329</v>
      </c>
    </row>
    <row r="83" customFormat="false" ht="15" hidden="false" customHeight="false" outlineLevel="0" collapsed="false">
      <c r="A83" s="1" t="n">
        <v>67135.0208001592</v>
      </c>
      <c r="B83" s="2" t="n">
        <f aca="false">+C83/43560</f>
        <v>1061.17835768453</v>
      </c>
      <c r="C83" s="1" t="n">
        <v>46224929.2607383</v>
      </c>
    </row>
    <row r="84" customFormat="false" ht="15" hidden="false" customHeight="false" outlineLevel="0" collapsed="false">
      <c r="A84" s="1" t="n">
        <v>69364.3259603901</v>
      </c>
      <c r="B84" s="2" t="n">
        <f aca="false">+C84/43560</f>
        <v>1289.10151990095</v>
      </c>
      <c r="C84" s="1" t="n">
        <v>56153262.2068852</v>
      </c>
    </row>
    <row r="85" customFormat="false" ht="15" hidden="false" customHeight="false" outlineLevel="0" collapsed="false">
      <c r="A85" s="1" t="n">
        <v>70365.3371317675</v>
      </c>
      <c r="B85" s="2" t="n">
        <f aca="false">+C85/43560</f>
        <v>1524.159853072</v>
      </c>
      <c r="C85" s="1" t="n">
        <v>66392403.1998162</v>
      </c>
    </row>
    <row r="86" customFormat="false" ht="15" hidden="false" customHeight="false" outlineLevel="0" collapsed="false">
      <c r="A86" s="1" t="n">
        <v>72356.7446257962</v>
      </c>
      <c r="B86" s="2" t="n">
        <f aca="false">+C86/43560</f>
        <v>1788.23460059589</v>
      </c>
      <c r="C86" s="1" t="n">
        <v>77895499.2019571</v>
      </c>
    </row>
    <row r="87" customFormat="false" ht="15" hidden="false" customHeight="false" outlineLevel="0" collapsed="false">
      <c r="A87" s="1" t="n">
        <v>73335.7005374204</v>
      </c>
      <c r="B87" s="2" t="n">
        <f aca="false">+C87/43560</f>
        <v>1788.78998307388</v>
      </c>
      <c r="C87" s="1" t="n">
        <v>77919691.6626982</v>
      </c>
    </row>
    <row r="88" customFormat="false" ht="15" hidden="false" customHeight="false" outlineLevel="0" collapsed="false">
      <c r="A88" s="1" t="n">
        <v>75532.784982086</v>
      </c>
      <c r="B88" s="2" t="n">
        <f aca="false">+C88/43560</f>
        <v>1974.10664685234</v>
      </c>
      <c r="C88" s="1" t="n">
        <v>85992085.536888</v>
      </c>
    </row>
    <row r="91" customFormat="false" ht="15" hidden="false" customHeight="false" outlineLevel="0" collapsed="false">
      <c r="B91" s="0" t="s">
        <v>0</v>
      </c>
      <c r="C91" s="0" t="s">
        <v>1</v>
      </c>
      <c r="D91" s="0" t="s">
        <v>6</v>
      </c>
    </row>
    <row r="92" customFormat="false" ht="15" hidden="false" customHeight="false" outlineLevel="0" collapsed="false">
      <c r="B92" s="0" t="s">
        <v>3</v>
      </c>
      <c r="C92" s="0" t="s">
        <v>4</v>
      </c>
      <c r="D92" s="0" t="s">
        <v>4</v>
      </c>
      <c r="E92" s="0" t="s">
        <v>5</v>
      </c>
    </row>
    <row r="93" customFormat="false" ht="15" hidden="false" customHeight="false" outlineLevel="0" collapsed="false">
      <c r="A93" s="0" t="n">
        <v>1</v>
      </c>
      <c r="B93" s="0" t="n">
        <v>4250</v>
      </c>
      <c r="D93" s="0" t="n">
        <f aca="false">+E93/43560</f>
        <v>0</v>
      </c>
    </row>
    <row r="94" customFormat="false" ht="15" hidden="false" customHeight="false" outlineLevel="0" collapsed="false">
      <c r="A94" s="0" t="n">
        <v>2</v>
      </c>
      <c r="B94" s="0" t="n">
        <v>6250</v>
      </c>
      <c r="D94" s="0" t="n">
        <f aca="false">+E94/43560</f>
        <v>0</v>
      </c>
    </row>
    <row r="95" customFormat="false" ht="15" hidden="false" customHeight="false" outlineLevel="0" collapsed="false">
      <c r="A95" s="0" t="n">
        <v>3</v>
      </c>
      <c r="B95" s="0" t="n">
        <v>8250</v>
      </c>
      <c r="D95" s="0" t="n">
        <f aca="false">+E95/43560</f>
        <v>0</v>
      </c>
    </row>
    <row r="96" customFormat="false" ht="15" hidden="false" customHeight="false" outlineLevel="0" collapsed="false">
      <c r="A96" s="0" t="n">
        <v>4</v>
      </c>
      <c r="B96" s="0" t="n">
        <v>10250</v>
      </c>
      <c r="D96" s="0" t="n">
        <f aca="false">+E96/43560</f>
        <v>0</v>
      </c>
    </row>
    <row r="97" customFormat="false" ht="15" hidden="false" customHeight="false" outlineLevel="0" collapsed="false">
      <c r="A97" s="0" t="n">
        <v>5</v>
      </c>
      <c r="B97" s="0" t="n">
        <v>12250</v>
      </c>
      <c r="D97" s="0" t="n">
        <f aca="false">+E97/43560</f>
        <v>0</v>
      </c>
    </row>
    <row r="98" customFormat="false" ht="15" hidden="false" customHeight="false" outlineLevel="0" collapsed="false">
      <c r="A98" s="0" t="n">
        <v>6</v>
      </c>
      <c r="B98" s="0" t="n">
        <v>14250</v>
      </c>
      <c r="D98" s="0" t="n">
        <f aca="false">+E98/43560</f>
        <v>0</v>
      </c>
    </row>
    <row r="99" customFormat="false" ht="15" hidden="false" customHeight="false" outlineLevel="0" collapsed="false">
      <c r="A99" s="0" t="n">
        <v>7</v>
      </c>
      <c r="B99" s="0" t="n">
        <v>16250</v>
      </c>
      <c r="D99" s="0" t="n">
        <f aca="false">+E99/43560</f>
        <v>0</v>
      </c>
    </row>
    <row r="100" customFormat="false" ht="15" hidden="false" customHeight="false" outlineLevel="0" collapsed="false">
      <c r="A100" s="0" t="n">
        <v>8</v>
      </c>
      <c r="B100" s="0" t="n">
        <v>18250</v>
      </c>
      <c r="D100" s="0" t="n">
        <f aca="false">+E100/43560</f>
        <v>0</v>
      </c>
    </row>
    <row r="101" customFormat="false" ht="15" hidden="false" customHeight="false" outlineLevel="0" collapsed="false">
      <c r="A101" s="0" t="n">
        <v>9</v>
      </c>
      <c r="B101" s="0" t="n">
        <v>20250</v>
      </c>
      <c r="D101" s="0" t="n">
        <f aca="false">+E101/43560</f>
        <v>0</v>
      </c>
    </row>
    <row r="102" customFormat="false" ht="15" hidden="false" customHeight="false" outlineLevel="0" collapsed="false">
      <c r="A102" s="0" t="n">
        <v>10</v>
      </c>
      <c r="B102" s="0" t="n">
        <v>22250</v>
      </c>
      <c r="D102" s="0" t="n">
        <f aca="false">+E102/43560</f>
        <v>0</v>
      </c>
    </row>
    <row r="103" customFormat="false" ht="15" hidden="false" customHeight="false" outlineLevel="0" collapsed="false">
      <c r="A103" s="0" t="n">
        <v>11</v>
      </c>
      <c r="B103" s="0" t="n">
        <v>24250</v>
      </c>
      <c r="D103" s="0" t="n">
        <f aca="false">+E103/43560</f>
        <v>0</v>
      </c>
    </row>
    <row r="104" customFormat="false" ht="15" hidden="false" customHeight="false" outlineLevel="0" collapsed="false">
      <c r="A104" s="0" t="n">
        <v>12</v>
      </c>
      <c r="B104" s="0" t="n">
        <v>26250</v>
      </c>
      <c r="D104" s="0" t="n">
        <f aca="false">+E104/43560</f>
        <v>0</v>
      </c>
    </row>
    <row r="105" customFormat="false" ht="15" hidden="false" customHeight="false" outlineLevel="0" collapsed="false">
      <c r="A105" s="0" t="n">
        <v>13</v>
      </c>
      <c r="B105" s="0" t="n">
        <v>28250</v>
      </c>
      <c r="D105" s="0" t="n">
        <f aca="false">+E105/43560</f>
        <v>0</v>
      </c>
    </row>
    <row r="106" customFormat="false" ht="15" hidden="false" customHeight="false" outlineLevel="0" collapsed="false">
      <c r="A106" s="0" t="n">
        <v>14</v>
      </c>
      <c r="B106" s="0" t="n">
        <v>30250</v>
      </c>
      <c r="D106" s="0" t="n">
        <f aca="false">+E106/43560</f>
        <v>0</v>
      </c>
    </row>
    <row r="107" customFormat="false" ht="15" hidden="false" customHeight="false" outlineLevel="0" collapsed="false">
      <c r="A107" s="0" t="n">
        <v>15</v>
      </c>
      <c r="B107" s="0" t="n">
        <v>32250</v>
      </c>
      <c r="D107" s="0" t="n">
        <f aca="false">+E107/43560</f>
        <v>0</v>
      </c>
    </row>
    <row r="108" customFormat="false" ht="15" hidden="false" customHeight="false" outlineLevel="0" collapsed="false">
      <c r="A108" s="0" t="n">
        <v>16</v>
      </c>
      <c r="B108" s="0" t="n">
        <v>34250</v>
      </c>
      <c r="D108" s="0" t="n">
        <f aca="false">+E108/43560</f>
        <v>0</v>
      </c>
    </row>
    <row r="109" customFormat="false" ht="15" hidden="false" customHeight="false" outlineLevel="0" collapsed="false">
      <c r="A109" s="0" t="n">
        <v>17</v>
      </c>
      <c r="B109" s="0" t="n">
        <v>36250</v>
      </c>
      <c r="D109" s="0" t="n">
        <f aca="false">+E109/43560</f>
        <v>0</v>
      </c>
    </row>
    <row r="110" customFormat="false" ht="15" hidden="false" customHeight="false" outlineLevel="0" collapsed="false">
      <c r="A110" s="0" t="n">
        <v>18</v>
      </c>
      <c r="B110" s="0" t="n">
        <v>38250</v>
      </c>
      <c r="D110" s="0" t="n">
        <f aca="false">+E110/43560</f>
        <v>0</v>
      </c>
    </row>
    <row r="111" customFormat="false" ht="15" hidden="false" customHeight="false" outlineLevel="0" collapsed="false">
      <c r="A111" s="0" t="n">
        <v>19</v>
      </c>
      <c r="B111" s="0" t="n">
        <v>40250</v>
      </c>
      <c r="D111" s="0" t="n">
        <f aca="false">+E111/43560</f>
        <v>0</v>
      </c>
    </row>
    <row r="112" customFormat="false" ht="15" hidden="false" customHeight="false" outlineLevel="0" collapsed="false">
      <c r="A112" s="0" t="n">
        <v>20</v>
      </c>
      <c r="B112" s="0" t="n">
        <v>42250</v>
      </c>
      <c r="D112" s="0" t="n">
        <f aca="false">+E112/43560</f>
        <v>0</v>
      </c>
    </row>
    <row r="113" customFormat="false" ht="15" hidden="false" customHeight="false" outlineLevel="0" collapsed="false">
      <c r="A113" s="0" t="n">
        <v>21</v>
      </c>
      <c r="B113" s="0" t="n">
        <v>44250</v>
      </c>
      <c r="D113" s="0" t="n">
        <f aca="false">+E113/43560</f>
        <v>0</v>
      </c>
    </row>
    <row r="114" customFormat="false" ht="15" hidden="false" customHeight="false" outlineLevel="0" collapsed="false">
      <c r="A114" s="0" t="n">
        <v>22</v>
      </c>
      <c r="B114" s="0" t="n">
        <v>46250</v>
      </c>
      <c r="D114" s="0" t="n">
        <f aca="false">+E114/43560</f>
        <v>0</v>
      </c>
    </row>
    <row r="115" customFormat="false" ht="15" hidden="false" customHeight="false" outlineLevel="0" collapsed="false">
      <c r="A115" s="0" t="n">
        <v>23</v>
      </c>
      <c r="B115" s="0" t="n">
        <v>48250</v>
      </c>
      <c r="D115" s="0" t="n">
        <f aca="false">+E115/43560</f>
        <v>0</v>
      </c>
    </row>
    <row r="116" customFormat="false" ht="15" hidden="false" customHeight="false" outlineLevel="0" collapsed="false">
      <c r="A116" s="0" t="n">
        <v>24</v>
      </c>
      <c r="B116" s="0" t="n">
        <v>50250</v>
      </c>
      <c r="D116" s="0" t="n">
        <f aca="false">+E116/43560</f>
        <v>0</v>
      </c>
    </row>
    <row r="117" customFormat="false" ht="15" hidden="false" customHeight="false" outlineLevel="0" collapsed="false">
      <c r="A117" s="0" t="n">
        <v>25</v>
      </c>
      <c r="B117" s="0" t="n">
        <v>52250</v>
      </c>
      <c r="D117" s="0" t="n">
        <f aca="false">+E117/43560</f>
        <v>0</v>
      </c>
    </row>
    <row r="118" customFormat="false" ht="15" hidden="false" customHeight="false" outlineLevel="0" collapsed="false">
      <c r="A118" s="0" t="n">
        <v>26</v>
      </c>
      <c r="B118" s="0" t="n">
        <v>54250</v>
      </c>
      <c r="D118" s="0" t="n">
        <f aca="false">+E118/43560</f>
        <v>0</v>
      </c>
    </row>
    <row r="119" customFormat="false" ht="15" hidden="false" customHeight="false" outlineLevel="0" collapsed="false">
      <c r="A119" s="0" t="n">
        <v>27</v>
      </c>
      <c r="B119" s="0" t="n">
        <v>56250</v>
      </c>
      <c r="D119" s="0" t="n">
        <f aca="false">+E119/43560</f>
        <v>0</v>
      </c>
    </row>
    <row r="120" customFormat="false" ht="15" hidden="false" customHeight="false" outlineLevel="0" collapsed="false">
      <c r="A120" s="0" t="n">
        <v>28</v>
      </c>
      <c r="B120" s="0" t="n">
        <v>58250</v>
      </c>
      <c r="D120" s="0" t="n">
        <f aca="false">+E120/43560</f>
        <v>0</v>
      </c>
    </row>
    <row r="121" customFormat="false" ht="15" hidden="false" customHeight="false" outlineLevel="0" collapsed="false">
      <c r="A121" s="0" t="n">
        <v>29</v>
      </c>
      <c r="B121" s="0" t="n">
        <v>60250</v>
      </c>
      <c r="D121" s="0" t="n">
        <f aca="false">+E121/43560</f>
        <v>0</v>
      </c>
    </row>
    <row r="122" customFormat="false" ht="15" hidden="false" customHeight="false" outlineLevel="0" collapsed="false">
      <c r="A122" s="0" t="n">
        <v>30</v>
      </c>
      <c r="B122" s="0" t="n">
        <v>62250</v>
      </c>
      <c r="D122" s="0" t="n">
        <f aca="false">+E122/43560</f>
        <v>0</v>
      </c>
    </row>
    <row r="123" customFormat="false" ht="15" hidden="false" customHeight="false" outlineLevel="0" collapsed="false">
      <c r="A123" s="0" t="n">
        <v>31</v>
      </c>
      <c r="B123" s="0" t="n">
        <v>64250</v>
      </c>
      <c r="D123" s="0" t="n">
        <f aca="false">+E123/43560</f>
        <v>0</v>
      </c>
    </row>
    <row r="124" customFormat="false" ht="15" hidden="false" customHeight="false" outlineLevel="0" collapsed="false">
      <c r="A124" s="0" t="n">
        <v>32</v>
      </c>
      <c r="B124" s="0" t="n">
        <v>66250</v>
      </c>
      <c r="D124" s="0" t="n">
        <f aca="false">+E124/43560</f>
        <v>0</v>
      </c>
    </row>
    <row r="125" customFormat="false" ht="15" hidden="false" customHeight="false" outlineLevel="0" collapsed="false">
      <c r="A125" s="0" t="n">
        <v>33</v>
      </c>
      <c r="B125" s="0" t="n">
        <v>68250</v>
      </c>
      <c r="D125" s="0" t="n">
        <f aca="false">+E125/43560</f>
        <v>0</v>
      </c>
    </row>
    <row r="126" customFormat="false" ht="15" hidden="false" customHeight="false" outlineLevel="0" collapsed="false">
      <c r="A126" s="0" t="n">
        <v>34</v>
      </c>
      <c r="B126" s="0" t="n">
        <v>70250</v>
      </c>
      <c r="D126" s="0" t="n">
        <f aca="false">+E126/43560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9" activeCellId="0" sqref="A59"/>
    </sheetView>
  </sheetViews>
  <sheetFormatPr defaultRowHeight="15"/>
  <cols>
    <col collapsed="false" hidden="false" max="2" min="1" style="0" width="8.57085020242915"/>
    <col collapsed="false" hidden="false" max="3" min="3" style="1" width="10.497975708502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/>
    </row>
    <row r="2" customFormat="false" ht="15" hidden="false" customHeight="false" outlineLevel="0" collapsed="false">
      <c r="A2" s="0" t="s">
        <v>3</v>
      </c>
      <c r="B2" s="0" t="s">
        <v>4</v>
      </c>
      <c r="C2" s="1" t="s">
        <v>5</v>
      </c>
    </row>
    <row r="3" customFormat="false" ht="15" hidden="false" customHeight="false" outlineLevel="0" collapsed="false">
      <c r="A3" s="1" t="n">
        <v>26.2508840743144</v>
      </c>
      <c r="B3" s="2" t="n">
        <f aca="false">+C3/43560</f>
        <v>1297.16248859995</v>
      </c>
      <c r="C3" s="1" t="n">
        <v>56504398.003414</v>
      </c>
    </row>
    <row r="4" customFormat="false" ht="15" hidden="false" customHeight="false" outlineLevel="0" collapsed="false">
      <c r="A4" s="1" t="n">
        <v>30.3648041889166</v>
      </c>
      <c r="B4" s="2" t="n">
        <f aca="false">+C4/43560</f>
        <v>1331.14655691201</v>
      </c>
      <c r="C4" s="1" t="n">
        <v>57984744.0190869</v>
      </c>
    </row>
    <row r="5" customFormat="false" ht="15" hidden="false" customHeight="false" outlineLevel="0" collapsed="false">
      <c r="A5" s="1" t="n">
        <v>40.557855350956</v>
      </c>
      <c r="B5" s="2" t="n">
        <f aca="false">+C5/43560</f>
        <v>1349.07948787109</v>
      </c>
      <c r="C5" s="1" t="n">
        <v>58765902.4916647</v>
      </c>
    </row>
    <row r="6" customFormat="false" ht="15" hidden="false" customHeight="false" outlineLevel="0" collapsed="false">
      <c r="A6" s="1" t="n">
        <v>53.930754643337</v>
      </c>
      <c r="B6" s="2" t="n">
        <f aca="false">+C6/43560</f>
        <v>1391.4234263149</v>
      </c>
      <c r="C6" s="1" t="n">
        <v>60610404.4502772</v>
      </c>
    </row>
    <row r="7" customFormat="false" ht="15" hidden="false" customHeight="false" outlineLevel="0" collapsed="false">
      <c r="A7" s="1" t="n">
        <v>105.461425732655</v>
      </c>
      <c r="B7" s="2" t="n">
        <f aca="false">+C7/43560</f>
        <v>1418.77505216161</v>
      </c>
      <c r="C7" s="1" t="n">
        <v>61801841.2721596</v>
      </c>
    </row>
    <row r="8" customFormat="false" ht="15" hidden="false" customHeight="false" outlineLevel="0" collapsed="false">
      <c r="A8" s="1" t="n">
        <v>127.54733334681</v>
      </c>
      <c r="B8" s="2" t="n">
        <f aca="false">+C8/43560</f>
        <v>1523.40870415616</v>
      </c>
      <c r="C8" s="1" t="n">
        <v>66359683.1530422</v>
      </c>
    </row>
    <row r="9" customFormat="false" ht="15" hidden="false" customHeight="false" outlineLevel="0" collapsed="false">
      <c r="A9" s="1" t="n">
        <v>141.317269100505</v>
      </c>
      <c r="B9" s="2" t="n">
        <f aca="false">+C9/43560</f>
        <v>1541.80179130826</v>
      </c>
      <c r="C9" s="1" t="n">
        <v>67160886.029388</v>
      </c>
    </row>
    <row r="10" customFormat="false" ht="15" hidden="false" customHeight="false" outlineLevel="0" collapsed="false">
      <c r="A10" s="1" t="n">
        <v>188.713445189652</v>
      </c>
      <c r="B10" s="2" t="n">
        <f aca="false">+C10/43560</f>
        <v>1557.04944573647</v>
      </c>
      <c r="C10" s="1" t="n">
        <v>67825073.8562808</v>
      </c>
    </row>
    <row r="11" customFormat="false" ht="15" hidden="false" customHeight="false" outlineLevel="0" collapsed="false">
      <c r="A11" s="1" t="n">
        <v>208.796892688533</v>
      </c>
      <c r="B11" s="2" t="n">
        <f aca="false">+C11/43560</f>
        <v>1611.56164418156</v>
      </c>
      <c r="C11" s="1" t="n">
        <v>70199625.2205486</v>
      </c>
    </row>
    <row r="12" customFormat="false" ht="15" hidden="false" customHeight="false" outlineLevel="0" collapsed="false">
      <c r="A12" s="1" t="n">
        <v>219.320313374708</v>
      </c>
      <c r="B12" s="2" t="n">
        <f aca="false">+C12/43560</f>
        <v>1629.95473133367</v>
      </c>
      <c r="C12" s="1" t="n">
        <v>71000828.0968945</v>
      </c>
    </row>
    <row r="13" customFormat="false" ht="15" hidden="false" customHeight="false" outlineLevel="0" collapsed="false">
      <c r="A13" s="1" t="n">
        <v>253.744788103043</v>
      </c>
      <c r="B13" s="2" t="n">
        <f aca="false">+C13/43560</f>
        <v>1653.08199808366</v>
      </c>
      <c r="C13" s="1" t="n">
        <v>72008251.8365242</v>
      </c>
    </row>
    <row r="14" customFormat="false" ht="15" hidden="false" customHeight="false" outlineLevel="0" collapsed="false">
      <c r="A14" s="1" t="n">
        <v>279.63168684844</v>
      </c>
      <c r="B14" s="2" t="n">
        <f aca="false">+C14/43560</f>
        <v>1671.47508523577</v>
      </c>
      <c r="C14" s="1" t="n">
        <v>72809454.71287</v>
      </c>
    </row>
    <row r="15" customFormat="false" ht="15" hidden="false" customHeight="false" outlineLevel="0" collapsed="false">
      <c r="A15" s="1" t="n">
        <v>294.026245117188</v>
      </c>
      <c r="B15" s="2" t="n">
        <f aca="false">+C15/43560</f>
        <v>1676.09965944807</v>
      </c>
      <c r="C15" s="1" t="n">
        <v>73010901.1655581</v>
      </c>
    </row>
    <row r="16" customFormat="false" ht="15" hidden="false" customHeight="false" outlineLevel="0" collapsed="false">
      <c r="A16" s="1" t="n">
        <v>327.143943349267</v>
      </c>
      <c r="B16" s="2" t="n">
        <f aca="false">+C16/43560</f>
        <v>1677.28278786758</v>
      </c>
      <c r="C16" s="1" t="n">
        <v>73062438.2395117</v>
      </c>
    </row>
    <row r="17" customFormat="false" ht="15" hidden="false" customHeight="false" outlineLevel="0" collapsed="false">
      <c r="A17" s="1" t="n">
        <v>363.313691351824</v>
      </c>
      <c r="B17" s="2" t="n">
        <f aca="false">+C17/43560</f>
        <v>1695.67587501969</v>
      </c>
      <c r="C17" s="1" t="n">
        <v>73863641.1158575</v>
      </c>
    </row>
    <row r="18" customFormat="false" ht="15" hidden="false" customHeight="false" outlineLevel="0" collapsed="false">
      <c r="A18" s="1" t="n">
        <v>421.334941985501</v>
      </c>
      <c r="B18" s="2" t="n">
        <f aca="false">+C18/43560</f>
        <v>1709.26783954833</v>
      </c>
      <c r="C18" s="1" t="n">
        <v>74455707.0907254</v>
      </c>
    </row>
    <row r="19" customFormat="false" ht="15" hidden="false" customHeight="false" outlineLevel="0" collapsed="false">
      <c r="A19" s="1" t="n">
        <v>439.751122930247</v>
      </c>
      <c r="B19" s="2" t="n">
        <f aca="false">+C19/43560</f>
        <v>1741.82080313409</v>
      </c>
      <c r="C19" s="1" t="n">
        <v>75873714.1845211</v>
      </c>
    </row>
    <row r="20" customFormat="false" ht="15" hidden="false" customHeight="false" outlineLevel="0" collapsed="false">
      <c r="A20" s="1" t="n">
        <v>550.92696268847</v>
      </c>
      <c r="B20" s="2" t="n">
        <f aca="false">+C20/43560</f>
        <v>1801.89428927608</v>
      </c>
      <c r="C20" s="1" t="n">
        <v>78490515.2408661</v>
      </c>
    </row>
    <row r="21" customFormat="false" ht="15" hidden="false" customHeight="false" outlineLevel="0" collapsed="false">
      <c r="A21" s="1" t="n">
        <v>692.627139729299</v>
      </c>
      <c r="B21" s="2" t="n">
        <f aca="false">+C21/43560</f>
        <v>1874.02958713326</v>
      </c>
      <c r="C21" s="1" t="n">
        <v>81632728.8155247</v>
      </c>
    </row>
    <row r="22" customFormat="false" ht="15" hidden="false" customHeight="false" outlineLevel="0" collapsed="false">
      <c r="A22" s="1" t="n">
        <v>882.664596654807</v>
      </c>
      <c r="B22" s="2" t="n">
        <f aca="false">+C22/43560</f>
        <v>1937.00736875019</v>
      </c>
      <c r="C22" s="1" t="n">
        <v>84376040.9827581</v>
      </c>
    </row>
    <row r="23" customFormat="false" ht="15" hidden="false" customHeight="false" outlineLevel="0" collapsed="false">
      <c r="A23" s="1" t="n">
        <v>1049.38555402816</v>
      </c>
      <c r="B23" s="2" t="n">
        <f aca="false">+C23/43560</f>
        <v>1946.76468770657</v>
      </c>
      <c r="C23" s="1" t="n">
        <v>84801069.7964982</v>
      </c>
    </row>
    <row r="24" customFormat="false" ht="15" hidden="false" customHeight="false" outlineLevel="0" collapsed="false">
      <c r="A24" s="1" t="n">
        <v>1230.60859233103</v>
      </c>
      <c r="B24" s="2" t="n">
        <f aca="false">+C24/43560</f>
        <v>1994.42841639533</v>
      </c>
      <c r="C24" s="1" t="n">
        <v>86877301.8181804</v>
      </c>
    </row>
    <row r="25" customFormat="false" ht="15" hidden="false" customHeight="false" outlineLevel="0" collapsed="false">
      <c r="A25" s="1" t="n">
        <v>1489.20971679688</v>
      </c>
      <c r="B25" s="2" t="n">
        <f aca="false">+C25/43560</f>
        <v>1994.77183498975</v>
      </c>
      <c r="C25" s="1" t="n">
        <v>86892261.1321534</v>
      </c>
    </row>
    <row r="26" customFormat="false" ht="15" hidden="false" customHeight="false" outlineLevel="0" collapsed="false">
      <c r="A26" s="1" t="n">
        <v>1770.23140254901</v>
      </c>
      <c r="B26" s="2" t="n">
        <f aca="false">+C26/43560</f>
        <v>2076.18832071669</v>
      </c>
      <c r="C26" s="1" t="n">
        <v>90438763.2504192</v>
      </c>
    </row>
    <row r="27" customFormat="false" ht="15" hidden="false" customHeight="false" outlineLevel="0" collapsed="false">
      <c r="A27" s="1" t="n">
        <v>1822.97263875585</v>
      </c>
      <c r="B27" s="2" t="n">
        <f aca="false">+C27/43560</f>
        <v>2076.18832071669</v>
      </c>
      <c r="C27" s="1" t="n">
        <v>90438763.2504192</v>
      </c>
    </row>
    <row r="28" customFormat="false" ht="15" hidden="false" customHeight="false" outlineLevel="0" collapsed="false">
      <c r="A28" s="1" t="n">
        <v>2205.56862528613</v>
      </c>
      <c r="B28" s="2" t="n">
        <f aca="false">+C28/43560</f>
        <v>2165.15385974105</v>
      </c>
      <c r="C28" s="1" t="n">
        <v>94314102.13032</v>
      </c>
    </row>
    <row r="29" customFormat="false" ht="15" hidden="false" customHeight="false" outlineLevel="0" collapsed="false">
      <c r="A29" s="1" t="n">
        <v>2375.66865296576</v>
      </c>
      <c r="B29" s="2" t="n">
        <f aca="false">+C29/43560</f>
        <v>2198.78655014234</v>
      </c>
      <c r="C29" s="1" t="n">
        <v>95779142.1242003</v>
      </c>
    </row>
    <row r="30" customFormat="false" ht="15" hidden="false" customHeight="false" outlineLevel="0" collapsed="false">
      <c r="A30" s="1" t="n">
        <v>2618.11673964968</v>
      </c>
      <c r="B30" s="2" t="n">
        <f aca="false">+C30/43560</f>
        <v>2198.78655014234</v>
      </c>
      <c r="C30" s="1" t="n">
        <v>95779142.1242003</v>
      </c>
    </row>
    <row r="31" customFormat="false" ht="15" hidden="false" customHeight="false" outlineLevel="0" collapsed="false">
      <c r="A31" s="1" t="n">
        <v>2973.89887757514</v>
      </c>
      <c r="B31" s="2" t="n">
        <f aca="false">+C31/43560</f>
        <v>2220.86831426406</v>
      </c>
      <c r="C31" s="1" t="n">
        <v>96741023.7693424</v>
      </c>
    </row>
    <row r="32" customFormat="false" ht="15" hidden="false" customHeight="false" outlineLevel="0" collapsed="false">
      <c r="A32" s="1" t="n">
        <v>3260.25279051179</v>
      </c>
      <c r="B32" s="2" t="n">
        <f aca="false">+C32/43560</f>
        <v>2253.70462427084</v>
      </c>
      <c r="C32" s="1" t="n">
        <v>98171373.4332379</v>
      </c>
    </row>
    <row r="33" customFormat="false" ht="15" hidden="false" customHeight="false" outlineLevel="0" collapsed="false">
      <c r="A33" s="1" t="n">
        <v>3726.25167943869</v>
      </c>
      <c r="B33" s="2" t="n">
        <f aca="false">+C33/43560</f>
        <v>2246.10887963694</v>
      </c>
      <c r="C33" s="1" t="n">
        <v>97840502.796985</v>
      </c>
    </row>
    <row r="34" customFormat="false" ht="15" hidden="false" customHeight="false" outlineLevel="0" collapsed="false">
      <c r="A34" s="1" t="n">
        <v>4204.93695573746</v>
      </c>
      <c r="B34" s="2" t="n">
        <f aca="false">+C34/43560</f>
        <v>2301.02695376544</v>
      </c>
      <c r="C34" s="1" t="n">
        <v>100232734.106023</v>
      </c>
    </row>
    <row r="35" customFormat="false" ht="15" hidden="false" customHeight="false" outlineLevel="0" collapsed="false">
      <c r="A35" s="1" t="n">
        <v>4632.08052908539</v>
      </c>
      <c r="B35" s="2" t="n">
        <f aca="false">+C35/43560</f>
        <v>2308.03502348484</v>
      </c>
      <c r="C35" s="1" t="n">
        <v>100538005.623</v>
      </c>
    </row>
    <row r="36" customFormat="false" ht="15" hidden="false" customHeight="false" outlineLevel="0" collapsed="false">
      <c r="A36" s="1" t="n">
        <v>5313.33941456011</v>
      </c>
      <c r="B36" s="2" t="n">
        <f aca="false">+C36/43560</f>
        <v>2324.46429397268</v>
      </c>
      <c r="C36" s="1" t="n">
        <v>101253664.64545</v>
      </c>
    </row>
    <row r="37" customFormat="false" ht="15" hidden="false" customHeight="false" outlineLevel="0" collapsed="false">
      <c r="A37" s="1" t="n">
        <v>5741.39330899184</v>
      </c>
      <c r="B37" s="2" t="n">
        <f aca="false">+C37/43560</f>
        <v>2340.89356446053</v>
      </c>
      <c r="C37" s="1" t="n">
        <v>101969323.667901</v>
      </c>
    </row>
    <row r="38" customFormat="false" ht="15" hidden="false" customHeight="false" outlineLevel="0" collapsed="false">
      <c r="A38" s="1" t="n">
        <v>6594.12062412918</v>
      </c>
      <c r="B38" s="2" t="n">
        <f aca="false">+C38/43560</f>
        <v>2365.43445279701</v>
      </c>
      <c r="C38" s="1" t="n">
        <v>103038324.763838</v>
      </c>
    </row>
    <row r="39" customFormat="false" ht="15" hidden="false" customHeight="false" outlineLevel="0" collapsed="false">
      <c r="A39" s="1" t="n">
        <v>7541.33454263286</v>
      </c>
      <c r="B39" s="2" t="n">
        <f aca="false">+C39/43560</f>
        <v>2390.0011818842</v>
      </c>
      <c r="C39" s="1" t="n">
        <v>104108451.482876</v>
      </c>
    </row>
    <row r="40" customFormat="false" ht="15" hidden="false" customHeight="false" outlineLevel="0" collapsed="false">
      <c r="A40" s="1" t="n">
        <v>8642.10778575338</v>
      </c>
      <c r="B40" s="2" t="n">
        <f aca="false">+C40/43560</f>
        <v>2405.28711167943</v>
      </c>
      <c r="C40" s="1" t="n">
        <v>104774306.584756</v>
      </c>
    </row>
    <row r="41" customFormat="false" ht="15" hidden="false" customHeight="false" outlineLevel="0" collapsed="false">
      <c r="A41" s="1" t="n">
        <v>9560.88268809713</v>
      </c>
      <c r="B41" s="2" t="n">
        <f aca="false">+C41/43560</f>
        <v>2405.28711167943</v>
      </c>
      <c r="C41" s="1" t="n">
        <v>104774306.584756</v>
      </c>
    </row>
    <row r="42" customFormat="false" ht="15" hidden="false" customHeight="false" outlineLevel="0" collapsed="false">
      <c r="A42" s="1" t="n">
        <v>10621.9965913615</v>
      </c>
      <c r="B42" s="2" t="n">
        <f aca="false">+C42/43560</f>
        <v>2414.12716108042</v>
      </c>
      <c r="C42" s="1" t="n">
        <v>105159379.136663</v>
      </c>
    </row>
    <row r="43" customFormat="false" ht="15" hidden="false" customHeight="false" outlineLevel="0" collapsed="false">
      <c r="A43" s="1" t="n">
        <v>11352.5625311007</v>
      </c>
      <c r="B43" s="2" t="n">
        <f aca="false">+C43/43560</f>
        <v>2483.00279859557</v>
      </c>
      <c r="C43" s="1" t="n">
        <v>108159601.906823</v>
      </c>
    </row>
    <row r="44" customFormat="false" ht="15" hidden="false" customHeight="false" outlineLevel="0" collapsed="false">
      <c r="A44" s="1" t="n">
        <v>12220.3459892516</v>
      </c>
      <c r="B44" s="2" t="n">
        <f aca="false">+C44/43560</f>
        <v>2483.00279859557</v>
      </c>
      <c r="C44" s="1" t="n">
        <v>108159601.906823</v>
      </c>
    </row>
    <row r="45" customFormat="false" ht="15" hidden="false" customHeight="false" outlineLevel="0" collapsed="false">
      <c r="A45" s="1" t="n">
        <v>14370.9580140326</v>
      </c>
      <c r="B45" s="2" t="n">
        <f aca="false">+C45/43560</f>
        <v>2599.89413900588</v>
      </c>
      <c r="C45" s="1" t="n">
        <v>113251388.695096</v>
      </c>
    </row>
    <row r="46" customFormat="false" ht="15" hidden="false" customHeight="false" outlineLevel="0" collapsed="false">
      <c r="A46" s="1" t="n">
        <v>15644.8229249602</v>
      </c>
      <c r="B46" s="2" t="n">
        <f aca="false">+C46/43560</f>
        <v>2599.89413900588</v>
      </c>
      <c r="C46" s="1" t="n">
        <v>113251388.695096</v>
      </c>
    </row>
    <row r="47" customFormat="false" ht="15" hidden="false" customHeight="false" outlineLevel="0" collapsed="false">
      <c r="A47" s="1" t="n">
        <v>18409.5867772193</v>
      </c>
      <c r="B47" s="2" t="n">
        <f aca="false">+C47/43560</f>
        <v>2705.97344329135</v>
      </c>
      <c r="C47" s="1" t="n">
        <v>117872203.189771</v>
      </c>
    </row>
    <row r="48" customFormat="false" ht="15" hidden="false" customHeight="false" outlineLevel="0" collapsed="false">
      <c r="A48" s="1" t="n">
        <v>21286.7167906549</v>
      </c>
      <c r="B48" s="2" t="n">
        <f aca="false">+C48/43560</f>
        <v>2812.05274757682</v>
      </c>
      <c r="C48" s="1" t="n">
        <v>122493017.684446</v>
      </c>
    </row>
    <row r="49" customFormat="false" ht="15" hidden="false" customHeight="false" outlineLevel="0" collapsed="false">
      <c r="A49" s="1" t="n">
        <v>22812.8823957504</v>
      </c>
      <c r="B49" s="2" t="n">
        <f aca="false">+C49/43560</f>
        <v>2885.42441464495</v>
      </c>
      <c r="C49" s="1" t="n">
        <v>125689087.501934</v>
      </c>
    </row>
    <row r="50" customFormat="false" ht="15" hidden="false" customHeight="false" outlineLevel="0" collapsed="false">
      <c r="A50" s="1" t="n">
        <v>25378.2944242635</v>
      </c>
      <c r="B50" s="2" t="n">
        <f aca="false">+C50/43560</f>
        <v>2885.42441464495</v>
      </c>
      <c r="C50" s="1" t="n">
        <v>125689087.501934</v>
      </c>
    </row>
    <row r="51" customFormat="false" ht="15" hidden="false" customHeight="false" outlineLevel="0" collapsed="false">
      <c r="A51" s="1" t="n">
        <v>31607.0500472731</v>
      </c>
      <c r="B51" s="2" t="n">
        <f aca="false">+C51/43560</f>
        <v>2943.46341776221</v>
      </c>
      <c r="C51" s="1" t="n">
        <v>128217266.477722</v>
      </c>
    </row>
    <row r="52" customFormat="false" ht="15" hidden="false" customHeight="false" outlineLevel="0" collapsed="false">
      <c r="A52" s="1" t="n">
        <v>35360.0028612659</v>
      </c>
      <c r="B52" s="2" t="n">
        <f aca="false">+C52/43560</f>
        <v>3075.83642429662</v>
      </c>
      <c r="C52" s="1" t="n">
        <v>133983434.642361</v>
      </c>
    </row>
    <row r="53" customFormat="false" ht="15" hidden="false" customHeight="false" outlineLevel="0" collapsed="false">
      <c r="A53" s="1" t="n">
        <v>41136.5492137739</v>
      </c>
      <c r="B53" s="2" t="n">
        <f aca="false">+C53/43560</f>
        <v>3161.32756088955</v>
      </c>
      <c r="C53" s="1" t="n">
        <v>137707428.552349</v>
      </c>
    </row>
    <row r="54" customFormat="false" ht="15" hidden="false" customHeight="false" outlineLevel="0" collapsed="false">
      <c r="A54" s="1" t="n">
        <v>47550.2701781449</v>
      </c>
      <c r="B54" s="2" t="n">
        <f aca="false">+C54/43560</f>
        <v>3203.36418303967</v>
      </c>
      <c r="C54" s="1" t="n">
        <v>139538543.813208</v>
      </c>
    </row>
    <row r="55" customFormat="false" ht="15" hidden="false" customHeight="false" outlineLevel="0" collapsed="false">
      <c r="A55" s="1" t="n">
        <v>51588.0146546576</v>
      </c>
      <c r="B55" s="2" t="n">
        <f aca="false">+C55/43560</f>
        <v>3247.99711726232</v>
      </c>
      <c r="C55" s="1" t="n">
        <v>141482754.427947</v>
      </c>
    </row>
    <row r="56" customFormat="false" ht="15" hidden="false" customHeight="false" outlineLevel="0" collapsed="false">
      <c r="A56" s="1" t="n">
        <v>55655.2837629379</v>
      </c>
      <c r="B56" s="2" t="n">
        <f aca="false">+C56/43560</f>
        <v>3292.63005148497</v>
      </c>
      <c r="C56" s="1" t="n">
        <v>143426965.042685</v>
      </c>
    </row>
    <row r="57" customFormat="false" ht="15" hidden="false" customHeight="false" outlineLevel="0" collapsed="false">
      <c r="A57" s="1" t="n">
        <v>58883.3235718551</v>
      </c>
      <c r="B57" s="2" t="n">
        <f aca="false">+C57/43560</f>
        <v>3315.4759961782</v>
      </c>
      <c r="C57" s="1" t="n">
        <v>144422134.393522</v>
      </c>
    </row>
    <row r="58" customFormat="false" ht="15" hidden="false" customHeight="false" outlineLevel="0" collapsed="false">
      <c r="A58" s="1" t="n">
        <v>67147.8608678344</v>
      </c>
      <c r="B58" s="2" t="n">
        <f aca="false">+C58/43560</f>
        <v>3351.93348014851</v>
      </c>
      <c r="C58" s="1" t="n">
        <v>146010222.395269</v>
      </c>
    </row>
    <row r="59" customFormat="false" ht="15" hidden="false" customHeight="false" outlineLevel="0" collapsed="false">
      <c r="A59" s="1" t="n">
        <v>71011.1209693471</v>
      </c>
      <c r="B59" s="2" t="n">
        <f aca="false">+C59/43560</f>
        <v>3389.68664377263</v>
      </c>
      <c r="C59" s="1" t="n">
        <v>147654750.202736</v>
      </c>
    </row>
    <row r="60" customFormat="false" ht="15" hidden="false" customHeight="false" outlineLevel="0" collapsed="false">
      <c r="A60" s="1" t="n">
        <v>78947.081857086</v>
      </c>
      <c r="B60" s="2" t="n">
        <f aca="false">+C60/43560</f>
        <v>3414.43207995973</v>
      </c>
      <c r="C60" s="1" t="n">
        <v>148732661.403046</v>
      </c>
    </row>
    <row r="61" customFormat="false" ht="15" hidden="false" customHeight="false" outlineLevel="0" collapsed="false">
      <c r="A61" s="1" t="n">
        <v>102336.087878185</v>
      </c>
      <c r="B61" s="2" t="n">
        <f aca="false">+C61/43560</f>
        <v>3537.33461517565</v>
      </c>
      <c r="C61" s="1" t="n">
        <v>154086295.837051</v>
      </c>
    </row>
    <row r="62" customFormat="false" ht="15" hidden="false" customHeight="false" outlineLevel="0" collapsed="false">
      <c r="A62" s="1" t="n">
        <v>111430.511096736</v>
      </c>
      <c r="B62" s="2" t="n">
        <f aca="false">+C62/43560</f>
        <v>3607.90361017734</v>
      </c>
      <c r="C62" s="1" t="n">
        <v>157160281.259325</v>
      </c>
    </row>
    <row r="63" customFormat="false" ht="15" hidden="false" customHeight="false" outlineLevel="0" collapsed="false">
      <c r="A63" s="1" t="n">
        <v>113767.201234076</v>
      </c>
      <c r="B63" s="2" t="n">
        <f aca="false">+C63/43560</f>
        <v>3633.06339175741</v>
      </c>
      <c r="C63" s="1" t="n">
        <v>158256241.344953</v>
      </c>
    </row>
    <row r="64" customFormat="false" ht="15" hidden="false" customHeight="false" outlineLevel="0" collapsed="false">
      <c r="A64" s="1" t="n">
        <v>137466.400378185</v>
      </c>
      <c r="B64" s="2" t="n">
        <f aca="false">+C64/43560</f>
        <v>3799.298442335</v>
      </c>
      <c r="C64" s="1" t="n">
        <v>165497440.148113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2" min="1" style="0" width="8.57085020242915"/>
    <col collapsed="false" hidden="false" max="3" min="3" style="0" width="14.1417004048583"/>
    <col collapsed="false" hidden="false" max="4" min="4" style="0" width="8.57085020242915"/>
    <col collapsed="false" hidden="false" max="5" min="5" style="0" width="10.0688259109312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200</v>
      </c>
      <c r="C3" s="2" t="n">
        <v>0</v>
      </c>
      <c r="E3" s="5"/>
    </row>
    <row r="4" customFormat="false" ht="15" hidden="false" customHeight="false" outlineLevel="0" collapsed="false">
      <c r="A4" s="0" t="n">
        <v>2</v>
      </c>
      <c r="B4" s="0" t="n">
        <v>1200</v>
      </c>
      <c r="C4" s="2" t="n">
        <v>0</v>
      </c>
      <c r="D4" s="0" t="n">
        <f aca="false">+E4/43560</f>
        <v>407.94173553719</v>
      </c>
      <c r="E4" s="3" t="n">
        <v>17769942</v>
      </c>
    </row>
    <row r="5" customFormat="false" ht="15" hidden="false" customHeight="false" outlineLevel="0" collapsed="false">
      <c r="A5" s="0" t="n">
        <v>3</v>
      </c>
      <c r="B5" s="0" t="n">
        <v>2200</v>
      </c>
      <c r="C5" s="2" t="n">
        <v>0</v>
      </c>
      <c r="D5" s="0" t="n">
        <f aca="false">+E5/43560</f>
        <v>676.198255280074</v>
      </c>
      <c r="E5" s="3" t="n">
        <v>29455196</v>
      </c>
    </row>
    <row r="6" customFormat="false" ht="15" hidden="false" customHeight="false" outlineLevel="0" collapsed="false">
      <c r="A6" s="0" t="n">
        <v>4</v>
      </c>
      <c r="B6" s="0" t="n">
        <v>3200</v>
      </c>
      <c r="C6" s="2" t="n">
        <v>0</v>
      </c>
      <c r="D6" s="0" t="n">
        <f aca="false">+E6/43560</f>
        <v>830.080624426079</v>
      </c>
      <c r="E6" s="3" t="n">
        <v>36158312</v>
      </c>
    </row>
    <row r="7" customFormat="false" ht="15" hidden="false" customHeight="false" outlineLevel="0" collapsed="false">
      <c r="A7" s="0" t="n">
        <v>5</v>
      </c>
      <c r="B7" s="0" t="n">
        <v>4200</v>
      </c>
      <c r="C7" s="2" t="n">
        <v>0</v>
      </c>
      <c r="D7" s="0" t="n">
        <f aca="false">+E7/43560</f>
        <v>898.207713498623</v>
      </c>
      <c r="E7" s="3" t="n">
        <v>39125928</v>
      </c>
    </row>
    <row r="8" customFormat="false" ht="15" hidden="false" customHeight="false" outlineLevel="0" collapsed="false">
      <c r="A8" s="0" t="n">
        <v>6</v>
      </c>
      <c r="B8" s="0" t="n">
        <v>5200</v>
      </c>
      <c r="C8" s="2" t="n">
        <f aca="false">+D8-926.91</f>
        <v>11.8139439853077</v>
      </c>
      <c r="D8" s="0" t="n">
        <f aca="false">+E8/43560</f>
        <v>938.723943985308</v>
      </c>
      <c r="E8" s="3" t="n">
        <v>40890815</v>
      </c>
    </row>
    <row r="9" customFormat="false" ht="15" hidden="false" customHeight="false" outlineLevel="0" collapsed="false">
      <c r="B9" s="0" t="n">
        <v>5570</v>
      </c>
      <c r="C9" s="2" t="n">
        <f aca="false">+D9-926.91</f>
        <v>37.6003872819101</v>
      </c>
      <c r="D9" s="2" t="n">
        <f aca="false">+D8+(B9-B8)*(D10-D8)/(B10-B8)</f>
        <v>964.51038728191</v>
      </c>
      <c r="E9" s="4"/>
    </row>
    <row r="10" customFormat="false" ht="15" hidden="false" customHeight="false" outlineLevel="0" collapsed="false">
      <c r="A10" s="0" t="n">
        <v>7</v>
      </c>
      <c r="B10" s="0" t="n">
        <v>6200</v>
      </c>
      <c r="C10" s="2" t="n">
        <f aca="false">+D10-926.91</f>
        <v>81.5070339761249</v>
      </c>
      <c r="D10" s="0" t="n">
        <f aca="false">+E10/43560</f>
        <v>1008.41703397613</v>
      </c>
      <c r="E10" s="3" t="n">
        <v>43926646</v>
      </c>
    </row>
    <row r="11" customFormat="false" ht="15" hidden="false" customHeight="false" outlineLevel="0" collapsed="false">
      <c r="A11" s="0" t="n">
        <v>8</v>
      </c>
      <c r="B11" s="0" t="n">
        <v>7200</v>
      </c>
      <c r="C11" s="2" t="n">
        <f aca="false">+D11-926.91</f>
        <v>133.431414141414</v>
      </c>
      <c r="D11" s="0" t="n">
        <f aca="false">+E11/43560</f>
        <v>1060.34141414141</v>
      </c>
      <c r="E11" s="4" t="n">
        <v>46188472</v>
      </c>
    </row>
    <row r="12" customFormat="false" ht="15" hidden="false" customHeight="false" outlineLevel="0" collapsed="false">
      <c r="A12" s="0" t="n">
        <v>9</v>
      </c>
      <c r="B12" s="0" t="n">
        <v>8200</v>
      </c>
      <c r="C12" s="2" t="n">
        <f aca="false">+D12-926.91</f>
        <v>198.052350780533</v>
      </c>
      <c r="D12" s="0" t="n">
        <f aca="false">+E12/43560</f>
        <v>1124.96235078053</v>
      </c>
      <c r="E12" s="4" t="n">
        <v>49003360</v>
      </c>
    </row>
    <row r="13" customFormat="false" ht="15" hidden="false" customHeight="false" outlineLevel="0" collapsed="false">
      <c r="A13" s="0" t="n">
        <v>10</v>
      </c>
      <c r="B13" s="0" t="n">
        <v>9200</v>
      </c>
      <c r="C13" s="2" t="n">
        <f aca="false">+D13-926.91</f>
        <v>243.119683195592</v>
      </c>
      <c r="D13" s="0" t="n">
        <f aca="false">+E13/43560</f>
        <v>1170.02968319559</v>
      </c>
      <c r="E13" s="4" t="n">
        <v>50966493</v>
      </c>
    </row>
    <row r="14" customFormat="false" ht="15" hidden="false" customHeight="false" outlineLevel="0" collapsed="false">
      <c r="A14" s="0" t="n">
        <v>11</v>
      </c>
      <c r="B14" s="0" t="n">
        <v>10200</v>
      </c>
      <c r="C14" s="2" t="n">
        <f aca="false">+D14-926.91</f>
        <v>277.940459136823</v>
      </c>
      <c r="D14" s="0" t="n">
        <f aca="false">+E14/43560</f>
        <v>1204.85045913682</v>
      </c>
      <c r="E14" s="4" t="n">
        <v>52483286</v>
      </c>
    </row>
    <row r="15" customFormat="false" ht="15" hidden="false" customHeight="false" outlineLevel="0" collapsed="false">
      <c r="A15" s="0" t="n">
        <v>12</v>
      </c>
      <c r="B15" s="0" t="n">
        <v>11200</v>
      </c>
      <c r="C15" s="2" t="n">
        <f aca="false">+D15-926.91</f>
        <v>312.04282369146</v>
      </c>
      <c r="D15" s="0" t="n">
        <f aca="false">+E15/43560</f>
        <v>1238.95282369146</v>
      </c>
      <c r="E15" s="4" t="n">
        <v>53968785</v>
      </c>
    </row>
    <row r="16" customFormat="false" ht="15" hidden="false" customHeight="false" outlineLevel="0" collapsed="false">
      <c r="A16" s="0" t="n">
        <v>13</v>
      </c>
      <c r="B16" s="0" t="n">
        <v>12200</v>
      </c>
      <c r="C16" s="2" t="n">
        <f aca="false">+D16-926.91</f>
        <v>341.146565656566</v>
      </c>
      <c r="D16" s="0" t="n">
        <f aca="false">+E16/43560</f>
        <v>1268.05656565657</v>
      </c>
      <c r="E16" s="0" t="n">
        <v>55236544</v>
      </c>
    </row>
    <row r="17" customFormat="false" ht="15" hidden="false" customHeight="false" outlineLevel="0" collapsed="false">
      <c r="A17" s="0" t="n">
        <v>14</v>
      </c>
      <c r="B17" s="0" t="n">
        <v>13200</v>
      </c>
      <c r="C17" s="2" t="n">
        <f aca="false">+D17-926.91</f>
        <v>365.886740128558</v>
      </c>
      <c r="D17" s="0" t="n">
        <f aca="false">+E17/43560</f>
        <v>1292.79674012856</v>
      </c>
      <c r="E17" s="0" t="n">
        <v>56314226</v>
      </c>
    </row>
    <row r="18" customFormat="false" ht="15" hidden="false" customHeight="false" outlineLevel="0" collapsed="false">
      <c r="A18" s="0" t="n">
        <v>15</v>
      </c>
      <c r="B18" s="0" t="n">
        <v>14200</v>
      </c>
      <c r="C18" s="2" t="n">
        <f aca="false">+D18-926.91</f>
        <v>390.346634527089</v>
      </c>
      <c r="D18" s="0" t="n">
        <f aca="false">+E18/43560</f>
        <v>1317.25663452709</v>
      </c>
      <c r="E18" s="0" t="n">
        <v>57379699</v>
      </c>
    </row>
    <row r="19" customFormat="false" ht="15" hidden="false" customHeight="false" outlineLevel="0" collapsed="false">
      <c r="A19" s="0" t="n">
        <v>16</v>
      </c>
      <c r="B19" s="0" t="n">
        <v>15200</v>
      </c>
      <c r="C19" s="2" t="n">
        <f aca="false">+D19-926.91</f>
        <v>416.165436179982</v>
      </c>
      <c r="D19" s="0" t="n">
        <f aca="false">+E19/43560</f>
        <v>1343.07543617998</v>
      </c>
      <c r="E19" s="0" t="n">
        <v>58504366</v>
      </c>
    </row>
    <row r="20" customFormat="false" ht="15" hidden="false" customHeight="false" outlineLevel="0" collapsed="false">
      <c r="A20" s="0" t="n">
        <v>17</v>
      </c>
      <c r="B20" s="0" t="n">
        <v>16200</v>
      </c>
      <c r="C20" s="2" t="n">
        <f aca="false">+D20-926.91</f>
        <v>448.115459136823</v>
      </c>
      <c r="D20" s="0" t="n">
        <f aca="false">+E20/43560</f>
        <v>1375.02545913682</v>
      </c>
      <c r="E20" s="0" t="n">
        <v>59896109</v>
      </c>
    </row>
    <row r="21" customFormat="false" ht="15" hidden="false" customHeight="false" outlineLevel="0" collapsed="false">
      <c r="A21" s="0" t="n">
        <v>18</v>
      </c>
      <c r="B21" s="0" t="n">
        <v>17200</v>
      </c>
      <c r="C21" s="2" t="n">
        <f aca="false">+D21-926.91</f>
        <v>472.94704775023</v>
      </c>
      <c r="D21" s="0" t="n">
        <f aca="false">+E21/43560</f>
        <v>1399.85704775023</v>
      </c>
      <c r="E21" s="0" t="n">
        <v>60977773</v>
      </c>
    </row>
    <row r="22" customFormat="false" ht="15" hidden="false" customHeight="false" outlineLevel="0" collapsed="false">
      <c r="A22" s="0" t="n">
        <v>19</v>
      </c>
      <c r="B22" s="0" t="n">
        <v>18200</v>
      </c>
      <c r="C22" s="2" t="n">
        <f aca="false">+D22-926.91</f>
        <v>494.190619834711</v>
      </c>
      <c r="D22" s="0" t="n">
        <f aca="false">+E22/43560</f>
        <v>1421.10061983471</v>
      </c>
      <c r="E22" s="0" t="n">
        <v>61903143</v>
      </c>
    </row>
    <row r="23" customFormat="false" ht="15" hidden="false" customHeight="false" outlineLevel="0" collapsed="false">
      <c r="A23" s="0" t="n">
        <v>20</v>
      </c>
      <c r="B23" s="0" t="n">
        <v>19200</v>
      </c>
      <c r="C23" s="2" t="n">
        <f aca="false">+D23-926.91</f>
        <v>519.587819100092</v>
      </c>
      <c r="D23" s="0" t="n">
        <f aca="false">+E23/43560</f>
        <v>1446.49781910009</v>
      </c>
      <c r="E23" s="0" t="n">
        <v>63009445</v>
      </c>
    </row>
    <row r="24" customFormat="false" ht="15" hidden="false" customHeight="false" outlineLevel="0" collapsed="false">
      <c r="A24" s="0" t="n">
        <v>21</v>
      </c>
      <c r="B24" s="0" t="n">
        <v>20200</v>
      </c>
      <c r="C24" s="2" t="n">
        <f aca="false">+D24-926.91</f>
        <v>543.451776859504</v>
      </c>
      <c r="D24" s="0" t="n">
        <f aca="false">+E24/43560</f>
        <v>1470.3617768595</v>
      </c>
      <c r="E24" s="0" t="n">
        <v>64048959</v>
      </c>
    </row>
    <row r="25" customFormat="false" ht="15" hidden="false" customHeight="false" outlineLevel="0" collapsed="false">
      <c r="A25" s="0" t="n">
        <v>22</v>
      </c>
      <c r="B25" s="0" t="n">
        <v>21200</v>
      </c>
      <c r="C25" s="2" t="n">
        <f aca="false">+D25-926.91</f>
        <v>569.72266758494</v>
      </c>
      <c r="D25" s="0" t="n">
        <f aca="false">+E25/43560</f>
        <v>1496.63266758494</v>
      </c>
      <c r="E25" s="0" t="n">
        <v>65193319</v>
      </c>
    </row>
    <row r="26" customFormat="false" ht="15" hidden="false" customHeight="false" outlineLevel="0" collapsed="false">
      <c r="A26" s="0" t="n">
        <v>23</v>
      </c>
      <c r="B26" s="0" t="n">
        <v>22200</v>
      </c>
      <c r="C26" s="2" t="n">
        <f aca="false">+D26-926.91</f>
        <v>590.022782369146</v>
      </c>
      <c r="D26" s="0" t="n">
        <f aca="false">+E26/43560</f>
        <v>1516.93278236915</v>
      </c>
      <c r="E26" s="0" t="n">
        <v>66077592</v>
      </c>
    </row>
    <row r="27" customFormat="false" ht="15" hidden="false" customHeight="false" outlineLevel="0" collapsed="false">
      <c r="A27" s="0" t="n">
        <v>24</v>
      </c>
      <c r="B27" s="0" t="n">
        <v>23200</v>
      </c>
      <c r="C27" s="2" t="n">
        <f aca="false">+D27-926.91</f>
        <v>605.855381083563</v>
      </c>
      <c r="D27" s="0" t="n">
        <f aca="false">+E27/43560</f>
        <v>1532.76538108356</v>
      </c>
      <c r="E27" s="0" t="n">
        <v>66767260</v>
      </c>
    </row>
    <row r="28" customFormat="false" ht="15" hidden="false" customHeight="false" outlineLevel="0" collapsed="false">
      <c r="A28" s="0" t="n">
        <v>25</v>
      </c>
      <c r="B28" s="0" t="n">
        <v>24200</v>
      </c>
      <c r="C28" s="2" t="n">
        <f aca="false">+D28-926.91</f>
        <v>623.940573921028</v>
      </c>
      <c r="D28" s="0" t="n">
        <f aca="false">+E28/43560</f>
        <v>1550.85057392103</v>
      </c>
      <c r="E28" s="0" t="n">
        <v>67555051</v>
      </c>
    </row>
    <row r="29" customFormat="false" ht="15" hidden="false" customHeight="false" outlineLevel="0" collapsed="false">
      <c r="A29" s="0" t="n">
        <v>26</v>
      </c>
      <c r="B29" s="0" t="n">
        <v>25200</v>
      </c>
      <c r="C29" s="2" t="n">
        <f aca="false">+D29-926.91</f>
        <v>643.757975206612</v>
      </c>
      <c r="D29" s="0" t="n">
        <f aca="false">+E29/43560</f>
        <v>1570.66797520661</v>
      </c>
      <c r="E29" s="0" t="n">
        <v>68418297</v>
      </c>
    </row>
    <row r="30" customFormat="false" ht="15" hidden="false" customHeight="false" outlineLevel="0" collapsed="false">
      <c r="A30" s="0" t="n">
        <v>27</v>
      </c>
      <c r="B30" s="0" t="n">
        <v>26200</v>
      </c>
      <c r="C30" s="2" t="n">
        <f aca="false">+D30-926.91</f>
        <v>662.527809917356</v>
      </c>
      <c r="D30" s="0" t="n">
        <f aca="false">+E30/43560</f>
        <v>1589.43780991736</v>
      </c>
      <c r="E30" s="0" t="n">
        <v>69235911</v>
      </c>
    </row>
    <row r="31" customFormat="false" ht="15" hidden="false" customHeight="false" outlineLevel="0" collapsed="false">
      <c r="A31" s="0" t="n">
        <v>28</v>
      </c>
      <c r="B31" s="0" t="n">
        <v>27200</v>
      </c>
      <c r="C31" s="2" t="n">
        <f aca="false">+D31-926.91</f>
        <v>680.996978879706</v>
      </c>
      <c r="D31" s="0" t="n">
        <f aca="false">+E31/43560</f>
        <v>1607.90697887971</v>
      </c>
      <c r="E31" s="0" t="n">
        <v>70040428</v>
      </c>
    </row>
    <row r="32" customFormat="false" ht="15" hidden="false" customHeight="false" outlineLevel="0" collapsed="false">
      <c r="A32" s="0" t="n">
        <v>29</v>
      </c>
      <c r="B32" s="0" t="n">
        <v>28200</v>
      </c>
      <c r="C32" s="2" t="n">
        <f aca="false">+D32-926.91</f>
        <v>696.827075298439</v>
      </c>
      <c r="D32" s="0" t="n">
        <f aca="false">+E32/43560</f>
        <v>1623.73707529844</v>
      </c>
      <c r="E32" s="0" t="n">
        <v>70729987</v>
      </c>
    </row>
    <row r="33" customFormat="false" ht="15" hidden="false" customHeight="false" outlineLevel="0" collapsed="false">
      <c r="A33" s="0" t="n">
        <v>30</v>
      </c>
      <c r="B33" s="0" t="n">
        <v>29200</v>
      </c>
      <c r="C33" s="2" t="n">
        <f aca="false">+D33-926.91</f>
        <v>712.388339455158</v>
      </c>
      <c r="D33" s="0" t="n">
        <f aca="false">(D32*2+D35)/3</f>
        <v>1639.29833945516</v>
      </c>
      <c r="E33" s="5"/>
    </row>
    <row r="34" customFormat="false" ht="15" hidden="false" customHeight="false" outlineLevel="0" collapsed="false">
      <c r="A34" s="0" t="n">
        <v>31</v>
      </c>
      <c r="B34" s="0" t="n">
        <v>30200</v>
      </c>
      <c r="C34" s="2" t="n">
        <f aca="false">+D34-926.91</f>
        <v>727.949603611876</v>
      </c>
      <c r="D34" s="0" t="n">
        <f aca="false">(D32+D35*2)/3</f>
        <v>1654.85960361188</v>
      </c>
      <c r="E34" s="5"/>
    </row>
    <row r="35" customFormat="false" ht="15" hidden="false" customHeight="false" outlineLevel="0" collapsed="false">
      <c r="A35" s="0" t="n">
        <v>32</v>
      </c>
      <c r="B35" s="0" t="n">
        <v>31200</v>
      </c>
      <c r="C35" s="2" t="n">
        <f aca="false">+D35-926.91</f>
        <v>743.510867768595</v>
      </c>
      <c r="D35" s="0" t="n">
        <f aca="false">+E35/43560</f>
        <v>1670.4208677686</v>
      </c>
      <c r="E35" s="4" t="n">
        <v>72763533</v>
      </c>
    </row>
    <row r="36" customFormat="false" ht="15" hidden="false" customHeight="false" outlineLevel="0" collapsed="false">
      <c r="A36" s="0" t="n">
        <v>33</v>
      </c>
      <c r="B36" s="0" t="n">
        <v>32200</v>
      </c>
      <c r="C36" s="2" t="n">
        <f aca="false">+D36-926.91</f>
        <v>759.599435261708</v>
      </c>
      <c r="D36" s="2" t="n">
        <f aca="false">(D35+D37)/2</f>
        <v>1686.50943526171</v>
      </c>
      <c r="E36" s="5"/>
    </row>
    <row r="37" customFormat="false" ht="15" hidden="false" customHeight="false" outlineLevel="0" collapsed="false">
      <c r="A37" s="0" t="n">
        <v>34</v>
      </c>
      <c r="B37" s="0" t="n">
        <v>33200</v>
      </c>
      <c r="C37" s="2" t="n">
        <f aca="false">+D37-926.91</f>
        <v>775.688002754821</v>
      </c>
      <c r="D37" s="0" t="n">
        <f aca="false">+E37/43560</f>
        <v>1702.59800275482</v>
      </c>
      <c r="E37" s="0" t="n">
        <v>74165169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9.4251012145749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1" t="n">
        <v>3755.53011225728</v>
      </c>
      <c r="B3" s="2" t="n">
        <f aca="false">+C3/43560</f>
        <v>0</v>
      </c>
      <c r="C3" s="1" t="n">
        <v>0</v>
      </c>
    </row>
    <row r="4" customFormat="false" ht="15" hidden="false" customHeight="false" outlineLevel="0" collapsed="false">
      <c r="A4" s="1" t="n">
        <v>7237.5209996492</v>
      </c>
      <c r="B4" s="2" t="n">
        <f aca="false">+C4/43560</f>
        <v>0</v>
      </c>
      <c r="C4" s="1" t="n">
        <v>0</v>
      </c>
    </row>
    <row r="5" customFormat="false" ht="15" hidden="false" customHeight="false" outlineLevel="0" collapsed="false">
      <c r="A5" s="1" t="n">
        <v>7420.30542347732</v>
      </c>
      <c r="B5" s="2" t="n">
        <f aca="false">+C5/43560</f>
        <v>2.99009530757576</v>
      </c>
      <c r="C5" s="1" t="n">
        <v>130248.551598</v>
      </c>
    </row>
    <row r="6" customFormat="false" ht="15" hidden="false" customHeight="false" outlineLevel="0" collapsed="false">
      <c r="A6" s="1" t="n">
        <v>7605.67366457448</v>
      </c>
      <c r="B6" s="2" t="n">
        <f aca="false">+C6/43560</f>
        <v>2.99009530757576</v>
      </c>
      <c r="C6" s="1" t="n">
        <v>130248.551598</v>
      </c>
    </row>
    <row r="7" customFormat="false" ht="15" hidden="false" customHeight="false" outlineLevel="0" collapsed="false">
      <c r="A7" s="1" t="n">
        <v>8137.58329224818</v>
      </c>
      <c r="B7" s="2" t="n">
        <f aca="false">+C7/43560</f>
        <v>2.99009530757576</v>
      </c>
      <c r="C7" s="1" t="n">
        <v>130248.551598</v>
      </c>
    </row>
    <row r="8" customFormat="false" ht="15" hidden="false" customHeight="false" outlineLevel="0" collapsed="false">
      <c r="A8" s="1" t="n">
        <v>8629.93919476259</v>
      </c>
      <c r="B8" s="2" t="n">
        <f aca="false">+C8/43560</f>
        <v>2.99009530757576</v>
      </c>
      <c r="C8" s="1" t="n">
        <v>130248.551598</v>
      </c>
    </row>
    <row r="9" customFormat="false" ht="15" hidden="false" customHeight="false" outlineLevel="0" collapsed="false">
      <c r="A9" s="1" t="n">
        <v>8846.63453689131</v>
      </c>
      <c r="B9" s="2" t="n">
        <f aca="false">+C9/43560</f>
        <v>5.39388024939394</v>
      </c>
      <c r="C9" s="1" t="n">
        <v>234957.4236636</v>
      </c>
    </row>
    <row r="10" customFormat="false" ht="15" hidden="false" customHeight="false" outlineLevel="0" collapsed="false">
      <c r="A10" s="1" t="n">
        <v>9091.53334534284</v>
      </c>
      <c r="B10" s="2" t="n">
        <f aca="false">+C10/43560</f>
        <v>5.39388024939394</v>
      </c>
      <c r="C10" s="1" t="n">
        <v>234957.4236636</v>
      </c>
    </row>
    <row r="11" customFormat="false" ht="15" hidden="false" customHeight="false" outlineLevel="0" collapsed="false">
      <c r="A11" s="1" t="n">
        <v>9403.64211828732</v>
      </c>
      <c r="B11" s="2" t="n">
        <f aca="false">+C11/43560</f>
        <v>5.94056633521212</v>
      </c>
      <c r="C11" s="1" t="n">
        <v>258771.06956184</v>
      </c>
    </row>
    <row r="12" customFormat="false" ht="15" hidden="false" customHeight="false" outlineLevel="0" collapsed="false">
      <c r="A12" s="1" t="n">
        <v>9650.19786056963</v>
      </c>
      <c r="B12" s="2" t="n">
        <f aca="false">+C12/43560</f>
        <v>9.9477929259697</v>
      </c>
      <c r="C12" s="1" t="n">
        <v>433325.85985524</v>
      </c>
    </row>
    <row r="13" customFormat="false" ht="15" hidden="false" customHeight="false" outlineLevel="0" collapsed="false">
      <c r="A13" s="1" t="n">
        <v>9881.71077631978</v>
      </c>
      <c r="B13" s="2" t="n">
        <f aca="false">+C13/43560</f>
        <v>9.9477929259697</v>
      </c>
      <c r="C13" s="1" t="n">
        <v>433325.85985524</v>
      </c>
    </row>
    <row r="14" customFormat="false" ht="15" hidden="false" customHeight="false" outlineLevel="0" collapsed="false">
      <c r="A14" s="1" t="n">
        <v>10116.3300473111</v>
      </c>
      <c r="B14" s="2" t="n">
        <f aca="false">+C14/43560</f>
        <v>11.0262575645455</v>
      </c>
      <c r="C14" s="1" t="n">
        <v>480303.7795116</v>
      </c>
    </row>
    <row r="15" customFormat="false" ht="15" hidden="false" customHeight="false" outlineLevel="0" collapsed="false">
      <c r="A15" s="1" t="n">
        <v>10604.2665873407</v>
      </c>
      <c r="B15" s="2" t="n">
        <f aca="false">+C15/43560</f>
        <v>11.0262575645455</v>
      </c>
      <c r="C15" s="1" t="n">
        <v>480303.7795116</v>
      </c>
    </row>
    <row r="16" customFormat="false" ht="15" hidden="false" customHeight="false" outlineLevel="0" collapsed="false">
      <c r="A16" s="1" t="n">
        <v>11497.4500815382</v>
      </c>
      <c r="B16" s="2" t="n">
        <f aca="false">+C16/43560</f>
        <v>12.7329042349091</v>
      </c>
      <c r="C16" s="1" t="n">
        <v>554645.30847264</v>
      </c>
    </row>
    <row r="17" customFormat="false" ht="15" hidden="false" customHeight="false" outlineLevel="0" collapsed="false">
      <c r="A17" s="1" t="n">
        <v>12199.0980852738</v>
      </c>
      <c r="B17" s="2" t="n">
        <f aca="false">+C17/43560</f>
        <v>14.9692364886061</v>
      </c>
      <c r="C17" s="1" t="n">
        <v>652059.94144368</v>
      </c>
    </row>
    <row r="18" customFormat="false" ht="15" hidden="false" customHeight="false" outlineLevel="0" collapsed="false">
      <c r="A18" s="1" t="n">
        <v>12824.8028244463</v>
      </c>
      <c r="B18" s="2" t="n">
        <f aca="false">+C18/43560</f>
        <v>18.1975028302727</v>
      </c>
      <c r="C18" s="1" t="n">
        <v>792683.22328668</v>
      </c>
    </row>
    <row r="19" customFormat="false" ht="15" hidden="false" customHeight="false" outlineLevel="0" collapsed="false">
      <c r="A19" s="1" t="n">
        <v>13186.0206500303</v>
      </c>
      <c r="B19" s="2" t="n">
        <f aca="false">+C19/43560</f>
        <v>18.1975028302727</v>
      </c>
      <c r="C19" s="1" t="n">
        <v>792683.22328668</v>
      </c>
    </row>
    <row r="20" customFormat="false" ht="15" hidden="false" customHeight="false" outlineLevel="0" collapsed="false">
      <c r="A20" s="1" t="n">
        <v>13656.2815747307</v>
      </c>
      <c r="B20" s="2" t="n">
        <f aca="false">+C20/43560</f>
        <v>18.9155901643788</v>
      </c>
      <c r="C20" s="1" t="n">
        <v>823963.10756034</v>
      </c>
    </row>
    <row r="21" customFormat="false" ht="15" hidden="false" customHeight="false" outlineLevel="0" collapsed="false">
      <c r="A21" s="1" t="n">
        <v>14223.2770000569</v>
      </c>
      <c r="B21" s="2" t="n">
        <f aca="false">+C21/43560</f>
        <v>19.9922761075606</v>
      </c>
      <c r="C21" s="1" t="n">
        <v>870863.54724534</v>
      </c>
    </row>
    <row r="22" customFormat="false" ht="15" hidden="false" customHeight="false" outlineLevel="0" collapsed="false">
      <c r="A22" s="1" t="n">
        <v>14789.0950441823</v>
      </c>
      <c r="B22" s="2" t="n">
        <f aca="false">+C22/43560</f>
        <v>21.3922633043636</v>
      </c>
      <c r="C22" s="1" t="n">
        <v>931846.98953808</v>
      </c>
    </row>
    <row r="23" customFormat="false" ht="15" hidden="false" customHeight="false" outlineLevel="0" collapsed="false">
      <c r="A23" s="1" t="n">
        <v>15282.4381399803</v>
      </c>
      <c r="B23" s="2" t="n">
        <f aca="false">+C23/43560</f>
        <v>22.9801710929091</v>
      </c>
      <c r="C23" s="1" t="n">
        <v>1001016.25280712</v>
      </c>
    </row>
    <row r="24" customFormat="false" ht="15" hidden="false" customHeight="false" outlineLevel="0" collapsed="false">
      <c r="A24" s="1" t="n">
        <v>15685.5031714578</v>
      </c>
      <c r="B24" s="2" t="n">
        <f aca="false">+C24/43560</f>
        <v>32.3693661292121</v>
      </c>
      <c r="C24" s="1" t="n">
        <v>1410009.58858848</v>
      </c>
    </row>
    <row r="25" customFormat="false" ht="15" hidden="false" customHeight="false" outlineLevel="0" collapsed="false">
      <c r="A25" s="1" t="n">
        <v>16104.760490936</v>
      </c>
      <c r="B25" s="2" t="n">
        <f aca="false">+C25/43560</f>
        <v>42.4621209644242</v>
      </c>
      <c r="C25" s="1" t="n">
        <v>1849649.98921032</v>
      </c>
    </row>
    <row r="26" customFormat="false" ht="15" hidden="false" customHeight="false" outlineLevel="0" collapsed="false">
      <c r="A26" s="1" t="n">
        <v>16721.6462331235</v>
      </c>
      <c r="B26" s="2" t="n">
        <f aca="false">+C26/43560</f>
        <v>42.4621209644242</v>
      </c>
      <c r="C26" s="1" t="n">
        <v>1849649.98921032</v>
      </c>
    </row>
    <row r="27" customFormat="false" ht="15" hidden="false" customHeight="false" outlineLevel="0" collapsed="false">
      <c r="A27" s="1" t="n">
        <v>17393.5136386908</v>
      </c>
      <c r="B27" s="2" t="n">
        <f aca="false">+C27/43560</f>
        <v>42.4621209644242</v>
      </c>
      <c r="C27" s="1" t="n">
        <v>1849649.98921032</v>
      </c>
    </row>
    <row r="28" customFormat="false" ht="15" hidden="false" customHeight="false" outlineLevel="0" collapsed="false">
      <c r="A28" s="1" t="n">
        <v>17842.2804820237</v>
      </c>
      <c r="B28" s="2" t="n">
        <f aca="false">+C28/43560</f>
        <v>42.4621209644242</v>
      </c>
      <c r="C28" s="1" t="n">
        <v>1849649.98921032</v>
      </c>
    </row>
    <row r="29" customFormat="false" ht="15" hidden="false" customHeight="false" outlineLevel="0" collapsed="false">
      <c r="A29" s="1" t="n">
        <v>18687.5809503944</v>
      </c>
      <c r="B29" s="2" t="n">
        <f aca="false">+C29/43560</f>
        <v>42.4621209644242</v>
      </c>
      <c r="C29" s="1" t="n">
        <v>1849649.98921032</v>
      </c>
    </row>
    <row r="30" customFormat="false" ht="15" hidden="false" customHeight="false" outlineLevel="0" collapsed="false">
      <c r="A30" s="1" t="n">
        <v>19133.1464511908</v>
      </c>
      <c r="B30" s="2" t="n">
        <f aca="false">+C30/43560</f>
        <v>60.0412097219697</v>
      </c>
      <c r="C30" s="1" t="n">
        <v>2615395.095489</v>
      </c>
    </row>
    <row r="31" customFormat="false" ht="15" hidden="false" customHeight="false" outlineLevel="0" collapsed="false">
      <c r="A31" s="1" t="n">
        <v>19803.2856303095</v>
      </c>
      <c r="B31" s="2" t="n">
        <f aca="false">+C31/43560</f>
        <v>85.9444398967576</v>
      </c>
      <c r="C31" s="1" t="n">
        <v>3743739.80190276</v>
      </c>
    </row>
    <row r="32" customFormat="false" ht="15" hidden="false" customHeight="false" outlineLevel="0" collapsed="false">
      <c r="A32" s="1" t="n">
        <v>20189.4867168538</v>
      </c>
      <c r="B32" s="2" t="n">
        <f aca="false">+C32/43560</f>
        <v>85.9444398967576</v>
      </c>
      <c r="C32" s="1" t="n">
        <v>3743739.80190276</v>
      </c>
    </row>
    <row r="33" customFormat="false" ht="15" hidden="false" customHeight="false" outlineLevel="0" collapsed="false">
      <c r="A33" s="1" t="n">
        <v>20776.991485892</v>
      </c>
      <c r="B33" s="2" t="n">
        <f aca="false">+C33/43560</f>
        <v>94.4868796762424</v>
      </c>
      <c r="C33" s="1" t="n">
        <v>4115848.47869712</v>
      </c>
    </row>
    <row r="34" customFormat="false" ht="15" hidden="false" customHeight="false" outlineLevel="0" collapsed="false">
      <c r="A34" s="1" t="n">
        <v>21387.1585728914</v>
      </c>
      <c r="B34" s="2" t="n">
        <f aca="false">+C34/43560</f>
        <v>102.671069993758</v>
      </c>
      <c r="C34" s="1" t="n">
        <v>4472351.80892808</v>
      </c>
    </row>
    <row r="35" customFormat="false" ht="15" hidden="false" customHeight="false" outlineLevel="0" collapsed="false">
      <c r="A35" s="1" t="n">
        <v>21702.5207732858</v>
      </c>
      <c r="B35" s="2" t="n">
        <f aca="false">+C35/43560</f>
        <v>102.671069993758</v>
      </c>
      <c r="C35" s="1" t="n">
        <v>4472351.80892808</v>
      </c>
    </row>
    <row r="36" customFormat="false" ht="15" hidden="false" customHeight="false" outlineLevel="0" collapsed="false">
      <c r="A36" s="1" t="n">
        <v>22742.2403031136</v>
      </c>
      <c r="B36" s="2" t="n">
        <f aca="false">+C36/43560</f>
        <v>124.22339623234</v>
      </c>
      <c r="C36" s="1" t="n">
        <v>5411171.13988073</v>
      </c>
    </row>
    <row r="37" customFormat="false" ht="15" hidden="false" customHeight="false" outlineLevel="0" collapsed="false">
      <c r="A37" s="1" t="n">
        <v>23524.2950166869</v>
      </c>
      <c r="B37" s="2" t="n">
        <f aca="false">+C37/43560</f>
        <v>143.777115697786</v>
      </c>
      <c r="C37" s="1" t="n">
        <v>6262931.15979556</v>
      </c>
    </row>
    <row r="38" customFormat="false" ht="15" hidden="false" customHeight="false" outlineLevel="0" collapsed="false">
      <c r="A38" s="1" t="n">
        <v>24722.3908051426</v>
      </c>
      <c r="B38" s="2" t="n">
        <f aca="false">+C38/43560</f>
        <v>148.615442765483</v>
      </c>
      <c r="C38" s="1" t="n">
        <v>6473688.68686446</v>
      </c>
    </row>
    <row r="39" customFormat="false" ht="15" hidden="false" customHeight="false" outlineLevel="0" collapsed="false">
      <c r="A39" s="1" t="n">
        <v>25263.6835463441</v>
      </c>
      <c r="B39" s="2" t="n">
        <f aca="false">+C39/43560</f>
        <v>174.62023002364</v>
      </c>
      <c r="C39" s="1" t="n">
        <v>7606457.21982976</v>
      </c>
    </row>
    <row r="40" customFormat="false" ht="15" hidden="false" customHeight="false" outlineLevel="0" collapsed="false">
      <c r="A40" s="1" t="n">
        <v>26457.3184304839</v>
      </c>
      <c r="B40" s="2" t="n">
        <f aca="false">+C40/43560</f>
        <v>177.952188056044</v>
      </c>
      <c r="C40" s="1" t="n">
        <v>7751597.31172126</v>
      </c>
    </row>
    <row r="41" customFormat="false" ht="15" hidden="false" customHeight="false" outlineLevel="0" collapsed="false">
      <c r="A41" s="1" t="n">
        <v>27222.4485550667</v>
      </c>
      <c r="B41" s="2" t="n">
        <f aca="false">+C41/43560</f>
        <v>197.639261053041</v>
      </c>
      <c r="C41" s="1" t="n">
        <v>8609166.21147047</v>
      </c>
    </row>
    <row r="42" customFormat="false" ht="15" hidden="false" customHeight="false" outlineLevel="0" collapsed="false">
      <c r="A42" s="1" t="n">
        <v>28409.8262666869</v>
      </c>
      <c r="B42" s="2" t="n">
        <f aca="false">+C42/43560</f>
        <v>219.026536874354</v>
      </c>
      <c r="C42" s="1" t="n">
        <v>9540795.94624687</v>
      </c>
    </row>
    <row r="43" customFormat="false" ht="15" hidden="false" customHeight="false" outlineLevel="0" collapsed="false">
      <c r="A43" s="1" t="n">
        <v>29539.5452015701</v>
      </c>
      <c r="B43" s="2" t="n">
        <f aca="false">+C43/43560</f>
        <v>286.386780458859</v>
      </c>
      <c r="C43" s="1" t="n">
        <v>12475008.1567879</v>
      </c>
    </row>
    <row r="44" customFormat="false" ht="15" hidden="false" customHeight="false" outlineLevel="0" collapsed="false">
      <c r="A44" s="1" t="n">
        <v>30565.4348263046</v>
      </c>
      <c r="B44" s="2" t="n">
        <f aca="false">+C44/43560</f>
        <v>347.939056644082</v>
      </c>
      <c r="C44" s="1" t="n">
        <v>15156225.3074162</v>
      </c>
    </row>
    <row r="45" customFormat="false" ht="15" hidden="false" customHeight="false" outlineLevel="0" collapsed="false">
      <c r="A45" s="1" t="n">
        <v>31613.2023522831</v>
      </c>
      <c r="B45" s="2" t="n">
        <f aca="false">+C45/43560</f>
        <v>384.029312405626</v>
      </c>
      <c r="C45" s="1" t="n">
        <v>16728316.8483891</v>
      </c>
    </row>
    <row r="46" customFormat="false" ht="15" hidden="false" customHeight="false" outlineLevel="0" collapsed="false">
      <c r="A46" s="1" t="n">
        <v>33057.7578788683</v>
      </c>
      <c r="B46" s="2" t="n">
        <f aca="false">+C46/43560</f>
        <v>427.093985219957</v>
      </c>
      <c r="C46" s="1" t="n">
        <v>18604213.9961813</v>
      </c>
    </row>
    <row r="47" customFormat="false" ht="15" hidden="false" customHeight="false" outlineLevel="0" collapsed="false">
      <c r="A47" s="1" t="n">
        <v>34695.8583842157</v>
      </c>
      <c r="B47" s="2" t="n">
        <f aca="false">+C47/43560</f>
        <v>520.690369333027</v>
      </c>
      <c r="C47" s="1" t="n">
        <v>22681272.4881466</v>
      </c>
    </row>
    <row r="48" customFormat="false" ht="15" hidden="false" customHeight="false" outlineLevel="0" collapsed="false">
      <c r="A48" s="1" t="n">
        <v>35586.8678417021</v>
      </c>
      <c r="B48" s="2" t="n">
        <f aca="false">+C48/43560</f>
        <v>588.958782262937</v>
      </c>
      <c r="C48" s="1" t="n">
        <v>25655044.5553735</v>
      </c>
    </row>
    <row r="49" customFormat="false" ht="15" hidden="false" customHeight="false" outlineLevel="0" collapsed="false">
      <c r="A49" s="1" t="n">
        <v>36396.2519246814</v>
      </c>
      <c r="B49" s="2" t="n">
        <f aca="false">+C49/43560</f>
        <v>653.353272704056</v>
      </c>
      <c r="C49" s="1" t="n">
        <v>28460068.5589887</v>
      </c>
    </row>
    <row r="50" customFormat="false" ht="15" hidden="false" customHeight="false" outlineLevel="0" collapsed="false">
      <c r="A50" s="1" t="n">
        <v>37550.55428929</v>
      </c>
      <c r="B50" s="2" t="n">
        <f aca="false">+C50/43560</f>
        <v>684.918651827131</v>
      </c>
      <c r="C50" s="1" t="n">
        <v>29835056.4735898</v>
      </c>
    </row>
    <row r="51" customFormat="false" ht="15" hidden="false" customHeight="false" outlineLevel="0" collapsed="false">
      <c r="A51" s="1" t="n">
        <v>38196.2830135012</v>
      </c>
      <c r="B51" s="2" t="n">
        <f aca="false">+C51/43560</f>
        <v>686.392528470366</v>
      </c>
      <c r="C51" s="1" t="n">
        <v>29899258.5401691</v>
      </c>
    </row>
    <row r="52" customFormat="false" ht="15" hidden="false" customHeight="false" outlineLevel="0" collapsed="false">
      <c r="A52" s="1" t="n">
        <v>39634.231369463</v>
      </c>
      <c r="B52" s="2" t="n">
        <f aca="false">+C52/43560</f>
        <v>686.392528470366</v>
      </c>
      <c r="C52" s="1" t="n">
        <v>29899258.5401691</v>
      </c>
    </row>
    <row r="53" customFormat="false" ht="15" hidden="false" customHeight="false" outlineLevel="0" collapsed="false">
      <c r="A53" s="1" t="n">
        <v>40704.5502408222</v>
      </c>
      <c r="B53" s="2" t="n">
        <f aca="false">+C53/43560</f>
        <v>686.392528470366</v>
      </c>
      <c r="C53" s="1" t="n">
        <v>29899258.5401691</v>
      </c>
    </row>
    <row r="54" customFormat="false" ht="15" hidden="false" customHeight="false" outlineLevel="0" collapsed="false">
      <c r="A54" s="1" t="n">
        <v>41080.3145621587</v>
      </c>
      <c r="B54" s="2" t="n">
        <f aca="false">+C54/43560</f>
        <v>686.392528470366</v>
      </c>
      <c r="C54" s="1" t="n">
        <v>29899258.5401691</v>
      </c>
    </row>
    <row r="55" customFormat="false" ht="15" hidden="false" customHeight="false" outlineLevel="0" collapsed="false">
      <c r="A55" s="1" t="n">
        <v>42733.0160611347</v>
      </c>
      <c r="B55" s="2" t="n">
        <f aca="false">+C55/43560</f>
        <v>973.070762002007</v>
      </c>
      <c r="C55" s="1" t="n">
        <v>42386962.3928074</v>
      </c>
    </row>
    <row r="56" customFormat="false" ht="15" hidden="false" customHeight="false" outlineLevel="0" collapsed="false">
      <c r="A56" s="1" t="n">
        <v>43340.8590905643</v>
      </c>
      <c r="B56" s="2" t="n">
        <f aca="false">+C56/43560</f>
        <v>973.070762002007</v>
      </c>
      <c r="C56" s="1" t="n">
        <v>42386962.3928074</v>
      </c>
    </row>
    <row r="57" customFormat="false" ht="15" hidden="false" customHeight="false" outlineLevel="0" collapsed="false">
      <c r="A57" s="1" t="n">
        <v>44649.2788986651</v>
      </c>
      <c r="B57" s="2" t="n">
        <f aca="false">+C57/43560</f>
        <v>973.740729805769</v>
      </c>
      <c r="C57" s="1" t="n">
        <v>42416146.1903393</v>
      </c>
    </row>
    <row r="58" customFormat="false" ht="15" hidden="false" customHeight="false" outlineLevel="0" collapsed="false">
      <c r="A58" s="1" t="n">
        <v>45478.3392369539</v>
      </c>
      <c r="B58" s="2" t="n">
        <f aca="false">+C58/43560</f>
        <v>974.410697609531</v>
      </c>
      <c r="C58" s="1" t="n">
        <v>42445329.9878712</v>
      </c>
    </row>
    <row r="59" customFormat="false" ht="15" hidden="false" customHeight="false" outlineLevel="0" collapsed="false">
      <c r="A59" s="1" t="n">
        <v>47239.6653424606</v>
      </c>
      <c r="B59" s="2" t="n">
        <f aca="false">+C59/43560</f>
        <v>1055.58264867818</v>
      </c>
      <c r="C59" s="1" t="n">
        <v>45981180.1764214</v>
      </c>
    </row>
    <row r="60" customFormat="false" ht="15" hidden="false" customHeight="false" outlineLevel="0" collapsed="false">
      <c r="A60" s="1" t="n">
        <v>48491.5941671723</v>
      </c>
      <c r="B60" s="2" t="n">
        <f aca="false">+C60/43560</f>
        <v>1056.22192771266</v>
      </c>
      <c r="C60" s="1" t="n">
        <v>46009027.1711637</v>
      </c>
    </row>
    <row r="61" customFormat="false" ht="15" hidden="false" customHeight="false" outlineLevel="0" collapsed="false">
      <c r="A61" s="1" t="n">
        <v>50593.7327347542</v>
      </c>
      <c r="B61" s="2" t="n">
        <f aca="false">+C61/43560</f>
        <v>1137.97550602913</v>
      </c>
      <c r="C61" s="1" t="n">
        <v>49570213.042629</v>
      </c>
    </row>
    <row r="62" customFormat="false" ht="15" hidden="false" customHeight="false" outlineLevel="0" collapsed="false">
      <c r="A62" s="1" t="n">
        <v>52254.4507926274</v>
      </c>
      <c r="B62" s="2" t="n">
        <f aca="false">+C62/43560</f>
        <v>1138.35293020062</v>
      </c>
      <c r="C62" s="1" t="n">
        <v>49586653.6395392</v>
      </c>
    </row>
    <row r="63" customFormat="false" ht="15" hidden="false" customHeight="false" outlineLevel="0" collapsed="false">
      <c r="A63" s="1" t="n">
        <v>53320.4641611044</v>
      </c>
      <c r="B63" s="2" t="n">
        <f aca="false">+C63/43560</f>
        <v>1138.35293020062</v>
      </c>
      <c r="C63" s="1" t="n">
        <v>49586653.6395392</v>
      </c>
    </row>
    <row r="64" customFormat="false" ht="15" hidden="false" customHeight="false" outlineLevel="0" collapsed="false">
      <c r="A64" s="1" t="n">
        <v>54715.7096006523</v>
      </c>
      <c r="B64" s="2" t="n">
        <f aca="false">+C64/43560</f>
        <v>1189.27397744666</v>
      </c>
      <c r="C64" s="1" t="n">
        <v>51804774.4575766</v>
      </c>
    </row>
    <row r="65" customFormat="false" ht="15" hidden="false" customHeight="false" outlineLevel="0" collapsed="false">
      <c r="A65" s="1" t="n">
        <v>56227.4009026092</v>
      </c>
      <c r="B65" s="2" t="n">
        <f aca="false">+C65/43560</f>
        <v>1240.03529433907</v>
      </c>
      <c r="C65" s="1" t="n">
        <v>54015937.4214101</v>
      </c>
    </row>
    <row r="66" customFormat="false" ht="15" hidden="false" customHeight="false" outlineLevel="0" collapsed="false">
      <c r="A66" s="1" t="n">
        <v>57681.5684731493</v>
      </c>
      <c r="B66" s="2" t="n">
        <f aca="false">+C66/43560</f>
        <v>1240.1950246927</v>
      </c>
      <c r="C66" s="1" t="n">
        <v>54022895.2756139</v>
      </c>
    </row>
    <row r="67" customFormat="false" ht="15" hidden="false" customHeight="false" outlineLevel="0" collapsed="false">
      <c r="A67" s="1" t="n">
        <v>58767.7520100121</v>
      </c>
      <c r="B67" s="2" t="n">
        <f aca="false">+C67/43560</f>
        <v>1241.17563309692</v>
      </c>
      <c r="C67" s="1" t="n">
        <v>54065610.5777017</v>
      </c>
    </row>
    <row r="68" customFormat="false" ht="15" hidden="false" customHeight="false" outlineLevel="0" collapsed="false">
      <c r="A68" s="1" t="n">
        <v>60591.2863698422</v>
      </c>
      <c r="B68" s="2" t="n">
        <f aca="false">+C68/43560</f>
        <v>1241.17563309692</v>
      </c>
      <c r="C68" s="1" t="n">
        <v>54065610.5777017</v>
      </c>
    </row>
    <row r="69" customFormat="false" ht="15" hidden="false" customHeight="false" outlineLevel="0" collapsed="false">
      <c r="A69" s="1" t="n">
        <v>64940.2567885316</v>
      </c>
      <c r="B69" s="2" t="n">
        <f aca="false">+C69/43560</f>
        <v>1365.46143525189</v>
      </c>
      <c r="C69" s="1" t="n">
        <v>59479500.1195724</v>
      </c>
    </row>
    <row r="70" customFormat="false" ht="15" hidden="false" customHeight="false" outlineLevel="0" collapsed="false">
      <c r="A70" s="1" t="n">
        <v>67676.7662223149</v>
      </c>
      <c r="B70" s="2" t="n">
        <f aca="false">+C70/43560</f>
        <v>1396.16336502681</v>
      </c>
      <c r="C70" s="1" t="n">
        <v>60816876.180568</v>
      </c>
    </row>
    <row r="71" customFormat="false" ht="15" hidden="false" customHeight="false" outlineLevel="0" collapsed="false">
      <c r="A71" s="1" t="n">
        <v>69249.5102776092</v>
      </c>
      <c r="B71" s="2" t="n">
        <f aca="false">+C71/43560</f>
        <v>1426.33233267177</v>
      </c>
      <c r="C71" s="1" t="n">
        <v>62131036.4111821</v>
      </c>
    </row>
    <row r="72" customFormat="false" ht="15" hidden="false" customHeight="false" outlineLevel="0" collapsed="false">
      <c r="A72" s="1" t="n">
        <v>79479.921875</v>
      </c>
      <c r="B72" s="2" t="n">
        <f aca="false">+C72/43560</f>
        <v>1445.27520131682</v>
      </c>
      <c r="C72" s="1" t="n">
        <v>62956187.7693605</v>
      </c>
    </row>
    <row r="73" customFormat="false" ht="15" hidden="false" customHeight="false" outlineLevel="0" collapsed="false">
      <c r="A73" s="1" t="n">
        <v>95274.2435433101</v>
      </c>
      <c r="B73" s="2" t="n">
        <f aca="false">+C73/43560</f>
        <v>1728.51161620837</v>
      </c>
      <c r="C73" s="1" t="n">
        <v>75293966.0020367</v>
      </c>
    </row>
    <row r="74" customFormat="false" ht="15" hidden="false" customHeight="false" outlineLevel="0" collapsed="false">
      <c r="A74" s="1" t="n">
        <v>109233.636510164</v>
      </c>
      <c r="B74" s="2" t="n">
        <f aca="false">+C74/43560</f>
        <v>1816.55283342678</v>
      </c>
      <c r="C74" s="1" t="n">
        <v>79129041.4240707</v>
      </c>
    </row>
    <row r="75" customFormat="false" ht="15" hidden="false" customHeight="false" outlineLevel="0" collapsed="false">
      <c r="A75" s="1" t="n">
        <v>123686.846565913</v>
      </c>
      <c r="B75" s="2" t="n">
        <f aca="false">+C75/43560</f>
        <v>1942.78463369361</v>
      </c>
      <c r="C75" s="1" t="n">
        <v>84627698.6436935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8.57085020242915"/>
    <col collapsed="false" hidden="false" max="3" min="3" style="0" width="15.6396761133603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10</v>
      </c>
    </row>
    <row r="4" customFormat="false" ht="15" hidden="false" customHeight="false" outlineLevel="0" collapsed="false">
      <c r="A4" s="0" t="n">
        <v>2</v>
      </c>
      <c r="B4" s="0" t="n">
        <v>210</v>
      </c>
    </row>
    <row r="5" customFormat="false" ht="15" hidden="false" customHeight="false" outlineLevel="0" collapsed="false">
      <c r="A5" s="0" t="n">
        <v>3</v>
      </c>
      <c r="B5" s="0" t="n">
        <v>410</v>
      </c>
    </row>
    <row r="6" customFormat="false" ht="15" hidden="false" customHeight="false" outlineLevel="0" collapsed="false">
      <c r="A6" s="0" t="n">
        <v>4</v>
      </c>
      <c r="B6" s="0" t="n">
        <v>610</v>
      </c>
    </row>
    <row r="7" customFormat="false" ht="15" hidden="false" customHeight="false" outlineLevel="0" collapsed="false">
      <c r="A7" s="0" t="n">
        <v>5</v>
      </c>
      <c r="B7" s="0" t="n">
        <v>810</v>
      </c>
    </row>
    <row r="8" customFormat="false" ht="15" hidden="false" customHeight="false" outlineLevel="0" collapsed="false">
      <c r="A8" s="0" t="n">
        <v>6</v>
      </c>
      <c r="B8" s="0" t="n">
        <v>1010</v>
      </c>
    </row>
    <row r="9" customFormat="false" ht="15" hidden="false" customHeight="false" outlineLevel="0" collapsed="false">
      <c r="B9" s="0" t="n">
        <v>1122</v>
      </c>
      <c r="C9" s="0" t="n">
        <v>106.1</v>
      </c>
    </row>
    <row r="10" customFormat="false" ht="15" hidden="false" customHeight="false" outlineLevel="0" collapsed="false">
      <c r="A10" s="0" t="n">
        <v>7</v>
      </c>
      <c r="B10" s="0" t="n">
        <v>1210</v>
      </c>
    </row>
    <row r="11" customFormat="false" ht="15" hidden="false" customHeight="false" outlineLevel="0" collapsed="false">
      <c r="A11" s="0" t="n">
        <v>8</v>
      </c>
      <c r="B11" s="0" t="n">
        <v>1410</v>
      </c>
    </row>
    <row r="12" customFormat="false" ht="15" hidden="false" customHeight="false" outlineLevel="0" collapsed="false">
      <c r="A12" s="0" t="n">
        <v>9</v>
      </c>
      <c r="B12" s="0" t="n">
        <v>1610</v>
      </c>
    </row>
    <row r="13" customFormat="false" ht="15" hidden="false" customHeight="false" outlineLevel="0" collapsed="false">
      <c r="A13" s="0" t="n">
        <v>10</v>
      </c>
      <c r="B13" s="0" t="n">
        <v>1810</v>
      </c>
    </row>
    <row r="14" customFormat="false" ht="15" hidden="false" customHeight="false" outlineLevel="0" collapsed="false">
      <c r="A14" s="0" t="n">
        <v>11</v>
      </c>
      <c r="B14" s="0" t="n">
        <v>2010</v>
      </c>
    </row>
    <row r="15" customFormat="false" ht="15" hidden="false" customHeight="false" outlineLevel="0" collapsed="false">
      <c r="A15" s="0" t="n">
        <v>12</v>
      </c>
      <c r="B15" s="0" t="n">
        <v>2210</v>
      </c>
    </row>
    <row r="16" customFormat="false" ht="15" hidden="false" customHeight="false" outlineLevel="0" collapsed="false">
      <c r="A16" s="0" t="n">
        <v>13</v>
      </c>
      <c r="B16" s="0" t="n">
        <v>2410</v>
      </c>
    </row>
    <row r="17" customFormat="false" ht="15" hidden="false" customHeight="false" outlineLevel="0" collapsed="false">
      <c r="A17" s="0" t="n">
        <v>14</v>
      </c>
      <c r="B17" s="0" t="n">
        <v>2610</v>
      </c>
    </row>
    <row r="18" customFormat="false" ht="15" hidden="false" customHeight="false" outlineLevel="0" collapsed="false">
      <c r="A18" s="0" t="n">
        <v>15</v>
      </c>
      <c r="B18" s="0" t="n">
        <v>2810</v>
      </c>
    </row>
    <row r="19" customFormat="false" ht="15" hidden="false" customHeight="false" outlineLevel="0" collapsed="false">
      <c r="A19" s="0" t="n">
        <v>16</v>
      </c>
      <c r="B19" s="0" t="n">
        <v>3010</v>
      </c>
    </row>
    <row r="20" customFormat="false" ht="15" hidden="false" customHeight="false" outlineLevel="0" collapsed="false">
      <c r="A20" s="0" t="n">
        <v>17</v>
      </c>
      <c r="B20" s="0" t="n">
        <v>3210</v>
      </c>
    </row>
    <row r="21" customFormat="false" ht="15" hidden="false" customHeight="false" outlineLevel="0" collapsed="false">
      <c r="A21" s="0" t="n">
        <v>18</v>
      </c>
      <c r="B21" s="0" t="n">
        <v>3410</v>
      </c>
    </row>
    <row r="22" customFormat="false" ht="15" hidden="false" customHeight="false" outlineLevel="0" collapsed="false">
      <c r="A22" s="0" t="n">
        <v>19</v>
      </c>
      <c r="B22" s="0" t="n">
        <v>3610</v>
      </c>
    </row>
    <row r="23" customFormat="false" ht="15" hidden="false" customHeight="false" outlineLevel="0" collapsed="false">
      <c r="A23" s="0" t="n">
        <v>20</v>
      </c>
      <c r="B23" s="0" t="n">
        <v>3810</v>
      </c>
    </row>
    <row r="24" customFormat="false" ht="15" hidden="false" customHeight="false" outlineLevel="0" collapsed="false">
      <c r="A24" s="0" t="n">
        <v>21</v>
      </c>
      <c r="B24" s="0" t="n">
        <v>4010</v>
      </c>
    </row>
    <row r="25" customFormat="false" ht="15" hidden="false" customHeight="false" outlineLevel="0" collapsed="false">
      <c r="A25" s="0" t="n">
        <v>22</v>
      </c>
      <c r="B25" s="0" t="n">
        <v>4210</v>
      </c>
    </row>
    <row r="26" customFormat="false" ht="15" hidden="false" customHeight="false" outlineLevel="0" collapsed="false">
      <c r="A26" s="0" t="n">
        <v>23</v>
      </c>
      <c r="B26" s="0" t="n">
        <v>4410</v>
      </c>
    </row>
    <row r="27" customFormat="false" ht="15" hidden="false" customHeight="false" outlineLevel="0" collapsed="false">
      <c r="A27" s="0" t="n">
        <v>24</v>
      </c>
      <c r="B27" s="0" t="n">
        <v>4610</v>
      </c>
    </row>
    <row r="28" customFormat="false" ht="15" hidden="false" customHeight="false" outlineLevel="0" collapsed="false">
      <c r="A28" s="0" t="n">
        <v>25</v>
      </c>
      <c r="B28" s="0" t="n">
        <v>4810</v>
      </c>
    </row>
    <row r="29" customFormat="false" ht="15" hidden="false" customHeight="false" outlineLevel="0" collapsed="false">
      <c r="A29" s="0" t="n">
        <v>26</v>
      </c>
      <c r="B29" s="0" t="n">
        <v>5010</v>
      </c>
    </row>
    <row r="30" customFormat="false" ht="15" hidden="false" customHeight="false" outlineLevel="0" collapsed="false">
      <c r="A30" s="0" t="n">
        <v>27</v>
      </c>
      <c r="B30" s="0" t="n">
        <v>5210</v>
      </c>
    </row>
    <row r="31" customFormat="false" ht="15" hidden="false" customHeight="false" outlineLevel="0" collapsed="false">
      <c r="A31" s="0" t="n">
        <v>28</v>
      </c>
      <c r="B31" s="0" t="n">
        <v>5410</v>
      </c>
    </row>
    <row r="32" customFormat="false" ht="15" hidden="false" customHeight="false" outlineLevel="0" collapsed="false">
      <c r="A32" s="0" t="n">
        <v>29</v>
      </c>
      <c r="B32" s="0" t="n">
        <v>5610</v>
      </c>
    </row>
    <row r="33" customFormat="false" ht="15" hidden="false" customHeight="false" outlineLevel="0" collapsed="false">
      <c r="A33" s="0" t="n">
        <v>30</v>
      </c>
      <c r="B33" s="0" t="n">
        <v>5810</v>
      </c>
    </row>
    <row r="34" customFormat="false" ht="15" hidden="false" customHeight="false" outlineLevel="0" collapsed="false">
      <c r="A34" s="0" t="n">
        <v>31</v>
      </c>
      <c r="B34" s="0" t="n">
        <v>6010</v>
      </c>
    </row>
    <row r="35" customFormat="false" ht="15" hidden="false" customHeight="false" outlineLevel="0" collapsed="false">
      <c r="A35" s="0" t="n">
        <v>32</v>
      </c>
      <c r="B35" s="0" t="n">
        <v>6210</v>
      </c>
    </row>
    <row r="36" customFormat="false" ht="15" hidden="false" customHeight="false" outlineLevel="0" collapsed="false">
      <c r="A36" s="0" t="n">
        <v>33</v>
      </c>
      <c r="B36" s="0" t="n">
        <v>6410</v>
      </c>
    </row>
    <row r="37" customFormat="false" ht="15" hidden="false" customHeight="false" outlineLevel="0" collapsed="false">
      <c r="A37" s="0" t="n">
        <v>34</v>
      </c>
      <c r="B37" s="0" t="n">
        <v>6610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2" min="1" style="0" width="8.57085020242915"/>
    <col collapsed="false" hidden="false" max="3" min="3" style="0" width="14.7813765182186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10</v>
      </c>
    </row>
    <row r="4" customFormat="false" ht="15" hidden="false" customHeight="false" outlineLevel="0" collapsed="false">
      <c r="A4" s="0" t="n">
        <v>2</v>
      </c>
      <c r="B4" s="0" t="n">
        <v>410</v>
      </c>
    </row>
    <row r="5" customFormat="false" ht="15" hidden="false" customHeight="false" outlineLevel="0" collapsed="false">
      <c r="A5" s="0" t="n">
        <v>3</v>
      </c>
      <c r="B5" s="0" t="n">
        <v>810</v>
      </c>
    </row>
    <row r="6" customFormat="false" ht="15" hidden="false" customHeight="false" outlineLevel="0" collapsed="false">
      <c r="B6" s="0" t="n">
        <v>1049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n">
        <v>1210</v>
      </c>
    </row>
    <row r="8" customFormat="false" ht="15" hidden="false" customHeight="false" outlineLevel="0" collapsed="false">
      <c r="A8" s="0" t="n">
        <v>5</v>
      </c>
      <c r="B8" s="0" t="n">
        <v>1610</v>
      </c>
    </row>
    <row r="9" customFormat="false" ht="15" hidden="false" customHeight="false" outlineLevel="0" collapsed="false">
      <c r="A9" s="0" t="n">
        <v>6</v>
      </c>
      <c r="B9" s="0" t="n">
        <v>2010</v>
      </c>
    </row>
    <row r="10" customFormat="false" ht="15" hidden="false" customHeight="false" outlineLevel="0" collapsed="false">
      <c r="A10" s="0" t="n">
        <v>7</v>
      </c>
      <c r="B10" s="0" t="n">
        <v>2410</v>
      </c>
    </row>
    <row r="11" customFormat="false" ht="15" hidden="false" customHeight="false" outlineLevel="0" collapsed="false">
      <c r="A11" s="0" t="n">
        <v>8</v>
      </c>
      <c r="B11" s="0" t="n">
        <v>2810</v>
      </c>
    </row>
    <row r="12" customFormat="false" ht="15" hidden="false" customHeight="false" outlineLevel="0" collapsed="false">
      <c r="A12" s="0" t="n">
        <v>9</v>
      </c>
      <c r="B12" s="0" t="n">
        <v>3210</v>
      </c>
    </row>
    <row r="13" customFormat="false" ht="15" hidden="false" customHeight="false" outlineLevel="0" collapsed="false">
      <c r="A13" s="0" t="n">
        <v>10</v>
      </c>
      <c r="B13" s="0" t="n">
        <v>3610</v>
      </c>
    </row>
    <row r="14" customFormat="false" ht="15" hidden="false" customHeight="false" outlineLevel="0" collapsed="false">
      <c r="A14" s="0" t="n">
        <v>11</v>
      </c>
      <c r="B14" s="0" t="n">
        <v>4010</v>
      </c>
    </row>
    <row r="15" customFormat="false" ht="15" hidden="false" customHeight="false" outlineLevel="0" collapsed="false">
      <c r="A15" s="0" t="n">
        <v>12</v>
      </c>
      <c r="B15" s="0" t="n">
        <v>4410</v>
      </c>
    </row>
    <row r="16" customFormat="false" ht="15" hidden="false" customHeight="false" outlineLevel="0" collapsed="false">
      <c r="A16" s="0" t="n">
        <v>13</v>
      </c>
      <c r="B16" s="0" t="n">
        <v>4810</v>
      </c>
    </row>
    <row r="17" customFormat="false" ht="15" hidden="false" customHeight="false" outlineLevel="0" collapsed="false">
      <c r="A17" s="0" t="n">
        <v>14</v>
      </c>
      <c r="B17" s="0" t="n">
        <v>5210</v>
      </c>
    </row>
    <row r="18" customFormat="false" ht="15" hidden="false" customHeight="false" outlineLevel="0" collapsed="false">
      <c r="A18" s="0" t="n">
        <v>15</v>
      </c>
      <c r="B18" s="0" t="n">
        <v>5610</v>
      </c>
    </row>
    <row r="19" customFormat="false" ht="15" hidden="false" customHeight="false" outlineLevel="0" collapsed="false">
      <c r="A19" s="0" t="n">
        <v>16</v>
      </c>
      <c r="B19" s="0" t="n">
        <v>6010</v>
      </c>
    </row>
    <row r="20" customFormat="false" ht="15" hidden="false" customHeight="false" outlineLevel="0" collapsed="false">
      <c r="A20" s="0" t="n">
        <v>17</v>
      </c>
      <c r="B20" s="0" t="n">
        <v>6410</v>
      </c>
    </row>
    <row r="21" customFormat="false" ht="15" hidden="false" customHeight="false" outlineLevel="0" collapsed="false">
      <c r="A21" s="0" t="n">
        <v>18</v>
      </c>
      <c r="B21" s="0" t="n">
        <v>6810</v>
      </c>
    </row>
    <row r="22" customFormat="false" ht="15" hidden="false" customHeight="false" outlineLevel="0" collapsed="false">
      <c r="A22" s="0" t="n">
        <v>19</v>
      </c>
      <c r="B22" s="0" t="n">
        <v>7210</v>
      </c>
    </row>
    <row r="23" customFormat="false" ht="15" hidden="false" customHeight="false" outlineLevel="0" collapsed="false">
      <c r="A23" s="0" t="n">
        <v>20</v>
      </c>
      <c r="B23" s="0" t="n">
        <v>7610</v>
      </c>
    </row>
    <row r="24" customFormat="false" ht="15" hidden="false" customHeight="false" outlineLevel="0" collapsed="false">
      <c r="A24" s="0" t="n">
        <v>21</v>
      </c>
      <c r="B24" s="0" t="n">
        <v>8010</v>
      </c>
    </row>
    <row r="25" customFormat="false" ht="15" hidden="false" customHeight="false" outlineLevel="0" collapsed="false">
      <c r="A25" s="0" t="n">
        <v>22</v>
      </c>
      <c r="B25" s="0" t="n">
        <v>8410</v>
      </c>
    </row>
    <row r="26" customFormat="false" ht="15" hidden="false" customHeight="false" outlineLevel="0" collapsed="false">
      <c r="A26" s="0" t="n">
        <v>23</v>
      </c>
      <c r="B26" s="0" t="n">
        <v>8810</v>
      </c>
    </row>
    <row r="27" customFormat="false" ht="15" hidden="false" customHeight="false" outlineLevel="0" collapsed="false">
      <c r="A27" s="0" t="n">
        <v>24</v>
      </c>
      <c r="B27" s="0" t="n">
        <v>9210</v>
      </c>
    </row>
    <row r="28" customFormat="false" ht="15" hidden="false" customHeight="false" outlineLevel="0" collapsed="false">
      <c r="A28" s="0" t="n">
        <v>25</v>
      </c>
      <c r="B28" s="0" t="n">
        <v>9610</v>
      </c>
    </row>
    <row r="29" customFormat="false" ht="15" hidden="false" customHeight="false" outlineLevel="0" collapsed="false">
      <c r="A29" s="0" t="n">
        <v>26</v>
      </c>
      <c r="B29" s="0" t="n">
        <v>10010</v>
      </c>
    </row>
    <row r="30" customFormat="false" ht="15" hidden="false" customHeight="false" outlineLevel="0" collapsed="false">
      <c r="A30" s="0" t="n">
        <v>27</v>
      </c>
      <c r="B30" s="0" t="n">
        <v>10410</v>
      </c>
    </row>
    <row r="31" customFormat="false" ht="15" hidden="false" customHeight="false" outlineLevel="0" collapsed="false">
      <c r="A31" s="0" t="n">
        <v>28</v>
      </c>
      <c r="B31" s="0" t="n">
        <v>10810</v>
      </c>
    </row>
    <row r="32" customFormat="false" ht="15" hidden="false" customHeight="false" outlineLevel="0" collapsed="false">
      <c r="A32" s="0" t="n">
        <v>29</v>
      </c>
      <c r="B32" s="0" t="n">
        <v>11210</v>
      </c>
    </row>
    <row r="33" customFormat="false" ht="15" hidden="false" customHeight="false" outlineLevel="0" collapsed="false">
      <c r="A33" s="0" t="n">
        <v>30</v>
      </c>
      <c r="B33" s="0" t="n">
        <v>11610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5"/>
  <cols>
    <col collapsed="false" hidden="false" max="2" min="1" style="0" width="8.57085020242915"/>
    <col collapsed="false" hidden="false" max="3" min="3" style="0" width="15.4251012145749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10</v>
      </c>
      <c r="C3" s="2" t="n">
        <v>0</v>
      </c>
      <c r="D3" s="0" t="n">
        <f aca="false">+E3/43560</f>
        <v>105.840679522498</v>
      </c>
      <c r="E3" s="0" t="n">
        <v>4610420</v>
      </c>
    </row>
    <row r="4" customFormat="false" ht="15" hidden="false" customHeight="false" outlineLevel="0" collapsed="false">
      <c r="A4" s="0" t="n">
        <v>2</v>
      </c>
      <c r="B4" s="0" t="n">
        <v>110</v>
      </c>
      <c r="C4" s="2" t="n">
        <v>0</v>
      </c>
      <c r="D4" s="0" t="n">
        <f aca="false">+E4/43560</f>
        <v>155.465266299357</v>
      </c>
      <c r="E4" s="0" t="n">
        <v>6772067</v>
      </c>
    </row>
    <row r="5" customFormat="false" ht="15" hidden="false" customHeight="false" outlineLevel="0" collapsed="false">
      <c r="A5" s="0" t="n">
        <v>3</v>
      </c>
      <c r="B5" s="0" t="n">
        <v>210</v>
      </c>
      <c r="C5" s="2" t="n">
        <v>0</v>
      </c>
      <c r="D5" s="0" t="n">
        <f aca="false">+E5/43560</f>
        <v>193.755578512397</v>
      </c>
      <c r="E5" s="0" t="n">
        <v>8439993</v>
      </c>
    </row>
    <row r="6" customFormat="false" ht="15" hidden="false" customHeight="false" outlineLevel="0" collapsed="false">
      <c r="B6" s="0" t="n">
        <v>290</v>
      </c>
      <c r="C6" s="2" t="n">
        <f aca="false">+D6-197.93</f>
        <v>21.8976629935721</v>
      </c>
      <c r="D6" s="2" t="n">
        <f aca="false">+D5+(B6-B5)*(D7-D5)/(B7-B5)</f>
        <v>219.827662993572</v>
      </c>
    </row>
    <row r="7" customFormat="false" ht="15" hidden="false" customHeight="false" outlineLevel="0" collapsed="false">
      <c r="A7" s="0" t="n">
        <v>4</v>
      </c>
      <c r="B7" s="0" t="n">
        <v>310</v>
      </c>
      <c r="C7" s="2" t="n">
        <f aca="false">+D7-197.93</f>
        <v>28.4156841138659</v>
      </c>
      <c r="D7" s="0" t="n">
        <f aca="false">+E7/43560</f>
        <v>226.345684113866</v>
      </c>
      <c r="E7" s="0" t="n">
        <v>9859618</v>
      </c>
    </row>
    <row r="8" customFormat="false" ht="15" hidden="false" customHeight="false" outlineLevel="0" collapsed="false">
      <c r="A8" s="0" t="n">
        <v>5</v>
      </c>
      <c r="B8" s="0" t="n">
        <v>410</v>
      </c>
      <c r="C8" s="2" t="n">
        <f aca="false">+D8-197.93</f>
        <v>45.2453902662994</v>
      </c>
      <c r="D8" s="0" t="n">
        <f aca="false">+E8/43560</f>
        <v>243.175390266299</v>
      </c>
      <c r="E8" s="0" t="n">
        <v>10592720</v>
      </c>
    </row>
    <row r="9" customFormat="false" ht="15" hidden="false" customHeight="false" outlineLevel="0" collapsed="false">
      <c r="A9" s="0" t="n">
        <v>6</v>
      </c>
      <c r="B9" s="0" t="n">
        <v>510</v>
      </c>
      <c r="C9" s="2" t="n">
        <f aca="false">+D9-197.93</f>
        <v>56.6547796143251</v>
      </c>
      <c r="D9" s="0" t="n">
        <f aca="false">+E9/43560</f>
        <v>254.584779614325</v>
      </c>
      <c r="E9" s="0" t="n">
        <v>11089713</v>
      </c>
    </row>
    <row r="10" customFormat="false" ht="15" hidden="false" customHeight="false" outlineLevel="0" collapsed="false">
      <c r="A10" s="0" t="n">
        <v>7</v>
      </c>
      <c r="B10" s="0" t="n">
        <v>610</v>
      </c>
      <c r="C10" s="2" t="n">
        <f aca="false">+D10-197.93</f>
        <v>66.0576492194674</v>
      </c>
      <c r="D10" s="0" t="n">
        <f aca="false">+E10/43560</f>
        <v>263.987649219467</v>
      </c>
      <c r="E10" s="0" t="n">
        <v>11499302</v>
      </c>
    </row>
    <row r="11" customFormat="false" ht="15" hidden="false" customHeight="false" outlineLevel="0" collapsed="false">
      <c r="A11" s="0" t="n">
        <v>8</v>
      </c>
      <c r="B11" s="0" t="n">
        <v>710</v>
      </c>
      <c r="C11" s="2" t="n">
        <f aca="false">+D11-197.93</f>
        <v>74.9966758494031</v>
      </c>
      <c r="D11" s="0" t="n">
        <f aca="false">+E11/43560</f>
        <v>272.926675849403</v>
      </c>
      <c r="E11" s="0" t="n">
        <v>11888686</v>
      </c>
    </row>
    <row r="12" customFormat="false" ht="15" hidden="false" customHeight="false" outlineLevel="0" collapsed="false">
      <c r="A12" s="0" t="n">
        <v>9</v>
      </c>
      <c r="B12" s="0" t="n">
        <v>810</v>
      </c>
      <c r="C12" s="2" t="n">
        <f aca="false">+D12-197.93</f>
        <v>82.2138705234159</v>
      </c>
      <c r="D12" s="0" t="n">
        <f aca="false">+E12/43560</f>
        <v>280.143870523416</v>
      </c>
      <c r="E12" s="0" t="n">
        <v>12203067</v>
      </c>
    </row>
    <row r="13" customFormat="false" ht="15" hidden="false" customHeight="false" outlineLevel="0" collapsed="false">
      <c r="A13" s="0" t="n">
        <v>10</v>
      </c>
      <c r="B13" s="0" t="n">
        <v>910</v>
      </c>
      <c r="C13" s="2" t="n">
        <f aca="false">+D13-197.93</f>
        <v>88.4921074380165</v>
      </c>
      <c r="D13" s="0" t="n">
        <f aca="false">+E13/43560</f>
        <v>286.422107438017</v>
      </c>
      <c r="E13" s="0" t="n">
        <v>12476547</v>
      </c>
    </row>
    <row r="14" customFormat="false" ht="15" hidden="false" customHeight="false" outlineLevel="0" collapsed="false">
      <c r="A14" s="0" t="n">
        <v>11</v>
      </c>
      <c r="B14" s="0" t="n">
        <v>1010</v>
      </c>
      <c r="C14" s="2" t="n">
        <f aca="false">+D14-197.93</f>
        <v>94.8777364554637</v>
      </c>
      <c r="D14" s="0" t="n">
        <f aca="false">+E14/43560</f>
        <v>292.807736455464</v>
      </c>
      <c r="E14" s="0" t="n">
        <v>12754705</v>
      </c>
    </row>
    <row r="15" customFormat="false" ht="15" hidden="false" customHeight="false" outlineLevel="0" collapsed="false">
      <c r="A15" s="0" t="n">
        <v>12</v>
      </c>
      <c r="B15" s="0" t="n">
        <v>1110</v>
      </c>
      <c r="C15" s="2" t="n">
        <f aca="false">+D15-197.93</f>
        <v>101.142681359045</v>
      </c>
      <c r="D15" s="0" t="n">
        <f aca="false">+E15/43560</f>
        <v>299.072681359045</v>
      </c>
      <c r="E15" s="0" t="n">
        <v>13027606</v>
      </c>
    </row>
    <row r="16" customFormat="false" ht="15" hidden="false" customHeight="false" outlineLevel="0" collapsed="false">
      <c r="A16" s="0" t="n">
        <v>13</v>
      </c>
      <c r="B16" s="0" t="n">
        <v>1210</v>
      </c>
      <c r="C16" s="2" t="n">
        <f aca="false">+D16-197.93</f>
        <v>108.15487144169</v>
      </c>
      <c r="D16" s="0" t="n">
        <f aca="false">+E16/43560</f>
        <v>306.08487144169</v>
      </c>
      <c r="E16" s="0" t="n">
        <v>13333057</v>
      </c>
    </row>
    <row r="17" customFormat="false" ht="15" hidden="false" customHeight="false" outlineLevel="0" collapsed="false">
      <c r="A17" s="0" t="n">
        <v>14</v>
      </c>
      <c r="B17" s="0" t="n">
        <v>1310</v>
      </c>
      <c r="C17" s="2" t="n">
        <f aca="false">+D17-197.93</f>
        <v>113.135404040404</v>
      </c>
      <c r="D17" s="0" t="n">
        <f aca="false">+E17/43560</f>
        <v>311.065404040404</v>
      </c>
      <c r="E17" s="0" t="n">
        <v>13550009</v>
      </c>
    </row>
    <row r="18" customFormat="false" ht="15" hidden="false" customHeight="false" outlineLevel="0" collapsed="false">
      <c r="A18" s="0" t="n">
        <v>15</v>
      </c>
      <c r="B18" s="0" t="n">
        <v>1410</v>
      </c>
      <c r="C18" s="2" t="n">
        <f aca="false">+D18-197.93</f>
        <v>117.988365472911</v>
      </c>
      <c r="D18" s="0" t="n">
        <f aca="false">+E18/43560</f>
        <v>315.918365472911</v>
      </c>
      <c r="E18" s="0" t="n">
        <v>13761404</v>
      </c>
    </row>
    <row r="19" customFormat="false" ht="15" hidden="false" customHeight="false" outlineLevel="0" collapsed="false">
      <c r="A19" s="0" t="n">
        <v>16</v>
      </c>
      <c r="B19" s="0" t="n">
        <v>1510</v>
      </c>
      <c r="C19" s="2" t="n">
        <f aca="false">+D19-197.93</f>
        <v>122.235358126722</v>
      </c>
      <c r="D19" s="0" t="n">
        <f aca="false">+E19/43560</f>
        <v>320.165358126722</v>
      </c>
      <c r="E19" s="0" t="n">
        <v>13946403</v>
      </c>
    </row>
    <row r="20" customFormat="false" ht="15" hidden="false" customHeight="false" outlineLevel="0" collapsed="false">
      <c r="A20" s="0" t="n">
        <v>17</v>
      </c>
      <c r="B20" s="0" t="n">
        <v>1610</v>
      </c>
      <c r="C20" s="2" t="n">
        <f aca="false">+D20-197.93</f>
        <v>126.403769513315</v>
      </c>
      <c r="D20" s="0" t="n">
        <f aca="false">+E20/43560</f>
        <v>324.333769513315</v>
      </c>
      <c r="E20" s="0" t="n">
        <v>14127979</v>
      </c>
    </row>
    <row r="21" customFormat="false" ht="15" hidden="false" customHeight="false" outlineLevel="0" collapsed="false">
      <c r="A21" s="0" t="n">
        <v>18</v>
      </c>
      <c r="B21" s="0" t="n">
        <v>1710</v>
      </c>
      <c r="C21" s="2" t="n">
        <f aca="false">+D21-197.93</f>
        <v>130.69621671258</v>
      </c>
      <c r="D21" s="0" t="n">
        <f aca="false">+E21/43560</f>
        <v>328.62621671258</v>
      </c>
      <c r="E21" s="0" t="n">
        <v>14314958</v>
      </c>
    </row>
    <row r="22" customFormat="false" ht="15" hidden="false" customHeight="false" outlineLevel="0" collapsed="false">
      <c r="A22" s="0" t="n">
        <v>19</v>
      </c>
      <c r="B22" s="0" t="n">
        <v>1810</v>
      </c>
      <c r="C22" s="2" t="n">
        <f aca="false">+D22-197.93</f>
        <v>134.929090909091</v>
      </c>
      <c r="D22" s="0" t="n">
        <f aca="false">+E22/43560</f>
        <v>332.859090909091</v>
      </c>
      <c r="E22" s="0" t="n">
        <v>14499342</v>
      </c>
    </row>
    <row r="23" customFormat="false" ht="15" hidden="false" customHeight="false" outlineLevel="0" collapsed="false">
      <c r="A23" s="0" t="n">
        <v>20</v>
      </c>
      <c r="B23" s="0" t="n">
        <v>1910</v>
      </c>
      <c r="C23" s="2" t="n">
        <f aca="false">+D23-197.93</f>
        <v>138.664306703398</v>
      </c>
      <c r="D23" s="0" t="n">
        <f aca="false">+E23/43560</f>
        <v>336.594306703398</v>
      </c>
      <c r="E23" s="0" t="n">
        <v>14662048</v>
      </c>
    </row>
    <row r="24" customFormat="false" ht="15" hidden="false" customHeight="false" outlineLevel="0" collapsed="false">
      <c r="A24" s="0" t="n">
        <v>21</v>
      </c>
      <c r="B24" s="0" t="n">
        <v>2010</v>
      </c>
      <c r="C24" s="2" t="n">
        <f aca="false">+D24-197.93</f>
        <v>142.392956841139</v>
      </c>
      <c r="D24" s="0" t="n">
        <f aca="false">+E24/43560</f>
        <v>340.322956841139</v>
      </c>
      <c r="E24" s="0" t="n">
        <v>14824468</v>
      </c>
    </row>
    <row r="25" customFormat="false" ht="15" hidden="false" customHeight="false" outlineLevel="0" collapsed="false">
      <c r="A25" s="0" t="n">
        <v>22</v>
      </c>
      <c r="B25" s="0" t="n">
        <v>2110</v>
      </c>
      <c r="C25" s="2" t="n">
        <f aca="false">+D25-197.93</f>
        <v>146.223558310376</v>
      </c>
      <c r="D25" s="0" t="n">
        <f aca="false">+E25/43560</f>
        <v>344.153558310376</v>
      </c>
      <c r="E25" s="0" t="n">
        <v>14991329</v>
      </c>
    </row>
    <row r="26" customFormat="false" ht="15" hidden="false" customHeight="false" outlineLevel="0" collapsed="false">
      <c r="A26" s="0" t="n">
        <v>23</v>
      </c>
      <c r="B26" s="0" t="n">
        <v>2210</v>
      </c>
      <c r="C26" s="2" t="n">
        <f aca="false">+D26-197.93</f>
        <v>149.676106519743</v>
      </c>
      <c r="D26" s="0" t="n">
        <f aca="false">+E26/43560</f>
        <v>347.606106519743</v>
      </c>
      <c r="E26" s="0" t="n">
        <v>15141722</v>
      </c>
    </row>
    <row r="27" customFormat="false" ht="15" hidden="false" customHeight="false" outlineLevel="0" collapsed="false">
      <c r="A27" s="0" t="n">
        <v>24</v>
      </c>
      <c r="B27" s="0" t="n">
        <v>2310</v>
      </c>
      <c r="C27" s="2" t="n">
        <f aca="false">+D27-197.93</f>
        <v>153.116441689624</v>
      </c>
      <c r="D27" s="0" t="n">
        <f aca="false">+E27/43560</f>
        <v>351.046441689624</v>
      </c>
      <c r="E27" s="0" t="n">
        <v>15291583</v>
      </c>
    </row>
    <row r="28" customFormat="false" ht="15" hidden="false" customHeight="false" outlineLevel="0" collapsed="false">
      <c r="A28" s="0" t="n">
        <v>25</v>
      </c>
      <c r="B28" s="0" t="n">
        <v>2410</v>
      </c>
      <c r="C28" s="2" t="n">
        <f aca="false">+D28-197.93</f>
        <v>157.193599632691</v>
      </c>
      <c r="D28" s="0" t="n">
        <f aca="false">+E28/43560</f>
        <v>355.123599632691</v>
      </c>
      <c r="E28" s="0" t="n">
        <v>15469184</v>
      </c>
    </row>
    <row r="29" customFormat="false" ht="15" hidden="false" customHeight="false" outlineLevel="0" collapsed="false">
      <c r="A29" s="0" t="n">
        <v>26</v>
      </c>
      <c r="B29" s="0" t="n">
        <v>2510</v>
      </c>
      <c r="C29" s="2" t="n">
        <f aca="false">+D29-197.93</f>
        <v>160.80668503214</v>
      </c>
      <c r="D29" s="0" t="n">
        <f aca="false">+E29/43560</f>
        <v>358.73668503214</v>
      </c>
      <c r="E29" s="0" t="n">
        <v>15626570</v>
      </c>
    </row>
    <row r="30" customFormat="false" ht="15" hidden="false" customHeight="false" outlineLevel="0" collapsed="false">
      <c r="A30" s="0" t="n">
        <v>27</v>
      </c>
      <c r="B30" s="0" t="n">
        <v>2610</v>
      </c>
      <c r="C30" s="2" t="n">
        <f aca="false">+D30-197.93</f>
        <v>164.224522497704</v>
      </c>
      <c r="D30" s="0" t="n">
        <f aca="false">+E30/43560</f>
        <v>362.154522497704</v>
      </c>
      <c r="E30" s="0" t="n">
        <v>15775451</v>
      </c>
    </row>
    <row r="31" customFormat="false" ht="15" hidden="false" customHeight="false" outlineLevel="0" collapsed="false">
      <c r="A31" s="0" t="n">
        <v>28</v>
      </c>
      <c r="B31" s="0" t="n">
        <v>2710</v>
      </c>
      <c r="C31" s="2" t="n">
        <f aca="false">+D31-197.93</f>
        <v>167.516280991736</v>
      </c>
      <c r="D31" s="0" t="n">
        <f aca="false">+E31/43560</f>
        <v>365.446280991736</v>
      </c>
      <c r="E31" s="0" t="n">
        <v>15918840</v>
      </c>
    </row>
    <row r="32" customFormat="false" ht="15" hidden="false" customHeight="false" outlineLevel="0" collapsed="false">
      <c r="A32" s="0" t="n">
        <v>29</v>
      </c>
      <c r="B32" s="0" t="n">
        <v>2810</v>
      </c>
      <c r="C32" s="2" t="n">
        <f aca="false">+D32-197.93</f>
        <v>171.088158861341</v>
      </c>
      <c r="D32" s="0" t="n">
        <f aca="false">+E32/43560</f>
        <v>369.018158861341</v>
      </c>
      <c r="E32" s="0" t="n">
        <v>16074431</v>
      </c>
    </row>
    <row r="33" customFormat="false" ht="15" hidden="false" customHeight="false" outlineLevel="0" collapsed="false">
      <c r="A33" s="0" t="n">
        <v>30</v>
      </c>
      <c r="B33" s="0" t="n">
        <v>2910</v>
      </c>
      <c r="C33" s="2" t="n">
        <f aca="false">+D33-197.93</f>
        <v>176.991303948577</v>
      </c>
      <c r="D33" s="0" t="n">
        <f aca="false">+E33/43560</f>
        <v>374.921303948577</v>
      </c>
      <c r="E33" s="0" t="n">
        <v>16331572</v>
      </c>
    </row>
    <row r="34" customFormat="false" ht="15" hidden="false" customHeight="false" outlineLevel="0" collapsed="false">
      <c r="A34" s="0" t="n">
        <v>31</v>
      </c>
      <c r="B34" s="0" t="n">
        <v>3010</v>
      </c>
      <c r="C34" s="2" t="n">
        <f aca="false">+D34-197.93</f>
        <v>181.643002754821</v>
      </c>
      <c r="D34" s="0" t="n">
        <f aca="false">+E34/43560</f>
        <v>379.573002754821</v>
      </c>
      <c r="E34" s="0" t="n">
        <v>16534200</v>
      </c>
    </row>
    <row r="35" customFormat="false" ht="15" hidden="false" customHeight="false" outlineLevel="0" collapsed="false">
      <c r="A35" s="0" t="n">
        <v>32</v>
      </c>
      <c r="B35" s="0" t="n">
        <v>3110</v>
      </c>
      <c r="C35" s="2" t="n">
        <f aca="false">+D35-197.93</f>
        <v>186.034600550964</v>
      </c>
      <c r="D35" s="0" t="n">
        <f aca="false">+E35/43560</f>
        <v>383.964600550964</v>
      </c>
      <c r="E35" s="0" t="n">
        <v>16725498</v>
      </c>
    </row>
    <row r="36" customFormat="false" ht="15" hidden="false" customHeight="false" outlineLevel="0" collapsed="false">
      <c r="A36" s="0" t="n">
        <v>33</v>
      </c>
      <c r="B36" s="0" t="n">
        <v>3210</v>
      </c>
      <c r="C36" s="2" t="n">
        <f aca="false">+D36-197.93</f>
        <v>191.185564738292</v>
      </c>
      <c r="D36" s="0" t="n">
        <f aca="false">+E36/43560</f>
        <v>389.115564738292</v>
      </c>
      <c r="E36" s="0" t="n">
        <v>16949874</v>
      </c>
    </row>
    <row r="37" customFormat="false" ht="15" hidden="false" customHeight="false" outlineLevel="0" collapsed="false">
      <c r="A37" s="0" t="n">
        <v>34</v>
      </c>
      <c r="B37" s="0" t="n">
        <v>3310</v>
      </c>
      <c r="C37" s="2" t="n">
        <f aca="false">+D37-197.93</f>
        <v>195.062699724518</v>
      </c>
      <c r="D37" s="0" t="n">
        <f aca="false">+E37/43560</f>
        <v>392.992699724518</v>
      </c>
      <c r="E37" s="0" t="n">
        <v>17118762</v>
      </c>
    </row>
    <row r="38" customFormat="false" ht="15" hidden="false" customHeight="false" outlineLevel="0" collapsed="false">
      <c r="A38" s="0" t="n">
        <v>35</v>
      </c>
      <c r="B38" s="0" t="n">
        <v>3410</v>
      </c>
      <c r="C38" s="2" t="n">
        <f aca="false">+D38-197.93</f>
        <v>199.467038567493</v>
      </c>
      <c r="D38" s="0" t="n">
        <f aca="false">+E38/43560</f>
        <v>397.397038567493</v>
      </c>
      <c r="E38" s="0" t="n">
        <v>17310615</v>
      </c>
    </row>
    <row r="39" customFormat="false" ht="15" hidden="false" customHeight="false" outlineLevel="0" collapsed="false">
      <c r="A39" s="0" t="n">
        <v>36</v>
      </c>
      <c r="B39" s="0" t="n">
        <v>3510</v>
      </c>
      <c r="C39" s="2" t="n">
        <f aca="false">+D39-197.93</f>
        <v>200.528195592287</v>
      </c>
      <c r="D39" s="0" t="n">
        <f aca="false">+E39/43560</f>
        <v>398.458195592287</v>
      </c>
      <c r="E39" s="0" t="n">
        <v>17356839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5"/>
  <cols>
    <col collapsed="false" hidden="false" max="2" min="1" style="0" width="8.57085020242915"/>
    <col collapsed="false" hidden="false" max="3" min="3" style="0" width="14.6761133603239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40</v>
      </c>
      <c r="C3" s="2" t="n">
        <f aca="false">+D3-$D$3</f>
        <v>0</v>
      </c>
      <c r="D3" s="0" t="n">
        <f aca="false">+E3/43560</f>
        <v>49.85927456382</v>
      </c>
      <c r="E3" s="0" t="n">
        <v>2171870</v>
      </c>
    </row>
    <row r="4" customFormat="false" ht="15" hidden="false" customHeight="false" outlineLevel="0" collapsed="false">
      <c r="A4" s="0" t="n">
        <v>2</v>
      </c>
      <c r="B4" s="0" t="n">
        <v>400</v>
      </c>
      <c r="C4" s="2" t="n">
        <f aca="false">+D4-$D$3</f>
        <v>7.81471533516989</v>
      </c>
      <c r="D4" s="0" t="n">
        <f aca="false">+E4/43560</f>
        <v>57.6739898989899</v>
      </c>
      <c r="E4" s="0" t="n">
        <v>2512279</v>
      </c>
    </row>
    <row r="5" customFormat="false" ht="15" hidden="false" customHeight="false" outlineLevel="0" collapsed="false">
      <c r="A5" s="0" t="n">
        <v>3</v>
      </c>
      <c r="B5" s="0" t="n">
        <v>760</v>
      </c>
      <c r="C5" s="2" t="n">
        <f aca="false">+D5-$D$3</f>
        <v>13.4637052341598</v>
      </c>
      <c r="D5" s="0" t="n">
        <f aca="false">+E5/43560</f>
        <v>63.3229797979798</v>
      </c>
      <c r="E5" s="0" t="n">
        <v>2758349</v>
      </c>
    </row>
    <row r="6" customFormat="false" ht="15" hidden="false" customHeight="false" outlineLevel="0" collapsed="false">
      <c r="A6" s="0" t="n">
        <v>4</v>
      </c>
      <c r="B6" s="0" t="n">
        <v>1120</v>
      </c>
      <c r="C6" s="2" t="n">
        <f aca="false">+D6-$D$3</f>
        <v>21.5740817263545</v>
      </c>
      <c r="D6" s="0" t="n">
        <f aca="false">+E6/43560</f>
        <v>71.4333562901745</v>
      </c>
      <c r="E6" s="0" t="n">
        <v>3111637</v>
      </c>
    </row>
    <row r="7" customFormat="false" ht="15" hidden="false" customHeight="false" outlineLevel="0" collapsed="false">
      <c r="A7" s="0" t="n">
        <v>5</v>
      </c>
      <c r="B7" s="0" t="n">
        <v>1480</v>
      </c>
      <c r="C7" s="2" t="n">
        <f aca="false">+D7-$D$3</f>
        <v>28.4517676767677</v>
      </c>
      <c r="D7" s="0" t="n">
        <f aca="false">+E7/43560</f>
        <v>78.3110422405877</v>
      </c>
      <c r="E7" s="0" t="n">
        <v>3411229</v>
      </c>
    </row>
    <row r="8" customFormat="false" ht="15" hidden="false" customHeight="false" outlineLevel="0" collapsed="false">
      <c r="A8" s="0" t="n">
        <v>6</v>
      </c>
      <c r="B8" s="0" t="n">
        <v>1840</v>
      </c>
      <c r="C8" s="2" t="n">
        <f aca="false">+D8-$D$3</f>
        <v>35.0370064279155</v>
      </c>
      <c r="D8" s="0" t="n">
        <f aca="false">+E8/43560</f>
        <v>84.8962809917355</v>
      </c>
      <c r="E8" s="0" t="n">
        <v>3698082</v>
      </c>
    </row>
    <row r="9" customFormat="false" ht="15" hidden="false" customHeight="false" outlineLevel="0" collapsed="false">
      <c r="B9" s="0" t="n">
        <v>1870</v>
      </c>
      <c r="C9" s="2" t="n">
        <f aca="false">+D9-$D$3</f>
        <v>35.675120523416</v>
      </c>
      <c r="D9" s="2" t="n">
        <f aca="false">+D8+(B9-B8)*(D10-D8)/(B10-B8)</f>
        <v>85.534395087236</v>
      </c>
    </row>
    <row r="10" customFormat="false" ht="15" hidden="false" customHeight="false" outlineLevel="0" collapsed="false">
      <c r="A10" s="0" t="n">
        <v>7</v>
      </c>
      <c r="B10" s="0" t="n">
        <v>2200</v>
      </c>
      <c r="C10" s="2" t="n">
        <f aca="false">+D10-$D$3</f>
        <v>42.694375573921</v>
      </c>
      <c r="D10" s="0" t="n">
        <f aca="false">+E10/43560</f>
        <v>92.5536501377411</v>
      </c>
      <c r="E10" s="0" t="n">
        <v>4031637</v>
      </c>
    </row>
    <row r="11" customFormat="false" ht="15" hidden="false" customHeight="false" outlineLevel="0" collapsed="false">
      <c r="A11" s="0" t="n">
        <v>8</v>
      </c>
      <c r="B11" s="0" t="n">
        <v>2560</v>
      </c>
      <c r="C11" s="2" t="n">
        <f aca="false">+D11-$D$3</f>
        <v>53.0504591368228</v>
      </c>
      <c r="D11" s="0" t="n">
        <f aca="false">+E11/43560</f>
        <v>102.909733700643</v>
      </c>
      <c r="E11" s="0" t="n">
        <v>4482748</v>
      </c>
    </row>
    <row r="12" customFormat="false" ht="15" hidden="false" customHeight="false" outlineLevel="0" collapsed="false">
      <c r="A12" s="0" t="n">
        <v>9</v>
      </c>
      <c r="B12" s="0" t="n">
        <v>2920</v>
      </c>
      <c r="C12" s="2" t="n">
        <f aca="false">+D12-$D$3</f>
        <v>65.9245408631772</v>
      </c>
      <c r="D12" s="0" t="n">
        <f aca="false">+E12/43560</f>
        <v>115.783815426997</v>
      </c>
      <c r="E12" s="0" t="n">
        <v>5043543</v>
      </c>
    </row>
    <row r="13" customFormat="false" ht="15" hidden="false" customHeight="false" outlineLevel="0" collapsed="false">
      <c r="A13" s="0" t="n">
        <v>10</v>
      </c>
      <c r="B13" s="0" t="n">
        <v>3280</v>
      </c>
      <c r="C13" s="2" t="n">
        <f aca="false">+D13-$D$3</f>
        <v>81.212741046832</v>
      </c>
      <c r="D13" s="0" t="n">
        <f aca="false">+E13/43560</f>
        <v>131.072015610652</v>
      </c>
      <c r="E13" s="0" t="n">
        <v>5709497</v>
      </c>
    </row>
    <row r="14" customFormat="false" ht="15" hidden="false" customHeight="false" outlineLevel="0" collapsed="false">
      <c r="A14" s="0" t="n">
        <v>11</v>
      </c>
      <c r="B14" s="0" t="n">
        <v>3640</v>
      </c>
      <c r="C14" s="2" t="n">
        <f aca="false">+D14-$D$3</f>
        <v>94.1188246097337</v>
      </c>
      <c r="D14" s="0" t="n">
        <f aca="false">+E14/43560</f>
        <v>143.978099173554</v>
      </c>
      <c r="E14" s="0" t="n">
        <v>6271686</v>
      </c>
    </row>
    <row r="15" customFormat="false" ht="15" hidden="false" customHeight="false" outlineLevel="0" collapsed="false">
      <c r="A15" s="0" t="n">
        <v>12</v>
      </c>
      <c r="B15" s="0" t="n">
        <v>4000</v>
      </c>
      <c r="C15" s="2" t="n">
        <f aca="false">+D15-$D$3</f>
        <v>105.713429752066</v>
      </c>
      <c r="D15" s="0" t="n">
        <f aca="false">+E15/43560</f>
        <v>155.572704315886</v>
      </c>
      <c r="E15" s="0" t="n">
        <v>6776747</v>
      </c>
    </row>
    <row r="16" customFormat="false" ht="15" hidden="false" customHeight="false" outlineLevel="0" collapsed="false">
      <c r="A16" s="0" t="n">
        <v>13</v>
      </c>
      <c r="B16" s="0" t="n">
        <v>4360</v>
      </c>
      <c r="C16" s="2" t="n">
        <f aca="false">+D16-$D$3</f>
        <v>115.185629017447</v>
      </c>
      <c r="D16" s="0" t="n">
        <f aca="false">+E16/43560</f>
        <v>165.044903581267</v>
      </c>
      <c r="E16" s="0" t="n">
        <v>7189356</v>
      </c>
    </row>
    <row r="17" customFormat="false" ht="15" hidden="false" customHeight="false" outlineLevel="0" collapsed="false">
      <c r="A17" s="0" t="n">
        <v>14</v>
      </c>
      <c r="B17" s="0" t="n">
        <v>4720</v>
      </c>
      <c r="C17" s="2" t="n">
        <f aca="false">+D17-$D$3</f>
        <v>124.469788797062</v>
      </c>
      <c r="D17" s="0" t="n">
        <f aca="false">+E17/43560</f>
        <v>174.329063360882</v>
      </c>
      <c r="E17" s="0" t="n">
        <v>7593774</v>
      </c>
    </row>
    <row r="18" customFormat="false" ht="15" hidden="false" customHeight="false" outlineLevel="0" collapsed="false">
      <c r="A18" s="0" t="n">
        <v>15</v>
      </c>
      <c r="B18" s="0" t="n">
        <v>5080</v>
      </c>
      <c r="C18" s="2" t="n">
        <f aca="false">+D18-$D$3</f>
        <v>141.708310376492</v>
      </c>
      <c r="D18" s="0" t="n">
        <f aca="false">+E18/43560</f>
        <v>191.567584940312</v>
      </c>
      <c r="E18" s="0" t="n">
        <v>8344684</v>
      </c>
    </row>
    <row r="19" customFormat="false" ht="15" hidden="false" customHeight="false" outlineLevel="0" collapsed="false">
      <c r="A19" s="0" t="n">
        <v>16</v>
      </c>
      <c r="B19" s="0" t="n">
        <v>5440</v>
      </c>
      <c r="C19" s="2" t="n">
        <f aca="false">+D19-$D$3</f>
        <v>151.436042240588</v>
      </c>
      <c r="D19" s="0" t="n">
        <f aca="false">+E19/43560</f>
        <v>201.295316804408</v>
      </c>
      <c r="E19" s="0" t="n">
        <v>8768424</v>
      </c>
    </row>
    <row r="20" customFormat="false" ht="15" hidden="false" customHeight="false" outlineLevel="0" collapsed="false">
      <c r="A20" s="0" t="n">
        <v>17</v>
      </c>
      <c r="B20" s="0" t="n">
        <v>5800</v>
      </c>
      <c r="C20" s="2" t="n">
        <f aca="false">+D20-$D$3</f>
        <v>159.270293847567</v>
      </c>
      <c r="D20" s="0" t="n">
        <f aca="false">+E20/43560</f>
        <v>209.129568411387</v>
      </c>
      <c r="E20" s="0" t="n">
        <v>9109684</v>
      </c>
    </row>
    <row r="21" customFormat="false" ht="15" hidden="false" customHeight="false" outlineLevel="0" collapsed="false">
      <c r="A21" s="0" t="n">
        <v>18</v>
      </c>
      <c r="B21" s="0" t="n">
        <v>6160</v>
      </c>
      <c r="C21" s="2" t="n">
        <f aca="false">+D21-$D$3</f>
        <v>167.116000918274</v>
      </c>
      <c r="D21" s="0" t="n">
        <f aca="false">+E21/43560</f>
        <v>216.975275482094</v>
      </c>
      <c r="E21" s="0" t="n">
        <v>9451443</v>
      </c>
    </row>
    <row r="22" customFormat="false" ht="15" hidden="false" customHeight="false" outlineLevel="0" collapsed="false">
      <c r="A22" s="0" t="n">
        <v>19</v>
      </c>
      <c r="B22" s="0" t="n">
        <v>6520</v>
      </c>
      <c r="C22" s="2" t="n">
        <f aca="false">+D22-$D$3</f>
        <v>175.96955922865</v>
      </c>
      <c r="D22" s="0" t="n">
        <f aca="false">+E22/43560</f>
        <v>225.82883379247</v>
      </c>
      <c r="E22" s="0" t="n">
        <v>9837104</v>
      </c>
    </row>
    <row r="23" customFormat="false" ht="15" hidden="false" customHeight="false" outlineLevel="0" collapsed="false">
      <c r="A23" s="0" t="n">
        <v>20</v>
      </c>
      <c r="B23" s="0" t="n">
        <v>6880</v>
      </c>
      <c r="C23" s="2" t="n">
        <f aca="false">+D23-$D$3</f>
        <v>185.786662075298</v>
      </c>
      <c r="D23" s="0" t="n">
        <f aca="false">+E23/43560</f>
        <v>235.645936639118</v>
      </c>
      <c r="E23" s="0" t="n">
        <v>10264737</v>
      </c>
    </row>
    <row r="24" customFormat="false" ht="15" hidden="false" customHeight="false" outlineLevel="0" collapsed="false">
      <c r="A24" s="0" t="n">
        <v>21</v>
      </c>
      <c r="B24" s="0" t="n">
        <v>7240</v>
      </c>
      <c r="C24" s="2" t="n">
        <f aca="false">+D24-$D$3</f>
        <v>192.712970615243</v>
      </c>
      <c r="D24" s="0" t="n">
        <f aca="false">+E24/43560</f>
        <v>242.572245179063</v>
      </c>
      <c r="E24" s="0" t="n">
        <v>10566447</v>
      </c>
    </row>
    <row r="25" customFormat="false" ht="15" hidden="false" customHeight="false" outlineLevel="0" collapsed="false">
      <c r="A25" s="0" t="n">
        <v>22</v>
      </c>
      <c r="B25" s="0" t="n">
        <v>7600</v>
      </c>
      <c r="C25" s="2" t="n">
        <f aca="false">+D25-$D$3</f>
        <v>199.887878787879</v>
      </c>
      <c r="D25" s="0" t="n">
        <f aca="false">+E25/43560</f>
        <v>249.747153351699</v>
      </c>
      <c r="E25" s="0" t="n">
        <v>10878986</v>
      </c>
    </row>
    <row r="26" customFormat="false" ht="15" hidden="false" customHeight="false" outlineLevel="0" collapsed="false">
      <c r="A26" s="0" t="n">
        <v>23</v>
      </c>
      <c r="B26" s="0" t="n">
        <v>7960</v>
      </c>
      <c r="C26" s="2" t="n">
        <f aca="false">+D26-$D$3</f>
        <v>207.15121671258</v>
      </c>
      <c r="D26" s="0" t="n">
        <f aca="false">+E26/43560</f>
        <v>257.0104912764</v>
      </c>
      <c r="E26" s="0" t="n">
        <v>11195377</v>
      </c>
    </row>
    <row r="27" customFormat="false" ht="15" hidden="false" customHeight="false" outlineLevel="0" collapsed="false">
      <c r="A27" s="0" t="n">
        <v>24</v>
      </c>
      <c r="B27" s="0" t="n">
        <v>8320</v>
      </c>
      <c r="C27" s="2" t="n">
        <f aca="false">+D27-$D$3</f>
        <v>214.502180899908</v>
      </c>
      <c r="D27" s="0" t="n">
        <f aca="false">+E27/43560</f>
        <v>264.361455463728</v>
      </c>
      <c r="E27" s="0" t="n">
        <v>11515585</v>
      </c>
    </row>
    <row r="28" customFormat="false" ht="15" hidden="false" customHeight="false" outlineLevel="0" collapsed="false">
      <c r="A28" s="0" t="n">
        <v>25</v>
      </c>
      <c r="B28" s="0" t="n">
        <v>8680</v>
      </c>
      <c r="C28" s="2" t="n">
        <f aca="false">+D28-$D$3</f>
        <v>220.505463728191</v>
      </c>
      <c r="D28" s="0" t="n">
        <f aca="false">+E28/43560</f>
        <v>270.364738292011</v>
      </c>
      <c r="E28" s="0" t="n">
        <v>11777088</v>
      </c>
    </row>
    <row r="29" customFormat="false" ht="15" hidden="false" customHeight="false" outlineLevel="0" collapsed="false">
      <c r="A29" s="0" t="n">
        <v>26</v>
      </c>
      <c r="B29" s="0" t="n">
        <v>9040</v>
      </c>
      <c r="C29" s="2" t="n">
        <f aca="false">+D29-$D$3</f>
        <v>225.44455922865</v>
      </c>
      <c r="D29" s="0" t="n">
        <f aca="false">+E29/43560</f>
        <v>275.30383379247</v>
      </c>
      <c r="E29" s="0" t="n">
        <v>11992235</v>
      </c>
    </row>
    <row r="30" customFormat="false" ht="15" hidden="false" customHeight="false" outlineLevel="0" collapsed="false">
      <c r="A30" s="0" t="n">
        <v>27</v>
      </c>
      <c r="B30" s="0" t="n">
        <v>9400</v>
      </c>
      <c r="C30" s="2" t="n">
        <f aca="false">+D30-$D$3</f>
        <v>230.421740128558</v>
      </c>
      <c r="D30" s="0" t="n">
        <f aca="false">+E30/43560</f>
        <v>280.281014692378</v>
      </c>
      <c r="E30" s="0" t="n">
        <v>12209041</v>
      </c>
    </row>
    <row r="31" customFormat="false" ht="15" hidden="false" customHeight="false" outlineLevel="0" collapsed="false">
      <c r="A31" s="0" t="n">
        <v>28</v>
      </c>
      <c r="B31" s="0" t="n">
        <v>9760</v>
      </c>
      <c r="C31" s="2" t="n">
        <f aca="false">+D31-$D$3</f>
        <v>234.634825528007</v>
      </c>
      <c r="D31" s="0" t="n">
        <f aca="false">+E31/43560</f>
        <v>284.494100091827</v>
      </c>
      <c r="E31" s="0" t="n">
        <v>12392563</v>
      </c>
    </row>
    <row r="32" customFormat="false" ht="15" hidden="false" customHeight="false" outlineLevel="0" collapsed="false">
      <c r="A32" s="0" t="n">
        <v>29</v>
      </c>
      <c r="B32" s="0" t="n">
        <v>10120</v>
      </c>
      <c r="C32" s="2" t="n">
        <f aca="false">+D32-$D$3</f>
        <v>239.273461891644</v>
      </c>
      <c r="D32" s="0" t="n">
        <f aca="false">+E32/43560</f>
        <v>289.132736455464</v>
      </c>
      <c r="E32" s="0" t="n">
        <v>12594622</v>
      </c>
    </row>
    <row r="33" customFormat="false" ht="15" hidden="false" customHeight="false" outlineLevel="0" collapsed="false">
      <c r="A33" s="0" t="n">
        <v>30</v>
      </c>
      <c r="B33" s="0" t="n">
        <v>10480</v>
      </c>
      <c r="C33" s="2" t="n">
        <f aca="false">+D33-$D$3</f>
        <v>244.416184573003</v>
      </c>
      <c r="D33" s="0" t="n">
        <f aca="false">+E33/43560</f>
        <v>294.275459136823</v>
      </c>
      <c r="E33" s="0" t="n">
        <v>12818639</v>
      </c>
    </row>
    <row r="34" customFormat="false" ht="15" hidden="false" customHeight="false" outlineLevel="0" collapsed="false">
      <c r="A34" s="0" t="n">
        <v>31</v>
      </c>
      <c r="B34" s="0" t="n">
        <v>10840</v>
      </c>
      <c r="C34" s="2" t="n">
        <f aca="false">+D34-$D$3</f>
        <v>248.758448117539</v>
      </c>
      <c r="D34" s="0" t="n">
        <f aca="false">+E34/43560</f>
        <v>298.617722681359</v>
      </c>
      <c r="E34" s="0" t="n">
        <v>13007788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8.57085020242915"/>
    <col collapsed="false" hidden="false" max="3" min="3" style="0" width="14.4615384615385"/>
    <col collapsed="false" hidden="false" max="4" min="4" style="0" width="8.57085020242915"/>
    <col collapsed="false" hidden="false" max="5" min="5" style="0" width="10.0688259109312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20</v>
      </c>
      <c r="E3" s="5"/>
    </row>
    <row r="4" customFormat="false" ht="15" hidden="false" customHeight="false" outlineLevel="0" collapsed="false">
      <c r="A4" s="0" t="n">
        <v>2</v>
      </c>
      <c r="B4" s="0" t="n">
        <v>770</v>
      </c>
      <c r="D4" s="0" t="n">
        <f aca="false">+E4/43560</f>
        <v>878.921992653811</v>
      </c>
      <c r="E4" s="0" t="n">
        <v>38285842</v>
      </c>
    </row>
    <row r="5" customFormat="false" ht="15" hidden="false" customHeight="false" outlineLevel="0" collapsed="false">
      <c r="A5" s="0" t="n">
        <v>3</v>
      </c>
      <c r="B5" s="0" t="n">
        <v>1520</v>
      </c>
      <c r="D5" s="0" t="n">
        <f aca="false">+E5/43560</f>
        <v>1103.55328282828</v>
      </c>
      <c r="E5" s="0" t="n">
        <v>48070781</v>
      </c>
    </row>
    <row r="6" customFormat="false" ht="15" hidden="false" customHeight="false" outlineLevel="0" collapsed="false">
      <c r="B6" s="0" t="n">
        <v>2214</v>
      </c>
      <c r="C6" s="0" t="n">
        <f aca="false">+D6-1114.12</f>
        <v>314.300758249158</v>
      </c>
      <c r="D6" s="2" t="n">
        <f aca="false">+D5+(B6-B5)*(D7-D5)/(B7-B5)</f>
        <v>1428.42075824916</v>
      </c>
    </row>
    <row r="7" customFormat="false" ht="15" hidden="false" customHeight="false" outlineLevel="0" collapsed="false">
      <c r="A7" s="0" t="n">
        <v>4</v>
      </c>
      <c r="B7" s="0" t="n">
        <v>2270</v>
      </c>
      <c r="C7" s="0" t="n">
        <f aca="false">+D7-1114.12</f>
        <v>340.514848484849</v>
      </c>
      <c r="D7" s="0" t="n">
        <f aca="false">+E7/43560</f>
        <v>1454.63484848485</v>
      </c>
      <c r="E7" s="3" t="n">
        <v>63363894</v>
      </c>
    </row>
    <row r="8" customFormat="false" ht="15" hidden="false" customHeight="false" outlineLevel="0" collapsed="false">
      <c r="A8" s="0" t="n">
        <v>5</v>
      </c>
      <c r="B8" s="0" t="n">
        <v>3020</v>
      </c>
      <c r="C8" s="0" t="n">
        <f aca="false">+D8-1114.12</f>
        <v>1056.51895775941</v>
      </c>
      <c r="D8" s="0" t="n">
        <f aca="false">+E8/43560</f>
        <v>2170.63895775941</v>
      </c>
      <c r="E8" s="0" t="n">
        <v>94553033</v>
      </c>
    </row>
    <row r="9" customFormat="false" ht="15" hidden="false" customHeight="false" outlineLevel="0" collapsed="false">
      <c r="A9" s="0" t="n">
        <v>6</v>
      </c>
      <c r="B9" s="0" t="n">
        <v>3770</v>
      </c>
      <c r="C9" s="0" t="n">
        <f aca="false">+D9-1114.12</f>
        <v>1296.98006887052</v>
      </c>
      <c r="D9" s="0" t="n">
        <f aca="false">+E9/43560</f>
        <v>2411.10006887052</v>
      </c>
      <c r="E9" s="0" t="n">
        <v>105027519</v>
      </c>
    </row>
    <row r="10" customFormat="false" ht="15" hidden="false" customHeight="false" outlineLevel="0" collapsed="false">
      <c r="A10" s="0" t="n">
        <v>7</v>
      </c>
      <c r="B10" s="0" t="n">
        <v>4520</v>
      </c>
      <c r="C10" s="0" t="n">
        <f aca="false">+D10-1114.12</f>
        <v>1601.02212580349</v>
      </c>
      <c r="D10" s="0" t="n">
        <f aca="false">+E10/43560</f>
        <v>2715.14212580349</v>
      </c>
      <c r="E10" s="0" t="n">
        <v>118271591</v>
      </c>
    </row>
    <row r="11" customFormat="false" ht="15" hidden="false" customHeight="false" outlineLevel="0" collapsed="false">
      <c r="A11" s="0" t="n">
        <v>8</v>
      </c>
      <c r="B11" s="0" t="n">
        <v>5270</v>
      </c>
      <c r="C11" s="0" t="n">
        <f aca="false">+D11-1114.12</f>
        <v>1833.75116620753</v>
      </c>
      <c r="D11" s="0" t="n">
        <f aca="false">+E11/43560</f>
        <v>2947.87116620753</v>
      </c>
      <c r="E11" s="0" t="n">
        <v>128409268</v>
      </c>
    </row>
    <row r="12" customFormat="false" ht="15" hidden="false" customHeight="false" outlineLevel="0" collapsed="false">
      <c r="A12" s="0" t="n">
        <v>9</v>
      </c>
      <c r="B12" s="0" t="n">
        <v>6020</v>
      </c>
      <c r="C12" s="0" t="n">
        <f aca="false">+D12-1114.12</f>
        <v>2109.11553719008</v>
      </c>
      <c r="D12" s="0" t="n">
        <f aca="false">+E12/43560</f>
        <v>3223.23553719008</v>
      </c>
      <c r="E12" s="0" t="n">
        <v>140404140</v>
      </c>
    </row>
    <row r="13" customFormat="false" ht="15" hidden="false" customHeight="false" outlineLevel="0" collapsed="false">
      <c r="A13" s="0" t="n">
        <v>10</v>
      </c>
      <c r="B13" s="0" t="n">
        <v>6770</v>
      </c>
      <c r="C13" s="0" t="n">
        <f aca="false">+D13-1114.12</f>
        <v>2401.62086317723</v>
      </c>
      <c r="D13" s="0" t="n">
        <f aca="false">+E13/43560</f>
        <v>3515.74086317723</v>
      </c>
      <c r="E13" s="0" t="n">
        <v>153145672</v>
      </c>
    </row>
    <row r="14" customFormat="false" ht="15" hidden="false" customHeight="false" outlineLevel="0" collapsed="false">
      <c r="A14" s="0" t="n">
        <v>11</v>
      </c>
      <c r="B14" s="0" t="n">
        <v>7520</v>
      </c>
      <c r="C14" s="0" t="n">
        <f aca="false">+D14-1114.12</f>
        <v>2828.54643709826</v>
      </c>
      <c r="D14" s="0" t="n">
        <f aca="false">+E14/43560</f>
        <v>3942.66643709826</v>
      </c>
      <c r="E14" s="0" t="n">
        <v>171742550</v>
      </c>
    </row>
    <row r="15" customFormat="false" ht="15" hidden="false" customHeight="false" outlineLevel="0" collapsed="false">
      <c r="A15" s="0" t="n">
        <v>12</v>
      </c>
      <c r="B15" s="0" t="n">
        <v>8270</v>
      </c>
      <c r="C15" s="0" t="n">
        <f aca="false">+D15-1114.12</f>
        <v>3381.60458677686</v>
      </c>
      <c r="D15" s="0" t="n">
        <f aca="false">+E15/43560</f>
        <v>4495.72458677686</v>
      </c>
      <c r="E15" s="0" t="n">
        <v>195833763</v>
      </c>
    </row>
    <row r="16" customFormat="false" ht="15" hidden="false" customHeight="false" outlineLevel="0" collapsed="false">
      <c r="A16" s="0" t="n">
        <v>13</v>
      </c>
      <c r="B16" s="0" t="n">
        <v>9020</v>
      </c>
      <c r="C16" s="0" t="n">
        <f aca="false">+D16-1114.12</f>
        <v>3927.36558310376</v>
      </c>
      <c r="D16" s="0" t="n">
        <f aca="false">+E16/43560</f>
        <v>5041.48558310377</v>
      </c>
      <c r="E16" s="0" t="n">
        <v>219607112</v>
      </c>
    </row>
    <row r="17" customFormat="false" ht="15" hidden="false" customHeight="false" outlineLevel="0" collapsed="false">
      <c r="A17" s="0" t="n">
        <v>14</v>
      </c>
      <c r="B17" s="0" t="n">
        <v>9770</v>
      </c>
      <c r="C17" s="0" t="n">
        <f aca="false">+D17-1114.12</f>
        <v>4557.17752066116</v>
      </c>
      <c r="D17" s="0" t="n">
        <f aca="false">+E17/43560</f>
        <v>5671.29752066116</v>
      </c>
      <c r="E17" s="0" t="n">
        <v>247041720</v>
      </c>
    </row>
    <row r="18" customFormat="false" ht="15" hidden="false" customHeight="false" outlineLevel="0" collapsed="false">
      <c r="A18" s="0" t="n">
        <v>15</v>
      </c>
      <c r="B18" s="0" t="n">
        <v>10520</v>
      </c>
      <c r="C18" s="0" t="n">
        <f aca="false">+D18-1114.12</f>
        <v>5077.93266299357</v>
      </c>
      <c r="D18" s="0" t="n">
        <f aca="false">+E18/43560</f>
        <v>6192.05266299357</v>
      </c>
      <c r="E18" s="0" t="n">
        <v>269725814</v>
      </c>
    </row>
    <row r="19" customFormat="false" ht="15" hidden="false" customHeight="false" outlineLevel="0" collapsed="false">
      <c r="A19" s="0" t="n">
        <v>16</v>
      </c>
      <c r="B19" s="0" t="n">
        <v>11270</v>
      </c>
      <c r="C19" s="0" t="n">
        <f aca="false">+D19-1114.12</f>
        <v>5824.28133149679</v>
      </c>
      <c r="D19" s="0" t="n">
        <f aca="false">+E19/43560</f>
        <v>6938.40133149679</v>
      </c>
      <c r="E19" s="0" t="n">
        <v>302236762</v>
      </c>
    </row>
    <row r="20" customFormat="false" ht="15" hidden="false" customHeight="false" outlineLevel="0" collapsed="false">
      <c r="A20" s="0" t="n">
        <v>17</v>
      </c>
      <c r="B20" s="0" t="n">
        <v>12020</v>
      </c>
      <c r="C20" s="0" t="n">
        <f aca="false">+D20-1114.12</f>
        <v>6743.97214876033</v>
      </c>
      <c r="D20" s="0" t="n">
        <f aca="false">+E20/43560</f>
        <v>7858.09214876033</v>
      </c>
      <c r="E20" s="0" t="n">
        <v>342298494</v>
      </c>
    </row>
    <row r="21" customFormat="false" ht="15" hidden="false" customHeight="false" outlineLevel="0" collapsed="false">
      <c r="A21" s="0" t="n">
        <v>18</v>
      </c>
      <c r="B21" s="0" t="n">
        <v>12770</v>
      </c>
      <c r="C21" s="0" t="n">
        <f aca="false">+D21-1114.12</f>
        <v>7280.50279614325</v>
      </c>
      <c r="D21" s="0" t="n">
        <f aca="false">+E21/43560</f>
        <v>8394.62279614325</v>
      </c>
      <c r="E21" s="0" t="n">
        <v>365669769</v>
      </c>
    </row>
    <row r="22" customFormat="false" ht="15" hidden="false" customHeight="false" outlineLevel="0" collapsed="false">
      <c r="A22" s="0" t="n">
        <v>19</v>
      </c>
      <c r="B22" s="0" t="n">
        <v>13520</v>
      </c>
      <c r="C22" s="0" t="n">
        <f aca="false">+D22-1114.12</f>
        <v>7860.34604683196</v>
      </c>
      <c r="D22" s="0" t="n">
        <f aca="false">+E22/43560</f>
        <v>8974.46604683196</v>
      </c>
      <c r="E22" s="0" t="n">
        <v>390927741</v>
      </c>
    </row>
    <row r="23" customFormat="false" ht="15" hidden="false" customHeight="false" outlineLevel="0" collapsed="false">
      <c r="A23" s="0" t="n">
        <v>20</v>
      </c>
      <c r="B23" s="0" t="n">
        <v>14270</v>
      </c>
      <c r="C23" s="0" t="n">
        <f aca="false">+D23-1114.12</f>
        <v>8453.99691919192</v>
      </c>
      <c r="D23" s="0" t="n">
        <f aca="false">+E23/43560</f>
        <v>9568.11691919192</v>
      </c>
      <c r="E23" s="0" t="n">
        <v>416787173</v>
      </c>
    </row>
    <row r="24" customFormat="false" ht="15" hidden="false" customHeight="false" outlineLevel="0" collapsed="false">
      <c r="A24" s="0" t="n">
        <v>21</v>
      </c>
      <c r="B24" s="0" t="n">
        <v>15020</v>
      </c>
      <c r="C24" s="0" t="n">
        <f aca="false">+D24-1114.12</f>
        <v>8923.76723599632</v>
      </c>
      <c r="D24" s="0" t="n">
        <f aca="false">+E24/43560</f>
        <v>10037.8872359963</v>
      </c>
      <c r="E24" s="0" t="n">
        <v>437250368</v>
      </c>
    </row>
    <row r="25" customFormat="false" ht="15" hidden="false" customHeight="false" outlineLevel="0" collapsed="false">
      <c r="A25" s="0" t="n">
        <v>22</v>
      </c>
      <c r="B25" s="0" t="n">
        <v>15770</v>
      </c>
      <c r="C25" s="0" t="n">
        <f aca="false">+D25-1114.12</f>
        <v>9506.01801652893</v>
      </c>
      <c r="D25" s="0" t="n">
        <f aca="false">+E25/43560</f>
        <v>10620.1380165289</v>
      </c>
      <c r="E25" s="0" t="n">
        <v>462613212</v>
      </c>
    </row>
    <row r="26" customFormat="false" ht="15" hidden="false" customHeight="false" outlineLevel="0" collapsed="false">
      <c r="A26" s="0" t="n">
        <v>23</v>
      </c>
      <c r="B26" s="0" t="n">
        <v>16520</v>
      </c>
      <c r="C26" s="0" t="n">
        <f aca="false">+D26-1114.12</f>
        <v>10016.7642286501</v>
      </c>
      <c r="D26" s="0" t="n">
        <f aca="false">+E26/43560</f>
        <v>11130.8842286501</v>
      </c>
      <c r="E26" s="0" t="n">
        <v>484861317</v>
      </c>
    </row>
    <row r="27" customFormat="false" ht="15" hidden="false" customHeight="false" outlineLevel="0" collapsed="false">
      <c r="A27" s="0" t="n">
        <v>24</v>
      </c>
      <c r="B27" s="0" t="n">
        <v>17270</v>
      </c>
      <c r="C27" s="0" t="n">
        <f aca="false">+D27-1114.12</f>
        <v>10401.4401928375</v>
      </c>
      <c r="D27" s="0" t="n">
        <f aca="false">+E27/43560</f>
        <v>11515.5601928375</v>
      </c>
      <c r="E27" s="0" t="n">
        <v>501617802</v>
      </c>
    </row>
    <row r="28" customFormat="false" ht="15" hidden="false" customHeight="false" outlineLevel="0" collapsed="false">
      <c r="A28" s="0" t="n">
        <v>25</v>
      </c>
      <c r="B28" s="0" t="n">
        <v>18020</v>
      </c>
      <c r="C28" s="0" t="n">
        <f aca="false">+D28-1114.12</f>
        <v>10764.0709550046</v>
      </c>
      <c r="D28" s="0" t="n">
        <f aca="false">+E28/43560</f>
        <v>11878.1909550046</v>
      </c>
      <c r="E28" s="0" t="n">
        <v>517413998</v>
      </c>
    </row>
    <row r="29" customFormat="false" ht="15" hidden="false" customHeight="false" outlineLevel="0" collapsed="false">
      <c r="A29" s="0" t="n">
        <v>26</v>
      </c>
      <c r="B29" s="0" t="n">
        <v>18770</v>
      </c>
      <c r="C29" s="0" t="n">
        <f aca="false">+D29-1114.12</f>
        <v>11081.5388613407</v>
      </c>
      <c r="D29" s="0" t="n">
        <f aca="false">+E29/43560</f>
        <v>12195.6588613407</v>
      </c>
      <c r="E29" s="0" t="n">
        <v>531242900</v>
      </c>
    </row>
    <row r="30" customFormat="false" ht="15" hidden="false" customHeight="false" outlineLevel="0" collapsed="false">
      <c r="A30" s="0" t="n">
        <v>27</v>
      </c>
      <c r="B30" s="0" t="n">
        <v>19520</v>
      </c>
      <c r="C30" s="0" t="n">
        <f aca="false">+D30-1114.12</f>
        <v>11413.8171671258</v>
      </c>
      <c r="D30" s="0" t="n">
        <f aca="false">+E30/43560</f>
        <v>12527.9371671258</v>
      </c>
      <c r="E30" s="0" t="n">
        <v>545716943</v>
      </c>
    </row>
    <row r="31" customFormat="false" ht="15" hidden="false" customHeight="false" outlineLevel="0" collapsed="false">
      <c r="A31" s="0" t="n">
        <v>28</v>
      </c>
      <c r="B31" s="0" t="n">
        <v>20270</v>
      </c>
      <c r="C31" s="0" t="n">
        <f aca="false">+D31-1114.12</f>
        <v>11744.7580762167</v>
      </c>
      <c r="D31" s="0" t="n">
        <f aca="false">+E31/43560</f>
        <v>12858.8780762167</v>
      </c>
      <c r="E31" s="0" t="n">
        <v>560132729</v>
      </c>
    </row>
    <row r="32" customFormat="false" ht="15" hidden="false" customHeight="false" outlineLevel="0" collapsed="false">
      <c r="A32" s="0" t="n">
        <v>29</v>
      </c>
      <c r="B32" s="0" t="n">
        <v>21020</v>
      </c>
      <c r="C32" s="0" t="n">
        <f aca="false">+D32-1114.12</f>
        <v>12124.5982736455</v>
      </c>
      <c r="D32" s="0" t="n">
        <f aca="false">+E32/43560</f>
        <v>13238.7182736455</v>
      </c>
      <c r="E32" s="0" t="n">
        <v>576678568</v>
      </c>
    </row>
    <row r="33" customFormat="false" ht="15" hidden="false" customHeight="false" outlineLevel="0" collapsed="false">
      <c r="A33" s="0" t="n">
        <v>30</v>
      </c>
      <c r="B33" s="0" t="n">
        <v>21770</v>
      </c>
      <c r="C33" s="0" t="n">
        <f aca="false">+D33-1114.12</f>
        <v>12361.9366345271</v>
      </c>
      <c r="D33" s="0" t="n">
        <f aca="false">+E33/43560</f>
        <v>13476.0566345271</v>
      </c>
      <c r="E33" s="0" t="n">
        <v>587017027</v>
      </c>
    </row>
    <row r="34" customFormat="false" ht="15" hidden="false" customHeight="false" outlineLevel="0" collapsed="false">
      <c r="A34" s="0" t="n">
        <v>31</v>
      </c>
      <c r="B34" s="0" t="n">
        <v>22520</v>
      </c>
      <c r="C34" s="0" t="n">
        <f aca="false">+D34-1114.12</f>
        <v>12648.5094306703</v>
      </c>
      <c r="D34" s="0" t="n">
        <f aca="false">+E34/43560</f>
        <v>13762.6294306703</v>
      </c>
      <c r="E34" s="0" t="n">
        <v>599500138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4.5668016194332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n">
        <v>0</v>
      </c>
      <c r="B3" s="0" t="n">
        <v>0</v>
      </c>
    </row>
    <row r="4" customFormat="false" ht="15" hidden="false" customHeight="false" outlineLevel="0" collapsed="false">
      <c r="A4" s="0" t="n">
        <v>250</v>
      </c>
      <c r="B4" s="0" t="n">
        <v>0</v>
      </c>
    </row>
    <row r="5" customFormat="false" ht="15" hidden="false" customHeight="false" outlineLevel="0" collapsed="false">
      <c r="A5" s="0" t="n">
        <v>500</v>
      </c>
      <c r="B5" s="10" t="n">
        <v>3.31021258404644</v>
      </c>
    </row>
    <row r="6" customFormat="false" ht="15" hidden="false" customHeight="false" outlineLevel="0" collapsed="false">
      <c r="A6" s="0" t="n">
        <v>750</v>
      </c>
      <c r="B6" s="10" t="n">
        <v>7.55373906253475</v>
      </c>
    </row>
    <row r="7" customFormat="false" ht="15" hidden="false" customHeight="false" outlineLevel="0" collapsed="false">
      <c r="A7" s="0" t="n">
        <v>1000</v>
      </c>
      <c r="B7" s="10" t="n">
        <v>12.4214516404036</v>
      </c>
    </row>
    <row r="8" customFormat="false" ht="15" hidden="false" customHeight="false" outlineLevel="0" collapsed="false">
      <c r="A8" s="0" t="n">
        <v>1250</v>
      </c>
      <c r="B8" s="10" t="n">
        <v>40.4796793571328</v>
      </c>
    </row>
    <row r="9" customFormat="false" ht="15" hidden="false" customHeight="false" outlineLevel="0" collapsed="false">
      <c r="A9" s="0" t="n">
        <v>1500</v>
      </c>
      <c r="B9" s="10" t="n">
        <v>103.884236459288</v>
      </c>
    </row>
    <row r="10" customFormat="false" ht="15" hidden="false" customHeight="false" outlineLevel="0" collapsed="false">
      <c r="A10" s="0" t="n">
        <v>1750</v>
      </c>
      <c r="B10" s="10" t="n">
        <v>150.420448395921</v>
      </c>
    </row>
    <row r="11" customFormat="false" ht="15" hidden="false" customHeight="false" outlineLevel="0" collapsed="false">
      <c r="A11" s="0" t="n">
        <v>2000</v>
      </c>
      <c r="B11" s="10" t="n">
        <v>183.329338476403</v>
      </c>
    </row>
    <row r="12" customFormat="false" ht="15" hidden="false" customHeight="false" outlineLevel="0" collapsed="false">
      <c r="A12" s="0" t="n">
        <v>2001</v>
      </c>
      <c r="B12" s="10" t="n">
        <v>183.477535478036</v>
      </c>
    </row>
    <row r="13" customFormat="false" ht="15" hidden="false" customHeight="false" outlineLevel="0" collapsed="false">
      <c r="A13" s="0" t="n">
        <v>2500</v>
      </c>
      <c r="B13" s="10" t="n">
        <v>257.427839293083</v>
      </c>
    </row>
    <row r="14" customFormat="false" ht="15" hidden="false" customHeight="false" outlineLevel="0" collapsed="false">
      <c r="A14" s="0" t="n">
        <v>3000</v>
      </c>
      <c r="B14" s="10" t="n">
        <v>364.868651575168</v>
      </c>
    </row>
    <row r="15" customFormat="false" ht="15" hidden="false" customHeight="false" outlineLevel="0" collapsed="false">
      <c r="A15" s="0" t="n">
        <v>3500</v>
      </c>
      <c r="B15" s="10" t="n">
        <v>419.615406474634</v>
      </c>
    </row>
    <row r="16" customFormat="false" ht="15" hidden="false" customHeight="false" outlineLevel="0" collapsed="false">
      <c r="A16" s="0" t="n">
        <v>4000</v>
      </c>
      <c r="B16" s="10" t="n">
        <v>502.653408683748</v>
      </c>
    </row>
    <row r="17" customFormat="false" ht="15" hidden="false" customHeight="false" outlineLevel="0" collapsed="false">
      <c r="A17" s="0" t="n">
        <v>4500</v>
      </c>
      <c r="B17" s="10" t="n">
        <v>623.298005619158</v>
      </c>
    </row>
    <row r="18" customFormat="false" ht="15" hidden="false" customHeight="false" outlineLevel="0" collapsed="false">
      <c r="A18" s="0" t="n">
        <v>5000</v>
      </c>
      <c r="B18" s="10" t="n">
        <v>810.137711367057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8.57085020242915"/>
    <col collapsed="false" hidden="false" max="2" min="2" style="0" width="14.1417004048583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11" t="n">
        <v>100</v>
      </c>
      <c r="B3" s="0" t="n">
        <v>0</v>
      </c>
    </row>
    <row r="4" customFormat="false" ht="15" hidden="false" customHeight="false" outlineLevel="0" collapsed="false">
      <c r="A4" s="11" t="n">
        <v>250</v>
      </c>
      <c r="B4" s="0" t="n">
        <v>0</v>
      </c>
    </row>
    <row r="5" customFormat="false" ht="15" hidden="false" customHeight="false" outlineLevel="0" collapsed="false">
      <c r="A5" s="11" t="n">
        <v>500</v>
      </c>
      <c r="B5" s="0" t="n">
        <v>0</v>
      </c>
    </row>
    <row r="6" customFormat="false" ht="15" hidden="false" customHeight="false" outlineLevel="0" collapsed="false">
      <c r="A6" s="11" t="n">
        <v>750</v>
      </c>
      <c r="B6" s="0" t="n">
        <v>0</v>
      </c>
    </row>
    <row r="7" customFormat="false" ht="15" hidden="false" customHeight="false" outlineLevel="0" collapsed="false">
      <c r="A7" s="11" t="n">
        <v>1000</v>
      </c>
      <c r="B7" s="0" t="n">
        <v>0</v>
      </c>
    </row>
    <row r="8" customFormat="false" ht="15" hidden="false" customHeight="false" outlineLevel="0" collapsed="false">
      <c r="A8" s="11" t="n">
        <v>1250</v>
      </c>
      <c r="B8" s="10" t="n">
        <v>35.960743741095</v>
      </c>
    </row>
    <row r="9" customFormat="false" ht="15" hidden="false" customHeight="false" outlineLevel="0" collapsed="false">
      <c r="A9" s="11" t="n">
        <v>1500</v>
      </c>
      <c r="B9" s="10" t="n">
        <v>76.6787188791375</v>
      </c>
    </row>
    <row r="10" customFormat="false" ht="15" hidden="false" customHeight="false" outlineLevel="0" collapsed="false">
      <c r="A10" s="11" t="n">
        <v>1750</v>
      </c>
      <c r="B10" s="10" t="n">
        <v>116.874999803182</v>
      </c>
    </row>
    <row r="11" customFormat="false" ht="15" hidden="false" customHeight="false" outlineLevel="0" collapsed="false">
      <c r="A11" s="11" t="n">
        <v>2000</v>
      </c>
      <c r="B11" s="10" t="n">
        <v>156.85950386808</v>
      </c>
    </row>
    <row r="12" customFormat="false" ht="15" hidden="false" customHeight="false" outlineLevel="0" collapsed="false">
      <c r="A12" s="11" t="n">
        <v>2250</v>
      </c>
      <c r="B12" s="10" t="n">
        <v>196.849173222225</v>
      </c>
    </row>
    <row r="13" customFormat="false" ht="15" hidden="false" customHeight="false" outlineLevel="0" collapsed="false">
      <c r="A13" s="11" t="n">
        <v>2500</v>
      </c>
      <c r="B13" s="10" t="n">
        <v>247.43801611224</v>
      </c>
    </row>
    <row r="14" customFormat="false" ht="15" hidden="false" customHeight="false" outlineLevel="0" collapsed="false">
      <c r="A14" s="11" t="n">
        <v>2750</v>
      </c>
      <c r="B14" s="10" t="n">
        <v>296.77685900436</v>
      </c>
    </row>
    <row r="15" customFormat="false" ht="15" hidden="false" customHeight="false" outlineLevel="0" collapsed="false">
      <c r="A15" s="11" t="n">
        <v>3000</v>
      </c>
      <c r="B15" s="10" t="n">
        <v>339.788222568292</v>
      </c>
    </row>
    <row r="16" customFormat="false" ht="15" hidden="false" customHeight="false" outlineLevel="0" collapsed="false">
      <c r="A16" s="11" t="n">
        <v>3250</v>
      </c>
      <c r="B16" s="10" t="n">
        <v>389.465391906124</v>
      </c>
    </row>
    <row r="17" customFormat="false" ht="15" hidden="false" customHeight="false" outlineLevel="0" collapsed="false">
      <c r="A17" s="11" t="n">
        <v>3500</v>
      </c>
      <c r="B17" s="10" t="n">
        <v>439.142561243955</v>
      </c>
    </row>
    <row r="18" customFormat="false" ht="15" hidden="false" customHeight="false" outlineLevel="0" collapsed="false">
      <c r="A18" s="11" t="n">
        <v>3750</v>
      </c>
      <c r="B18" s="10" t="n">
        <v>488.254131409185</v>
      </c>
    </row>
    <row r="19" customFormat="false" ht="15" hidden="false" customHeight="false" outlineLevel="0" collapsed="false">
      <c r="A19" s="11" t="n">
        <v>4000</v>
      </c>
      <c r="B19" s="10" t="n">
        <v>537.365701574415</v>
      </c>
    </row>
    <row r="20" customFormat="false" ht="15" hidden="false" customHeight="false" outlineLevel="0" collapsed="false">
      <c r="A20" s="11" t="n">
        <v>4250</v>
      </c>
      <c r="B20" s="10" t="n">
        <v>585.901341988549</v>
      </c>
    </row>
    <row r="21" customFormat="false" ht="15" hidden="false" customHeight="false" outlineLevel="0" collapsed="false">
      <c r="A21" s="11" t="n">
        <v>4500</v>
      </c>
      <c r="B21" s="10" t="n">
        <v>634.436982402683</v>
      </c>
    </row>
    <row r="22" customFormat="false" ht="15" hidden="false" customHeight="false" outlineLevel="0" collapsed="false">
      <c r="A22" s="11" t="n">
        <v>4750</v>
      </c>
      <c r="B22" s="10" t="n">
        <v>679.894110425306</v>
      </c>
    </row>
    <row r="23" customFormat="false" ht="15" hidden="false" customHeight="false" outlineLevel="0" collapsed="false">
      <c r="A23" s="11" t="n">
        <v>5000</v>
      </c>
      <c r="B23" s="10" t="n">
        <v>725.35123844793</v>
      </c>
    </row>
    <row r="24" customFormat="false" ht="15" hidden="false" customHeight="false" outlineLevel="0" collapsed="false">
      <c r="A24" s="11" t="n">
        <v>5250</v>
      </c>
      <c r="B24" s="10" t="n">
        <v>779.108986291286</v>
      </c>
    </row>
    <row r="25" customFormat="false" ht="15" hidden="false" customHeight="false" outlineLevel="0" collapsed="false">
      <c r="A25" s="11" t="n">
        <v>5500</v>
      </c>
      <c r="B25" s="10" t="n">
        <v>832.866734134642</v>
      </c>
    </row>
    <row r="26" customFormat="false" ht="15" hidden="false" customHeight="false" outlineLevel="0" collapsed="false">
      <c r="A26" s="11" t="n">
        <v>5750</v>
      </c>
      <c r="B26" s="10" t="n">
        <v>883.86363487521</v>
      </c>
    </row>
    <row r="27" customFormat="false" ht="15" hidden="false" customHeight="false" outlineLevel="0" collapsed="false">
      <c r="A27" s="11" t="n">
        <v>6000</v>
      </c>
      <c r="B27" s="10" t="n">
        <v>934.860535615777</v>
      </c>
    </row>
    <row r="28" customFormat="false" ht="15" hidden="false" customHeight="false" outlineLevel="0" collapsed="false">
      <c r="A28" s="11" t="n">
        <v>6250</v>
      </c>
      <c r="B28" s="10" t="n">
        <v>987.846072716632</v>
      </c>
    </row>
    <row r="29" customFormat="false" ht="15" hidden="false" customHeight="false" outlineLevel="0" collapsed="false">
      <c r="A29" s="11" t="n">
        <v>6500</v>
      </c>
      <c r="B29" s="10" t="n">
        <v>1040.83160981749</v>
      </c>
    </row>
    <row r="30" customFormat="false" ht="15" hidden="false" customHeight="false" outlineLevel="0" collapsed="false">
      <c r="A30" s="11" t="n">
        <v>6750</v>
      </c>
      <c r="B30" s="10" t="n">
        <v>1085.25051470136</v>
      </c>
    </row>
    <row r="31" customFormat="false" ht="15" hidden="false" customHeight="false" outlineLevel="0" collapsed="false">
      <c r="A31" s="11" t="n">
        <v>7000</v>
      </c>
      <c r="B31" s="10" t="n">
        <v>1129.66941958524</v>
      </c>
    </row>
    <row r="32" customFormat="false" ht="15" hidden="false" customHeight="false" outlineLevel="0" collapsed="false">
      <c r="A32" s="11" t="n">
        <v>7250</v>
      </c>
      <c r="B32" s="10" t="n">
        <v>1176.903407109</v>
      </c>
    </row>
    <row r="33" customFormat="false" ht="15" hidden="false" customHeight="false" outlineLevel="0" collapsed="false">
      <c r="A33" s="11" t="n">
        <v>7500</v>
      </c>
      <c r="B33" s="10" t="n">
        <v>1224.13739463277</v>
      </c>
    </row>
    <row r="34" customFormat="false" ht="15" hidden="false" customHeight="false" outlineLevel="0" collapsed="false">
      <c r="A34" s="11" t="n">
        <v>7750</v>
      </c>
      <c r="B34" s="10" t="n">
        <v>1274.03925405286</v>
      </c>
    </row>
    <row r="35" customFormat="false" ht="15" hidden="false" customHeight="false" outlineLevel="0" collapsed="false">
      <c r="A35" s="11" t="n">
        <v>8000</v>
      </c>
      <c r="B35" s="10" t="n">
        <v>1323.94111347296</v>
      </c>
    </row>
    <row r="36" customFormat="false" ht="15" hidden="false" customHeight="false" outlineLevel="0" collapsed="false">
      <c r="A36" s="11" t="n">
        <v>8250</v>
      </c>
      <c r="B36" s="10" t="n">
        <v>1493.74483219528</v>
      </c>
    </row>
    <row r="37" customFormat="false" ht="15" hidden="false" customHeight="false" outlineLevel="0" collapsed="false">
      <c r="A37" s="11" t="n">
        <v>8500</v>
      </c>
      <c r="B37" s="10" t="n">
        <v>1663.54855091759</v>
      </c>
    </row>
    <row r="38" customFormat="false" ht="15" hidden="false" customHeight="false" outlineLevel="0" collapsed="false">
      <c r="A38" s="11" t="n">
        <v>8750</v>
      </c>
      <c r="B38" s="10" t="n">
        <v>1735.13687724332</v>
      </c>
    </row>
    <row r="39" customFormat="false" ht="15" hidden="false" customHeight="false" outlineLevel="0" collapsed="false">
      <c r="A39" s="11" t="n">
        <v>9000</v>
      </c>
      <c r="B39" s="10" t="n">
        <v>1806.72520356905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5"/>
  <cols>
    <col collapsed="false" hidden="false" max="2" min="1" style="0" width="8.57085020242915"/>
    <col collapsed="false" hidden="false" max="3" min="3" style="0" width="14.1417004048583"/>
    <col collapsed="false" hidden="false" max="4" min="4" style="0" width="8.57085020242915"/>
    <col collapsed="false" hidden="false" max="5" min="5" style="0" width="10.0688259109312"/>
    <col collapsed="false" hidden="false" max="1025" min="6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250</v>
      </c>
      <c r="C3" s="2" t="n">
        <v>0</v>
      </c>
      <c r="D3" s="0" t="n">
        <f aca="false">+E3/43560</f>
        <v>254.065266299357</v>
      </c>
      <c r="E3" s="3" t="n">
        <v>11067083</v>
      </c>
    </row>
    <row r="4" customFormat="false" ht="15" hidden="false" customHeight="false" outlineLevel="0" collapsed="false">
      <c r="A4" s="0" t="n">
        <v>2</v>
      </c>
      <c r="B4" s="0" t="n">
        <v>500</v>
      </c>
      <c r="C4" s="2" t="n">
        <f aca="false">+D4-317.31</f>
        <v>5.59484389348023</v>
      </c>
      <c r="D4" s="0" t="n">
        <f aca="false">+E4/43560</f>
        <v>322.90484389348</v>
      </c>
      <c r="E4" s="0" t="n">
        <v>14065735</v>
      </c>
    </row>
    <row r="5" customFormat="false" ht="15" hidden="false" customHeight="false" outlineLevel="0" collapsed="false">
      <c r="A5" s="0" t="n">
        <v>3</v>
      </c>
      <c r="B5" s="0" t="n">
        <v>750</v>
      </c>
      <c r="C5" s="2" t="n">
        <f aca="false">+D5-317.31</f>
        <v>32.2551515151515</v>
      </c>
      <c r="D5" s="0" t="n">
        <f aca="false">+E5/43560</f>
        <v>349.565151515152</v>
      </c>
      <c r="E5" s="0" t="n">
        <v>15227058</v>
      </c>
    </row>
    <row r="6" customFormat="false" ht="15" hidden="false" customHeight="false" outlineLevel="0" collapsed="false">
      <c r="B6" s="0" t="n">
        <v>876</v>
      </c>
      <c r="C6" s="2" t="n">
        <f aca="false">+D6-317.31</f>
        <v>43.202017630854</v>
      </c>
      <c r="D6" s="2" t="n">
        <f aca="false">+D5+(B6-B5)*(D7-D5)/(B7-B5)</f>
        <v>360.512017630854</v>
      </c>
    </row>
    <row r="7" customFormat="false" ht="15" hidden="false" customHeight="false" outlineLevel="0" collapsed="false">
      <c r="A7" s="0" t="n">
        <v>4</v>
      </c>
      <c r="B7" s="0" t="n">
        <v>1000</v>
      </c>
      <c r="C7" s="2" t="n">
        <f aca="false">+D7-317.31</f>
        <v>53.9751239669421</v>
      </c>
      <c r="D7" s="0" t="n">
        <f aca="false">+E7/43560</f>
        <v>371.285123966942</v>
      </c>
      <c r="E7" s="0" t="n">
        <v>16173180</v>
      </c>
    </row>
    <row r="8" customFormat="false" ht="15" hidden="false" customHeight="false" outlineLevel="0" collapsed="false">
      <c r="A8" s="0" t="n">
        <v>5</v>
      </c>
      <c r="B8" s="0" t="n">
        <v>1250</v>
      </c>
      <c r="C8" s="2" t="n">
        <f aca="false">+D8-317.31</f>
        <v>75.2615564738292</v>
      </c>
      <c r="D8" s="0" t="n">
        <f aca="false">+E8/43560</f>
        <v>392.571556473829</v>
      </c>
      <c r="E8" s="0" t="n">
        <v>17100417</v>
      </c>
    </row>
    <row r="9" customFormat="false" ht="15" hidden="false" customHeight="false" outlineLevel="0" collapsed="false">
      <c r="A9" s="0" t="n">
        <v>6</v>
      </c>
      <c r="B9" s="0" t="n">
        <v>1500</v>
      </c>
      <c r="C9" s="2" t="n">
        <f aca="false">+D9-317.31</f>
        <v>97.9534527089073</v>
      </c>
      <c r="D9" s="0" t="n">
        <f aca="false">+E9/43560</f>
        <v>415.263452708907</v>
      </c>
      <c r="E9" s="0" t="n">
        <v>18088876</v>
      </c>
    </row>
    <row r="10" customFormat="false" ht="15" hidden="false" customHeight="false" outlineLevel="0" collapsed="false">
      <c r="A10" s="0" t="n">
        <v>7</v>
      </c>
      <c r="B10" s="0" t="n">
        <v>1750</v>
      </c>
      <c r="C10" s="2" t="n">
        <f aca="false">+D10-317.31</f>
        <v>123.504646464646</v>
      </c>
      <c r="D10" s="0" t="n">
        <f aca="false">+E10/43560</f>
        <v>440.814646464647</v>
      </c>
      <c r="E10" s="0" t="n">
        <v>19201886</v>
      </c>
    </row>
    <row r="11" customFormat="false" ht="15" hidden="false" customHeight="false" outlineLevel="0" collapsed="false">
      <c r="A11" s="0" t="n">
        <v>8</v>
      </c>
      <c r="B11" s="0" t="n">
        <v>2000</v>
      </c>
      <c r="C11" s="2" t="n">
        <f aca="false">+D11-317.31</f>
        <v>149.397713498623</v>
      </c>
      <c r="D11" s="0" t="n">
        <f aca="false">+E11/43560</f>
        <v>466.707713498623</v>
      </c>
      <c r="E11" s="0" t="n">
        <v>20329788</v>
      </c>
    </row>
    <row r="12" customFormat="false" ht="15" hidden="false" customHeight="false" outlineLevel="0" collapsed="false">
      <c r="A12" s="0" t="n">
        <v>9</v>
      </c>
      <c r="B12" s="0" t="n">
        <v>2500</v>
      </c>
      <c r="C12" s="2" t="n">
        <f aca="false">+D12-317.31</f>
        <v>211.741331496786</v>
      </c>
      <c r="D12" s="0" t="n">
        <f aca="false">+E12/43560</f>
        <v>529.051331496786</v>
      </c>
      <c r="E12" s="0" t="n">
        <v>23045476</v>
      </c>
    </row>
    <row r="13" customFormat="false" ht="15" hidden="false" customHeight="false" outlineLevel="0" collapsed="false">
      <c r="A13" s="0" t="n">
        <v>10</v>
      </c>
      <c r="B13" s="0" t="n">
        <v>3000</v>
      </c>
      <c r="C13" s="2" t="n">
        <f aca="false">+D13-317.31</f>
        <v>277.430358126722</v>
      </c>
      <c r="D13" s="0" t="n">
        <f aca="false">+E13/43560</f>
        <v>594.740358126722</v>
      </c>
      <c r="E13" s="0" t="n">
        <v>25906890</v>
      </c>
    </row>
    <row r="14" customFormat="false" ht="15" hidden="false" customHeight="false" outlineLevel="0" collapsed="false">
      <c r="A14" s="0" t="n">
        <v>11</v>
      </c>
      <c r="B14" s="0" t="n">
        <v>3500</v>
      </c>
      <c r="C14" s="2" t="n">
        <f aca="false">+D14-317.31</f>
        <v>345.31339302112</v>
      </c>
      <c r="D14" s="0" t="n">
        <f aca="false">+E14/43560</f>
        <v>662.62339302112</v>
      </c>
      <c r="E14" s="0" t="n">
        <v>28863875</v>
      </c>
    </row>
    <row r="15" customFormat="false" ht="15" hidden="false" customHeight="false" outlineLevel="0" collapsed="false">
      <c r="A15" s="0" t="n">
        <v>12</v>
      </c>
      <c r="B15" s="0" t="n">
        <v>4000</v>
      </c>
      <c r="C15" s="2" t="n">
        <f aca="false">+D15-317.31</f>
        <v>405.11782369146</v>
      </c>
      <c r="D15" s="0" t="n">
        <f aca="false">+E15/43560</f>
        <v>722.42782369146</v>
      </c>
      <c r="E15" s="0" t="n">
        <v>31468956</v>
      </c>
    </row>
    <row r="16" customFormat="false" ht="15" hidden="false" customHeight="false" outlineLevel="0" collapsed="false">
      <c r="A16" s="0" t="n">
        <v>13</v>
      </c>
      <c r="B16" s="0" t="n">
        <v>4500</v>
      </c>
      <c r="C16" s="2" t="n">
        <f aca="false">+D16-317.31</f>
        <v>485.746910009183</v>
      </c>
      <c r="D16" s="0" t="n">
        <f aca="false">+E16/43560</f>
        <v>803.056910009183</v>
      </c>
      <c r="E16" s="0" t="n">
        <v>34981159</v>
      </c>
    </row>
    <row r="17" customFormat="false" ht="15" hidden="false" customHeight="false" outlineLevel="0" collapsed="false">
      <c r="A17" s="0" t="n">
        <v>14</v>
      </c>
      <c r="B17" s="0" t="n">
        <v>5000</v>
      </c>
      <c r="C17" s="2" t="n">
        <f aca="false">+D17-317.31</f>
        <v>557.464632690542</v>
      </c>
      <c r="D17" s="0" t="n">
        <f aca="false">+E17/43560</f>
        <v>874.774632690542</v>
      </c>
      <c r="E17" s="0" t="n">
        <v>38105183</v>
      </c>
    </row>
    <row r="18" customFormat="false" ht="15" hidden="false" customHeight="false" outlineLevel="0" collapsed="false">
      <c r="A18" s="0" t="n">
        <v>15</v>
      </c>
      <c r="B18" s="0" t="n">
        <v>5500</v>
      </c>
      <c r="C18" s="2" t="n">
        <f aca="false">+D18-317.31</f>
        <v>664.382102846648</v>
      </c>
      <c r="D18" s="0" t="n">
        <f aca="false">+E18/43560</f>
        <v>981.692102846648</v>
      </c>
      <c r="E18" s="0" t="n">
        <v>42762508</v>
      </c>
    </row>
    <row r="19" customFormat="false" ht="15" hidden="false" customHeight="false" outlineLevel="0" collapsed="false">
      <c r="A19" s="0" t="n">
        <v>16</v>
      </c>
      <c r="B19" s="0" t="n">
        <v>6000</v>
      </c>
      <c r="C19" s="2" t="n">
        <f aca="false">+D19-317.31</f>
        <v>844.993145087236</v>
      </c>
      <c r="D19" s="0" t="n">
        <f aca="false">+E19/43560</f>
        <v>1162.30314508724</v>
      </c>
      <c r="E19" s="0" t="n">
        <v>50629925</v>
      </c>
    </row>
    <row r="20" customFormat="false" ht="15" hidden="false" customHeight="false" outlineLevel="0" collapsed="false">
      <c r="A20" s="0" t="n">
        <v>17</v>
      </c>
      <c r="B20" s="0" t="n">
        <v>6500</v>
      </c>
      <c r="C20" s="2" t="n">
        <f aca="false">+D20-317.31</f>
        <v>1018.11134986226</v>
      </c>
      <c r="D20" s="0" t="n">
        <f aca="false">+E20/43560</f>
        <v>1335.42134986226</v>
      </c>
      <c r="E20" s="0" t="n">
        <v>58170954</v>
      </c>
    </row>
    <row r="21" customFormat="false" ht="15" hidden="false" customHeight="false" outlineLevel="0" collapsed="false">
      <c r="A21" s="0" t="n">
        <v>18</v>
      </c>
      <c r="B21" s="0" t="n">
        <v>7000</v>
      </c>
      <c r="C21" s="2" t="n">
        <f aca="false">+D21-317.31</f>
        <v>1182.31325528007</v>
      </c>
      <c r="D21" s="0" t="n">
        <f aca="false">+E21/43560</f>
        <v>1499.62325528007</v>
      </c>
      <c r="E21" s="0" t="n">
        <v>65323589</v>
      </c>
    </row>
    <row r="22" customFormat="false" ht="15" hidden="false" customHeight="false" outlineLevel="0" collapsed="false">
      <c r="A22" s="0" t="n">
        <v>19</v>
      </c>
      <c r="B22" s="0" t="n">
        <v>7500</v>
      </c>
      <c r="C22" s="2" t="n">
        <f aca="false">+D22-317.31</f>
        <v>1566.3133241506</v>
      </c>
      <c r="D22" s="0" t="n">
        <f aca="false">+E22/43560</f>
        <v>1883.6233241506</v>
      </c>
      <c r="E22" s="0" t="n">
        <v>82050632</v>
      </c>
    </row>
    <row r="23" customFormat="false" ht="15" hidden="false" customHeight="false" outlineLevel="0" collapsed="false">
      <c r="A23" s="0" t="n">
        <v>20</v>
      </c>
      <c r="B23" s="0" t="n">
        <v>8000</v>
      </c>
      <c r="C23" s="2" t="n">
        <f aca="false">+D23-317.31</f>
        <v>1920.33713039486</v>
      </c>
      <c r="D23" s="0" t="n">
        <f aca="false">+E23/43560</f>
        <v>2237.64713039486</v>
      </c>
      <c r="E23" s="0" t="n">
        <v>97471909</v>
      </c>
    </row>
    <row r="24" customFormat="false" ht="15" hidden="false" customHeight="false" outlineLevel="0" collapsed="false">
      <c r="A24" s="0" t="n">
        <v>21</v>
      </c>
      <c r="B24" s="0" t="n">
        <v>8500</v>
      </c>
      <c r="C24" s="2" t="n">
        <f aca="false">+D24-317.31</f>
        <v>2263.14727731864</v>
      </c>
      <c r="D24" s="0" t="n">
        <f aca="false">+E24/43560</f>
        <v>2580.45727731864</v>
      </c>
      <c r="E24" s="0" t="n">
        <v>112404719</v>
      </c>
    </row>
    <row r="25" customFormat="false" ht="15" hidden="false" customHeight="false" outlineLevel="0" collapsed="false">
      <c r="A25" s="0" t="n">
        <v>22</v>
      </c>
      <c r="B25" s="0" t="n">
        <v>9000</v>
      </c>
      <c r="C25" s="2" t="n">
        <f aca="false">+D25-317.31</f>
        <v>2557.65235078053</v>
      </c>
      <c r="D25" s="0" t="n">
        <f aca="false">+E25/43560</f>
        <v>2874.96235078053</v>
      </c>
      <c r="E25" s="0" t="n">
        <v>125233360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2" min="1" style="0" width="8.57085020242915"/>
    <col collapsed="false" hidden="false" max="3" min="3" style="0" width="14.5668016194332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  <c r="E1" s="0" t="s">
        <v>7</v>
      </c>
      <c r="F1" s="0" t="s">
        <v>8</v>
      </c>
      <c r="G1" s="0" t="s">
        <v>8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  <c r="F2" s="0" t="s">
        <v>4</v>
      </c>
      <c r="G2" s="0" t="s">
        <v>5</v>
      </c>
    </row>
    <row r="3" customFormat="false" ht="15" hidden="false" customHeight="false" outlineLevel="0" collapsed="false">
      <c r="A3" s="0" t="n">
        <v>1</v>
      </c>
      <c r="B3" s="0" t="n">
        <v>10</v>
      </c>
      <c r="C3" s="0" t="n">
        <v>0</v>
      </c>
      <c r="D3" s="0" t="n">
        <f aca="false">+E3/43560</f>
        <v>2.34315886134068</v>
      </c>
      <c r="E3" s="3" t="n">
        <v>102068</v>
      </c>
      <c r="F3" s="0" t="n">
        <f aca="false">+G3/43560</f>
        <v>5.08712121212121</v>
      </c>
      <c r="G3" s="3" t="n">
        <v>221595</v>
      </c>
    </row>
    <row r="4" customFormat="false" ht="15" hidden="false" customHeight="false" outlineLevel="0" collapsed="false">
      <c r="A4" s="0" t="n">
        <v>2</v>
      </c>
      <c r="B4" s="0" t="n">
        <v>50</v>
      </c>
      <c r="C4" s="0" t="n">
        <v>0</v>
      </c>
      <c r="D4" s="0" t="n">
        <f aca="false">+E4/43560</f>
        <v>7.01965105601469</v>
      </c>
      <c r="E4" s="3" t="n">
        <v>305776</v>
      </c>
      <c r="F4" s="0" t="n">
        <f aca="false">+G4/43560</f>
        <v>15.9987144168962</v>
      </c>
      <c r="G4" s="3" t="n">
        <v>696904</v>
      </c>
    </row>
    <row r="5" customFormat="false" ht="15" hidden="false" customHeight="false" outlineLevel="0" collapsed="false">
      <c r="A5" s="0" t="n">
        <v>3</v>
      </c>
      <c r="B5" s="0" t="n">
        <v>90</v>
      </c>
      <c r="C5" s="0" t="n">
        <v>0</v>
      </c>
      <c r="D5" s="0" t="n">
        <f aca="false">+E5/43560</f>
        <v>16.1430211202938</v>
      </c>
      <c r="E5" s="3" t="n">
        <v>703190</v>
      </c>
      <c r="F5" s="0" t="n">
        <f aca="false">+G5/43560</f>
        <v>24.373347107438</v>
      </c>
      <c r="G5" s="3" t="n">
        <v>1061703</v>
      </c>
    </row>
    <row r="6" customFormat="false" ht="15" hidden="false" customHeight="false" outlineLevel="0" collapsed="false">
      <c r="A6" s="0" t="n">
        <v>4</v>
      </c>
      <c r="B6" s="0" t="n">
        <v>130</v>
      </c>
      <c r="C6" s="0" t="n">
        <v>0</v>
      </c>
      <c r="D6" s="0" t="n">
        <f aca="false">+E6/43560</f>
        <v>28.1905188246097</v>
      </c>
      <c r="E6" s="3" t="n">
        <v>1227979</v>
      </c>
      <c r="F6" s="0" t="n">
        <f aca="false">+G6/43560</f>
        <v>28.9989210284665</v>
      </c>
      <c r="G6" s="3" t="n">
        <v>1263193</v>
      </c>
    </row>
    <row r="7" customFormat="false" ht="15" hidden="false" customHeight="false" outlineLevel="0" collapsed="false">
      <c r="A7" s="0" t="n">
        <v>5</v>
      </c>
      <c r="B7" s="0" t="n">
        <v>170</v>
      </c>
      <c r="C7" s="2" t="n">
        <f aca="false">+D7-30.43</f>
        <v>4.4498668503214</v>
      </c>
      <c r="D7" s="0" t="n">
        <f aca="false">+E7/43560</f>
        <v>34.8798668503214</v>
      </c>
      <c r="E7" s="0" t="n">
        <v>1519367</v>
      </c>
      <c r="F7" s="0" t="n">
        <f aca="false">+G7/43560</f>
        <v>32.4814049586777</v>
      </c>
      <c r="G7" s="4" t="n">
        <v>1414890</v>
      </c>
    </row>
    <row r="8" customFormat="false" ht="15" hidden="false" customHeight="false" outlineLevel="0" collapsed="false">
      <c r="B8" s="0" t="n">
        <v>196</v>
      </c>
      <c r="C8" s="2" t="n">
        <f aca="false">+D8-30.43</f>
        <v>6.49597910927457</v>
      </c>
      <c r="D8" s="2" t="n">
        <f aca="false">+D7+(B8-B7)*(D9-D7)/(B9-B7)</f>
        <v>36.9259791092746</v>
      </c>
      <c r="F8" s="2" t="n">
        <f aca="false">+F7+(B8-B7)*(F9-F7)/(B9-B7)</f>
        <v>34.1718899219467</v>
      </c>
      <c r="G8" s="2"/>
    </row>
    <row r="9" customFormat="false" ht="15" hidden="false" customHeight="false" outlineLevel="0" collapsed="false">
      <c r="A9" s="0" t="n">
        <v>6</v>
      </c>
      <c r="B9" s="0" t="n">
        <v>210</v>
      </c>
      <c r="C9" s="2" t="n">
        <f aca="false">+D9-30.43</f>
        <v>7.5977318640955</v>
      </c>
      <c r="D9" s="0" t="n">
        <f aca="false">+E9/43560</f>
        <v>38.0277318640955</v>
      </c>
      <c r="E9" s="0" t="n">
        <v>1656488</v>
      </c>
      <c r="F9" s="0" t="n">
        <f aca="false">+G9/43560</f>
        <v>35.0821510560147</v>
      </c>
      <c r="G9" s="0" t="n">
        <f aca="false">(G7+G10)/2</f>
        <v>1528178.5</v>
      </c>
    </row>
    <row r="10" customFormat="false" ht="15" hidden="false" customHeight="false" outlineLevel="0" collapsed="false">
      <c r="A10" s="0" t="n">
        <v>7</v>
      </c>
      <c r="B10" s="0" t="n">
        <v>250</v>
      </c>
      <c r="C10" s="2" t="n">
        <f aca="false">+D10-30.43</f>
        <v>10.1110238751148</v>
      </c>
      <c r="D10" s="0" t="n">
        <f aca="false">+E10/43560</f>
        <v>40.5410238751148</v>
      </c>
      <c r="E10" s="0" t="n">
        <v>1765967</v>
      </c>
      <c r="F10" s="0" t="n">
        <f aca="false">+G10/43560</f>
        <v>37.6828971533517</v>
      </c>
      <c r="G10" s="4" t="n">
        <v>1641467</v>
      </c>
    </row>
    <row r="11" customFormat="false" ht="15" hidden="false" customHeight="false" outlineLevel="0" collapsed="false">
      <c r="A11" s="0" t="n">
        <v>8</v>
      </c>
      <c r="B11" s="0" t="n">
        <v>290</v>
      </c>
      <c r="C11" s="2" t="n">
        <f aca="false">+D11-30.43</f>
        <v>12.4736730945822</v>
      </c>
      <c r="D11" s="0" t="n">
        <f aca="false">+E11/43560</f>
        <v>42.9036730945822</v>
      </c>
      <c r="E11" s="0" t="n">
        <v>1868884</v>
      </c>
      <c r="F11" s="0" t="n">
        <f aca="false">+G11/43560</f>
        <v>39.9530073461892</v>
      </c>
      <c r="G11" s="0" t="n">
        <v>1740353</v>
      </c>
    </row>
    <row r="12" customFormat="false" ht="15" hidden="false" customHeight="false" outlineLevel="0" collapsed="false">
      <c r="A12" s="0" t="n">
        <v>9</v>
      </c>
      <c r="B12" s="0" t="n">
        <v>330</v>
      </c>
      <c r="C12" s="2" t="n">
        <f aca="false">+D12-30.43</f>
        <v>14.4834986225895</v>
      </c>
      <c r="D12" s="0" t="n">
        <f aca="false">+E12/43560</f>
        <v>44.9134986225895</v>
      </c>
      <c r="E12" s="0" t="n">
        <v>1956432</v>
      </c>
      <c r="F12" s="0" t="n">
        <f aca="false">+G12/43560</f>
        <v>41.8839072543618</v>
      </c>
      <c r="G12" s="0" t="n">
        <v>1824463</v>
      </c>
    </row>
    <row r="13" customFormat="false" ht="15" hidden="false" customHeight="false" outlineLevel="0" collapsed="false">
      <c r="A13" s="0" t="n">
        <v>10</v>
      </c>
      <c r="B13" s="0" t="n">
        <v>370</v>
      </c>
      <c r="C13" s="2" t="n">
        <f aca="false">+D13-30.43</f>
        <v>16.275624426079</v>
      </c>
      <c r="D13" s="0" t="n">
        <f aca="false">+E13/43560</f>
        <v>46.705624426079</v>
      </c>
      <c r="E13" s="0" t="n">
        <v>2034497</v>
      </c>
      <c r="F13" s="0" t="n">
        <f aca="false">+G13/43560</f>
        <v>43.6237373737374</v>
      </c>
      <c r="G13" s="0" t="n">
        <v>1900250</v>
      </c>
    </row>
    <row r="14" customFormat="false" ht="15" hidden="false" customHeight="false" outlineLevel="0" collapsed="false">
      <c r="A14" s="0" t="n">
        <v>11</v>
      </c>
      <c r="B14" s="0" t="n">
        <v>410</v>
      </c>
      <c r="C14" s="2" t="n">
        <f aca="false">+D14-30.43</f>
        <v>17.6181634527089</v>
      </c>
      <c r="D14" s="0" t="n">
        <f aca="false">+E14/43560</f>
        <v>48.0481634527089</v>
      </c>
      <c r="E14" s="0" t="n">
        <v>2092978</v>
      </c>
      <c r="F14" s="0" t="n">
        <f aca="false">+G14/43560</f>
        <v>45.2648071625344</v>
      </c>
      <c r="G14" s="0" t="n">
        <v>1971735</v>
      </c>
    </row>
    <row r="15" customFormat="false" ht="15" hidden="false" customHeight="false" outlineLevel="0" collapsed="false">
      <c r="A15" s="0" t="n">
        <v>12</v>
      </c>
      <c r="B15" s="0" t="n">
        <v>450</v>
      </c>
      <c r="C15" s="2" t="n">
        <f aca="false">+D15-30.43</f>
        <v>18.8599219467401</v>
      </c>
      <c r="D15" s="0" t="n">
        <f aca="false">+E15/43560</f>
        <v>49.2899219467401</v>
      </c>
      <c r="E15" s="0" t="n">
        <v>2147069</v>
      </c>
      <c r="F15" s="0" t="n">
        <f aca="false">+G15/43560</f>
        <v>46.7300505050505</v>
      </c>
      <c r="G15" s="0" t="n">
        <v>2035561</v>
      </c>
    </row>
    <row r="16" customFormat="false" ht="15" hidden="false" customHeight="false" outlineLevel="0" collapsed="false">
      <c r="A16" s="0" t="n">
        <v>13</v>
      </c>
      <c r="B16" s="0" t="n">
        <v>490</v>
      </c>
      <c r="C16" s="2" t="n">
        <f aca="false">+D16-30.43</f>
        <v>20.0662350780533</v>
      </c>
      <c r="D16" s="0" t="n">
        <f aca="false">+E16/43560</f>
        <v>50.4962350780533</v>
      </c>
      <c r="E16" s="0" t="n">
        <v>2199616</v>
      </c>
      <c r="F16" s="0" t="n">
        <f aca="false">+G16/43560</f>
        <v>48.0265840220386</v>
      </c>
      <c r="G16" s="0" t="n">
        <v>2092038</v>
      </c>
    </row>
    <row r="17" customFormat="false" ht="15" hidden="false" customHeight="false" outlineLevel="0" collapsed="false">
      <c r="A17" s="0" t="n">
        <v>14</v>
      </c>
      <c r="B17" s="0" t="n">
        <v>530</v>
      </c>
      <c r="C17" s="2" t="n">
        <f aca="false">+D17-30.43</f>
        <v>21.0786776859504</v>
      </c>
      <c r="D17" s="0" t="n">
        <f aca="false">+E17/43560</f>
        <v>51.5086776859504</v>
      </c>
      <c r="E17" s="0" t="n">
        <v>2243718</v>
      </c>
      <c r="F17" s="0" t="n">
        <f aca="false">+G17/43560</f>
        <v>49.3387970615243</v>
      </c>
      <c r="G17" s="0" t="n">
        <v>2149198</v>
      </c>
    </row>
    <row r="18" customFormat="false" ht="15" hidden="false" customHeight="false" outlineLevel="0" collapsed="false">
      <c r="A18" s="0" t="n">
        <v>15</v>
      </c>
      <c r="B18" s="0" t="n">
        <v>570</v>
      </c>
      <c r="C18" s="2" t="n">
        <f aca="false">+D18-30.43</f>
        <v>22.0514279155188</v>
      </c>
      <c r="D18" s="0" t="n">
        <f aca="false">+E18/43560</f>
        <v>52.4814279155188</v>
      </c>
      <c r="E18" s="0" t="n">
        <v>2286091</v>
      </c>
      <c r="F18" s="0" t="n">
        <f aca="false">+G18/43560</f>
        <v>50.5736455463728</v>
      </c>
      <c r="G18" s="0" t="n">
        <v>2202988</v>
      </c>
    </row>
    <row r="19" customFormat="false" ht="15" hidden="false" customHeight="false" outlineLevel="0" collapsed="false">
      <c r="A19" s="0" t="n">
        <v>16</v>
      </c>
      <c r="B19" s="0" t="n">
        <v>610</v>
      </c>
      <c r="C19" s="2" t="n">
        <f aca="false">+D19-30.43</f>
        <v>23.0221120293848</v>
      </c>
      <c r="D19" s="0" t="n">
        <f aca="false">+E19/43560</f>
        <v>53.4521120293848</v>
      </c>
      <c r="E19" s="0" t="n">
        <v>2328374</v>
      </c>
      <c r="F19" s="0" t="n">
        <f aca="false">+G19/43560</f>
        <v>51.9027777777778</v>
      </c>
      <c r="G19" s="0" t="n">
        <v>2260885</v>
      </c>
    </row>
    <row r="20" customFormat="false" ht="15" hidden="false" customHeight="false" outlineLevel="0" collapsed="false">
      <c r="A20" s="0" t="n">
        <v>17</v>
      </c>
      <c r="B20" s="0" t="n">
        <v>650</v>
      </c>
      <c r="C20" s="2" t="n">
        <f aca="false">+D20-30.43</f>
        <v>23.9026446280992</v>
      </c>
      <c r="D20" s="0" t="n">
        <f aca="false">+E20/43560</f>
        <v>54.3326446280992</v>
      </c>
      <c r="E20" s="0" t="n">
        <v>2366730</v>
      </c>
      <c r="F20" s="0" t="n">
        <f aca="false">+G20/43560</f>
        <v>53.1375688705234</v>
      </c>
      <c r="G20" s="0" t="n">
        <f aca="false">(G19+G21)/2</f>
        <v>2314672.5</v>
      </c>
    </row>
    <row r="21" customFormat="false" ht="15" hidden="false" customHeight="false" outlineLevel="0" collapsed="false">
      <c r="A21" s="0" t="n">
        <v>18</v>
      </c>
      <c r="B21" s="0" t="n">
        <v>690</v>
      </c>
      <c r="C21" s="2" t="n">
        <f aca="false">+D21-30.43</f>
        <v>24.7715151515152</v>
      </c>
      <c r="D21" s="0" t="n">
        <f aca="false">+E21/43560</f>
        <v>55.2015151515152</v>
      </c>
      <c r="E21" s="0" t="n">
        <v>2404578</v>
      </c>
      <c r="F21" s="0" t="n">
        <f aca="false">+G21/43560</f>
        <v>54.3723599632691</v>
      </c>
      <c r="G21" s="0" t="n">
        <f aca="false">(G19+G23)/2</f>
        <v>2368460</v>
      </c>
    </row>
    <row r="22" customFormat="false" ht="15" hidden="false" customHeight="false" outlineLevel="0" collapsed="false">
      <c r="A22" s="0" t="n">
        <v>19</v>
      </c>
      <c r="B22" s="0" t="n">
        <v>730</v>
      </c>
      <c r="C22" s="2" t="n">
        <f aca="false">+D22-30.43</f>
        <v>25.6210560146924</v>
      </c>
      <c r="D22" s="0" t="n">
        <f aca="false">+E22/43560</f>
        <v>56.0510560146924</v>
      </c>
      <c r="E22" s="0" t="n">
        <v>2441584</v>
      </c>
      <c r="F22" s="0" t="n">
        <f aca="false">+G22/43560</f>
        <v>55.6071510560147</v>
      </c>
      <c r="G22" s="0" t="n">
        <f aca="false">(G21+G23)/2</f>
        <v>2422247.5</v>
      </c>
    </row>
    <row r="23" customFormat="false" ht="15" hidden="false" customHeight="false" outlineLevel="0" collapsed="false">
      <c r="A23" s="0" t="n">
        <v>20</v>
      </c>
      <c r="B23" s="0" t="n">
        <v>770</v>
      </c>
      <c r="C23" s="2" t="n">
        <f aca="false">+D23-30.43</f>
        <v>26.3908907254362</v>
      </c>
      <c r="D23" s="0" t="n">
        <f aca="false">+E23/43560</f>
        <v>56.8208907254362</v>
      </c>
      <c r="E23" s="0" t="n">
        <v>2475118</v>
      </c>
      <c r="F23" s="0" t="n">
        <f aca="false">+G23/43560</f>
        <v>56.8419421487603</v>
      </c>
      <c r="G23" s="0" t="n">
        <v>2476035</v>
      </c>
    </row>
    <row r="24" customFormat="false" ht="15" hidden="false" customHeight="false" outlineLevel="0" collapsed="false">
      <c r="A24" s="0" t="n">
        <v>21</v>
      </c>
      <c r="B24" s="0" t="n">
        <v>810</v>
      </c>
      <c r="C24" s="2" t="n">
        <f aca="false">+D24-30.43</f>
        <v>27.2732369146006</v>
      </c>
      <c r="D24" s="0" t="n">
        <f aca="false">+E24/43560</f>
        <v>57.7032369146006</v>
      </c>
      <c r="E24" s="0" t="n">
        <v>2513553</v>
      </c>
      <c r="F24" s="0" t="n">
        <f aca="false">+G24/43560</f>
        <v>57.7547245179063</v>
      </c>
      <c r="G24" s="0" t="n">
        <f aca="false">+(G23*4+G28)/5</f>
        <v>2515795.8</v>
      </c>
    </row>
    <row r="25" customFormat="false" ht="15" hidden="false" customHeight="false" outlineLevel="0" collapsed="false">
      <c r="A25" s="0" t="n">
        <v>22</v>
      </c>
      <c r="B25" s="0" t="n">
        <v>850</v>
      </c>
      <c r="C25" s="2" t="n">
        <f aca="false">+D25-30.43</f>
        <v>27.9621946740129</v>
      </c>
      <c r="D25" s="0" t="n">
        <f aca="false">+E25/43560</f>
        <v>58.3921946740129</v>
      </c>
      <c r="E25" s="0" t="n">
        <v>2543564</v>
      </c>
      <c r="F25" s="0" t="n">
        <f aca="false">+G25/43560</f>
        <v>58.6675068870523</v>
      </c>
      <c r="G25" s="0" t="n">
        <f aca="false">(G23*3+G28*2)/5</f>
        <v>2555556.6</v>
      </c>
    </row>
    <row r="26" customFormat="false" ht="15" hidden="false" customHeight="false" outlineLevel="0" collapsed="false">
      <c r="A26" s="0" t="n">
        <v>23</v>
      </c>
      <c r="B26" s="0" t="n">
        <v>890</v>
      </c>
      <c r="C26" s="2" t="n">
        <f aca="false">+D26-30.43</f>
        <v>28.5977089072544</v>
      </c>
      <c r="D26" s="0" t="n">
        <f aca="false">+E26/43560</f>
        <v>59.0277089072544</v>
      </c>
      <c r="E26" s="0" t="n">
        <v>2571247</v>
      </c>
      <c r="F26" s="0" t="n">
        <f aca="false">+G26/43560</f>
        <v>59.5802892561983</v>
      </c>
      <c r="G26" s="0" t="n">
        <f aca="false">(G23*2+G28*3)/5</f>
        <v>2595317.4</v>
      </c>
    </row>
    <row r="27" customFormat="false" ht="15" hidden="false" customHeight="false" outlineLevel="0" collapsed="false">
      <c r="A27" s="0" t="n">
        <v>24</v>
      </c>
      <c r="B27" s="0" t="n">
        <v>930</v>
      </c>
      <c r="C27" s="2" t="n">
        <f aca="false">+D27-30.43</f>
        <v>29.2082920110193</v>
      </c>
      <c r="D27" s="0" t="n">
        <f aca="false">+E27/43560</f>
        <v>59.6382920110193</v>
      </c>
      <c r="E27" s="0" t="n">
        <v>2597844</v>
      </c>
      <c r="F27" s="0" t="n">
        <f aca="false">+G27/43560</f>
        <v>60.4930716253444</v>
      </c>
      <c r="G27" s="0" t="n">
        <f aca="false">(G28*4+G23)/5</f>
        <v>2635078.2</v>
      </c>
    </row>
    <row r="28" customFormat="false" ht="15" hidden="false" customHeight="false" outlineLevel="0" collapsed="false">
      <c r="A28" s="0" t="n">
        <v>25</v>
      </c>
      <c r="B28" s="0" t="n">
        <v>970</v>
      </c>
      <c r="C28" s="2" t="n">
        <f aca="false">+D28-30.43</f>
        <v>29.9084986225895</v>
      </c>
      <c r="D28" s="0" t="n">
        <f aca="false">+E28/43560</f>
        <v>60.3384986225895</v>
      </c>
      <c r="E28" s="0" t="n">
        <v>2628345</v>
      </c>
      <c r="F28" s="0" t="n">
        <f aca="false">+G28/43560</f>
        <v>61.4058539944904</v>
      </c>
      <c r="G28" s="0" t="n">
        <v>2674839</v>
      </c>
    </row>
    <row r="29" customFormat="false" ht="15" hidden="false" customHeight="false" outlineLevel="0" collapsed="false">
      <c r="A29" s="0" t="n">
        <v>26</v>
      </c>
      <c r="B29" s="0" t="n">
        <v>1010</v>
      </c>
      <c r="C29" s="2" t="n">
        <f aca="false">+D29-30.43</f>
        <v>30.4833838383838</v>
      </c>
      <c r="D29" s="0" t="n">
        <f aca="false">+E29/43560</f>
        <v>60.9133838383838</v>
      </c>
      <c r="E29" s="0" t="n">
        <v>2653387</v>
      </c>
      <c r="F29" s="0" t="n">
        <f aca="false">+G29/43560</f>
        <v>62.1231787572697</v>
      </c>
      <c r="G29" s="0" t="n">
        <f aca="false">(G28*2+G31)/3</f>
        <v>2706085.66666667</v>
      </c>
    </row>
    <row r="30" customFormat="false" ht="15" hidden="false" customHeight="false" outlineLevel="0" collapsed="false">
      <c r="A30" s="0" t="n">
        <v>27</v>
      </c>
      <c r="B30" s="0" t="n">
        <v>1050</v>
      </c>
      <c r="C30" s="2" t="n">
        <f aca="false">+D30-30.43</f>
        <v>31.1085674931129</v>
      </c>
      <c r="D30" s="0" t="n">
        <f aca="false">+E30/43560</f>
        <v>61.538567493113</v>
      </c>
      <c r="E30" s="0" t="n">
        <v>2680620</v>
      </c>
      <c r="F30" s="0" t="n">
        <f aca="false">+G30/43560</f>
        <v>62.840503520049</v>
      </c>
      <c r="G30" s="0" t="n">
        <f aca="false">(G31*2+G28)/3</f>
        <v>2737332.33333333</v>
      </c>
    </row>
    <row r="31" customFormat="false" ht="15" hidden="false" customHeight="false" outlineLevel="0" collapsed="false">
      <c r="A31" s="0" t="n">
        <v>28</v>
      </c>
      <c r="B31" s="0" t="n">
        <v>1090</v>
      </c>
      <c r="C31" s="2" t="n">
        <f aca="false">+D31-30.43</f>
        <v>31.6167860422406</v>
      </c>
      <c r="D31" s="0" t="n">
        <f aca="false">+E31/43560</f>
        <v>62.0467860422406</v>
      </c>
      <c r="E31" s="0" t="n">
        <v>2702758</v>
      </c>
      <c r="F31" s="0" t="n">
        <f aca="false">+G31/43560</f>
        <v>63.5578282828283</v>
      </c>
      <c r="G31" s="0" t="n">
        <v>2768579</v>
      </c>
    </row>
    <row r="32" customFormat="false" ht="15" hidden="false" customHeight="false" outlineLevel="0" collapsed="false">
      <c r="A32" s="0" t="n">
        <v>29</v>
      </c>
      <c r="B32" s="0" t="n">
        <v>1130</v>
      </c>
      <c r="C32" s="2" t="n">
        <f aca="false">+D32-30.43</f>
        <v>32.19036271809</v>
      </c>
      <c r="D32" s="0" t="n">
        <f aca="false">+E32/43560</f>
        <v>62.62036271809</v>
      </c>
      <c r="E32" s="0" t="n">
        <v>2727743</v>
      </c>
    </row>
    <row r="33" customFormat="false" ht="15" hidden="false" customHeight="false" outlineLevel="0" collapsed="false">
      <c r="A33" s="0" t="n">
        <v>30</v>
      </c>
      <c r="B33" s="0" t="n">
        <v>1170</v>
      </c>
      <c r="C33" s="2" t="n">
        <f aca="false">+D33-30.43</f>
        <v>32.7028282828283</v>
      </c>
      <c r="D33" s="0" t="n">
        <f aca="false">+E33/43560</f>
        <v>63.1328282828283</v>
      </c>
      <c r="E33" s="0" t="n">
        <v>2750066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Q7" activeCellId="0" sqref="Q7"/>
    </sheetView>
  </sheetViews>
  <sheetFormatPr defaultRowHeight="15"/>
  <cols>
    <col collapsed="false" hidden="false" max="2" min="1" style="0" width="8.57085020242915"/>
    <col collapsed="false" hidden="false" max="3" min="3" style="0" width="14.4615384615385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70</v>
      </c>
      <c r="C3" s="2" t="n">
        <v>0</v>
      </c>
      <c r="D3" s="0" t="n">
        <f aca="false">+E3/43560</f>
        <v>10.6398301193756</v>
      </c>
      <c r="E3" s="3" t="n">
        <v>463471</v>
      </c>
    </row>
    <row r="4" customFormat="false" ht="15" hidden="false" customHeight="false" outlineLevel="0" collapsed="false">
      <c r="A4" s="0" t="n">
        <v>2</v>
      </c>
      <c r="B4" s="0" t="n">
        <v>170</v>
      </c>
      <c r="C4" s="2" t="n">
        <v>0</v>
      </c>
      <c r="D4" s="0" t="n">
        <f aca="false">+E4/43560</f>
        <v>21.4724058769513</v>
      </c>
      <c r="E4" s="3" t="n">
        <v>935338</v>
      </c>
    </row>
    <row r="5" customFormat="false" ht="15" hidden="false" customHeight="false" outlineLevel="0" collapsed="false">
      <c r="A5" s="0" t="n">
        <v>3</v>
      </c>
      <c r="B5" s="0" t="n">
        <v>270</v>
      </c>
      <c r="C5" s="2" t="n">
        <v>0</v>
      </c>
      <c r="D5" s="0" t="n">
        <f aca="false">+E5/43560</f>
        <v>25.4813131313131</v>
      </c>
      <c r="E5" s="3" t="n">
        <v>1109966</v>
      </c>
    </row>
    <row r="6" customFormat="false" ht="15" hidden="false" customHeight="false" outlineLevel="0" collapsed="false">
      <c r="A6" s="0" t="n">
        <v>4</v>
      </c>
      <c r="B6" s="0" t="n">
        <v>370</v>
      </c>
      <c r="C6" s="2" t="n">
        <v>0</v>
      </c>
      <c r="D6" s="0" t="n">
        <f aca="false">+E6/43560</f>
        <v>31.4747704315886</v>
      </c>
      <c r="E6" s="3" t="n">
        <v>1371041</v>
      </c>
    </row>
    <row r="7" customFormat="false" ht="15" hidden="false" customHeight="false" outlineLevel="0" collapsed="false">
      <c r="A7" s="0" t="n">
        <v>5</v>
      </c>
      <c r="B7" s="0" t="n">
        <v>470</v>
      </c>
      <c r="C7" s="2" t="n">
        <f aca="false">+D7-37.67</f>
        <v>0.401510560146924</v>
      </c>
      <c r="D7" s="0" t="n">
        <f aca="false">+E7/43560</f>
        <v>38.0715105601469</v>
      </c>
      <c r="E7" s="3" t="n">
        <v>1658395</v>
      </c>
    </row>
    <row r="8" customFormat="false" ht="15" hidden="false" customHeight="false" outlineLevel="0" collapsed="false">
      <c r="A8" s="0" t="n">
        <v>6</v>
      </c>
      <c r="B8" s="0" t="n">
        <v>570</v>
      </c>
      <c r="C8" s="2" t="n">
        <f aca="false">+D8-37.67</f>
        <v>6.24212121212121</v>
      </c>
      <c r="D8" s="0" t="n">
        <f aca="false">+E8/43560</f>
        <v>43.9121212121212</v>
      </c>
      <c r="E8" s="4" t="n">
        <v>1912812</v>
      </c>
    </row>
    <row r="9" customFormat="false" ht="15" hidden="false" customHeight="false" outlineLevel="0" collapsed="false">
      <c r="B9" s="0" t="n">
        <v>571</v>
      </c>
      <c r="C9" s="2" t="n">
        <f aca="false">+D9-37.67</f>
        <v>6.29862603305785</v>
      </c>
      <c r="D9" s="2" t="n">
        <f aca="false">+D8+(B9-B8)*(D10-D8)/(B10-B8)</f>
        <v>43.9686260330579</v>
      </c>
      <c r="E9" s="4"/>
    </row>
    <row r="10" customFormat="false" ht="15" hidden="false" customHeight="false" outlineLevel="0" collapsed="false">
      <c r="A10" s="0" t="n">
        <v>7</v>
      </c>
      <c r="B10" s="0" t="n">
        <v>670</v>
      </c>
      <c r="C10" s="2" t="n">
        <f aca="false">+D10-37.67</f>
        <v>11.8926033057851</v>
      </c>
      <c r="D10" s="0" t="n">
        <f aca="false">+E10/43560</f>
        <v>49.5626033057851</v>
      </c>
      <c r="E10" s="4" t="n">
        <v>2158947</v>
      </c>
    </row>
    <row r="11" customFormat="false" ht="15" hidden="false" customHeight="false" outlineLevel="0" collapsed="false">
      <c r="A11" s="0" t="n">
        <v>8</v>
      </c>
      <c r="B11" s="0" t="n">
        <v>770</v>
      </c>
      <c r="C11" s="2" t="n">
        <f aca="false">+D11-37.67</f>
        <v>18.272378328742</v>
      </c>
      <c r="D11" s="0" t="n">
        <f aca="false">+E11/43560</f>
        <v>55.942378328742</v>
      </c>
      <c r="E11" s="4" t="n">
        <v>2436850</v>
      </c>
    </row>
    <row r="12" customFormat="false" ht="15" hidden="false" customHeight="false" outlineLevel="0" collapsed="false">
      <c r="A12" s="0" t="n">
        <v>9</v>
      </c>
      <c r="B12" s="0" t="n">
        <v>870</v>
      </c>
      <c r="C12" s="2" t="n">
        <f aca="false">+D12-37.67</f>
        <v>23.4906749311295</v>
      </c>
      <c r="D12" s="0" t="n">
        <f aca="false">+E12/43560</f>
        <v>61.1606749311295</v>
      </c>
      <c r="E12" s="4" t="n">
        <v>2664159</v>
      </c>
    </row>
    <row r="13" customFormat="false" ht="15" hidden="false" customHeight="false" outlineLevel="0" collapsed="false">
      <c r="A13" s="0" t="n">
        <v>10</v>
      </c>
      <c r="B13" s="0" t="n">
        <v>970</v>
      </c>
      <c r="C13" s="2" t="n">
        <f aca="false">+D13-37.67</f>
        <v>28.2564462809917</v>
      </c>
      <c r="D13" s="0" t="n">
        <f aca="false">+E13/43560</f>
        <v>65.9264462809917</v>
      </c>
      <c r="E13" s="4" t="n">
        <v>2871756</v>
      </c>
    </row>
    <row r="14" customFormat="false" ht="15" hidden="false" customHeight="false" outlineLevel="0" collapsed="false">
      <c r="A14" s="0" t="n">
        <v>11</v>
      </c>
      <c r="B14" s="0" t="n">
        <v>1070</v>
      </c>
      <c r="C14" s="2" t="n">
        <f aca="false">+D14-37.67</f>
        <v>32.2537603305785</v>
      </c>
      <c r="D14" s="0" t="n">
        <f aca="false">+E14/43560</f>
        <v>69.9237603305785</v>
      </c>
      <c r="E14" s="4" t="n">
        <v>3045879</v>
      </c>
    </row>
    <row r="15" customFormat="false" ht="15" hidden="false" customHeight="false" outlineLevel="0" collapsed="false">
      <c r="A15" s="0" t="n">
        <v>12</v>
      </c>
      <c r="B15" s="0" t="n">
        <v>1170</v>
      </c>
      <c r="C15" s="2" t="n">
        <f aca="false">+D15-37.67</f>
        <v>36.552842056933</v>
      </c>
      <c r="D15" s="0" t="n">
        <f aca="false">+E15/43560</f>
        <v>74.222842056933</v>
      </c>
      <c r="E15" s="4" t="n">
        <v>3233147</v>
      </c>
    </row>
    <row r="16" customFormat="false" ht="15" hidden="false" customHeight="false" outlineLevel="0" collapsed="false">
      <c r="A16" s="0" t="n">
        <v>13</v>
      </c>
      <c r="B16" s="0" t="n">
        <v>1270</v>
      </c>
      <c r="C16" s="2" t="n">
        <f aca="false">+D16-37.67</f>
        <v>40.3539439853076</v>
      </c>
      <c r="D16" s="0" t="n">
        <f aca="false">+E16/43560</f>
        <v>78.0239439853076</v>
      </c>
      <c r="E16" s="4" t="n">
        <v>3398723</v>
      </c>
    </row>
    <row r="17" customFormat="false" ht="15" hidden="false" customHeight="false" outlineLevel="0" collapsed="false">
      <c r="A17" s="0" t="n">
        <v>14</v>
      </c>
      <c r="B17" s="0" t="n">
        <v>1370</v>
      </c>
      <c r="C17" s="2" t="n">
        <f aca="false">+D17-37.67</f>
        <v>44.4070202020202</v>
      </c>
      <c r="D17" s="0" t="n">
        <f aca="false">+E17/43560</f>
        <v>82.0770202020202</v>
      </c>
      <c r="E17" s="4" t="n">
        <v>3575275</v>
      </c>
    </row>
    <row r="18" customFormat="false" ht="15" hidden="false" customHeight="false" outlineLevel="0" collapsed="false">
      <c r="A18" s="0" t="n">
        <v>15</v>
      </c>
      <c r="B18" s="0" t="n">
        <v>1470</v>
      </c>
      <c r="C18" s="2" t="n">
        <f aca="false">+D18-37.67</f>
        <v>48.2332828282828</v>
      </c>
      <c r="D18" s="0" t="n">
        <f aca="false">+E18/43560</f>
        <v>85.9032828282828</v>
      </c>
      <c r="E18" s="4" t="n">
        <v>3741947</v>
      </c>
    </row>
    <row r="19" customFormat="false" ht="15" hidden="false" customHeight="false" outlineLevel="0" collapsed="false">
      <c r="A19" s="0" t="n">
        <v>16</v>
      </c>
      <c r="B19" s="0" t="n">
        <v>1570</v>
      </c>
      <c r="C19" s="2" t="n">
        <f aca="false">+D19-37.67</f>
        <v>51.9347061524334</v>
      </c>
      <c r="D19" s="0" t="n">
        <f aca="false">+E19/43560</f>
        <v>89.6047061524334</v>
      </c>
      <c r="E19" s="4" t="n">
        <v>3903181</v>
      </c>
    </row>
    <row r="20" customFormat="false" ht="15" hidden="false" customHeight="false" outlineLevel="0" collapsed="false">
      <c r="A20" s="0" t="n">
        <v>17</v>
      </c>
      <c r="B20" s="0" t="n">
        <v>1670</v>
      </c>
      <c r="C20" s="2" t="n">
        <f aca="false">+D20-37.67</f>
        <v>55.1120018365473</v>
      </c>
      <c r="D20" s="0" t="n">
        <f aca="false">+E20/43560</f>
        <v>92.7820018365473</v>
      </c>
      <c r="E20" s="4" t="n">
        <v>4041584</v>
      </c>
    </row>
    <row r="21" customFormat="false" ht="15" hidden="false" customHeight="false" outlineLevel="0" collapsed="false">
      <c r="A21" s="0" t="n">
        <v>18</v>
      </c>
      <c r="B21" s="0" t="n">
        <v>1770</v>
      </c>
      <c r="C21" s="2" t="n">
        <f aca="false">+D21-37.67</f>
        <v>58.1533241505969</v>
      </c>
      <c r="D21" s="0" t="n">
        <f aca="false">+E21/43560</f>
        <v>95.8233241505969</v>
      </c>
      <c r="E21" s="4" t="n">
        <v>4174064</v>
      </c>
    </row>
    <row r="22" customFormat="false" ht="15" hidden="false" customHeight="false" outlineLevel="0" collapsed="false">
      <c r="A22" s="0" t="n">
        <v>19</v>
      </c>
      <c r="B22" s="0" t="n">
        <v>1870</v>
      </c>
      <c r="C22" s="2" t="n">
        <f aca="false">+D22-37.67</f>
        <v>61.0141368227732</v>
      </c>
      <c r="D22" s="0" t="n">
        <f aca="false">+E22/43560</f>
        <v>98.6841368227732</v>
      </c>
      <c r="E22" s="4" t="n">
        <v>4298681</v>
      </c>
    </row>
    <row r="23" customFormat="false" ht="15" hidden="false" customHeight="false" outlineLevel="0" collapsed="false">
      <c r="A23" s="0" t="n">
        <v>20</v>
      </c>
      <c r="B23" s="0" t="n">
        <v>1970</v>
      </c>
      <c r="C23" s="2" t="n">
        <f aca="false">+D23-37.67</f>
        <v>63.539595959596</v>
      </c>
      <c r="D23" s="0" t="n">
        <f aca="false">+E23/43560</f>
        <v>101.209595959596</v>
      </c>
      <c r="E23" s="4" t="n">
        <v>4408690</v>
      </c>
    </row>
    <row r="24" customFormat="false" ht="15" hidden="false" customHeight="false" outlineLevel="0" collapsed="false">
      <c r="A24" s="0" t="n">
        <v>21</v>
      </c>
      <c r="B24" s="0" t="n">
        <v>2070</v>
      </c>
      <c r="C24" s="2" t="n">
        <f aca="false">+D24-37.67</f>
        <v>66.1994214876033</v>
      </c>
      <c r="D24" s="0" t="n">
        <f aca="false">+E24/43560</f>
        <v>103.869421487603</v>
      </c>
      <c r="E24" s="4" t="n">
        <v>4524552</v>
      </c>
    </row>
    <row r="25" customFormat="false" ht="15" hidden="false" customHeight="false" outlineLevel="0" collapsed="false">
      <c r="A25" s="0" t="n">
        <v>22</v>
      </c>
      <c r="B25" s="0" t="n">
        <v>2170</v>
      </c>
      <c r="C25" s="2" t="n">
        <f aca="false">+D25-37.67</f>
        <v>68.2718044077135</v>
      </c>
      <c r="D25" s="0" t="n">
        <f aca="false">+E25/43560</f>
        <v>105.941804407714</v>
      </c>
      <c r="E25" s="4" t="n">
        <v>4614825</v>
      </c>
    </row>
    <row r="26" customFormat="false" ht="15" hidden="false" customHeight="false" outlineLevel="0" collapsed="false">
      <c r="A26" s="0" t="n">
        <v>23</v>
      </c>
      <c r="B26" s="0" t="n">
        <v>2270</v>
      </c>
      <c r="C26" s="2" t="n">
        <f aca="false">+D26-37.67</f>
        <v>70.3573415977961</v>
      </c>
      <c r="D26" s="0" t="n">
        <f aca="false">+E26/43560</f>
        <v>108.027341597796</v>
      </c>
      <c r="E26" s="4" t="n">
        <v>4705671</v>
      </c>
    </row>
    <row r="27" customFormat="false" ht="15" hidden="false" customHeight="false" outlineLevel="0" collapsed="false">
      <c r="A27" s="0" t="n">
        <v>24</v>
      </c>
      <c r="B27" s="0" t="n">
        <v>2370</v>
      </c>
      <c r="C27" s="2" t="n">
        <f aca="false">+D27-37.67</f>
        <v>72.1644582185491</v>
      </c>
      <c r="D27" s="0" t="n">
        <f aca="false">+E27/43560</f>
        <v>109.834458218549</v>
      </c>
      <c r="E27" s="4" t="n">
        <v>4784389</v>
      </c>
    </row>
    <row r="28" customFormat="false" ht="15" hidden="false" customHeight="false" outlineLevel="0" collapsed="false">
      <c r="A28" s="0" t="n">
        <v>25</v>
      </c>
      <c r="B28" s="0" t="n">
        <v>2470</v>
      </c>
      <c r="C28" s="2" t="n">
        <f aca="false">+D28-37.67</f>
        <v>74.1421671258035</v>
      </c>
      <c r="D28" s="0" t="n">
        <f aca="false">+E28/43560</f>
        <v>111.812167125803</v>
      </c>
      <c r="E28" s="4" t="n">
        <v>4870538</v>
      </c>
    </row>
    <row r="29" customFormat="false" ht="15" hidden="false" customHeight="false" outlineLevel="0" collapsed="false">
      <c r="A29" s="0" t="n">
        <v>26</v>
      </c>
      <c r="B29" s="0" t="n">
        <v>2570</v>
      </c>
      <c r="C29" s="2" t="n">
        <f aca="false">+D29-37.67</f>
        <v>76.0532782369146</v>
      </c>
      <c r="D29" s="0" t="n">
        <f aca="false">+E29/43560</f>
        <v>113.723278236915</v>
      </c>
      <c r="E29" s="4" t="n">
        <v>4953786</v>
      </c>
    </row>
    <row r="30" customFormat="false" ht="15" hidden="false" customHeight="false" outlineLevel="0" collapsed="false">
      <c r="A30" s="0" t="n">
        <v>27</v>
      </c>
      <c r="B30" s="0" t="n">
        <v>2670</v>
      </c>
      <c r="C30" s="2" t="n">
        <f aca="false">+D30-37.67</f>
        <v>77.9221717171717</v>
      </c>
      <c r="D30" s="0" t="n">
        <f aca="false">+E30/43560</f>
        <v>115.592171717172</v>
      </c>
      <c r="E30" s="4" t="n">
        <v>5035195</v>
      </c>
    </row>
    <row r="31" customFormat="false" ht="15" hidden="false" customHeight="false" outlineLevel="0" collapsed="false">
      <c r="A31" s="0" t="n">
        <v>28</v>
      </c>
      <c r="B31" s="0" t="n">
        <v>2770</v>
      </c>
      <c r="C31" s="2" t="n">
        <f aca="false">+D31-37.67</f>
        <v>79.7057805325987</v>
      </c>
      <c r="D31" s="0" t="n">
        <f aca="false">+E31/43560</f>
        <v>117.375780532599</v>
      </c>
      <c r="E31" s="4" t="n">
        <v>5112889</v>
      </c>
    </row>
    <row r="32" customFormat="false" ht="15" hidden="false" customHeight="false" outlineLevel="0" collapsed="false">
      <c r="A32" s="0" t="n">
        <v>29</v>
      </c>
      <c r="B32" s="0" t="n">
        <v>2870</v>
      </c>
      <c r="C32" s="2" t="n">
        <f aca="false">+D32-37.67</f>
        <v>81.1387924701561</v>
      </c>
      <c r="D32" s="0" t="n">
        <f aca="false">+E32/43560</f>
        <v>118.808792470156</v>
      </c>
      <c r="E32" s="4" t="n">
        <v>5175311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1" width="9.10526315789474"/>
    <col collapsed="false" hidden="false" max="2" min="2" style="0" width="8.57085020242915"/>
    <col collapsed="false" hidden="false" max="3" min="3" style="0" width="14.4615384615385"/>
    <col collapsed="false" hidden="false" max="4" min="4" style="0" width="8.57085020242915"/>
    <col collapsed="false" hidden="false" max="5" min="5" style="0" width="10.0688259109312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  <c r="D1" s="0" t="s">
        <v>9</v>
      </c>
    </row>
    <row r="2" customFormat="false" ht="15" hidden="false" customHeight="false" outlineLevel="0" collapsed="false">
      <c r="A2" s="1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1" t="n">
        <v>2967.29574710759</v>
      </c>
      <c r="B3" s="2" t="n">
        <f aca="false">+C3/43560</f>
        <v>202.358385481134</v>
      </c>
      <c r="C3" s="1" t="n">
        <v>8814731.27155818</v>
      </c>
    </row>
    <row r="4" customFormat="false" ht="15" hidden="false" customHeight="false" outlineLevel="0" collapsed="false">
      <c r="A4" s="1" t="n">
        <v>3384.04932647006</v>
      </c>
      <c r="B4" s="2" t="n">
        <f aca="false">+C4/43560</f>
        <v>208.963571980958</v>
      </c>
      <c r="C4" s="1" t="n">
        <v>9102453.19549052</v>
      </c>
    </row>
    <row r="5" customFormat="false" ht="15" hidden="false" customHeight="false" outlineLevel="0" collapsed="false">
      <c r="A5" s="1" t="n">
        <v>3550.31687272632</v>
      </c>
      <c r="B5" s="2" t="n">
        <f aca="false">+C5/43560</f>
        <v>215.386883610428</v>
      </c>
      <c r="C5" s="1" t="n">
        <v>9382252.65007023</v>
      </c>
    </row>
    <row r="6" customFormat="false" ht="15" hidden="false" customHeight="false" outlineLevel="0" collapsed="false">
      <c r="A6" s="1" t="n">
        <v>3854.89508065959</v>
      </c>
      <c r="B6" s="2" t="n">
        <f aca="false">+C6/43560</f>
        <v>225.578850128734</v>
      </c>
      <c r="C6" s="1" t="n">
        <v>9826214.71160764</v>
      </c>
    </row>
    <row r="7" customFormat="false" ht="15" hidden="false" customHeight="false" outlineLevel="0" collapsed="false">
      <c r="A7" s="1" t="n">
        <v>4144.83851681775</v>
      </c>
      <c r="B7" s="2" t="n">
        <f aca="false">+C7/43560</f>
        <v>225.578850128734</v>
      </c>
      <c r="C7" s="1" t="n">
        <v>9826214.71160764</v>
      </c>
    </row>
    <row r="8" customFormat="false" ht="15" hidden="false" customHeight="false" outlineLevel="0" collapsed="false">
      <c r="A8" s="1" t="n">
        <v>4388.37260481274</v>
      </c>
      <c r="B8" s="2" t="n">
        <f aca="false">+C8/43560</f>
        <v>230.062326606791</v>
      </c>
      <c r="C8" s="1" t="n">
        <v>10021514.9469918</v>
      </c>
    </row>
    <row r="9" customFormat="false" ht="15" hidden="false" customHeight="false" outlineLevel="0" collapsed="false">
      <c r="A9" s="1" t="n">
        <v>4619.23612610329</v>
      </c>
      <c r="B9" s="2" t="n">
        <f aca="false">+C9/43560</f>
        <v>245.214650787009</v>
      </c>
      <c r="C9" s="1" t="n">
        <v>10681550.1882821</v>
      </c>
    </row>
    <row r="10" customFormat="false" ht="15" hidden="false" customHeight="false" outlineLevel="0" collapsed="false">
      <c r="A10" s="1" t="n">
        <v>4853.90920167879</v>
      </c>
      <c r="B10" s="2" t="n">
        <f aca="false">+C10/43560</f>
        <v>249.593452052536</v>
      </c>
      <c r="C10" s="1" t="n">
        <v>10872290.7714085</v>
      </c>
    </row>
    <row r="11" customFormat="false" ht="15" hidden="false" customHeight="false" outlineLevel="0" collapsed="false">
      <c r="A11" s="1" t="n">
        <v>5129.72361715768</v>
      </c>
      <c r="B11" s="2" t="n">
        <f aca="false">+C11/43560</f>
        <v>257.303463953277</v>
      </c>
      <c r="C11" s="1" t="n">
        <v>11208138.8898047</v>
      </c>
    </row>
    <row r="12" customFormat="false" ht="15" hidden="false" customHeight="false" outlineLevel="0" collapsed="false">
      <c r="A12" s="1" t="n">
        <v>5377.99461697877</v>
      </c>
      <c r="B12" s="2" t="n">
        <f aca="false">+C12/43560</f>
        <v>262.918387336204</v>
      </c>
      <c r="C12" s="1" t="n">
        <v>11452724.9523651</v>
      </c>
    </row>
    <row r="13" customFormat="false" ht="15" hidden="false" customHeight="false" outlineLevel="0" collapsed="false">
      <c r="A13" s="1" t="n">
        <v>5627.46628026598</v>
      </c>
      <c r="B13" s="2" t="n">
        <f aca="false">+C13/43560</f>
        <v>270.225464899095</v>
      </c>
      <c r="C13" s="1" t="n">
        <v>11771021.2510046</v>
      </c>
    </row>
    <row r="14" customFormat="false" ht="15" hidden="false" customHeight="false" outlineLevel="0" collapsed="false">
      <c r="A14" s="1" t="n">
        <v>5868.58051422352</v>
      </c>
      <c r="B14" s="2" t="n">
        <f aca="false">+C14/43560</f>
        <v>270.315170478798</v>
      </c>
      <c r="C14" s="1" t="n">
        <v>11774928.8260564</v>
      </c>
    </row>
    <row r="15" customFormat="false" ht="15" hidden="false" customHeight="false" outlineLevel="0" collapsed="false">
      <c r="A15" s="1" t="n">
        <v>6125.75165195611</v>
      </c>
      <c r="B15" s="2" t="n">
        <f aca="false">+C15/43560</f>
        <v>279.09257035132</v>
      </c>
      <c r="C15" s="1" t="n">
        <v>12157272.3645035</v>
      </c>
    </row>
    <row r="16" customFormat="false" ht="15" hidden="false" customHeight="false" outlineLevel="0" collapsed="false">
      <c r="A16" s="1" t="n">
        <v>6368.83635757097</v>
      </c>
      <c r="B16" s="2" t="n">
        <f aca="false">+C16/43560</f>
        <v>284.224301449877</v>
      </c>
      <c r="C16" s="1" t="n">
        <v>12380810.5711566</v>
      </c>
    </row>
    <row r="17" customFormat="false" ht="15" hidden="false" customHeight="false" outlineLevel="0" collapsed="false">
      <c r="A17" s="1" t="n">
        <v>6638.05381865756</v>
      </c>
      <c r="B17" s="2" t="n">
        <f aca="false">+C17/43560</f>
        <v>287.782227753262</v>
      </c>
      <c r="C17" s="1" t="n">
        <v>12535793.8409321</v>
      </c>
    </row>
    <row r="18" customFormat="false" ht="15" hidden="false" customHeight="false" outlineLevel="0" collapsed="false">
      <c r="A18" s="1" t="n">
        <v>6885.35335162214</v>
      </c>
      <c r="B18" s="2" t="n">
        <f aca="false">+C18/43560</f>
        <v>301.004587735181</v>
      </c>
      <c r="C18" s="1" t="n">
        <v>13111759.8417445</v>
      </c>
    </row>
    <row r="19" customFormat="false" ht="15" hidden="false" customHeight="false" outlineLevel="0" collapsed="false">
      <c r="A19" s="1" t="n">
        <v>7138.44450068583</v>
      </c>
      <c r="B19" s="2" t="n">
        <f aca="false">+C19/43560</f>
        <v>308.715418245815</v>
      </c>
      <c r="C19" s="1" t="n">
        <v>13447643.6187877</v>
      </c>
    </row>
    <row r="20" customFormat="false" ht="15" hidden="false" customHeight="false" outlineLevel="0" collapsed="false">
      <c r="A20" s="1" t="n">
        <v>7347.35001230022</v>
      </c>
      <c r="B20" s="2" t="n">
        <f aca="false">+C20/43560</f>
        <v>317.547391079733</v>
      </c>
      <c r="C20" s="1" t="n">
        <v>13832364.3554332</v>
      </c>
    </row>
    <row r="21" customFormat="false" ht="15" hidden="false" customHeight="false" outlineLevel="0" collapsed="false">
      <c r="A21" s="1" t="n">
        <v>7617.12246242844</v>
      </c>
      <c r="B21" s="2" t="n">
        <f aca="false">+C21/43560</f>
        <v>320.864970565776</v>
      </c>
      <c r="C21" s="1" t="n">
        <v>13976878.1178452</v>
      </c>
    </row>
    <row r="22" customFormat="false" ht="15" hidden="false" customHeight="false" outlineLevel="0" collapsed="false">
      <c r="A22" s="1" t="n">
        <v>7868.36126252385</v>
      </c>
      <c r="B22" s="2" t="n">
        <f aca="false">+C22/43560</f>
        <v>357.559419668415</v>
      </c>
      <c r="C22" s="1" t="n">
        <v>15575288.3207562</v>
      </c>
    </row>
    <row r="23" customFormat="false" ht="15" hidden="false" customHeight="false" outlineLevel="0" collapsed="false">
      <c r="A23" s="1" t="n">
        <v>8119.72021521648</v>
      </c>
      <c r="B23" s="2" t="n">
        <f aca="false">+C23/43560</f>
        <v>374.030837041838</v>
      </c>
      <c r="C23" s="1" t="n">
        <v>16292783.2615425</v>
      </c>
    </row>
    <row r="24" customFormat="false" ht="15" hidden="false" customHeight="false" outlineLevel="0" collapsed="false">
      <c r="A24" s="1" t="n">
        <v>8331.75785797352</v>
      </c>
      <c r="B24" s="2" t="n">
        <f aca="false">+C24/43560</f>
        <v>398.560017984703</v>
      </c>
      <c r="C24" s="1" t="n">
        <v>17361274.3834137</v>
      </c>
    </row>
    <row r="25" customFormat="false" ht="15" hidden="false" customHeight="false" outlineLevel="0" collapsed="false">
      <c r="A25" s="1" t="n">
        <v>8601.33506679389</v>
      </c>
      <c r="B25" s="2" t="n">
        <f aca="false">+C25/43560</f>
        <v>417.931472311885</v>
      </c>
      <c r="C25" s="1" t="n">
        <v>18205094.9339057</v>
      </c>
    </row>
    <row r="26" customFormat="false" ht="15" hidden="false" customHeight="false" outlineLevel="0" collapsed="false">
      <c r="A26" s="1" t="n">
        <v>8896.42031175453</v>
      </c>
      <c r="B26" s="2" t="n">
        <f aca="false">+C26/43560</f>
        <v>454.320078688993</v>
      </c>
      <c r="C26" s="1" t="n">
        <v>19790182.6276925</v>
      </c>
    </row>
    <row r="27" customFormat="false" ht="15" hidden="false" customHeight="false" outlineLevel="0" collapsed="false">
      <c r="A27" s="1" t="n">
        <v>9138.41289733421</v>
      </c>
      <c r="B27" s="2" t="n">
        <f aca="false">+C27/43560</f>
        <v>467.236428554687</v>
      </c>
      <c r="C27" s="1" t="n">
        <v>20352818.8278422</v>
      </c>
    </row>
    <row r="28" customFormat="false" ht="15" hidden="false" customHeight="false" outlineLevel="0" collapsed="false">
      <c r="A28" s="1" t="n">
        <v>9356.13009899809</v>
      </c>
      <c r="B28" s="2" t="n">
        <f aca="false">+C28/43560</f>
        <v>494.957751531986</v>
      </c>
      <c r="C28" s="1" t="n">
        <v>21560359.6567333</v>
      </c>
    </row>
    <row r="29" customFormat="false" ht="15" hidden="false" customHeight="false" outlineLevel="0" collapsed="false">
      <c r="A29" s="1" t="n">
        <v>9636.83057758826</v>
      </c>
      <c r="B29" s="2" t="n">
        <f aca="false">+C29/43560</f>
        <v>536.76984679137</v>
      </c>
      <c r="C29" s="1" t="n">
        <v>23381694.5262321</v>
      </c>
    </row>
    <row r="30" customFormat="false" ht="15" hidden="false" customHeight="false" outlineLevel="0" collapsed="false">
      <c r="A30" s="1" t="n">
        <v>9861.09350101384</v>
      </c>
      <c r="B30" s="2" t="n">
        <f aca="false">+C30/43560</f>
        <v>594.05875682893</v>
      </c>
      <c r="C30" s="1" t="n">
        <v>25877199.4474682</v>
      </c>
    </row>
    <row r="31" customFormat="false" ht="15" hidden="false" customHeight="false" outlineLevel="0" collapsed="false">
      <c r="A31" s="1" t="n">
        <v>10162.2061333343</v>
      </c>
      <c r="B31" s="2" t="n">
        <f aca="false">+C31/43560</f>
        <v>641.97746933314</v>
      </c>
      <c r="C31" s="1" t="n">
        <v>27964538.5641516</v>
      </c>
    </row>
    <row r="32" customFormat="false" ht="15" hidden="false" customHeight="false" outlineLevel="0" collapsed="false">
      <c r="A32" s="1" t="n">
        <v>10392.6725220658</v>
      </c>
      <c r="B32" s="2" t="n">
        <f aca="false">+C32/43560</f>
        <v>670.048819201497</v>
      </c>
      <c r="C32" s="1" t="n">
        <v>29187326.5644172</v>
      </c>
    </row>
    <row r="33" customFormat="false" ht="15" hidden="false" customHeight="false" outlineLevel="0" collapsed="false">
      <c r="A33" s="1" t="n">
        <v>10686.5376520754</v>
      </c>
      <c r="B33" s="2" t="n">
        <f aca="false">+C33/43560</f>
        <v>720.93629297521</v>
      </c>
      <c r="C33" s="1" t="n">
        <v>31403984.9220001</v>
      </c>
    </row>
    <row r="34" customFormat="false" ht="15" hidden="false" customHeight="false" outlineLevel="0" collapsed="false">
      <c r="A34" s="1" t="n">
        <v>10855.9257275763</v>
      </c>
      <c r="B34" s="2" t="n">
        <f aca="false">+C34/43560</f>
        <v>737.933759023982</v>
      </c>
      <c r="C34" s="1" t="n">
        <v>32144394.5430846</v>
      </c>
    </row>
    <row r="35" customFormat="false" ht="15" hidden="false" customHeight="false" outlineLevel="0" collapsed="false">
      <c r="A35" s="1" t="n">
        <v>11108.6801854723</v>
      </c>
      <c r="B35" s="2" t="n">
        <f aca="false">+C35/43560</f>
        <v>834.736391010536</v>
      </c>
      <c r="C35" s="1" t="n">
        <v>36361117.1924189</v>
      </c>
    </row>
    <row r="36" customFormat="false" ht="15" hidden="false" customHeight="false" outlineLevel="0" collapsed="false">
      <c r="A36" s="1" t="n">
        <v>11395.7582642533</v>
      </c>
      <c r="B36" s="2" t="n">
        <f aca="false">+C36/43560</f>
        <v>834.98397618496</v>
      </c>
      <c r="C36" s="1" t="n">
        <v>36371902.0026169</v>
      </c>
    </row>
    <row r="37" customFormat="false" ht="15" hidden="false" customHeight="false" outlineLevel="0" collapsed="false">
      <c r="A37" s="1" t="n">
        <v>11650.419301646</v>
      </c>
      <c r="B37" s="2" t="n">
        <f aca="false">+C37/43560</f>
        <v>881.130992393546</v>
      </c>
      <c r="C37" s="1" t="n">
        <v>38382066.0286628</v>
      </c>
    </row>
    <row r="38" customFormat="false" ht="15" hidden="false" customHeight="false" outlineLevel="0" collapsed="false">
      <c r="A38" s="1" t="n">
        <v>11952.8494599088</v>
      </c>
      <c r="B38" s="2" t="n">
        <f aca="false">+C38/43560</f>
        <v>909.556524173741</v>
      </c>
      <c r="C38" s="1" t="n">
        <v>39620282.1930081</v>
      </c>
    </row>
    <row r="39" customFormat="false" ht="15" hidden="false" customHeight="false" outlineLevel="0" collapsed="false">
      <c r="A39" s="1" t="n">
        <v>12197.9550796159</v>
      </c>
      <c r="B39" s="2" t="n">
        <f aca="false">+C39/43560</f>
        <v>941.333566735149</v>
      </c>
      <c r="C39" s="1" t="n">
        <v>41004490.1669831</v>
      </c>
    </row>
    <row r="40" customFormat="false" ht="15" hidden="false" customHeight="false" outlineLevel="0" collapsed="false">
      <c r="A40" s="1" t="n">
        <v>12337.112570074</v>
      </c>
      <c r="B40" s="2" t="n">
        <f aca="false">+C40/43560</f>
        <v>946.400017578935</v>
      </c>
      <c r="C40" s="1" t="n">
        <v>41225184.7657384</v>
      </c>
    </row>
    <row r="41" customFormat="false" ht="15" hidden="false" customHeight="false" outlineLevel="0" collapsed="false">
      <c r="A41" s="1" t="n">
        <v>12632.1374239623</v>
      </c>
      <c r="B41" s="2" t="n">
        <f aca="false">+C41/43560</f>
        <v>994.193234407362</v>
      </c>
      <c r="C41" s="1" t="n">
        <v>43307057.2907847</v>
      </c>
    </row>
    <row r="42" customFormat="false" ht="15" hidden="false" customHeight="false" outlineLevel="0" collapsed="false">
      <c r="A42" s="1" t="n">
        <v>12799.4444224117</v>
      </c>
      <c r="B42" s="2" t="n">
        <f aca="false">+C42/43560</f>
        <v>1092.22888070501</v>
      </c>
      <c r="C42" s="1" t="n">
        <v>47577490.0435101</v>
      </c>
    </row>
    <row r="43" customFormat="false" ht="15" hidden="false" customHeight="false" outlineLevel="0" collapsed="false">
      <c r="A43" s="1" t="n">
        <v>13115.2910901718</v>
      </c>
      <c r="B43" s="2" t="n">
        <f aca="false">+C43/43560</f>
        <v>1098.65703010758</v>
      </c>
      <c r="C43" s="1" t="n">
        <v>47857500.2314862</v>
      </c>
    </row>
    <row r="44" customFormat="false" ht="15" hidden="false" customHeight="false" outlineLevel="0" collapsed="false">
      <c r="A44" s="1" t="n">
        <v>13656.7701238967</v>
      </c>
      <c r="B44" s="2" t="n">
        <f aca="false">+C44/43560</f>
        <v>1214.62341296461</v>
      </c>
      <c r="C44" s="1" t="n">
        <v>52908995.8687384</v>
      </c>
    </row>
    <row r="45" customFormat="false" ht="15" hidden="false" customHeight="false" outlineLevel="0" collapsed="false">
      <c r="A45" s="1" t="n">
        <v>14150.1871138478</v>
      </c>
      <c r="B45" s="2" t="n">
        <f aca="false">+C45/43560</f>
        <v>1354.50394744072</v>
      </c>
      <c r="C45" s="1" t="n">
        <v>59002191.9505179</v>
      </c>
    </row>
    <row r="46" customFormat="false" ht="15" hidden="false" customHeight="false" outlineLevel="0" collapsed="false">
      <c r="A46" s="1" t="n">
        <v>14748.0636293833</v>
      </c>
      <c r="B46" s="2" t="n">
        <f aca="false">+C46/43560</f>
        <v>1483.10529137478</v>
      </c>
      <c r="C46" s="1" t="n">
        <v>64604066.4922855</v>
      </c>
    </row>
    <row r="47" customFormat="false" ht="15" hidden="false" customHeight="false" outlineLevel="0" collapsed="false">
      <c r="A47" s="1" t="n">
        <v>15194.3926034709</v>
      </c>
      <c r="B47" s="2" t="n">
        <f aca="false">+C47/43560</f>
        <v>1530.27605495101</v>
      </c>
      <c r="C47" s="1" t="n">
        <v>66658824.9536659</v>
      </c>
    </row>
    <row r="48" customFormat="false" ht="15" hidden="false" customHeight="false" outlineLevel="0" collapsed="false">
      <c r="A48" s="1" t="n">
        <v>15832.2543550215</v>
      </c>
      <c r="B48" s="2" t="n">
        <f aca="false">+C48/43560</f>
        <v>1830.37922956415</v>
      </c>
      <c r="C48" s="1" t="n">
        <v>79731319.2398143</v>
      </c>
    </row>
    <row r="49" customFormat="false" ht="15" hidden="false" customHeight="false" outlineLevel="0" collapsed="false">
      <c r="A49" s="1" t="n">
        <v>16218.612648348</v>
      </c>
      <c r="B49" s="2" t="n">
        <f aca="false">+C49/43560</f>
        <v>1996.99039907646</v>
      </c>
      <c r="C49" s="1" t="n">
        <v>86988901.7837705</v>
      </c>
    </row>
    <row r="50" customFormat="false" ht="15" hidden="false" customHeight="false" outlineLevel="0" collapsed="false">
      <c r="A50" s="1" t="n">
        <v>16716.6871615577</v>
      </c>
      <c r="B50" s="2" t="n">
        <f aca="false">+C50/43560</f>
        <v>2284.41290510132</v>
      </c>
      <c r="C50" s="1" t="n">
        <v>99509026.1462136</v>
      </c>
    </row>
    <row r="51" customFormat="false" ht="15" hidden="false" customHeight="false" outlineLevel="0" collapsed="false">
      <c r="A51" s="1" t="n">
        <v>17668.0298693941</v>
      </c>
      <c r="B51" s="2" t="n">
        <f aca="false">+C51/43560</f>
        <v>2470.1838550446</v>
      </c>
      <c r="C51" s="1" t="n">
        <v>107601208.725743</v>
      </c>
    </row>
    <row r="52" customFormat="false" ht="15" hidden="false" customHeight="false" outlineLevel="0" collapsed="false">
      <c r="A52" s="1" t="n">
        <v>18257.2224803197</v>
      </c>
      <c r="B52" s="2" t="n">
        <f aca="false">+C52/43560</f>
        <v>3088.69113103175</v>
      </c>
      <c r="C52" s="1" t="n">
        <v>134543385.667743</v>
      </c>
    </row>
    <row r="53" customFormat="false" ht="15" hidden="false" customHeight="false" outlineLevel="0" collapsed="false">
      <c r="A53" s="1" t="n">
        <v>19247.252101473</v>
      </c>
      <c r="B53" s="2" t="n">
        <f aca="false">+C53/43560</f>
        <v>3620.62893747731</v>
      </c>
      <c r="C53" s="1" t="n">
        <v>157714596.516512</v>
      </c>
    </row>
    <row r="54" customFormat="false" ht="15" hidden="false" customHeight="false" outlineLevel="0" collapsed="false">
      <c r="A54" s="1" t="n">
        <v>20515.776884542</v>
      </c>
      <c r="B54" s="2" t="n">
        <f aca="false">+C54/43560</f>
        <v>4582.65488434017</v>
      </c>
      <c r="C54" s="1" t="n">
        <v>199620446.761858</v>
      </c>
    </row>
    <row r="55" customFormat="false" ht="15" hidden="false" customHeight="false" outlineLevel="0" collapsed="false">
      <c r="A55" s="1" t="n">
        <v>21648.8009467438</v>
      </c>
      <c r="B55" s="2" t="n">
        <f aca="false">+C55/43560</f>
        <v>5263.90980925876</v>
      </c>
      <c r="C55" s="1" t="n">
        <v>229295911.291312</v>
      </c>
    </row>
    <row r="56" customFormat="false" ht="15" hidden="false" customHeight="false" outlineLevel="0" collapsed="false">
      <c r="A56" s="1" t="n">
        <v>22274.9507901956</v>
      </c>
      <c r="B56" s="2" t="n">
        <f aca="false">+C56/43560</f>
        <v>5849.07979175724</v>
      </c>
      <c r="C56" s="1" t="n">
        <v>254785915.728945</v>
      </c>
    </row>
    <row r="57" customFormat="false" ht="15" hidden="false" customHeight="false" outlineLevel="0" collapsed="false">
      <c r="A57" s="1" t="n">
        <v>23487.6850936307</v>
      </c>
      <c r="B57" s="2" t="n">
        <f aca="false">+C57/43560</f>
        <v>6915.86926360792</v>
      </c>
      <c r="C57" s="1" t="n">
        <v>301255265.122761</v>
      </c>
    </row>
    <row r="58" customFormat="false" ht="15" hidden="false" customHeight="false" outlineLevel="0" collapsed="false">
      <c r="A58" s="1" t="n">
        <v>24642.750022364</v>
      </c>
      <c r="B58" s="2" t="n">
        <f aca="false">+C58/43560</f>
        <v>7188.40249726061</v>
      </c>
      <c r="C58" s="1" t="n">
        <v>313126812.780672</v>
      </c>
    </row>
    <row r="59" customFormat="false" ht="15" hidden="false" customHeight="false" outlineLevel="0" collapsed="false">
      <c r="A59" s="1" t="n">
        <v>25655.0692867366</v>
      </c>
      <c r="B59" s="2" t="n">
        <f aca="false">+C59/43560</f>
        <v>8427.425104341</v>
      </c>
      <c r="C59" s="1" t="n">
        <v>367098637.545094</v>
      </c>
    </row>
    <row r="60" customFormat="false" ht="15" hidden="false" customHeight="false" outlineLevel="0" collapsed="false">
      <c r="A60" s="1" t="n">
        <v>26487.4461981155</v>
      </c>
      <c r="B60" s="2" t="n">
        <f aca="false">+C60/43560</f>
        <v>8776.20119031191</v>
      </c>
      <c r="C60" s="1" t="n">
        <v>382291323.849987</v>
      </c>
    </row>
    <row r="61" customFormat="false" ht="15" hidden="false" customHeight="false" outlineLevel="0" collapsed="false">
      <c r="A61" s="1" t="n">
        <v>27818.8994110806</v>
      </c>
      <c r="B61" s="2" t="n">
        <f aca="false">+C61/43560</f>
        <v>9981.71188476884</v>
      </c>
      <c r="C61" s="1" t="n">
        <v>434803369.700531</v>
      </c>
    </row>
    <row r="62" customFormat="false" ht="15" hidden="false" customHeight="false" outlineLevel="0" collapsed="false">
      <c r="A62" s="1" t="n">
        <v>28504.1183787572</v>
      </c>
      <c r="B62" s="2" t="n">
        <f aca="false">+C62/43560</f>
        <v>10223.228025812</v>
      </c>
      <c r="C62" s="1" t="n">
        <v>445323812.804369</v>
      </c>
    </row>
    <row r="63" customFormat="false" ht="15" hidden="false" customHeight="false" outlineLevel="0" collapsed="false">
      <c r="A63" s="1" t="n">
        <v>29792.0535648259</v>
      </c>
      <c r="B63" s="2" t="n">
        <f aca="false">+C63/43560</f>
        <v>12198.9311857636</v>
      </c>
      <c r="C63" s="1" t="n">
        <v>531385442.451862</v>
      </c>
    </row>
    <row r="64" customFormat="false" ht="15" hidden="false" customHeight="false" outlineLevel="0" collapsed="false">
      <c r="A64" s="1" t="n">
        <v>30769.0132365219</v>
      </c>
      <c r="B64" s="2" t="n">
        <f aca="false">+C64/43560</f>
        <v>12602.627692677</v>
      </c>
      <c r="C64" s="1" t="n">
        <v>548970462.293012</v>
      </c>
    </row>
    <row r="65" customFormat="false" ht="15" hidden="false" customHeight="false" outlineLevel="0" collapsed="false">
      <c r="A65" s="1" t="n">
        <v>31687.5824636212</v>
      </c>
      <c r="B65" s="2" t="n">
        <f aca="false">+C65/43560</f>
        <v>13902.7799157852</v>
      </c>
      <c r="C65" s="1" t="n">
        <v>605605093.131602</v>
      </c>
    </row>
    <row r="66" customFormat="false" ht="15" hidden="false" customHeight="false" outlineLevel="0" collapsed="false">
      <c r="A66" s="1" t="n">
        <v>32489.8233271708</v>
      </c>
      <c r="B66" s="2" t="n">
        <f aca="false">+C66/43560</f>
        <v>15152.1556623371</v>
      </c>
      <c r="C66" s="1" t="n">
        <v>660027900.651402</v>
      </c>
    </row>
    <row r="67" customFormat="false" ht="15" hidden="false" customHeight="false" outlineLevel="0" collapsed="false">
      <c r="A67" s="1" t="n">
        <v>33630.5018934876</v>
      </c>
      <c r="B67" s="2" t="n">
        <f aca="false">+C67/43560</f>
        <v>16951.9600318522</v>
      </c>
      <c r="C67" s="1" t="n">
        <v>738427378.987481</v>
      </c>
    </row>
    <row r="68" customFormat="false" ht="15" hidden="false" customHeight="false" outlineLevel="0" collapsed="false">
      <c r="A68" s="1" t="n">
        <v>34633.3779222328</v>
      </c>
      <c r="B68" s="2" t="n">
        <f aca="false">+C68/43560</f>
        <v>17037.6426838052</v>
      </c>
      <c r="C68" s="1" t="n">
        <v>742159715.306552</v>
      </c>
    </row>
    <row r="69" customFormat="false" ht="15" hidden="false" customHeight="false" outlineLevel="0" collapsed="false">
      <c r="A69" s="1" t="n">
        <v>35878.6280504532</v>
      </c>
      <c r="B69" s="2" t="n">
        <f aca="false">+C69/43560</f>
        <v>17857.0990864548</v>
      </c>
      <c r="C69" s="1" t="n">
        <v>777855236.205971</v>
      </c>
    </row>
    <row r="70" customFormat="false" ht="15" hidden="false" customHeight="false" outlineLevel="0" collapsed="false">
      <c r="A70" s="1" t="n">
        <v>36885.5407919847</v>
      </c>
      <c r="B70" s="2" t="n">
        <f aca="false">+C70/43560</f>
        <v>18329.8526034239</v>
      </c>
      <c r="C70" s="1" t="n">
        <v>798448379.405144</v>
      </c>
    </row>
    <row r="71" customFormat="false" ht="15" hidden="false" customHeight="false" outlineLevel="0" collapsed="false">
      <c r="A71" s="1" t="n">
        <v>39306.3765505725</v>
      </c>
      <c r="B71" s="2" t="n">
        <f aca="false">+C71/43560</f>
        <v>21624.1691526322</v>
      </c>
      <c r="C71" s="1" t="n">
        <v>941948808.28866</v>
      </c>
    </row>
    <row r="72" customFormat="false" ht="15" hidden="false" customHeight="false" outlineLevel="0" collapsed="false">
      <c r="A72" s="1" t="n">
        <v>40423.9777015744</v>
      </c>
      <c r="B72" s="2" t="n">
        <f aca="false">+C72/43560</f>
        <v>22553.6035146462</v>
      </c>
      <c r="C72" s="1" t="n">
        <v>982434969.097989</v>
      </c>
    </row>
    <row r="73" customFormat="false" ht="15" hidden="false" customHeight="false" outlineLevel="0" collapsed="false">
      <c r="A73" s="1" t="n">
        <v>42957.9561784351</v>
      </c>
      <c r="B73" s="2" t="n">
        <f aca="false">+C73/43560</f>
        <v>25711.3430693806</v>
      </c>
      <c r="C73" s="1" t="n">
        <v>1119986104.10222</v>
      </c>
    </row>
    <row r="74" customFormat="false" ht="15" hidden="false" customHeight="false" outlineLevel="0" collapsed="false">
      <c r="A74" s="1" t="n">
        <v>44662.1748330153</v>
      </c>
      <c r="B74" s="2" t="n">
        <f aca="false">+C74/43560</f>
        <v>27230.8266245963</v>
      </c>
      <c r="C74" s="1" t="n">
        <v>1186174807.76741</v>
      </c>
    </row>
    <row r="75" customFormat="false" ht="15" hidden="false" customHeight="false" outlineLevel="0" collapsed="false">
      <c r="A75" s="1" t="n">
        <v>46547.2611820134</v>
      </c>
      <c r="B75" s="2" t="n">
        <f aca="false">+C75/43560</f>
        <v>29755.5973676898</v>
      </c>
      <c r="C75" s="1" t="n">
        <v>1296153821.33657</v>
      </c>
    </row>
    <row r="76" customFormat="false" ht="15" hidden="false" customHeight="false" outlineLevel="0" collapsed="false">
      <c r="A76" s="1" t="n">
        <v>48579.8748568702</v>
      </c>
      <c r="B76" s="2" t="n">
        <f aca="false">+C76/43560</f>
        <v>32579.0276581157</v>
      </c>
      <c r="C76" s="1" t="n">
        <v>1419142444.78752</v>
      </c>
    </row>
    <row r="77" customFormat="false" ht="15" hidden="false" customHeight="false" outlineLevel="0" collapsed="false">
      <c r="A77" s="1" t="n">
        <v>50540.467992605</v>
      </c>
      <c r="B77" s="2" t="n">
        <f aca="false">+C77/43560</f>
        <v>34810.9479182664</v>
      </c>
      <c r="C77" s="1" t="n">
        <v>1516364891.31969</v>
      </c>
    </row>
    <row r="78" customFormat="false" ht="15" hidden="false" customHeight="false" outlineLevel="0" collapsed="false">
      <c r="A78" s="1" t="n">
        <v>52773.6412720658</v>
      </c>
      <c r="B78" s="2" t="n">
        <f aca="false">+C78/43560</f>
        <v>36394.7814682232</v>
      </c>
      <c r="C78" s="1" t="n">
        <v>1585356680.7558</v>
      </c>
    </row>
    <row r="79" customFormat="false" ht="15" hidden="false" customHeight="false" outlineLevel="0" collapsed="false">
      <c r="A79" s="1" t="n">
        <v>53538.9203721374</v>
      </c>
      <c r="B79" s="2" t="n">
        <f aca="false">+C79/43560</f>
        <v>39398.6841658861</v>
      </c>
      <c r="C79" s="1" t="n">
        <v>1716206682.266</v>
      </c>
    </row>
    <row r="80" customFormat="false" ht="15" hidden="false" customHeight="false" outlineLevel="0" collapsed="false">
      <c r="A80" s="1" t="n">
        <v>57500.6250536737</v>
      </c>
      <c r="B80" s="2" t="n">
        <f aca="false">+C80/43560</f>
        <v>44380.7895647598</v>
      </c>
      <c r="C80" s="1" t="n">
        <v>1933227193.44094</v>
      </c>
    </row>
    <row r="81" customFormat="false" ht="15" hidden="false" customHeight="false" outlineLevel="0" collapsed="false">
      <c r="A81" s="1" t="n">
        <v>62265.5731691317</v>
      </c>
      <c r="B81" s="2" t="n">
        <f aca="false">+C81/43560</f>
        <v>54439.7692426664</v>
      </c>
      <c r="C81" s="1" t="n">
        <v>2371396348.21055</v>
      </c>
    </row>
    <row r="82" customFormat="false" ht="15" hidden="false" customHeight="false" outlineLevel="0" collapsed="false">
      <c r="A82" s="1" t="n">
        <v>69472.8729067271</v>
      </c>
      <c r="B82" s="2" t="n">
        <f aca="false">+C82/43560</f>
        <v>67977.3057696068</v>
      </c>
      <c r="C82" s="1" t="n">
        <v>2961091439.32407</v>
      </c>
    </row>
    <row r="83" customFormat="false" ht="15" hidden="false" customHeight="false" outlineLevel="0" collapsed="false">
      <c r="A83" s="1" t="n">
        <v>71505.59375</v>
      </c>
      <c r="B83" s="2" t="n">
        <f aca="false">+C83/43560</f>
        <v>69325.4935450919</v>
      </c>
      <c r="C83" s="1" t="n">
        <v>3019818498.8242</v>
      </c>
    </row>
    <row r="84" customFormat="false" ht="15" hidden="false" customHeight="false" outlineLevel="0" collapsed="false">
      <c r="A84" s="1" t="n">
        <v>79031.2463501908</v>
      </c>
      <c r="B84" s="2" t="n">
        <f aca="false">+C84/43560</f>
        <v>80522.0417152541</v>
      </c>
      <c r="C84" s="1" t="n">
        <v>3507540137.11647</v>
      </c>
    </row>
    <row r="85" customFormat="false" ht="15" hidden="false" customHeight="false" outlineLevel="0" collapsed="false">
      <c r="A85" s="0"/>
      <c r="C85" s="1"/>
    </row>
    <row r="86" customFormat="false" ht="15" hidden="false" customHeight="false" outlineLevel="0" collapsed="false">
      <c r="A86" s="0"/>
      <c r="B86" s="0" t="s">
        <v>0</v>
      </c>
      <c r="C86" s="0" t="s">
        <v>1</v>
      </c>
      <c r="D86" s="0" t="s">
        <v>6</v>
      </c>
    </row>
    <row r="87" customFormat="false" ht="15" hidden="false" customHeight="false" outlineLevel="0" collapsed="false">
      <c r="A87" s="0"/>
      <c r="B87" s="0" t="s">
        <v>3</v>
      </c>
      <c r="C87" s="0" t="s">
        <v>4</v>
      </c>
      <c r="D87" s="0" t="s">
        <v>4</v>
      </c>
      <c r="E87" s="0" t="s">
        <v>5</v>
      </c>
    </row>
    <row r="88" customFormat="false" ht="15" hidden="false" customHeight="false" outlineLevel="0" collapsed="false">
      <c r="A88" s="1" t="n">
        <v>1</v>
      </c>
      <c r="B88" s="0" t="n">
        <v>3500</v>
      </c>
      <c r="C88" s="0" t="n">
        <v>0</v>
      </c>
      <c r="E88" s="5"/>
    </row>
    <row r="89" customFormat="false" ht="15" hidden="false" customHeight="false" outlineLevel="0" collapsed="false">
      <c r="A89" s="1" t="n">
        <v>2</v>
      </c>
      <c r="B89" s="0" t="n">
        <v>4500</v>
      </c>
      <c r="C89" s="0" t="n">
        <v>0</v>
      </c>
      <c r="D89" s="0" t="n">
        <f aca="false">+E89/43560</f>
        <v>1.47669880624426</v>
      </c>
      <c r="E89" s="3" t="n">
        <v>64325</v>
      </c>
    </row>
    <row r="90" customFormat="false" ht="15" hidden="false" customHeight="false" outlineLevel="0" collapsed="false">
      <c r="A90" s="1" t="n">
        <v>3</v>
      </c>
      <c r="B90" s="0" t="n">
        <v>5500</v>
      </c>
      <c r="C90" s="0" t="n">
        <v>0</v>
      </c>
      <c r="D90" s="0" t="n">
        <f aca="false">+E90/43560</f>
        <v>98.7576446280992</v>
      </c>
      <c r="E90" s="3" t="n">
        <v>4301883</v>
      </c>
    </row>
    <row r="91" customFormat="false" ht="15" hidden="false" customHeight="false" outlineLevel="0" collapsed="false">
      <c r="A91" s="1" t="n">
        <v>4</v>
      </c>
      <c r="B91" s="0" t="n">
        <v>6500</v>
      </c>
      <c r="C91" s="0" t="n">
        <v>0</v>
      </c>
      <c r="D91" s="0" t="n">
        <f aca="false">+E91/43560</f>
        <v>737.766069788797</v>
      </c>
      <c r="E91" s="3" t="n">
        <v>32137090</v>
      </c>
    </row>
    <row r="92" customFormat="false" ht="15" hidden="false" customHeight="false" outlineLevel="0" collapsed="false">
      <c r="A92" s="1" t="n">
        <v>5</v>
      </c>
      <c r="B92" s="0" t="n">
        <v>7500</v>
      </c>
      <c r="C92" s="0" t="n">
        <v>0</v>
      </c>
      <c r="D92" s="0" t="n">
        <f aca="false">+E92/43560</f>
        <v>1514.37883379247</v>
      </c>
      <c r="E92" s="3" t="n">
        <v>65966342</v>
      </c>
    </row>
    <row r="93" customFormat="false" ht="15" hidden="false" customHeight="false" outlineLevel="0" collapsed="false">
      <c r="A93" s="1" t="n">
        <v>6</v>
      </c>
      <c r="B93" s="0" t="n">
        <v>8500</v>
      </c>
      <c r="C93" s="0" t="n">
        <v>0</v>
      </c>
      <c r="D93" s="0" t="n">
        <f aca="false">+E93/43560</f>
        <v>2548.75925160698</v>
      </c>
      <c r="E93" s="3" t="n">
        <v>111023953</v>
      </c>
    </row>
    <row r="94" customFormat="false" ht="15" hidden="false" customHeight="false" outlineLevel="0" collapsed="false">
      <c r="A94" s="1" t="n">
        <v>7</v>
      </c>
      <c r="B94" s="0" t="n">
        <v>9500</v>
      </c>
      <c r="C94" s="0" t="n">
        <v>0</v>
      </c>
      <c r="D94" s="0" t="n">
        <f aca="false">+E94/43560</f>
        <v>3035.8488292011</v>
      </c>
      <c r="E94" s="3" t="n">
        <v>132241575</v>
      </c>
    </row>
    <row r="95" customFormat="false" ht="15" hidden="false" customHeight="false" outlineLevel="0" collapsed="false">
      <c r="A95" s="1" t="n">
        <v>8</v>
      </c>
      <c r="B95" s="0" t="n">
        <v>10500</v>
      </c>
      <c r="C95" s="0" t="n">
        <v>0</v>
      </c>
      <c r="D95" s="0" t="n">
        <f aca="false">+E95/43560</f>
        <v>3687.36466942149</v>
      </c>
      <c r="E95" s="3" t="n">
        <v>160621605</v>
      </c>
    </row>
    <row r="96" customFormat="false" ht="15" hidden="false" customHeight="false" outlineLevel="0" collapsed="false">
      <c r="A96" s="1" t="n">
        <v>9</v>
      </c>
      <c r="B96" s="0" t="n">
        <v>11500</v>
      </c>
      <c r="C96" s="0" t="n">
        <v>0</v>
      </c>
      <c r="D96" s="0" t="n">
        <f aca="false">+E96/43560</f>
        <v>3972.41455463728</v>
      </c>
      <c r="E96" s="3" t="n">
        <v>173038378</v>
      </c>
    </row>
    <row r="97" customFormat="false" ht="15" hidden="false" customHeight="false" outlineLevel="0" collapsed="false">
      <c r="A97" s="1" t="n">
        <v>10</v>
      </c>
      <c r="B97" s="0" t="n">
        <v>12500</v>
      </c>
      <c r="C97" s="0" t="n">
        <v>0</v>
      </c>
      <c r="D97" s="0" t="n">
        <f aca="false">+E97/43560</f>
        <v>4322.41212121212</v>
      </c>
      <c r="E97" s="3" t="n">
        <v>188284272</v>
      </c>
    </row>
    <row r="98" customFormat="false" ht="15" hidden="false" customHeight="false" outlineLevel="0" collapsed="false">
      <c r="A98" s="1" t="n">
        <v>11</v>
      </c>
      <c r="B98" s="0" t="n">
        <v>13500</v>
      </c>
      <c r="C98" s="0" t="n">
        <v>0</v>
      </c>
      <c r="D98" s="0" t="n">
        <f aca="false">+E98/43560</f>
        <v>4577.28011937557</v>
      </c>
      <c r="E98" s="3" t="n">
        <v>199386322</v>
      </c>
    </row>
    <row r="99" customFormat="false" ht="15" hidden="false" customHeight="false" outlineLevel="0" collapsed="false">
      <c r="A99" s="1" t="n">
        <v>12</v>
      </c>
      <c r="B99" s="0" t="n">
        <v>14500</v>
      </c>
      <c r="C99" s="0" t="n">
        <v>0</v>
      </c>
      <c r="D99" s="0" t="n">
        <f aca="false">+E99/43560</f>
        <v>5166.11393480257</v>
      </c>
      <c r="E99" s="4" t="n">
        <v>225035923</v>
      </c>
    </row>
    <row r="100" customFormat="false" ht="15" hidden="false" customHeight="false" outlineLevel="0" collapsed="false">
      <c r="A100" s="1" t="n">
        <v>13</v>
      </c>
      <c r="B100" s="0" t="n">
        <v>15500</v>
      </c>
      <c r="C100" s="0" t="n">
        <v>0</v>
      </c>
      <c r="D100" s="0" t="n">
        <f aca="false">+E100/43560</f>
        <v>5507.38553719008</v>
      </c>
      <c r="E100" s="4" t="n">
        <v>239901714</v>
      </c>
    </row>
    <row r="101" customFormat="false" ht="15" hidden="false" customHeight="false" outlineLevel="0" collapsed="false">
      <c r="A101" s="1" t="n">
        <v>14</v>
      </c>
      <c r="B101" s="0" t="n">
        <v>16500</v>
      </c>
      <c r="C101" s="0" t="n">
        <v>0</v>
      </c>
      <c r="D101" s="0" t="n">
        <f aca="false">+E101/43560</f>
        <v>5933.01159320477</v>
      </c>
      <c r="E101" s="4" t="n">
        <v>258441985</v>
      </c>
    </row>
    <row r="102" customFormat="false" ht="15" hidden="false" customHeight="false" outlineLevel="0" collapsed="false">
      <c r="A102" s="1" t="n">
        <v>15</v>
      </c>
      <c r="B102" s="0" t="n">
        <v>17500</v>
      </c>
      <c r="C102" s="2" t="n">
        <f aca="false">D102-6273.39</f>
        <v>98.1212718089992</v>
      </c>
      <c r="D102" s="0" t="n">
        <f aca="false">+E102/43560</f>
        <v>6371.511271809</v>
      </c>
      <c r="E102" s="4" t="n">
        <v>277543031</v>
      </c>
    </row>
    <row r="103" customFormat="false" ht="15" hidden="false" customHeight="false" outlineLevel="0" collapsed="false">
      <c r="A103" s="1" t="n">
        <v>16</v>
      </c>
      <c r="B103" s="0" t="n">
        <v>18500</v>
      </c>
      <c r="C103" s="2" t="n">
        <f aca="false">D103-6273.39</f>
        <v>333.903457300275</v>
      </c>
      <c r="D103" s="0" t="n">
        <f aca="false">+E103/43560</f>
        <v>6607.29345730028</v>
      </c>
      <c r="E103" s="4" t="n">
        <v>287813703</v>
      </c>
    </row>
    <row r="104" customFormat="false" ht="15" hidden="false" customHeight="false" outlineLevel="0" collapsed="false">
      <c r="A104" s="1" t="n">
        <v>17</v>
      </c>
      <c r="B104" s="0" t="n">
        <v>19500</v>
      </c>
      <c r="C104" s="2" t="n">
        <f aca="false">D104-6273.39</f>
        <v>483.821639118457</v>
      </c>
      <c r="D104" s="0" t="n">
        <f aca="false">+E104/43560</f>
        <v>6757.21163911846</v>
      </c>
      <c r="E104" s="4" t="n">
        <v>294344139</v>
      </c>
    </row>
    <row r="105" customFormat="false" ht="15" hidden="false" customHeight="false" outlineLevel="0" collapsed="false">
      <c r="A105" s="1" t="n">
        <v>18</v>
      </c>
      <c r="B105" s="0" t="n">
        <v>20500</v>
      </c>
      <c r="C105" s="2" t="n">
        <f aca="false">D105-6273.39</f>
        <v>638.028044077135</v>
      </c>
      <c r="D105" s="0" t="n">
        <f aca="false">+E105/43560</f>
        <v>6911.41804407714</v>
      </c>
      <c r="E105" s="4" t="n">
        <v>301061370</v>
      </c>
    </row>
    <row r="106" customFormat="false" ht="15" hidden="false" customHeight="false" outlineLevel="0" collapsed="false">
      <c r="A106" s="0"/>
      <c r="B106" s="0" t="n">
        <v>20963</v>
      </c>
      <c r="C106" s="2" t="n">
        <f aca="false">D106-6273.39</f>
        <v>694.900770247934</v>
      </c>
      <c r="D106" s="2" t="n">
        <f aca="false">+D105+(B106-B105)*(D107-D105)/(B107-B105)</f>
        <v>6968.29077024793</v>
      </c>
    </row>
    <row r="107" customFormat="false" ht="15" hidden="false" customHeight="false" outlineLevel="0" collapsed="false">
      <c r="A107" s="1" t="n">
        <v>19</v>
      </c>
      <c r="B107" s="0" t="n">
        <v>21500</v>
      </c>
      <c r="C107" s="2" t="n">
        <f aca="false">D107-6273.39</f>
        <v>760.863305785124</v>
      </c>
      <c r="D107" s="0" t="n">
        <f aca="false">+E107/43560</f>
        <v>7034.25330578512</v>
      </c>
      <c r="E107" s="0" t="n">
        <v>306412074</v>
      </c>
    </row>
    <row r="108" customFormat="false" ht="15" hidden="false" customHeight="false" outlineLevel="0" collapsed="false">
      <c r="A108" s="1" t="n">
        <v>20</v>
      </c>
      <c r="B108" s="0" t="n">
        <v>22500</v>
      </c>
      <c r="C108" s="2" t="n">
        <f aca="false">D108-6273.39</f>
        <v>914.539614325068</v>
      </c>
      <c r="D108" s="0" t="n">
        <f aca="false">+E108/43560</f>
        <v>7187.92961432507</v>
      </c>
      <c r="E108" s="0" t="n">
        <v>313106214</v>
      </c>
    </row>
    <row r="109" customFormat="false" ht="15" hidden="false" customHeight="false" outlineLevel="0" collapsed="false">
      <c r="A109" s="1" t="n">
        <v>21</v>
      </c>
      <c r="B109" s="0" t="n">
        <v>23500</v>
      </c>
      <c r="C109" s="2" t="n">
        <f aca="false">D109-6273.39</f>
        <v>1096.16505050505</v>
      </c>
      <c r="D109" s="0" t="n">
        <f aca="false">+E109/43560</f>
        <v>7369.55505050505</v>
      </c>
      <c r="E109" s="0" t="n">
        <v>321017818</v>
      </c>
    </row>
    <row r="110" customFormat="false" ht="15" hidden="false" customHeight="false" outlineLevel="0" collapsed="false">
      <c r="A110" s="1" t="n">
        <v>22</v>
      </c>
      <c r="B110" s="0" t="n">
        <v>24500</v>
      </c>
      <c r="C110" s="2" t="n">
        <f aca="false">D110-6273.39</f>
        <v>1227.79980716253</v>
      </c>
      <c r="D110" s="0" t="n">
        <f aca="false">+E110/43560</f>
        <v>7501.18980716253</v>
      </c>
      <c r="E110" s="0" t="n">
        <v>326751828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2" min="1" style="0" width="8.57085020242915"/>
    <col collapsed="false" hidden="false" max="3" min="3" style="0" width="15.2105263157895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  <c r="E1" s="0" t="s">
        <v>10</v>
      </c>
      <c r="F1" s="0" t="s">
        <v>11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  <c r="F2" s="0" t="s">
        <v>5</v>
      </c>
    </row>
    <row r="3" customFormat="false" ht="15" hidden="false" customHeight="false" outlineLevel="0" collapsed="false">
      <c r="A3" s="0" t="n">
        <v>1</v>
      </c>
      <c r="B3" s="0" t="n">
        <v>15</v>
      </c>
      <c r="C3" s="0" t="n">
        <v>0</v>
      </c>
      <c r="E3" s="5"/>
      <c r="F3" s="3" t="n">
        <v>280072</v>
      </c>
    </row>
    <row r="4" customFormat="false" ht="15" hidden="false" customHeight="false" outlineLevel="0" collapsed="false">
      <c r="A4" s="0" t="n">
        <v>2</v>
      </c>
      <c r="B4" s="0" t="n">
        <v>65</v>
      </c>
      <c r="C4" s="0" t="n">
        <v>0</v>
      </c>
      <c r="E4" s="5"/>
      <c r="F4" s="3" t="n">
        <f aca="false">(F3+F5)/2</f>
        <v>396564.5</v>
      </c>
    </row>
    <row r="5" customFormat="false" ht="15" hidden="false" customHeight="false" outlineLevel="0" collapsed="false">
      <c r="A5" s="0" t="n">
        <v>3</v>
      </c>
      <c r="B5" s="0" t="n">
        <v>115</v>
      </c>
      <c r="C5" s="0" t="n">
        <v>0</v>
      </c>
      <c r="E5" s="5"/>
      <c r="F5" s="3" t="n">
        <v>513057</v>
      </c>
    </row>
    <row r="6" customFormat="false" ht="15" hidden="false" customHeight="false" outlineLevel="0" collapsed="false">
      <c r="A6" s="0" t="n">
        <v>4</v>
      </c>
      <c r="B6" s="0" t="n">
        <v>165</v>
      </c>
      <c r="C6" s="0" t="n">
        <v>0</v>
      </c>
      <c r="E6" s="5"/>
      <c r="F6" s="3" t="n">
        <v>583476</v>
      </c>
    </row>
    <row r="7" customFormat="false" ht="15" hidden="false" customHeight="false" outlineLevel="0" collapsed="false">
      <c r="A7" s="0" t="n">
        <v>5</v>
      </c>
      <c r="B7" s="0" t="n">
        <v>215</v>
      </c>
      <c r="C7" s="0" t="n">
        <v>0</v>
      </c>
      <c r="D7" s="2" t="n">
        <f aca="false">+(E7+F7)/43560</f>
        <v>15.125</v>
      </c>
      <c r="E7" s="3" t="n">
        <v>1044</v>
      </c>
      <c r="F7" s="3" t="n">
        <v>657801</v>
      </c>
    </row>
    <row r="8" customFormat="false" ht="15" hidden="false" customHeight="false" outlineLevel="0" collapsed="false">
      <c r="A8" s="0" t="n">
        <v>6</v>
      </c>
      <c r="B8" s="0" t="n">
        <v>265</v>
      </c>
      <c r="C8" s="6" t="n">
        <v>0</v>
      </c>
      <c r="D8" s="2" t="n">
        <f aca="false">+(E8+F8)/43560</f>
        <v>17.2930555555556</v>
      </c>
      <c r="E8" s="3" t="n">
        <v>17396</v>
      </c>
      <c r="F8" s="3" t="n">
        <f aca="false">(F7+F9)/2</f>
        <v>735889.5</v>
      </c>
    </row>
    <row r="9" customFormat="false" ht="15" hidden="false" customHeight="false" outlineLevel="0" collapsed="false">
      <c r="A9" s="0" t="n">
        <v>7</v>
      </c>
      <c r="B9" s="0" t="n">
        <v>315</v>
      </c>
      <c r="C9" s="6" t="n">
        <f aca="false">+D9-18</f>
        <v>2.69598255280074</v>
      </c>
      <c r="D9" s="2" t="n">
        <f aca="false">+(E9+F9)/43560</f>
        <v>20.6959825528007</v>
      </c>
      <c r="E9" s="3" t="n">
        <v>87539</v>
      </c>
      <c r="F9" s="3" t="n">
        <v>813978</v>
      </c>
    </row>
    <row r="10" customFormat="false" ht="15" hidden="false" customHeight="false" outlineLevel="0" collapsed="false">
      <c r="B10" s="0" t="n">
        <v>336</v>
      </c>
      <c r="C10" s="6" t="n">
        <f aca="false">+D10-18</f>
        <v>4.51630073461892</v>
      </c>
      <c r="D10" s="2" t="n">
        <f aca="false">+D9+(B10-B9)*(D11-D9)/(B11-B9)</f>
        <v>22.5163007346189</v>
      </c>
      <c r="E10" s="3"/>
      <c r="F10" s="3"/>
    </row>
    <row r="11" customFormat="false" ht="15" hidden="false" customHeight="false" outlineLevel="0" collapsed="false">
      <c r="A11" s="0" t="n">
        <v>8</v>
      </c>
      <c r="B11" s="0" t="n">
        <v>365</v>
      </c>
      <c r="C11" s="6" t="n">
        <f aca="false">+D11-18</f>
        <v>7.03007346189164</v>
      </c>
      <c r="D11" s="2" t="n">
        <f aca="false">+(E11+F11)/43560</f>
        <v>25.0300734618916</v>
      </c>
      <c r="E11" s="3" t="n">
        <v>191421</v>
      </c>
      <c r="F11" s="3" t="n">
        <v>898889</v>
      </c>
    </row>
    <row r="12" customFormat="false" ht="15" hidden="false" customHeight="false" outlineLevel="0" collapsed="false">
      <c r="A12" s="0" t="n">
        <v>9</v>
      </c>
      <c r="B12" s="0" t="n">
        <v>415</v>
      </c>
      <c r="C12" s="6" t="n">
        <f aca="false">+D12-18</f>
        <v>11.3280073461892</v>
      </c>
      <c r="D12" s="2" t="n">
        <f aca="false">+(E12+F12)/43560</f>
        <v>29.3280073461892</v>
      </c>
      <c r="E12" s="3" t="n">
        <v>272019</v>
      </c>
      <c r="F12" s="3" t="n">
        <v>1005509</v>
      </c>
    </row>
    <row r="13" customFormat="false" ht="15" hidden="false" customHeight="false" outlineLevel="0" collapsed="false">
      <c r="A13" s="0" t="n">
        <v>10</v>
      </c>
      <c r="B13" s="0" t="n">
        <v>465</v>
      </c>
      <c r="C13" s="6" t="n">
        <f aca="false">+D13-18</f>
        <v>15.1607897153352</v>
      </c>
      <c r="D13" s="2" t="n">
        <f aca="false">+(E13+F13)/43560</f>
        <v>33.1607897153352</v>
      </c>
      <c r="E13" s="3" t="n">
        <v>338938</v>
      </c>
      <c r="F13" s="3" t="n">
        <v>1105546</v>
      </c>
    </row>
    <row r="14" customFormat="false" ht="15" hidden="false" customHeight="false" outlineLevel="0" collapsed="false">
      <c r="A14" s="0" t="n">
        <v>11</v>
      </c>
      <c r="B14" s="0" t="n">
        <v>515</v>
      </c>
      <c r="C14" s="6" t="n">
        <f aca="false">+D14-18</f>
        <v>18.8812442607897</v>
      </c>
      <c r="D14" s="2" t="n">
        <f aca="false">+(E14+F14)/43560</f>
        <v>36.8812442607897</v>
      </c>
      <c r="E14" s="3" t="n">
        <v>406163</v>
      </c>
      <c r="F14" s="3" t="n">
        <v>1200384</v>
      </c>
    </row>
    <row r="15" customFormat="false" ht="15" hidden="false" customHeight="false" outlineLevel="0" collapsed="false">
      <c r="A15" s="0" t="n">
        <v>12</v>
      </c>
      <c r="B15" s="0" t="n">
        <v>565</v>
      </c>
      <c r="C15" s="6" t="n">
        <f aca="false">+D15-18</f>
        <v>22.0650367309458</v>
      </c>
      <c r="D15" s="2" t="n">
        <f aca="false">+(E15+F15)/43560</f>
        <v>40.0650367309458</v>
      </c>
      <c r="E15" s="4" t="n">
        <v>454186</v>
      </c>
      <c r="F15" s="4" t="n">
        <v>1291047</v>
      </c>
    </row>
    <row r="16" customFormat="false" ht="15" hidden="false" customHeight="false" outlineLevel="0" collapsed="false">
      <c r="A16" s="0" t="n">
        <v>13</v>
      </c>
      <c r="B16" s="0" t="n">
        <v>615</v>
      </c>
      <c r="C16" s="6" t="n">
        <f aca="false">+D16-18</f>
        <v>24.9419880624426</v>
      </c>
      <c r="D16" s="2" t="n">
        <f aca="false">+(E16+F16)/43560</f>
        <v>42.9419880624426</v>
      </c>
      <c r="E16" s="4" t="n">
        <v>487451</v>
      </c>
      <c r="F16" s="4" t="n">
        <v>1383102</v>
      </c>
    </row>
    <row r="17" customFormat="false" ht="15" hidden="false" customHeight="false" outlineLevel="0" collapsed="false">
      <c r="A17" s="0" t="n">
        <v>14</v>
      </c>
      <c r="B17" s="0" t="n">
        <v>665</v>
      </c>
      <c r="C17" s="6" t="n">
        <f aca="false">+D17-18</f>
        <v>27.2412534435262</v>
      </c>
      <c r="D17" s="2" t="n">
        <f aca="false">+(E17+F17)/43560</f>
        <v>45.2412534435262</v>
      </c>
      <c r="E17" s="4" t="n">
        <v>514401</v>
      </c>
      <c r="F17" s="4" t="n">
        <v>1456308</v>
      </c>
    </row>
    <row r="18" customFormat="false" ht="15" hidden="false" customHeight="false" outlineLevel="0" collapsed="false">
      <c r="A18" s="0" t="n">
        <v>15</v>
      </c>
      <c r="B18" s="0" t="n">
        <v>715</v>
      </c>
      <c r="C18" s="6" t="n">
        <f aca="false">+D18-18</f>
        <v>29.4129247015611</v>
      </c>
      <c r="D18" s="2" t="n">
        <f aca="false">+(E18+F18)/43560</f>
        <v>47.4129247015611</v>
      </c>
      <c r="E18" s="4" t="n">
        <v>536998</v>
      </c>
      <c r="F18" s="4" t="n">
        <v>1528309</v>
      </c>
    </row>
    <row r="19" customFormat="false" ht="15" hidden="false" customHeight="false" outlineLevel="0" collapsed="false">
      <c r="A19" s="0" t="n">
        <v>16</v>
      </c>
      <c r="B19" s="0" t="n">
        <v>765</v>
      </c>
      <c r="C19" s="6" t="n">
        <f aca="false">+D19-18</f>
        <v>31.3722451790634</v>
      </c>
      <c r="D19" s="2" t="n">
        <f aca="false">+(E19+F19)/43560</f>
        <v>49.3722451790634</v>
      </c>
      <c r="E19" s="4" t="n">
        <v>556301</v>
      </c>
      <c r="F19" s="4" t="n">
        <v>1594354</v>
      </c>
    </row>
    <row r="20" customFormat="false" ht="15" hidden="false" customHeight="false" outlineLevel="0" collapsed="false">
      <c r="A20" s="0" t="n">
        <v>17</v>
      </c>
      <c r="B20" s="0" t="n">
        <v>815</v>
      </c>
      <c r="C20" s="6" t="n">
        <f aca="false">+D20-18</f>
        <v>33.0997015610652</v>
      </c>
      <c r="D20" s="2" t="n">
        <f aca="false">+(E20+F20)/43560</f>
        <v>51.0997015610652</v>
      </c>
      <c r="E20" s="4" t="n">
        <v>573918</v>
      </c>
      <c r="F20" s="4" t="n">
        <v>1651985</v>
      </c>
    </row>
    <row r="21" customFormat="false" ht="15" hidden="false" customHeight="false" outlineLevel="0" collapsed="false">
      <c r="A21" s="0" t="n">
        <v>18</v>
      </c>
      <c r="B21" s="0" t="n">
        <v>865</v>
      </c>
      <c r="C21" s="6" t="n">
        <f aca="false">+D21-18</f>
        <v>34.7437786960514</v>
      </c>
      <c r="D21" s="2" t="n">
        <f aca="false">+(E21+F21)/43560</f>
        <v>52.7437786960514</v>
      </c>
      <c r="E21" s="4" t="n">
        <v>589430</v>
      </c>
      <c r="F21" s="4" t="n">
        <v>1708089</v>
      </c>
    </row>
    <row r="22" customFormat="false" ht="15" hidden="false" customHeight="false" outlineLevel="0" collapsed="false">
      <c r="A22" s="0" t="n">
        <v>19</v>
      </c>
      <c r="B22" s="0" t="n">
        <v>915</v>
      </c>
      <c r="C22" s="6" t="n">
        <f aca="false">+D22-18</f>
        <v>36.2930211202938</v>
      </c>
      <c r="D22" s="2" t="n">
        <f aca="false">+(E22+F22)/43560</f>
        <v>54.2930211202939</v>
      </c>
      <c r="E22" s="4" t="n">
        <v>603330</v>
      </c>
      <c r="F22" s="4" t="n">
        <v>1761674</v>
      </c>
    </row>
    <row r="23" customFormat="false" ht="15" hidden="false" customHeight="false" outlineLevel="0" collapsed="false">
      <c r="A23" s="0" t="n">
        <v>20</v>
      </c>
      <c r="B23" s="0" t="n">
        <v>965</v>
      </c>
      <c r="C23" s="6" t="n">
        <f aca="false">+D23-18</f>
        <v>38.0112258953168</v>
      </c>
      <c r="D23" s="2" t="n">
        <f aca="false">+(E23+F23)/43560</f>
        <v>56.0112258953168</v>
      </c>
      <c r="E23" s="4" t="n">
        <v>616884</v>
      </c>
      <c r="F23" s="4" t="n">
        <v>1822965</v>
      </c>
    </row>
    <row r="24" customFormat="false" ht="15" hidden="false" customHeight="false" outlineLevel="0" collapsed="false">
      <c r="A24" s="0" t="n">
        <v>21</v>
      </c>
      <c r="B24" s="0" t="n">
        <v>1015</v>
      </c>
      <c r="C24" s="6" t="n">
        <f aca="false">+D24-18</f>
        <v>40.0470385674931</v>
      </c>
      <c r="D24" s="2" t="n">
        <f aca="false">+(E24+F24)/43560</f>
        <v>58.0470385674931</v>
      </c>
      <c r="E24" s="4" t="n">
        <v>627537</v>
      </c>
      <c r="F24" s="4" t="n">
        <v>1900992</v>
      </c>
    </row>
    <row r="25" customFormat="false" ht="15" hidden="false" customHeight="false" outlineLevel="0" collapsed="false">
      <c r="A25" s="0" t="n">
        <v>22</v>
      </c>
      <c r="B25" s="0" t="n">
        <v>1065</v>
      </c>
      <c r="C25" s="6" t="n">
        <f aca="false">+D25-18</f>
        <v>42.085766758494</v>
      </c>
      <c r="D25" s="2" t="n">
        <f aca="false">+(E25+F25)/43560</f>
        <v>60.085766758494</v>
      </c>
      <c r="E25" s="4" t="n">
        <v>638010</v>
      </c>
      <c r="F25" s="4" t="n">
        <v>1979326</v>
      </c>
    </row>
    <row r="26" customFormat="false" ht="15" hidden="false" customHeight="false" outlineLevel="0" collapsed="false">
      <c r="A26" s="0" t="n">
        <v>23</v>
      </c>
      <c r="B26" s="0" t="n">
        <v>1115</v>
      </c>
      <c r="C26" s="6" t="n">
        <f aca="false">+D26-18</f>
        <v>44.4830808080808</v>
      </c>
      <c r="D26" s="2" t="n">
        <f aca="false">+(E26+F26)/43560</f>
        <v>62.4830808080808</v>
      </c>
      <c r="E26" s="4" t="n">
        <v>649606</v>
      </c>
      <c r="F26" s="4" t="n">
        <v>2072157</v>
      </c>
    </row>
    <row r="27" customFormat="false" ht="15" hidden="false" customHeight="false" outlineLevel="0" collapsed="false">
      <c r="A27" s="0" t="n">
        <v>24</v>
      </c>
      <c r="B27" s="0" t="n">
        <v>1165</v>
      </c>
      <c r="C27" s="6" t="n">
        <f aca="false">+D27-18</f>
        <v>46.4991046831956</v>
      </c>
      <c r="D27" s="2" t="n">
        <f aca="false">+(E27+F27)/43560</f>
        <v>64.4991046831956</v>
      </c>
      <c r="E27" s="4" t="n">
        <v>660051</v>
      </c>
      <c r="F27" s="4" t="n">
        <v>2149530</v>
      </c>
    </row>
    <row r="28" customFormat="false" ht="15" hidden="false" customHeight="false" outlineLevel="0" collapsed="false">
      <c r="A28" s="0" t="n">
        <v>25</v>
      </c>
      <c r="B28" s="0" t="n">
        <v>1215</v>
      </c>
      <c r="C28" s="6" t="n">
        <f aca="false">+D28-18</f>
        <v>48.3626492194674</v>
      </c>
      <c r="D28" s="2" t="n">
        <f aca="false">+(E28+F28)/43560</f>
        <v>66.3626492194674</v>
      </c>
      <c r="E28" s="4" t="n">
        <v>669949</v>
      </c>
      <c r="F28" s="4" t="n">
        <v>2220808</v>
      </c>
    </row>
    <row r="29" customFormat="false" ht="15" hidden="false" customHeight="false" outlineLevel="0" collapsed="false">
      <c r="A29" s="0" t="n">
        <v>26</v>
      </c>
      <c r="B29" s="0" t="n">
        <v>1265</v>
      </c>
      <c r="C29" s="6" t="n">
        <f aca="false">+D29-18</f>
        <v>50.1733241505969</v>
      </c>
      <c r="D29" s="2" t="n">
        <f aca="false">+(E29+F29)/43560</f>
        <v>68.1733241505969</v>
      </c>
      <c r="E29" s="4" t="n">
        <v>680843</v>
      </c>
      <c r="F29" s="4" t="n">
        <v>2288787</v>
      </c>
    </row>
    <row r="30" customFormat="false" ht="15" hidden="false" customHeight="false" outlineLevel="0" collapsed="false">
      <c r="A30" s="0" t="n">
        <v>27</v>
      </c>
      <c r="B30" s="0" t="n">
        <v>1315</v>
      </c>
      <c r="C30" s="6" t="n">
        <f aca="false">+D30-18</f>
        <v>52.6922865013774</v>
      </c>
      <c r="D30" s="2" t="n">
        <f aca="false">+(E30+F30)/43560</f>
        <v>70.6922865013774</v>
      </c>
      <c r="E30" s="4" t="n">
        <v>724693</v>
      </c>
      <c r="F30" s="4" t="n">
        <v>2354663</v>
      </c>
    </row>
    <row r="31" customFormat="false" ht="15" hidden="false" customHeight="false" outlineLevel="0" collapsed="false">
      <c r="A31" s="0" t="n">
        <v>28</v>
      </c>
      <c r="B31" s="0" t="n">
        <v>1365</v>
      </c>
      <c r="C31" s="6" t="n">
        <f aca="false">+D31-18</f>
        <v>55.9250229568411</v>
      </c>
      <c r="D31" s="2" t="n">
        <f aca="false">+(E31+F31)/43560</f>
        <v>73.9250229568411</v>
      </c>
      <c r="E31" s="4" t="n">
        <v>800263</v>
      </c>
      <c r="F31" s="4" t="n">
        <v>2419911</v>
      </c>
    </row>
    <row r="32" customFormat="false" ht="15" hidden="false" customHeight="false" outlineLevel="0" collapsed="false">
      <c r="A32" s="0" t="n">
        <v>29</v>
      </c>
      <c r="B32" s="0" t="n">
        <v>1415</v>
      </c>
      <c r="C32" s="6" t="n">
        <f aca="false">+D32-18</f>
        <v>58.2026400367309</v>
      </c>
      <c r="D32" s="2" t="n">
        <f aca="false">+(E32+F32)/43560</f>
        <v>76.2026400367309</v>
      </c>
      <c r="E32" s="4" t="n">
        <v>817971</v>
      </c>
      <c r="F32" s="4" t="n">
        <v>2501416</v>
      </c>
    </row>
    <row r="33" customFormat="false" ht="15" hidden="false" customHeight="false" outlineLevel="0" collapsed="false">
      <c r="A33" s="0" t="n">
        <v>30</v>
      </c>
      <c r="B33" s="0" t="n">
        <v>1465</v>
      </c>
      <c r="C33" s="6" t="n">
        <f aca="false">+D33-18</f>
        <v>60.3552112029385</v>
      </c>
      <c r="D33" s="2" t="n">
        <f aca="false">+(E33+F33)/43560</f>
        <v>78.3552112029385</v>
      </c>
      <c r="E33" s="4" t="n">
        <v>835126</v>
      </c>
      <c r="F33" s="4" t="n">
        <v>2578027</v>
      </c>
    </row>
    <row r="34" customFormat="false" ht="15" hidden="false" customHeight="false" outlineLevel="0" collapsed="false">
      <c r="A34" s="0" t="n">
        <v>31</v>
      </c>
      <c r="B34" s="0" t="n">
        <v>1515</v>
      </c>
      <c r="C34" s="6" t="n">
        <f aca="false">+D34-18</f>
        <v>62.286753902663</v>
      </c>
      <c r="D34" s="2" t="n">
        <f aca="false">+(E34+F34)/43560</f>
        <v>80.286753902663</v>
      </c>
      <c r="E34" s="4" t="n">
        <v>852223</v>
      </c>
      <c r="F34" s="4" t="n">
        <v>2645068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2" min="1" style="0" width="8.57085020242915"/>
    <col collapsed="false" hidden="false" max="3" min="3" style="0" width="14.5668016194332"/>
    <col collapsed="false" hidden="false" max="1025" min="4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</row>
    <row r="2" customFormat="false" ht="15" hidden="false" customHeight="false" outlineLevel="0" collapsed="false">
      <c r="B2" s="0" t="s">
        <v>3</v>
      </c>
      <c r="C2" s="0" t="s">
        <v>4</v>
      </c>
      <c r="D2" s="0" t="s">
        <v>4</v>
      </c>
      <c r="E2" s="0" t="s">
        <v>5</v>
      </c>
    </row>
    <row r="3" customFormat="false" ht="15" hidden="false" customHeight="false" outlineLevel="0" collapsed="false">
      <c r="A3" s="0" t="n">
        <v>1</v>
      </c>
      <c r="B3" s="0" t="n">
        <v>10</v>
      </c>
      <c r="C3" s="0" t="n">
        <v>0</v>
      </c>
      <c r="D3" s="0" t="n">
        <f aca="false">+E3/43560</f>
        <v>5.58689164370983</v>
      </c>
      <c r="E3" s="3" t="n">
        <v>243365</v>
      </c>
    </row>
    <row r="4" customFormat="false" ht="15" hidden="false" customHeight="false" outlineLevel="0" collapsed="false">
      <c r="A4" s="0" t="n">
        <v>2</v>
      </c>
      <c r="B4" s="0" t="n">
        <v>110</v>
      </c>
      <c r="C4" s="0" t="n">
        <v>0</v>
      </c>
      <c r="D4" s="0" t="n">
        <f aca="false">+E4/43560</f>
        <v>17.5350780532599</v>
      </c>
      <c r="E4" s="3" t="n">
        <v>763828</v>
      </c>
    </row>
    <row r="5" customFormat="false" ht="15" hidden="false" customHeight="false" outlineLevel="0" collapsed="false">
      <c r="A5" s="0" t="n">
        <v>3</v>
      </c>
      <c r="B5" s="0" t="n">
        <v>210</v>
      </c>
      <c r="C5" s="0" t="n">
        <v>0</v>
      </c>
      <c r="D5" s="0" t="n">
        <f aca="false">+E5/43560</f>
        <v>37.9193985307622</v>
      </c>
      <c r="E5" s="3" t="n">
        <v>1651769</v>
      </c>
    </row>
    <row r="6" customFormat="false" ht="15" hidden="false" customHeight="false" outlineLevel="0" collapsed="false">
      <c r="A6" s="0" t="n">
        <v>4</v>
      </c>
      <c r="B6" s="0" t="n">
        <v>310</v>
      </c>
      <c r="C6" s="0" t="n">
        <v>0</v>
      </c>
      <c r="D6" s="0" t="n">
        <f aca="false">+E6/43560</f>
        <v>71.585422405877</v>
      </c>
      <c r="E6" s="3" t="n">
        <v>3118261</v>
      </c>
    </row>
    <row r="7" customFormat="false" ht="15" hidden="false" customHeight="false" outlineLevel="0" collapsed="false">
      <c r="A7" s="0" t="n">
        <v>5</v>
      </c>
      <c r="B7" s="0" t="n">
        <v>410</v>
      </c>
      <c r="C7" s="2" t="n">
        <f aca="false">+D7-120.97</f>
        <v>2.03863177226813</v>
      </c>
      <c r="D7" s="0" t="n">
        <f aca="false">+E7/43560</f>
        <v>123.008631772268</v>
      </c>
      <c r="E7" s="0" t="n">
        <v>5358256</v>
      </c>
    </row>
    <row r="8" customFormat="false" ht="15" hidden="false" customHeight="false" outlineLevel="0" collapsed="false">
      <c r="B8" s="0" t="n">
        <v>450</v>
      </c>
      <c r="C8" s="2" t="n">
        <f aca="false">+D8-120.97</f>
        <v>13.6996143250689</v>
      </c>
      <c r="D8" s="2" t="n">
        <f aca="false">+D7+(B8-B7)*(D9-D7)/(B9-B7)</f>
        <v>134.669614325069</v>
      </c>
    </row>
    <row r="9" customFormat="false" ht="15" hidden="false" customHeight="false" outlineLevel="0" collapsed="false">
      <c r="A9" s="0" t="n">
        <v>6</v>
      </c>
      <c r="B9" s="0" t="n">
        <v>510</v>
      </c>
      <c r="C9" s="2" t="n">
        <f aca="false">+D9-120.97</f>
        <v>31.19108815427</v>
      </c>
      <c r="D9" s="0" t="n">
        <f aca="false">+E9/43560</f>
        <v>152.16108815427</v>
      </c>
      <c r="E9" s="0" t="n">
        <v>6628137</v>
      </c>
    </row>
    <row r="10" customFormat="false" ht="15" hidden="false" customHeight="false" outlineLevel="0" collapsed="false">
      <c r="A10" s="0" t="n">
        <v>7</v>
      </c>
      <c r="B10" s="0" t="n">
        <v>610</v>
      </c>
      <c r="C10" s="2" t="n">
        <f aca="false">+D10-120.97</f>
        <v>56.9370477502296</v>
      </c>
      <c r="D10" s="0" t="n">
        <f aca="false">+E10/43560</f>
        <v>177.90704775023</v>
      </c>
      <c r="E10" s="0" t="n">
        <v>7749631</v>
      </c>
    </row>
    <row r="11" customFormat="false" ht="15" hidden="false" customHeight="false" outlineLevel="0" collapsed="false">
      <c r="A11" s="0" t="n">
        <v>8</v>
      </c>
      <c r="B11" s="0" t="n">
        <v>710</v>
      </c>
      <c r="C11" s="2" t="n">
        <f aca="false">+D11-120.97</f>
        <v>73.5042194674013</v>
      </c>
      <c r="D11" s="0" t="n">
        <f aca="false">+E11/43560</f>
        <v>194.474219467401</v>
      </c>
      <c r="E11" s="0" t="n">
        <v>8471297</v>
      </c>
    </row>
    <row r="12" customFormat="false" ht="15" hidden="false" customHeight="false" outlineLevel="0" collapsed="false">
      <c r="A12" s="0" t="n">
        <v>9</v>
      </c>
      <c r="B12" s="0" t="n">
        <v>810</v>
      </c>
      <c r="C12" s="2" t="n">
        <f aca="false">+D12-120.97</f>
        <v>84.6033700642792</v>
      </c>
      <c r="D12" s="0" t="n">
        <f aca="false">+E12/43560</f>
        <v>205.573370064279</v>
      </c>
      <c r="E12" s="0" t="n">
        <v>8954776</v>
      </c>
    </row>
    <row r="13" customFormat="false" ht="15" hidden="false" customHeight="false" outlineLevel="0" collapsed="false">
      <c r="A13" s="0" t="n">
        <v>10</v>
      </c>
      <c r="B13" s="0" t="n">
        <v>910</v>
      </c>
      <c r="C13" s="2" t="n">
        <f aca="false">+D13-120.97</f>
        <v>91.9677640036731</v>
      </c>
      <c r="D13" s="0" t="n">
        <f aca="false">+E13/43560</f>
        <v>212.937764003673</v>
      </c>
      <c r="E13" s="0" t="n">
        <v>9275569</v>
      </c>
    </row>
    <row r="14" customFormat="false" ht="15" hidden="false" customHeight="false" outlineLevel="0" collapsed="false">
      <c r="A14" s="0" t="n">
        <v>11</v>
      </c>
      <c r="B14" s="0" t="n">
        <v>1010</v>
      </c>
      <c r="C14" s="2" t="n">
        <f aca="false">+D14-120.97</f>
        <v>98.6928328741965</v>
      </c>
      <c r="D14" s="0" t="n">
        <f aca="false">+E14/43560</f>
        <v>219.662832874197</v>
      </c>
      <c r="E14" s="0" t="n">
        <v>9568513</v>
      </c>
    </row>
    <row r="15" customFormat="false" ht="15" hidden="false" customHeight="false" outlineLevel="0" collapsed="false">
      <c r="A15" s="0" t="n">
        <v>12</v>
      </c>
      <c r="B15" s="0" t="n">
        <v>1110</v>
      </c>
      <c r="C15" s="2" t="n">
        <f aca="false">+D15-120.97</f>
        <v>109.238907254362</v>
      </c>
      <c r="D15" s="0" t="n">
        <f aca="false">+E15/43560</f>
        <v>230.208907254362</v>
      </c>
      <c r="E15" s="0" t="n">
        <v>10027900</v>
      </c>
    </row>
    <row r="16" customFormat="false" ht="15" hidden="false" customHeight="false" outlineLevel="0" collapsed="false">
      <c r="A16" s="0" t="n">
        <v>13</v>
      </c>
      <c r="B16" s="0" t="n">
        <v>1210</v>
      </c>
      <c r="C16" s="2" t="n">
        <f aca="false">+D16-120.97</f>
        <v>115.787300275482</v>
      </c>
      <c r="D16" s="0" t="n">
        <f aca="false">+E16/43560</f>
        <v>236.757300275482</v>
      </c>
      <c r="E16" s="0" t="n">
        <v>10313148</v>
      </c>
    </row>
    <row r="17" customFormat="false" ht="15" hidden="false" customHeight="false" outlineLevel="0" collapsed="false">
      <c r="A17" s="0" t="n">
        <v>14</v>
      </c>
      <c r="B17" s="0" t="n">
        <v>1310</v>
      </c>
      <c r="C17" s="2" t="n">
        <f aca="false">+D17-120.97</f>
        <v>123.001625344353</v>
      </c>
      <c r="D17" s="0" t="n">
        <f aca="false">+E17/43560</f>
        <v>243.971625344353</v>
      </c>
      <c r="E17" s="0" t="n">
        <v>10627404</v>
      </c>
    </row>
    <row r="18" customFormat="false" ht="15" hidden="false" customHeight="false" outlineLevel="0" collapsed="false">
      <c r="A18" s="0" t="n">
        <v>15</v>
      </c>
      <c r="B18" s="0" t="n">
        <v>1410</v>
      </c>
      <c r="C18" s="2" t="n">
        <f aca="false">+D18-120.97</f>
        <v>128.162093663912</v>
      </c>
      <c r="D18" s="0" t="n">
        <f aca="false">+E18/43560</f>
        <v>249.132093663912</v>
      </c>
      <c r="E18" s="0" t="n">
        <v>10852194</v>
      </c>
    </row>
    <row r="19" customFormat="false" ht="15" hidden="false" customHeight="false" outlineLevel="0" collapsed="false">
      <c r="A19" s="0" t="n">
        <v>16</v>
      </c>
      <c r="B19" s="0" t="n">
        <v>1510</v>
      </c>
      <c r="C19" s="2" t="n">
        <f aca="false">+D19-120.97</f>
        <v>132.925684113866</v>
      </c>
      <c r="D19" s="0" t="n">
        <f aca="false">+E19/43560</f>
        <v>253.895684113866</v>
      </c>
      <c r="E19" s="0" t="n">
        <v>11059696</v>
      </c>
    </row>
    <row r="20" customFormat="false" ht="15" hidden="false" customHeight="false" outlineLevel="0" collapsed="false">
      <c r="A20" s="0" t="n">
        <v>17</v>
      </c>
      <c r="B20" s="0" t="n">
        <v>1610</v>
      </c>
      <c r="C20" s="2" t="n">
        <f aca="false">+D20-120.97</f>
        <v>140.440215794307</v>
      </c>
      <c r="D20" s="0" t="n">
        <f aca="false">+E20/43560</f>
        <v>261.410215794307</v>
      </c>
      <c r="E20" s="0" t="n">
        <v>11387029</v>
      </c>
    </row>
    <row r="21" customFormat="false" ht="15" hidden="false" customHeight="false" outlineLevel="0" collapsed="false">
      <c r="A21" s="0" t="n">
        <v>18</v>
      </c>
      <c r="B21" s="0" t="n">
        <v>1710</v>
      </c>
      <c r="C21" s="2" t="n">
        <f aca="false">+D21-120.97</f>
        <v>145.555688705234</v>
      </c>
      <c r="D21" s="0" t="n">
        <f aca="false">+E21/43560</f>
        <v>266.525688705234</v>
      </c>
      <c r="E21" s="0" t="n">
        <v>11609859</v>
      </c>
    </row>
    <row r="22" customFormat="false" ht="15" hidden="false" customHeight="false" outlineLevel="0" collapsed="false">
      <c r="A22" s="0" t="n">
        <v>19</v>
      </c>
      <c r="B22" s="0" t="n">
        <v>1810</v>
      </c>
      <c r="C22" s="2" t="n">
        <f aca="false">+D22-120.97</f>
        <v>157.408741965106</v>
      </c>
      <c r="D22" s="0" t="n">
        <f aca="false">+E22/43560</f>
        <v>278.378741965106</v>
      </c>
      <c r="E22" s="0" t="n">
        <v>12126178</v>
      </c>
    </row>
    <row r="23" customFormat="false" ht="15" hidden="false" customHeight="false" outlineLevel="0" collapsed="false">
      <c r="A23" s="0" t="n">
        <v>20</v>
      </c>
      <c r="B23" s="0" t="n">
        <v>1910</v>
      </c>
      <c r="C23" s="2" t="n">
        <f aca="false">+D23-120.97</f>
        <v>162.819830119376</v>
      </c>
      <c r="D23" s="0" t="n">
        <f aca="false">+E23/43560</f>
        <v>283.789830119376</v>
      </c>
      <c r="E23" s="0" t="n">
        <v>12361885</v>
      </c>
    </row>
    <row r="24" customFormat="false" ht="15" hidden="false" customHeight="false" outlineLevel="0" collapsed="false">
      <c r="A24" s="0" t="n">
        <v>21</v>
      </c>
      <c r="B24" s="0" t="n">
        <v>2010</v>
      </c>
      <c r="C24" s="2" t="n">
        <f aca="false">+D24-120.97</f>
        <v>167.204426078972</v>
      </c>
      <c r="D24" s="0" t="n">
        <f aca="false">+E24/43560</f>
        <v>288.174426078971</v>
      </c>
      <c r="E24" s="0" t="n">
        <v>12552878</v>
      </c>
    </row>
    <row r="25" customFormat="false" ht="15" hidden="false" customHeight="false" outlineLevel="0" collapsed="false">
      <c r="A25" s="0" t="n">
        <v>22</v>
      </c>
      <c r="B25" s="0" t="n">
        <v>2110</v>
      </c>
      <c r="C25" s="2" t="n">
        <f aca="false">+D25-120.97</f>
        <v>171.614044995409</v>
      </c>
      <c r="D25" s="0" t="n">
        <f aca="false">+E25/43560</f>
        <v>292.584044995409</v>
      </c>
      <c r="E25" s="0" t="n">
        <v>12744961</v>
      </c>
    </row>
    <row r="26" customFormat="false" ht="15" hidden="false" customHeight="false" outlineLevel="0" collapsed="false">
      <c r="A26" s="0" t="n">
        <v>23</v>
      </c>
      <c r="B26" s="0" t="n">
        <v>2210</v>
      </c>
      <c r="C26" s="2" t="n">
        <f aca="false">+D26-120.97</f>
        <v>176.41064738292</v>
      </c>
      <c r="D26" s="0" t="n">
        <f aca="false">+E26/43560</f>
        <v>297.38064738292</v>
      </c>
      <c r="E26" s="0" t="n">
        <v>12953901</v>
      </c>
    </row>
    <row r="27" customFormat="false" ht="15" hidden="false" customHeight="false" outlineLevel="0" collapsed="false">
      <c r="A27" s="0" t="n">
        <v>24</v>
      </c>
      <c r="B27" s="0" t="n">
        <v>2310</v>
      </c>
      <c r="C27" s="2" t="n">
        <f aca="false">+D27-120.97</f>
        <v>182.986932966024</v>
      </c>
      <c r="D27" s="0" t="n">
        <f aca="false">+E27/43560</f>
        <v>303.956932966024</v>
      </c>
      <c r="E27" s="0" t="n">
        <v>13240364</v>
      </c>
    </row>
    <row r="28" customFormat="false" ht="15" hidden="false" customHeight="false" outlineLevel="0" collapsed="false">
      <c r="A28" s="0" t="n">
        <v>25</v>
      </c>
      <c r="B28" s="0" t="n">
        <v>2410</v>
      </c>
      <c r="C28" s="2" t="n">
        <f aca="false">+D28-120.97</f>
        <v>186.979724517906</v>
      </c>
      <c r="D28" s="0" t="n">
        <f aca="false">+E28/43560</f>
        <v>307.949724517906</v>
      </c>
      <c r="E28" s="0" t="n">
        <v>13414290</v>
      </c>
    </row>
    <row r="29" customFormat="false" ht="15" hidden="false" customHeight="false" outlineLevel="0" collapsed="false">
      <c r="A29" s="0" t="n">
        <v>26</v>
      </c>
      <c r="B29" s="0" t="n">
        <v>2510</v>
      </c>
      <c r="C29" s="2" t="n">
        <f aca="false">+D29-120.97</f>
        <v>190.990101010101</v>
      </c>
      <c r="D29" s="0" t="n">
        <f aca="false">+E29/43560</f>
        <v>311.960101010101</v>
      </c>
      <c r="E29" s="0" t="n">
        <v>13588982</v>
      </c>
    </row>
    <row r="30" customFormat="false" ht="15" hidden="false" customHeight="false" outlineLevel="0" collapsed="false">
      <c r="A30" s="0" t="n">
        <v>27</v>
      </c>
      <c r="B30" s="0" t="n">
        <v>2610</v>
      </c>
      <c r="C30" s="2" t="n">
        <f aca="false">+D30-120.97</f>
        <v>197.038838383838</v>
      </c>
      <c r="D30" s="0" t="n">
        <f aca="false">+E30/43560</f>
        <v>318.008838383838</v>
      </c>
      <c r="E30" s="0" t="n">
        <v>13852465</v>
      </c>
    </row>
    <row r="31" customFormat="false" ht="15" hidden="false" customHeight="false" outlineLevel="0" collapsed="false">
      <c r="A31" s="0" t="n">
        <v>28</v>
      </c>
      <c r="B31" s="0" t="n">
        <v>2710</v>
      </c>
      <c r="C31" s="2" t="n">
        <f aca="false">+D31-120.97</f>
        <v>200.85217630854</v>
      </c>
      <c r="D31" s="0" t="n">
        <f aca="false">+E31/43560</f>
        <v>321.82217630854</v>
      </c>
      <c r="E31" s="0" t="n">
        <v>14018574</v>
      </c>
    </row>
    <row r="32" customFormat="false" ht="15" hidden="false" customHeight="false" outlineLevel="0" collapsed="false">
      <c r="A32" s="0" t="n">
        <v>29</v>
      </c>
      <c r="B32" s="0" t="n">
        <v>2810</v>
      </c>
      <c r="C32" s="2" t="n">
        <f aca="false">+D32-120.97</f>
        <v>205.067993572084</v>
      </c>
      <c r="D32" s="0" t="n">
        <f aca="false">+E32/43560</f>
        <v>326.037993572084</v>
      </c>
      <c r="E32" s="0" t="n">
        <v>14202215</v>
      </c>
    </row>
    <row r="33" customFormat="false" ht="15" hidden="false" customHeight="false" outlineLevel="0" collapsed="false">
      <c r="A33" s="0" t="n">
        <v>30</v>
      </c>
      <c r="B33" s="0" t="n">
        <v>2910</v>
      </c>
      <c r="C33" s="2" t="n">
        <f aca="false">+D33-120.97</f>
        <v>208.846827364555</v>
      </c>
      <c r="D33" s="0" t="n">
        <f aca="false">+E33/43560</f>
        <v>329.816827364555</v>
      </c>
      <c r="E33" s="0" t="n">
        <v>14366821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12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7" t="n">
        <v>0</v>
      </c>
      <c r="B3" s="2" t="n">
        <f aca="false">+C3/43560</f>
        <v>0</v>
      </c>
      <c r="C3" s="7" t="n">
        <v>0</v>
      </c>
    </row>
    <row r="4" customFormat="false" ht="15" hidden="false" customHeight="false" outlineLevel="0" collapsed="false">
      <c r="A4" s="8" t="n">
        <v>52.42709732</v>
      </c>
      <c r="B4" s="2" t="n">
        <f aca="false">+C4/43560</f>
        <v>96.7554308080808</v>
      </c>
      <c r="C4" s="8" t="n">
        <v>4214666.566</v>
      </c>
    </row>
    <row r="5" customFormat="false" ht="15" hidden="false" customHeight="false" outlineLevel="0" collapsed="false">
      <c r="A5" s="8" t="n">
        <v>99.16631317</v>
      </c>
      <c r="B5" s="2" t="n">
        <f aca="false">+C5/43560</f>
        <v>96.7554308080808</v>
      </c>
      <c r="C5" s="8" t="n">
        <v>4214666.566</v>
      </c>
    </row>
    <row r="6" customFormat="false" ht="15" hidden="false" customHeight="false" outlineLevel="0" collapsed="false">
      <c r="A6" s="8" t="n">
        <v>277.4554443</v>
      </c>
      <c r="B6" s="2" t="n">
        <f aca="false">+C6/43560</f>
        <v>114.97193815427</v>
      </c>
      <c r="C6" s="8" t="n">
        <v>5008177.626</v>
      </c>
    </row>
    <row r="7" customFormat="false" ht="15" hidden="false" customHeight="false" outlineLevel="0" collapsed="false">
      <c r="A7" s="1" t="n">
        <v>1207.202759</v>
      </c>
      <c r="B7" s="2" t="n">
        <f aca="false">+C7/43560</f>
        <v>158.317440633609</v>
      </c>
      <c r="C7" s="8" t="n">
        <v>6896307.714</v>
      </c>
    </row>
    <row r="8" customFormat="false" ht="15" hidden="false" customHeight="false" outlineLevel="0" collapsed="false">
      <c r="A8" s="8" t="n">
        <v>1369.26709</v>
      </c>
      <c r="B8" s="2" t="n">
        <f aca="false">+C8/43560</f>
        <v>188.429627456382</v>
      </c>
      <c r="C8" s="8" t="n">
        <v>8207994.572</v>
      </c>
    </row>
    <row r="9" customFormat="false" ht="15" hidden="false" customHeight="false" outlineLevel="0" collapsed="false">
      <c r="A9" s="1" t="n">
        <v>2371.916504</v>
      </c>
      <c r="B9" s="2" t="n">
        <f aca="false">+C9/43560</f>
        <v>221.604340036731</v>
      </c>
      <c r="C9" s="8" t="n">
        <v>9653085.052</v>
      </c>
    </row>
    <row r="10" customFormat="false" ht="15" hidden="false" customHeight="false" outlineLevel="0" collapsed="false">
      <c r="A10" s="1" t="n">
        <v>2799.067871</v>
      </c>
      <c r="B10" s="2" t="n">
        <f aca="false">+C10/43560</f>
        <v>229.654772635445</v>
      </c>
      <c r="C10" s="8" t="n">
        <v>10003761.896</v>
      </c>
    </row>
    <row r="11" customFormat="false" ht="15" hidden="false" customHeight="false" outlineLevel="0" collapsed="false">
      <c r="A11" s="8" t="n">
        <v>3728.42334</v>
      </c>
      <c r="B11" s="2" t="n">
        <f aca="false">+C11/43560</f>
        <v>241.684670959596</v>
      </c>
      <c r="C11" s="8" t="n">
        <v>10527784.267</v>
      </c>
    </row>
    <row r="12" customFormat="false" ht="15" hidden="false" customHeight="false" outlineLevel="0" collapsed="false">
      <c r="A12" s="1" t="n">
        <v>4000.0704345</v>
      </c>
      <c r="B12" s="2" t="n">
        <f aca="false">+C12/43560</f>
        <v>249.821432438017</v>
      </c>
      <c r="C12" s="8" t="n">
        <v>10882221.597</v>
      </c>
    </row>
    <row r="13" customFormat="false" ht="15" hidden="false" customHeight="false" outlineLevel="0" collapsed="false">
      <c r="A13" s="1" t="n">
        <v>6328.190918</v>
      </c>
      <c r="B13" s="2" t="n">
        <f aca="false">+C13/43560</f>
        <v>273.785749793388</v>
      </c>
      <c r="C13" s="8" t="n">
        <v>11926107.261</v>
      </c>
    </row>
    <row r="14" customFormat="false" ht="15" hidden="false" customHeight="false" outlineLevel="0" collapsed="false">
      <c r="A14" s="8" t="n">
        <v>7125.893066</v>
      </c>
      <c r="B14" s="2" t="n">
        <f aca="false">+C14/43560</f>
        <v>282.804066092746</v>
      </c>
      <c r="C14" s="8" t="n">
        <v>12318945.119</v>
      </c>
    </row>
    <row r="15" customFormat="false" ht="15" hidden="false" customHeight="false" outlineLevel="0" collapsed="false">
      <c r="A15" s="1" t="n">
        <v>7338.97168</v>
      </c>
      <c r="B15" s="2" t="n">
        <f aca="false">+C15/43560</f>
        <v>283.698093252984</v>
      </c>
      <c r="C15" s="8" t="n">
        <v>12357888.9421</v>
      </c>
    </row>
    <row r="16" customFormat="false" ht="15" hidden="false" customHeight="false" outlineLevel="0" collapsed="false">
      <c r="A16" s="1" t="n">
        <v>7850.856934</v>
      </c>
      <c r="B16" s="2" t="n">
        <f aca="false">+C16/43560</f>
        <v>289.373912242883</v>
      </c>
      <c r="C16" s="8" t="n">
        <v>12605127.6173</v>
      </c>
    </row>
    <row r="17" customFormat="false" ht="15" hidden="false" customHeight="false" outlineLevel="0" collapsed="false">
      <c r="A17" s="1" t="n">
        <v>8550.6738285</v>
      </c>
      <c r="B17" s="2" t="n">
        <f aca="false">+C17/43560</f>
        <v>294.340727509412</v>
      </c>
      <c r="C17" s="8" t="n">
        <v>12821482.09031</v>
      </c>
    </row>
    <row r="18" customFormat="false" ht="15" hidden="false" customHeight="false" outlineLevel="0" collapsed="false">
      <c r="A18" s="8" t="n">
        <v>8758.141602</v>
      </c>
      <c r="B18" s="2" t="n">
        <f aca="false">+C18/43560</f>
        <v>298.434728952709</v>
      </c>
      <c r="C18" s="8" t="n">
        <v>12999816.79318</v>
      </c>
    </row>
    <row r="19" customFormat="false" ht="15" hidden="false" customHeight="false" outlineLevel="0" collapsed="false">
      <c r="A19" s="8" t="n">
        <v>9901.429688</v>
      </c>
      <c r="B19" s="2" t="n">
        <f aca="false">+C19/43560</f>
        <v>307.192882066116</v>
      </c>
      <c r="C19" s="8" t="n">
        <v>13381321.9428</v>
      </c>
    </row>
    <row r="20" customFormat="false" ht="15" hidden="false" customHeight="false" outlineLevel="0" collapsed="false">
      <c r="A20" s="1" t="n">
        <v>10530.6582</v>
      </c>
      <c r="B20" s="2" t="n">
        <f aca="false">+C20/43560</f>
        <v>310.05539748393</v>
      </c>
      <c r="C20" s="8" t="n">
        <v>13506013.1144</v>
      </c>
    </row>
    <row r="21" customFormat="false" ht="15" hidden="false" customHeight="false" outlineLevel="0" collapsed="false">
      <c r="A21" s="1" t="n">
        <v>11053.25293</v>
      </c>
      <c r="B21" s="2" t="n">
        <f aca="false">+C21/43560</f>
        <v>313.5135453191</v>
      </c>
      <c r="C21" s="8" t="n">
        <v>13656650.0341</v>
      </c>
    </row>
    <row r="22" customFormat="false" ht="15" hidden="false" customHeight="false" outlineLevel="0" collapsed="false">
      <c r="A22" s="1" t="n">
        <v>11416.93945</v>
      </c>
      <c r="B22" s="2" t="n">
        <f aca="false">+C22/43560</f>
        <v>316.610127770891</v>
      </c>
      <c r="C22" s="8" t="n">
        <v>13791537.1657</v>
      </c>
    </row>
    <row r="23" customFormat="false" ht="15" hidden="false" customHeight="false" outlineLevel="0" collapsed="false">
      <c r="A23" s="8" t="n">
        <v>11949.33691</v>
      </c>
      <c r="B23" s="2" t="n">
        <f aca="false">+C23/43560</f>
        <v>319.781223636364</v>
      </c>
      <c r="C23" s="8" t="n">
        <v>13929670.1016</v>
      </c>
    </row>
    <row r="24" customFormat="false" ht="15" hidden="false" customHeight="false" outlineLevel="0" collapsed="false">
      <c r="A24" s="8" t="n">
        <v>12622.10645</v>
      </c>
      <c r="B24" s="2" t="n">
        <f aca="false">+C24/43560</f>
        <v>323.404754207989</v>
      </c>
      <c r="C24" s="8" t="n">
        <v>14087511.0933</v>
      </c>
    </row>
    <row r="25" customFormat="false" ht="15" hidden="false" customHeight="false" outlineLevel="0" collapsed="false">
      <c r="A25" s="8" t="n">
        <v>13113.84668</v>
      </c>
      <c r="B25" s="2" t="n">
        <f aca="false">+C25/43560</f>
        <v>326.410512796143</v>
      </c>
      <c r="C25" s="8" t="n">
        <v>14218441.9374</v>
      </c>
    </row>
    <row r="26" customFormat="false" ht="15" hidden="false" customHeight="false" outlineLevel="0" collapsed="false">
      <c r="A26" s="8" t="n">
        <v>14421.1123</v>
      </c>
      <c r="B26" s="2" t="n">
        <f aca="false">+C26/43560</f>
        <v>340.178963181818</v>
      </c>
      <c r="C26" s="8" t="n">
        <v>14818195.6362</v>
      </c>
    </row>
    <row r="27" customFormat="false" ht="15" hidden="false" customHeight="false" outlineLevel="0" collapsed="false">
      <c r="A27" s="1" t="n">
        <v>16079.37109</v>
      </c>
      <c r="B27" s="2" t="n">
        <f aca="false">+C27/43560</f>
        <v>351.998320145064</v>
      </c>
      <c r="C27" s="8" t="n">
        <v>15333046.825519</v>
      </c>
    </row>
    <row r="28" customFormat="false" ht="15" hidden="false" customHeight="false" outlineLevel="0" collapsed="false">
      <c r="A28" s="8" t="n">
        <v>17454.35742</v>
      </c>
      <c r="B28" s="2" t="n">
        <f aca="false">+C28/43560</f>
        <v>365.758612773186</v>
      </c>
      <c r="C28" s="8" t="n">
        <v>15932445.1724</v>
      </c>
    </row>
    <row r="29" customFormat="false" ht="15" hidden="false" customHeight="false" outlineLevel="0" collapsed="false">
      <c r="A29" s="1" t="n">
        <v>18175.03711</v>
      </c>
      <c r="B29" s="2" t="n">
        <f aca="false">+C29/43560</f>
        <v>371.098615406336</v>
      </c>
      <c r="C29" s="8" t="n">
        <v>16165055.6871</v>
      </c>
    </row>
    <row r="30" customFormat="false" ht="15" hidden="false" customHeight="false" outlineLevel="0" collapsed="false">
      <c r="A30" s="1" t="n">
        <v>20061.178715</v>
      </c>
      <c r="B30" s="2" t="n">
        <f aca="false">+C30/43560</f>
        <v>393.358342961432</v>
      </c>
      <c r="C30" s="8" t="n">
        <v>17134689.4194</v>
      </c>
    </row>
    <row r="31" customFormat="false" ht="15" hidden="false" customHeight="false" outlineLevel="0" collapsed="false">
      <c r="A31" s="8" t="n">
        <v>22952.30469</v>
      </c>
      <c r="B31" s="2" t="n">
        <f aca="false">+C31/43560</f>
        <v>420.278149508724</v>
      </c>
      <c r="C31" s="8" t="n">
        <v>18307316.1926</v>
      </c>
    </row>
    <row r="32" customFormat="false" ht="15" hidden="false" customHeight="false" outlineLevel="0" collapsed="false">
      <c r="A32" s="8" t="n">
        <v>23449.87109</v>
      </c>
      <c r="B32" s="2" t="n">
        <f aca="false">+C32/43560</f>
        <v>423.779196446281</v>
      </c>
      <c r="C32" s="8" t="n">
        <v>18459821.7972</v>
      </c>
    </row>
    <row r="33" customFormat="false" ht="15" hidden="false" customHeight="false" outlineLevel="0" collapsed="false">
      <c r="A33" s="8" t="n">
        <v>23851.30273</v>
      </c>
      <c r="B33" s="2" t="n">
        <f aca="false">+C33/43560</f>
        <v>425.645408957989</v>
      </c>
      <c r="C33" s="8" t="n">
        <v>18541114.01421</v>
      </c>
    </row>
    <row r="34" customFormat="false" ht="15" hidden="false" customHeight="false" outlineLevel="0" collapsed="false">
      <c r="A34" s="1" t="n">
        <v>25287.74512</v>
      </c>
      <c r="B34" s="2" t="n">
        <f aca="false">+C34/43560</f>
        <v>433.525304235537</v>
      </c>
      <c r="C34" s="8" t="n">
        <v>18884362.2525</v>
      </c>
    </row>
    <row r="35" customFormat="false" ht="15" hidden="false" customHeight="false" outlineLevel="0" collapsed="false">
      <c r="A35" s="1" t="n">
        <v>26283.342775</v>
      </c>
      <c r="B35" s="2" t="n">
        <f aca="false">+C35/43560</f>
        <v>437.025721453398</v>
      </c>
      <c r="C35" s="8" t="n">
        <v>19036840.42651</v>
      </c>
    </row>
    <row r="36" customFormat="false" ht="15" hidden="false" customHeight="false" outlineLevel="0" collapsed="false">
      <c r="A36" s="8" t="n">
        <v>27481.53125</v>
      </c>
      <c r="B36" s="2" t="n">
        <f aca="false">+C36/43560</f>
        <v>438.554876756428</v>
      </c>
      <c r="C36" s="8" t="n">
        <v>19103450.43151</v>
      </c>
    </row>
    <row r="37" customFormat="false" ht="15" hidden="false" customHeight="false" outlineLevel="0" collapsed="false">
      <c r="A37" s="8" t="n">
        <v>29713.8457</v>
      </c>
      <c r="B37" s="2" t="n">
        <f aca="false">+C37/43560</f>
        <v>438.84353055326</v>
      </c>
      <c r="C37" s="8" t="n">
        <v>19116024.1909</v>
      </c>
    </row>
    <row r="38" customFormat="false" ht="15" hidden="false" customHeight="false" outlineLevel="0" collapsed="false">
      <c r="A38" s="1" t="n">
        <v>30250.981445</v>
      </c>
      <c r="B38" s="2" t="n">
        <f aca="false">+C38/43560</f>
        <v>438.919592338154</v>
      </c>
      <c r="C38" s="8" t="n">
        <v>19119337.44225</v>
      </c>
    </row>
    <row r="39" customFormat="false" ht="15" hidden="false" customHeight="false" outlineLevel="0" collapsed="false">
      <c r="A39" s="1" t="n">
        <v>33629.43359</v>
      </c>
      <c r="B39" s="2" t="n">
        <f aca="false">+C39/43560</f>
        <v>440.571506503903</v>
      </c>
      <c r="C39" s="8" t="n">
        <v>19191294.82331</v>
      </c>
    </row>
    <row r="40" customFormat="false" ht="15" hidden="false" customHeight="false" outlineLevel="0" collapsed="false">
      <c r="A40" s="1" t="n">
        <v>40808.03906</v>
      </c>
      <c r="B40" s="2" t="n">
        <f aca="false">+C40/43560</f>
        <v>444.947938314968</v>
      </c>
      <c r="C40" s="8" t="n">
        <v>19381932.193</v>
      </c>
    </row>
    <row r="41" customFormat="false" ht="15" hidden="false" customHeight="false" outlineLevel="0" collapsed="false">
      <c r="A41" s="8" t="n">
        <v>42735.07031</v>
      </c>
      <c r="B41" s="2" t="n">
        <f aca="false">+C41/43560</f>
        <v>447.259256634527</v>
      </c>
      <c r="C41" s="8" t="n">
        <v>19482613.219</v>
      </c>
    </row>
    <row r="42" customFormat="false" ht="15" hidden="false" customHeight="false" outlineLevel="0" collapsed="false">
      <c r="A42" s="1" t="n">
        <v>48628.365235</v>
      </c>
      <c r="B42" s="2" t="n">
        <f aca="false">+C42/43560</f>
        <v>448.881878879706</v>
      </c>
      <c r="C42" s="8" t="n">
        <v>19553294.644</v>
      </c>
    </row>
    <row r="43" customFormat="false" ht="15" hidden="false" customHeight="false" outlineLevel="0" collapsed="false">
      <c r="A43" s="8" t="n">
        <v>55987.58594</v>
      </c>
      <c r="B43" s="2" t="n">
        <f aca="false">+C43/43560</f>
        <v>452.228312098255</v>
      </c>
      <c r="C43" s="8" t="n">
        <v>19699065.275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2" min="1" style="0" width="8.57085020242915"/>
    <col collapsed="false" hidden="false" max="3" min="3" style="0" width="10.3886639676113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13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6" t="n">
        <v>0.0814587112535467</v>
      </c>
      <c r="B3" s="2" t="n">
        <f aca="false">+C3/43560</f>
        <v>352.985049575589</v>
      </c>
      <c r="C3" s="1" t="n">
        <v>15376028.7595126</v>
      </c>
    </row>
    <row r="4" customFormat="false" ht="15" hidden="false" customHeight="false" outlineLevel="0" collapsed="false">
      <c r="A4" s="1" t="n">
        <v>13.8607387542725</v>
      </c>
      <c r="B4" s="2" t="n">
        <f aca="false">+C4/43560</f>
        <v>352.985049575589</v>
      </c>
      <c r="C4" s="1" t="n">
        <v>15376028.7595126</v>
      </c>
    </row>
    <row r="5" customFormat="false" ht="15" hidden="false" customHeight="false" outlineLevel="0" collapsed="false">
      <c r="A5" s="1" t="n">
        <v>20.1956285664455</v>
      </c>
      <c r="B5" s="2" t="n">
        <f aca="false">+C5/43560</f>
        <v>374.264235286629</v>
      </c>
      <c r="C5" s="1" t="n">
        <v>16302950.0890855</v>
      </c>
    </row>
    <row r="6" customFormat="false" ht="15" hidden="false" customHeight="false" outlineLevel="0" collapsed="false">
      <c r="A6" s="1" t="n">
        <v>22.0631269840379</v>
      </c>
      <c r="B6" s="2" t="n">
        <f aca="false">+C6/43560</f>
        <v>381.82020788103</v>
      </c>
      <c r="C6" s="1" t="n">
        <v>16632088.2552977</v>
      </c>
    </row>
    <row r="7" customFormat="false" ht="15" hidden="false" customHeight="false" outlineLevel="0" collapsed="false">
      <c r="A7" s="1" t="n">
        <v>28.4497318267822</v>
      </c>
      <c r="B7" s="2" t="n">
        <f aca="false">+C7/43560</f>
        <v>383.206857795017</v>
      </c>
      <c r="C7" s="1" t="n">
        <v>16692490.7255509</v>
      </c>
    </row>
    <row r="8" customFormat="false" ht="15" hidden="false" customHeight="false" outlineLevel="0" collapsed="false">
      <c r="A8" s="1" t="n">
        <v>34.6869691838872</v>
      </c>
      <c r="B8" s="2" t="n">
        <f aca="false">+C8/43560</f>
        <v>388.415373852235</v>
      </c>
      <c r="C8" s="1" t="n">
        <v>16919373.6850033</v>
      </c>
    </row>
    <row r="9" customFormat="false" ht="15" hidden="false" customHeight="false" outlineLevel="0" collapsed="false">
      <c r="A9" s="1" t="n">
        <v>41.2591225421491</v>
      </c>
      <c r="B9" s="2" t="n">
        <f aca="false">+C9/43560</f>
        <v>389.898806763861</v>
      </c>
      <c r="C9" s="1" t="n">
        <v>16983992.0226338</v>
      </c>
    </row>
    <row r="10" customFormat="false" ht="15" hidden="false" customHeight="false" outlineLevel="0" collapsed="false">
      <c r="A10" s="1" t="n">
        <v>51.5215835571289</v>
      </c>
      <c r="B10" s="2" t="n">
        <f aca="false">+C10/43560</f>
        <v>405.803398712029</v>
      </c>
      <c r="C10" s="1" t="n">
        <v>17676796.047896</v>
      </c>
    </row>
    <row r="11" customFormat="false" ht="15" hidden="false" customHeight="false" outlineLevel="0" collapsed="false">
      <c r="A11" s="1" t="n">
        <v>60.6497917175293</v>
      </c>
      <c r="B11" s="2" t="n">
        <f aca="false">+C11/43560</f>
        <v>420.014449649834</v>
      </c>
      <c r="C11" s="1" t="n">
        <v>18295829.4267468</v>
      </c>
    </row>
    <row r="12" customFormat="false" ht="15" hidden="false" customHeight="false" outlineLevel="0" collapsed="false">
      <c r="A12" s="1" t="n">
        <v>67.3703628302856</v>
      </c>
      <c r="B12" s="2" t="n">
        <f aca="false">+C12/43560</f>
        <v>428.982785220946</v>
      </c>
      <c r="C12" s="1" t="n">
        <v>18686490.1242244</v>
      </c>
    </row>
    <row r="13" customFormat="false" ht="15" hidden="false" customHeight="false" outlineLevel="0" collapsed="false">
      <c r="A13" s="1" t="n">
        <v>68.3108463979138</v>
      </c>
      <c r="B13" s="2" t="n">
        <f aca="false">+C13/43560</f>
        <v>432.86470648352</v>
      </c>
      <c r="C13" s="1" t="n">
        <v>18855586.6144221</v>
      </c>
    </row>
    <row r="14" customFormat="false" ht="15" hidden="false" customHeight="false" outlineLevel="0" collapsed="false">
      <c r="A14" s="1" t="n">
        <v>81.066915185958</v>
      </c>
      <c r="B14" s="2" t="n">
        <f aca="false">+C14/43560</f>
        <v>444.254325596954</v>
      </c>
      <c r="C14" s="1" t="n">
        <v>19351718.4230033</v>
      </c>
    </row>
    <row r="15" customFormat="false" ht="15" hidden="false" customHeight="false" outlineLevel="0" collapsed="false">
      <c r="A15" s="1" t="n">
        <v>89.7850875854492</v>
      </c>
      <c r="B15" s="2" t="n">
        <f aca="false">+C15/43560</f>
        <v>471.086631090839</v>
      </c>
      <c r="C15" s="1" t="n">
        <v>20520533.6503169</v>
      </c>
    </row>
    <row r="16" customFormat="false" ht="15" hidden="false" customHeight="false" outlineLevel="0" collapsed="false">
      <c r="A16" s="1" t="n">
        <v>93.3890617647319</v>
      </c>
      <c r="B16" s="2" t="n">
        <f aca="false">+C16/43560</f>
        <v>478.768097363812</v>
      </c>
      <c r="C16" s="1" t="n">
        <v>20855138.3211676</v>
      </c>
    </row>
    <row r="17" customFormat="false" ht="15" hidden="false" customHeight="false" outlineLevel="0" collapsed="false">
      <c r="A17" s="1" t="n">
        <v>118.137849303725</v>
      </c>
      <c r="B17" s="2" t="n">
        <f aca="false">+C17/43560</f>
        <v>484.893652668539</v>
      </c>
      <c r="C17" s="1" t="n">
        <v>21121967.5102416</v>
      </c>
    </row>
    <row r="18" customFormat="false" ht="15" hidden="false" customHeight="false" outlineLevel="0" collapsed="false">
      <c r="A18" s="1" t="n">
        <v>150.759020316168</v>
      </c>
      <c r="B18" s="2" t="n">
        <f aca="false">+C18/43560</f>
        <v>527.344492163474</v>
      </c>
      <c r="C18" s="1" t="n">
        <v>22971126.0786409</v>
      </c>
    </row>
    <row r="19" customFormat="false" ht="15" hidden="false" customHeight="false" outlineLevel="0" collapsed="false">
      <c r="A19" s="1" t="n">
        <v>195.616811525019</v>
      </c>
      <c r="B19" s="2" t="n">
        <f aca="false">+C19/43560</f>
        <v>631.553794879151</v>
      </c>
      <c r="C19" s="1" t="n">
        <v>27510483.3049358</v>
      </c>
    </row>
    <row r="20" customFormat="false" ht="15" hidden="false" customHeight="false" outlineLevel="0" collapsed="false">
      <c r="A20" s="1" t="n">
        <v>249.990497727468</v>
      </c>
      <c r="B20" s="2" t="n">
        <f aca="false">+C20/43560</f>
        <v>678.81889874417</v>
      </c>
      <c r="C20" s="1" t="n">
        <v>29569351.2292961</v>
      </c>
    </row>
    <row r="21" customFormat="false" ht="15" hidden="false" customHeight="false" outlineLevel="0" collapsed="false">
      <c r="A21" s="1" t="n">
        <v>281.524889535855</v>
      </c>
      <c r="B21" s="2" t="n">
        <f aca="false">+C21/43560</f>
        <v>735.555466116693</v>
      </c>
      <c r="C21" s="1" t="n">
        <v>32040796.1040431</v>
      </c>
    </row>
    <row r="22" customFormat="false" ht="15" hidden="false" customHeight="false" outlineLevel="0" collapsed="false">
      <c r="A22" s="1" t="n">
        <v>395.011937274834</v>
      </c>
      <c r="B22" s="2" t="n">
        <f aca="false">+C22/43560</f>
        <v>820.019106575776</v>
      </c>
      <c r="C22" s="1" t="n">
        <v>35720032.2824408</v>
      </c>
    </row>
    <row r="23" customFormat="false" ht="15" hidden="false" customHeight="false" outlineLevel="0" collapsed="false">
      <c r="A23" s="1" t="n">
        <v>487.795500760251</v>
      </c>
      <c r="B23" s="2" t="n">
        <f aca="false">+C23/43560</f>
        <v>897.357669483928</v>
      </c>
      <c r="C23" s="1" t="n">
        <v>39088900.0827199</v>
      </c>
    </row>
    <row r="24" customFormat="false" ht="15" hidden="false" customHeight="false" outlineLevel="0" collapsed="false">
      <c r="A24" s="1" t="n">
        <v>552.159427623057</v>
      </c>
      <c r="B24" s="2" t="n">
        <f aca="false">+C24/43560</f>
        <v>932.113355309991</v>
      </c>
      <c r="C24" s="1" t="n">
        <v>40602857.7573032</v>
      </c>
    </row>
    <row r="25" customFormat="false" ht="15" hidden="false" customHeight="false" outlineLevel="0" collapsed="false">
      <c r="A25" s="1" t="n">
        <v>588.941792068086</v>
      </c>
      <c r="B25" s="2" t="n">
        <f aca="false">+C25/43560</f>
        <v>954.009119178147</v>
      </c>
      <c r="C25" s="1" t="n">
        <v>41556637.2314001</v>
      </c>
    </row>
    <row r="26" customFormat="false" ht="15" hidden="false" customHeight="false" outlineLevel="0" collapsed="false">
      <c r="A26" s="1" t="n">
        <v>692.546040273083</v>
      </c>
      <c r="B26" s="2" t="n">
        <f aca="false">+C26/43560</f>
        <v>1009.4774900768</v>
      </c>
      <c r="C26" s="1" t="n">
        <v>43972839.4677453</v>
      </c>
    </row>
    <row r="27" customFormat="false" ht="15" hidden="false" customHeight="false" outlineLevel="0" collapsed="false">
      <c r="A27" s="1" t="n">
        <v>752.386670680862</v>
      </c>
      <c r="B27" s="2" t="n">
        <f aca="false">+C27/43560</f>
        <v>1029.53903364509</v>
      </c>
      <c r="C27" s="1" t="n">
        <v>44846720.3055799</v>
      </c>
    </row>
    <row r="28" customFormat="false" ht="15" hidden="false" customHeight="false" outlineLevel="0" collapsed="false">
      <c r="A28" s="1" t="n">
        <v>813.558561493078</v>
      </c>
      <c r="B28" s="2" t="n">
        <f aca="false">+C28/43560</f>
        <v>1054.83561385823</v>
      </c>
      <c r="C28" s="1" t="n">
        <v>45948639.3396645</v>
      </c>
    </row>
    <row r="29" customFormat="false" ht="15" hidden="false" customHeight="false" outlineLevel="0" collapsed="false">
      <c r="A29" s="1" t="n">
        <v>877.832260052775</v>
      </c>
      <c r="B29" s="2" t="n">
        <f aca="false">+C29/43560</f>
        <v>1098.02558562492</v>
      </c>
      <c r="C29" s="1" t="n">
        <v>47829994.5098214</v>
      </c>
    </row>
    <row r="30" customFormat="false" ht="15" hidden="false" customHeight="false" outlineLevel="0" collapsed="false">
      <c r="A30" s="1" t="n">
        <v>1082.01422150765</v>
      </c>
      <c r="B30" s="2" t="n">
        <f aca="false">+C30/43560</f>
        <v>1152.99266241691</v>
      </c>
      <c r="C30" s="1" t="n">
        <v>50224360.3748806</v>
      </c>
    </row>
    <row r="31" customFormat="false" ht="15" hidden="false" customHeight="false" outlineLevel="0" collapsed="false">
      <c r="A31" s="1" t="n">
        <v>1204.13693474488</v>
      </c>
      <c r="B31" s="2" t="n">
        <f aca="false">+C31/43560</f>
        <v>1179.7960259278</v>
      </c>
      <c r="C31" s="1" t="n">
        <v>51391914.8894151</v>
      </c>
    </row>
    <row r="32" customFormat="false" ht="15" hidden="false" customHeight="false" outlineLevel="0" collapsed="false">
      <c r="A32" s="1" t="n">
        <v>1324.86993756072</v>
      </c>
      <c r="B32" s="2" t="n">
        <f aca="false">+C32/43560</f>
        <v>1205.09260614095</v>
      </c>
      <c r="C32" s="1" t="n">
        <v>52493833.9234997</v>
      </c>
    </row>
    <row r="33" customFormat="false" ht="15" hidden="false" customHeight="false" outlineLevel="0" collapsed="false">
      <c r="A33" s="1" t="n">
        <v>1330.71337969686</v>
      </c>
      <c r="B33" s="2" t="n">
        <f aca="false">+C33/43560</f>
        <v>1228.60697656192</v>
      </c>
      <c r="C33" s="1" t="n">
        <v>53518119.8990372</v>
      </c>
    </row>
    <row r="34" customFormat="false" ht="15" hidden="false" customHeight="false" outlineLevel="0" collapsed="false">
      <c r="A34" s="1" t="n">
        <v>1895.27934858095</v>
      </c>
      <c r="B34" s="2" t="n">
        <f aca="false">+C34/43560</f>
        <v>1365.25155660829</v>
      </c>
      <c r="C34" s="1" t="n">
        <v>59470357.805857</v>
      </c>
    </row>
    <row r="35" customFormat="false" ht="15" hidden="false" customHeight="false" outlineLevel="0" collapsed="false">
      <c r="A35" s="1" t="n">
        <v>2181.7589952538</v>
      </c>
      <c r="B35" s="2" t="n">
        <f aca="false">+C35/43560</f>
        <v>1439.63084134376</v>
      </c>
      <c r="C35" s="1" t="n">
        <v>62710319.4489341</v>
      </c>
    </row>
    <row r="36" customFormat="false" ht="15" hidden="false" customHeight="false" outlineLevel="0" collapsed="false">
      <c r="A36" s="1" t="n">
        <v>2385.06988493766</v>
      </c>
      <c r="B36" s="2" t="n">
        <f aca="false">+C36/43560</f>
        <v>1453.19038777534</v>
      </c>
      <c r="C36" s="1" t="n">
        <v>63300973.291494</v>
      </c>
    </row>
    <row r="37" customFormat="false" ht="15" hidden="false" customHeight="false" outlineLevel="0" collapsed="false">
      <c r="A37" s="1" t="n">
        <v>2430.8276620183</v>
      </c>
      <c r="B37" s="2" t="n">
        <f aca="false">+C37/43560</f>
        <v>1511.72550187274</v>
      </c>
      <c r="C37" s="1" t="n">
        <v>65850762.8615764</v>
      </c>
    </row>
    <row r="38" customFormat="false" ht="15" hidden="false" customHeight="false" outlineLevel="0" collapsed="false">
      <c r="A38" s="1" t="n">
        <v>3349.22189378491</v>
      </c>
      <c r="B38" s="2" t="n">
        <f aca="false">+C38/43560</f>
        <v>1742.65872834779</v>
      </c>
      <c r="C38" s="1" t="n">
        <v>75910214.2068299</v>
      </c>
    </row>
    <row r="39" customFormat="false" ht="15" hidden="false" customHeight="false" outlineLevel="0" collapsed="false">
      <c r="A39" s="1" t="n">
        <v>6332.44078261618</v>
      </c>
      <c r="B39" s="2" t="n">
        <f aca="false">+C39/43560</f>
        <v>2114.32529938392</v>
      </c>
      <c r="C39" s="1" t="n">
        <v>92100010.0411637</v>
      </c>
    </row>
    <row r="40" customFormat="false" ht="15" hidden="false" customHeight="false" outlineLevel="0" collapsed="false">
      <c r="A40" s="1" t="n">
        <v>8440.36429512933</v>
      </c>
      <c r="B40" s="2" t="n">
        <f aca="false">+C40/43560</f>
        <v>2125.50531038894</v>
      </c>
      <c r="C40" s="1" t="n">
        <v>92587011.3205421</v>
      </c>
    </row>
    <row r="41" customFormat="false" ht="15" hidden="false" customHeight="false" outlineLevel="0" collapsed="false">
      <c r="A41" s="1" t="n">
        <v>9489.74592677299</v>
      </c>
      <c r="B41" s="2" t="n">
        <f aca="false">+C41/43560</f>
        <v>2204.8036334905</v>
      </c>
      <c r="C41" s="1" t="n">
        <v>96041246.274846</v>
      </c>
    </row>
    <row r="42" customFormat="false" ht="15" hidden="false" customHeight="false" outlineLevel="0" collapsed="false">
      <c r="A42" s="1" t="n">
        <v>10759.2543717617</v>
      </c>
      <c r="B42" s="2" t="n">
        <f aca="false">+C42/43560</f>
        <v>2366.92146284621</v>
      </c>
      <c r="C42" s="1" t="n">
        <v>103103098.921581</v>
      </c>
    </row>
    <row r="43" customFormat="false" ht="15" hidden="false" customHeight="false" outlineLevel="0" collapsed="false">
      <c r="A43" s="1" t="n">
        <v>11253.2874762184</v>
      </c>
      <c r="B43" s="2" t="n">
        <f aca="false">+C43/43560</f>
        <v>2434.92259140139</v>
      </c>
      <c r="C43" s="1" t="n">
        <v>106065228.081445</v>
      </c>
    </row>
    <row r="44" customFormat="false" ht="15" hidden="false" customHeight="false" outlineLevel="0" collapsed="false">
      <c r="A44" s="1" t="n">
        <v>12869.1019495831</v>
      </c>
      <c r="B44" s="2" t="n">
        <f aca="false">+C44/43560</f>
        <v>2481.92422244878</v>
      </c>
      <c r="C44" s="1" t="n">
        <v>108112619.129869</v>
      </c>
    </row>
    <row r="45" customFormat="false" ht="15" hidden="false" customHeight="false" outlineLevel="0" collapsed="false">
      <c r="A45" s="1" t="n">
        <v>13772.8445975348</v>
      </c>
      <c r="B45" s="2" t="n">
        <f aca="false">+C45/43560</f>
        <v>2510.75492196927</v>
      </c>
      <c r="C45" s="1" t="n">
        <v>109368484.400981</v>
      </c>
    </row>
    <row r="46" customFormat="false" ht="15" hidden="false" customHeight="false" outlineLevel="0" collapsed="false">
      <c r="A46" s="1" t="n">
        <v>14713.0890746438</v>
      </c>
      <c r="B46" s="2" t="n">
        <f aca="false">+C46/43560</f>
        <v>2533.27967490883</v>
      </c>
      <c r="C46" s="1" t="n">
        <v>110349662.639029</v>
      </c>
    </row>
    <row r="47" customFormat="false" ht="15" hidden="false" customHeight="false" outlineLevel="0" collapsed="false">
      <c r="A47" s="1" t="n">
        <v>17820.8335846422</v>
      </c>
      <c r="B47" s="2" t="n">
        <f aca="false">+C47/43560</f>
        <v>2556.60987802003</v>
      </c>
      <c r="C47" s="1" t="n">
        <v>111365926.286552</v>
      </c>
    </row>
    <row r="48" customFormat="false" ht="15" hidden="false" customHeight="false" outlineLevel="0" collapsed="false">
      <c r="A48" s="1" t="n">
        <v>20430.9045928797</v>
      </c>
      <c r="B48" s="2" t="n">
        <f aca="false">+C48/43560</f>
        <v>2583.70953641155</v>
      </c>
      <c r="C48" s="1" t="n">
        <v>112546387.406087</v>
      </c>
    </row>
    <row r="49" customFormat="false" ht="15" hidden="false" customHeight="false" outlineLevel="0" collapsed="false">
      <c r="A49" s="1" t="n">
        <v>24566.4436629696</v>
      </c>
      <c r="B49" s="2" t="n">
        <f aca="false">+C49/43560</f>
        <v>2677.24417554084</v>
      </c>
      <c r="C49" s="1" t="n">
        <v>116620756.286559</v>
      </c>
    </row>
    <row r="50" customFormat="false" ht="15" hidden="false" customHeight="false" outlineLevel="0" collapsed="false">
      <c r="A50" s="1" t="n">
        <v>30396.9255636739</v>
      </c>
      <c r="B50" s="2" t="n">
        <f aca="false">+C50/43560</f>
        <v>2694.0198047872</v>
      </c>
      <c r="C50" s="1" t="n">
        <v>117351502.696531</v>
      </c>
    </row>
    <row r="51" customFormat="false" ht="15" hidden="false" customHeight="false" outlineLevel="0" collapsed="false">
      <c r="A51" s="1" t="n">
        <v>35202.5872733161</v>
      </c>
      <c r="B51" s="2" t="n">
        <f aca="false">+C51/43560</f>
        <v>2742.06775939464</v>
      </c>
      <c r="C51" s="1" t="n">
        <v>119444471.59923</v>
      </c>
    </row>
    <row r="52" customFormat="false" ht="15" hidden="false" customHeight="false" outlineLevel="0" collapsed="false">
      <c r="A52" s="1" t="n">
        <v>39637.9502661512</v>
      </c>
      <c r="B52" s="2" t="n">
        <f aca="false">+C52/43560</f>
        <v>2754.81405997152</v>
      </c>
      <c r="C52" s="1" t="n">
        <v>119999700.45236</v>
      </c>
    </row>
    <row r="53" customFormat="false" ht="15" hidden="false" customHeight="false" outlineLevel="0" collapsed="false">
      <c r="A53" s="1" t="n">
        <v>46585.4862572863</v>
      </c>
      <c r="B53" s="2" t="n">
        <f aca="false">+C53/43560</f>
        <v>2781.05800289581</v>
      </c>
      <c r="C53" s="1" t="n">
        <v>121142886.606142</v>
      </c>
    </row>
    <row r="54" customFormat="false" ht="15" hidden="false" customHeight="false" outlineLevel="0" collapsed="false">
      <c r="A54" s="1" t="n">
        <v>51104.3297138115</v>
      </c>
      <c r="B54" s="2" t="n">
        <f aca="false">+C54/43560</f>
        <v>2797.62494034155</v>
      </c>
      <c r="C54" s="1" t="n">
        <v>121864542.401278</v>
      </c>
    </row>
    <row r="55" customFormat="false" ht="15" hidden="false" customHeight="false" outlineLevel="0" collapsed="false">
      <c r="A55" s="1" t="n">
        <v>61974.8808796146</v>
      </c>
      <c r="B55" s="2" t="n">
        <f aca="false">+C55/43560</f>
        <v>2847.53399089694</v>
      </c>
      <c r="C55" s="1" t="n">
        <v>124038580.643471</v>
      </c>
    </row>
    <row r="56" customFormat="false" ht="15" hidden="false" customHeight="false" outlineLevel="0" collapsed="false">
      <c r="A56" s="1" t="n">
        <v>67821.241013601</v>
      </c>
      <c r="B56" s="2" t="n">
        <f aca="false">+C56/43560</f>
        <v>2867.63019710836</v>
      </c>
      <c r="C56" s="1" t="n">
        <v>124913971.38604</v>
      </c>
    </row>
    <row r="57" customFormat="false" ht="15" hidden="false" customHeight="false" outlineLevel="0" collapsed="false">
      <c r="A57" s="1" t="n">
        <v>82601.4330472798</v>
      </c>
      <c r="B57" s="2" t="n">
        <f aca="false">+C57/43560</f>
        <v>2886.98888095878</v>
      </c>
      <c r="C57" s="1" t="n">
        <v>125757235.654565</v>
      </c>
    </row>
    <row r="58" customFormat="false" ht="15" hidden="false" customHeight="false" outlineLevel="0" collapsed="false">
      <c r="A58" s="1" t="n">
        <v>92514.4019996762</v>
      </c>
      <c r="B58" s="2" t="n">
        <f aca="false">+C58/43560</f>
        <v>2902.80327077552</v>
      </c>
      <c r="C58" s="1" t="n">
        <v>126446110.474981</v>
      </c>
    </row>
    <row r="59" customFormat="false" ht="15" hidden="false" customHeight="false" outlineLevel="0" collapsed="false">
      <c r="A59" s="1" t="n">
        <v>112371.917786593</v>
      </c>
      <c r="B59" s="2" t="n">
        <f aca="false">+C59/43560</f>
        <v>2941.42611785085</v>
      </c>
      <c r="C59" s="1" t="n">
        <v>128128521.693583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U.S. Fish &amp; Wildlife Service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2016-06-06T21:31:34Z</dcterms:created>
  <dc:creator>Gard, Mark</dc:creator>
  <dc:description/>
  <dc:language>en-US</dc:language>
  <cp:lastModifiedBy>Gard, Mark</cp:lastModifiedBy>
  <dcterms:modified xsi:type="dcterms:W3CDTF">2017-08-25T15:32:17Z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U.S. Fish &amp; Wildlife Service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