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004spc\Documents\GitHub\FracFarmVT\"/>
    </mc:Choice>
  </mc:AlternateContent>
  <xr:revisionPtr revIDLastSave="0" documentId="13_ncr:1_{0DC30DC3-8ECA-41B4-85C5-691BD402E9D0}" xr6:coauthVersionLast="47" xr6:coauthVersionMax="47" xr10:uidLastSave="{00000000-0000-0000-0000-000000000000}"/>
  <bookViews>
    <workbookView xWindow="-110" yWindow="-110" windowWidth="19420" windowHeight="10420" xr2:uid="{E2507CA8-1A4E-4C71-9738-47144C21E4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16" i="1"/>
  <c r="J16" i="1"/>
  <c r="L15" i="1"/>
  <c r="J15" i="1"/>
  <c r="L14" i="1"/>
  <c r="J14" i="1"/>
  <c r="L13" i="1"/>
  <c r="J13" i="1"/>
  <c r="L12" i="1"/>
  <c r="J12" i="1"/>
  <c r="F12" i="1"/>
  <c r="G12" i="1" s="1"/>
  <c r="N12" i="1" s="1"/>
  <c r="O16" i="1"/>
  <c r="D16" i="1"/>
  <c r="F16" i="1" s="1"/>
  <c r="G16" i="1" s="1"/>
  <c r="N16" i="1" s="1"/>
  <c r="O15" i="1"/>
  <c r="D15" i="1"/>
  <c r="F15" i="1" s="1"/>
  <c r="G15" i="1" s="1"/>
  <c r="N15" i="1" s="1"/>
  <c r="O14" i="1"/>
  <c r="D14" i="1"/>
  <c r="F14" i="1" s="1"/>
  <c r="G14" i="1" s="1"/>
  <c r="N14" i="1" s="1"/>
  <c r="O13" i="1"/>
  <c r="D13" i="1"/>
  <c r="F13" i="1" s="1"/>
  <c r="G13" i="1" s="1"/>
  <c r="N13" i="1" s="1"/>
  <c r="O12" i="1"/>
  <c r="D12" i="1"/>
  <c r="J3" i="1"/>
  <c r="J4" i="1"/>
  <c r="J5" i="1"/>
  <c r="J6" i="1"/>
  <c r="J7" i="1"/>
  <c r="J8" i="1"/>
  <c r="J9" i="1"/>
  <c r="J10" i="1"/>
  <c r="J11" i="1"/>
  <c r="J2" i="1"/>
  <c r="L3" i="1"/>
  <c r="L4" i="1"/>
  <c r="L5" i="1"/>
  <c r="L6" i="1"/>
  <c r="L7" i="1"/>
  <c r="L8" i="1"/>
  <c r="L9" i="1"/>
  <c r="L10" i="1"/>
  <c r="L11" i="1"/>
  <c r="L2" i="1"/>
  <c r="O7" i="1"/>
  <c r="O8" i="1"/>
  <c r="O9" i="1"/>
  <c r="O10" i="1"/>
  <c r="O11" i="1"/>
  <c r="O3" i="1"/>
  <c r="O4" i="1"/>
  <c r="O5" i="1"/>
  <c r="O6" i="1"/>
  <c r="O2" i="1"/>
  <c r="D8" i="1" l="1"/>
  <c r="F8" i="1" s="1"/>
  <c r="G8" i="1" s="1"/>
  <c r="N8" i="1" s="1"/>
  <c r="D9" i="1"/>
  <c r="F9" i="1" s="1"/>
  <c r="G9" i="1" s="1"/>
  <c r="N9" i="1" s="1"/>
  <c r="D10" i="1"/>
  <c r="F10" i="1" s="1"/>
  <c r="G10" i="1" s="1"/>
  <c r="N10" i="1" s="1"/>
  <c r="D11" i="1"/>
  <c r="F11" i="1" s="1"/>
  <c r="G11" i="1" s="1"/>
  <c r="N11" i="1" s="1"/>
  <c r="D7" i="1"/>
  <c r="F7" i="1" s="1"/>
  <c r="G7" i="1" s="1"/>
  <c r="N7" i="1" s="1"/>
  <c r="D3" i="1"/>
  <c r="F3" i="1" s="1"/>
  <c r="G3" i="1" s="1"/>
  <c r="N3" i="1" s="1"/>
  <c r="D4" i="1"/>
  <c r="F4" i="1" s="1"/>
  <c r="G4" i="1" s="1"/>
  <c r="N4" i="1" s="1"/>
  <c r="D5" i="1"/>
  <c r="F5" i="1" s="1"/>
  <c r="G5" i="1" s="1"/>
  <c r="N5" i="1" s="1"/>
  <c r="D6" i="1"/>
  <c r="F6" i="1" s="1"/>
  <c r="G6" i="1" s="1"/>
  <c r="N6" i="1" s="1"/>
  <c r="D2" i="1"/>
  <c r="F2" i="1" s="1"/>
  <c r="G2" i="1" s="1"/>
  <c r="N2" i="1" s="1"/>
</calcChain>
</file>

<file path=xl/sharedStrings.xml><?xml version="1.0" encoding="utf-8"?>
<sst xmlns="http://schemas.openxmlformats.org/spreadsheetml/2006/main" count="32" uniqueCount="22">
  <si>
    <t>HH28</t>
  </si>
  <si>
    <t>HH30</t>
  </si>
  <si>
    <t>HH31</t>
  </si>
  <si>
    <t>PS24</t>
  </si>
  <si>
    <t>PS33</t>
  </si>
  <si>
    <t>whole</t>
  </si>
  <si>
    <t>bag</t>
  </si>
  <si>
    <t>tin</t>
  </si>
  <si>
    <t>wet plus tin</t>
  </si>
  <si>
    <t>dry plus tin</t>
  </si>
  <si>
    <t>UD</t>
  </si>
  <si>
    <t>LD</t>
  </si>
  <si>
    <t>rocks</t>
  </si>
  <si>
    <t>wholeminusrocks</t>
  </si>
  <si>
    <t>volume</t>
  </si>
  <si>
    <t>bd</t>
  </si>
  <si>
    <t>dryminustin</t>
  </si>
  <si>
    <t>wetminustin</t>
  </si>
  <si>
    <t>wholeDryWt</t>
  </si>
  <si>
    <t>BD</t>
  </si>
  <si>
    <t>mass</t>
  </si>
  <si>
    <t>moistuecontent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</si>
</sst>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0B34-2E29-42E2-9B9C-AC5556C4C1AA}">
  <dimension ref="A1:R16"/>
  <sheetViews>
    <sheetView tabSelected="1" topLeftCell="J1" workbookViewId="0">
      <selection activeCell="O15" sqref="O15"/>
    </sheetView>
  </sheetViews>
  <sheetFormatPr defaultRowHeight="14.5" x14ac:dyDescent="0.35"/>
  <cols>
    <col min="6" max="7" width="11.90625" customWidth="1"/>
    <col min="10" max="10" width="17.1796875" customWidth="1"/>
    <col min="11" max="15" width="23.54296875" customWidth="1"/>
  </cols>
  <sheetData>
    <row r="1" spans="1:18" x14ac:dyDescent="0.35">
      <c r="B1" t="s">
        <v>5</v>
      </c>
      <c r="C1" t="s">
        <v>12</v>
      </c>
      <c r="D1" t="s">
        <v>13</v>
      </c>
      <c r="E1" t="s">
        <v>6</v>
      </c>
      <c r="F1" t="s">
        <v>18</v>
      </c>
      <c r="G1" t="s">
        <v>20</v>
      </c>
      <c r="H1" t="s">
        <v>7</v>
      </c>
      <c r="I1" t="s">
        <v>8</v>
      </c>
      <c r="J1" t="s">
        <v>17</v>
      </c>
      <c r="K1" t="s">
        <v>9</v>
      </c>
      <c r="L1" t="s">
        <v>16</v>
      </c>
      <c r="M1" t="s">
        <v>21</v>
      </c>
      <c r="N1" t="s">
        <v>19</v>
      </c>
      <c r="O1" t="s">
        <v>14</v>
      </c>
      <c r="P1" t="s">
        <v>10</v>
      </c>
      <c r="Q1" t="s">
        <v>11</v>
      </c>
      <c r="R1" t="s">
        <v>15</v>
      </c>
    </row>
    <row r="2" spans="1:18" ht="16.5" customHeight="1" x14ac:dyDescent="0.35">
      <c r="A2" t="s">
        <v>0</v>
      </c>
      <c r="B2">
        <v>535.62</v>
      </c>
      <c r="C2">
        <v>0</v>
      </c>
      <c r="D2">
        <f>B2-C2</f>
        <v>535.62</v>
      </c>
      <c r="E2" s="1">
        <v>12.356999999999999</v>
      </c>
      <c r="F2" s="1">
        <f>D2-E2</f>
        <v>523.26300000000003</v>
      </c>
      <c r="G2" s="1">
        <f>F2*(L2/J2)</f>
        <v>353.97763902577714</v>
      </c>
      <c r="H2">
        <v>1.8976</v>
      </c>
      <c r="I2">
        <v>15.6152</v>
      </c>
      <c r="J2">
        <f>I2-H2</f>
        <v>13.717599999999999</v>
      </c>
      <c r="K2">
        <v>11.177300000000001</v>
      </c>
      <c r="L2">
        <f>K2-H2</f>
        <v>9.2797000000000001</v>
      </c>
      <c r="M2">
        <f>(J2-L2)/J2</f>
        <v>0.32351869131626521</v>
      </c>
      <c r="N2">
        <f>G2/O2</f>
        <v>0.70590260370016722</v>
      </c>
      <c r="O2">
        <f>PI()*(2.3876^2)*Q2</f>
        <v>501.45393595421484</v>
      </c>
      <c r="P2">
        <v>0</v>
      </c>
      <c r="Q2">
        <v>28</v>
      </c>
    </row>
    <row r="3" spans="1:18" x14ac:dyDescent="0.35">
      <c r="A3" t="s">
        <v>1</v>
      </c>
      <c r="B3">
        <v>580.16999999999996</v>
      </c>
      <c r="C3">
        <v>0</v>
      </c>
      <c r="D3">
        <f t="shared" ref="D3:D6" si="0">B3-C3</f>
        <v>580.16999999999996</v>
      </c>
      <c r="E3" s="1">
        <v>12.356999999999999</v>
      </c>
      <c r="F3" s="1">
        <f t="shared" ref="F3:F11" si="1">D3-E3</f>
        <v>567.81299999999999</v>
      </c>
      <c r="G3" s="1">
        <f t="shared" ref="G3:G16" si="2">F3*(L3/J3)</f>
        <v>394.79834228717669</v>
      </c>
      <c r="H3">
        <v>1.9118999999999999</v>
      </c>
      <c r="I3">
        <v>22.309100000000001</v>
      </c>
      <c r="J3">
        <f t="shared" ref="J3:J11" si="3">I3-H3</f>
        <v>20.397200000000002</v>
      </c>
      <c r="K3">
        <v>16.094000000000001</v>
      </c>
      <c r="L3">
        <f t="shared" ref="L3:L11" si="4">K3-H3</f>
        <v>14.182100000000002</v>
      </c>
      <c r="M3">
        <f t="shared" ref="M3:M16" si="5">(J3-L3)/J3</f>
        <v>0.30470358676681109</v>
      </c>
      <c r="N3">
        <f t="shared" ref="N3:N16" si="6">G3/O3</f>
        <v>0.73482014275187335</v>
      </c>
      <c r="O3">
        <f t="shared" ref="O3:O11" si="7">PI()*(2.3876^2)*Q3</f>
        <v>537.2720742366588</v>
      </c>
      <c r="P3">
        <v>0</v>
      </c>
      <c r="Q3">
        <v>30</v>
      </c>
    </row>
    <row r="4" spans="1:18" x14ac:dyDescent="0.35">
      <c r="A4" t="s">
        <v>2</v>
      </c>
      <c r="B4">
        <v>549.04</v>
      </c>
      <c r="C4">
        <v>0</v>
      </c>
      <c r="D4">
        <f t="shared" si="0"/>
        <v>549.04</v>
      </c>
      <c r="E4" s="1">
        <v>12.356999999999999</v>
      </c>
      <c r="F4" s="1">
        <f t="shared" si="1"/>
        <v>536.68299999999999</v>
      </c>
      <c r="G4" s="1">
        <f t="shared" si="2"/>
        <v>350.30493120011135</v>
      </c>
      <c r="H4">
        <v>1.9079999999999999</v>
      </c>
      <c r="I4">
        <v>22.040299999999998</v>
      </c>
      <c r="J4">
        <f t="shared" si="3"/>
        <v>20.132299999999997</v>
      </c>
      <c r="K4">
        <v>15.0488</v>
      </c>
      <c r="L4">
        <f t="shared" si="4"/>
        <v>13.1408</v>
      </c>
      <c r="M4">
        <f t="shared" si="5"/>
        <v>0.34727775763325591</v>
      </c>
      <c r="N4">
        <f t="shared" si="6"/>
        <v>0.63097411606733622</v>
      </c>
      <c r="O4">
        <f t="shared" si="7"/>
        <v>555.18114337788074</v>
      </c>
      <c r="P4">
        <v>0</v>
      </c>
      <c r="Q4">
        <v>31</v>
      </c>
    </row>
    <row r="5" spans="1:18" x14ac:dyDescent="0.35">
      <c r="A5" t="s">
        <v>3</v>
      </c>
      <c r="B5">
        <v>515.99</v>
      </c>
      <c r="C5">
        <v>0</v>
      </c>
      <c r="D5">
        <f t="shared" si="0"/>
        <v>515.99</v>
      </c>
      <c r="E5" s="1">
        <v>12.356999999999999</v>
      </c>
      <c r="F5" s="1">
        <f t="shared" si="1"/>
        <v>503.63300000000004</v>
      </c>
      <c r="G5" s="1">
        <f t="shared" si="2"/>
        <v>372.04411497198208</v>
      </c>
      <c r="H5">
        <v>1.9137999999999999</v>
      </c>
      <c r="I5">
        <v>34.5</v>
      </c>
      <c r="J5">
        <f t="shared" si="3"/>
        <v>32.586199999999998</v>
      </c>
      <c r="K5">
        <v>25.985900000000001</v>
      </c>
      <c r="L5">
        <f t="shared" si="4"/>
        <v>24.072100000000002</v>
      </c>
      <c r="M5">
        <f t="shared" si="5"/>
        <v>0.26127931455646858</v>
      </c>
      <c r="N5">
        <f t="shared" si="6"/>
        <v>0.86558592194786055</v>
      </c>
      <c r="O5">
        <f t="shared" si="7"/>
        <v>429.81765938932699</v>
      </c>
      <c r="P5">
        <v>0</v>
      </c>
      <c r="Q5">
        <v>24</v>
      </c>
    </row>
    <row r="6" spans="1:18" x14ac:dyDescent="0.35">
      <c r="A6" t="s">
        <v>4</v>
      </c>
      <c r="B6">
        <v>692.93</v>
      </c>
      <c r="C6">
        <v>72.94</v>
      </c>
      <c r="D6">
        <f t="shared" si="0"/>
        <v>619.99</v>
      </c>
      <c r="E6" s="1">
        <v>12.356999999999999</v>
      </c>
      <c r="F6" s="1">
        <f t="shared" si="1"/>
        <v>607.63300000000004</v>
      </c>
      <c r="G6" s="1">
        <f t="shared" si="2"/>
        <v>490.31261230244178</v>
      </c>
      <c r="H6">
        <v>1.9124000000000001</v>
      </c>
      <c r="I6">
        <v>34.788800000000002</v>
      </c>
      <c r="J6">
        <f t="shared" si="3"/>
        <v>32.876400000000004</v>
      </c>
      <c r="K6">
        <v>28.441099999999999</v>
      </c>
      <c r="L6">
        <f t="shared" si="4"/>
        <v>26.528699999999997</v>
      </c>
      <c r="M6">
        <f t="shared" si="5"/>
        <v>0.19307770923823794</v>
      </c>
      <c r="N6">
        <f t="shared" si="6"/>
        <v>0.82963317810637838</v>
      </c>
      <c r="O6">
        <f t="shared" si="7"/>
        <v>590.99928166032464</v>
      </c>
      <c r="P6">
        <v>0</v>
      </c>
      <c r="Q6">
        <v>33</v>
      </c>
    </row>
    <row r="7" spans="1:18" x14ac:dyDescent="0.35">
      <c r="A7" t="s">
        <v>0</v>
      </c>
      <c r="B7">
        <v>485.73</v>
      </c>
      <c r="C7">
        <v>0</v>
      </c>
      <c r="D7">
        <f>B7-C7</f>
        <v>485.73</v>
      </c>
      <c r="E7" s="1">
        <v>12.356999999999999</v>
      </c>
      <c r="F7" s="1">
        <f t="shared" si="1"/>
        <v>473.37300000000005</v>
      </c>
      <c r="G7" s="1">
        <f t="shared" si="2"/>
        <v>323.97696091205216</v>
      </c>
      <c r="H7">
        <v>2.12</v>
      </c>
      <c r="I7">
        <v>29.75</v>
      </c>
      <c r="J7">
        <f t="shared" si="3"/>
        <v>27.63</v>
      </c>
      <c r="K7">
        <v>21.03</v>
      </c>
      <c r="L7">
        <f t="shared" si="4"/>
        <v>18.91</v>
      </c>
      <c r="M7">
        <f t="shared" si="5"/>
        <v>0.31559898660875857</v>
      </c>
      <c r="N7">
        <f t="shared" si="6"/>
        <v>0.6460752178473933</v>
      </c>
      <c r="O7">
        <f>PI()*(2.3876^2)*Q7</f>
        <v>501.45393595421484</v>
      </c>
      <c r="P7">
        <v>0</v>
      </c>
      <c r="Q7">
        <v>28</v>
      </c>
    </row>
    <row r="8" spans="1:18" x14ac:dyDescent="0.35">
      <c r="A8" t="s">
        <v>1</v>
      </c>
      <c r="B8">
        <v>528.54</v>
      </c>
      <c r="C8">
        <v>0</v>
      </c>
      <c r="D8">
        <f t="shared" ref="D8:D11" si="8">B8-C8</f>
        <v>528.54</v>
      </c>
      <c r="E8" s="1">
        <v>12.356999999999999</v>
      </c>
      <c r="F8" s="1">
        <f t="shared" si="1"/>
        <v>516.18299999999999</v>
      </c>
      <c r="G8" s="1">
        <f t="shared" si="2"/>
        <v>362.87117357762776</v>
      </c>
      <c r="H8">
        <v>2.38</v>
      </c>
      <c r="I8">
        <v>23.12</v>
      </c>
      <c r="J8">
        <f t="shared" si="3"/>
        <v>20.740000000000002</v>
      </c>
      <c r="K8">
        <v>16.96</v>
      </c>
      <c r="L8">
        <f t="shared" si="4"/>
        <v>14.580000000000002</v>
      </c>
      <c r="M8">
        <f t="shared" si="5"/>
        <v>0.29701060752169717</v>
      </c>
      <c r="N8">
        <f t="shared" si="6"/>
        <v>0.67539556023488656</v>
      </c>
      <c r="O8">
        <f t="shared" si="7"/>
        <v>537.2720742366588</v>
      </c>
      <c r="P8">
        <v>0</v>
      </c>
      <c r="Q8">
        <v>30</v>
      </c>
    </row>
    <row r="9" spans="1:18" x14ac:dyDescent="0.35">
      <c r="A9" t="s">
        <v>2</v>
      </c>
      <c r="B9">
        <v>489.78</v>
      </c>
      <c r="C9">
        <v>0</v>
      </c>
      <c r="D9">
        <f t="shared" si="8"/>
        <v>489.78</v>
      </c>
      <c r="E9" s="1">
        <v>12.356999999999999</v>
      </c>
      <c r="F9" s="1">
        <f t="shared" si="1"/>
        <v>477.423</v>
      </c>
      <c r="G9" s="1">
        <f t="shared" si="2"/>
        <v>310.31195536200323</v>
      </c>
      <c r="H9">
        <v>1</v>
      </c>
      <c r="I9">
        <v>19.37</v>
      </c>
      <c r="J9">
        <f t="shared" si="3"/>
        <v>18.37</v>
      </c>
      <c r="K9">
        <v>12.94</v>
      </c>
      <c r="L9">
        <f t="shared" si="4"/>
        <v>11.94</v>
      </c>
      <c r="M9">
        <f t="shared" si="5"/>
        <v>0.35002721829069139</v>
      </c>
      <c r="N9">
        <f t="shared" si="6"/>
        <v>0.55893821154295087</v>
      </c>
      <c r="O9">
        <f t="shared" si="7"/>
        <v>555.18114337788074</v>
      </c>
      <c r="P9">
        <v>0</v>
      </c>
      <c r="Q9">
        <v>31</v>
      </c>
    </row>
    <row r="10" spans="1:18" x14ac:dyDescent="0.35">
      <c r="A10" t="s">
        <v>3</v>
      </c>
      <c r="B10">
        <v>431.86</v>
      </c>
      <c r="C10">
        <v>0</v>
      </c>
      <c r="D10">
        <f t="shared" si="8"/>
        <v>431.86</v>
      </c>
      <c r="E10" s="1">
        <v>12.356999999999999</v>
      </c>
      <c r="F10" s="1">
        <f t="shared" si="1"/>
        <v>419.50300000000004</v>
      </c>
      <c r="G10" s="1">
        <f t="shared" si="2"/>
        <v>329.9281356869418</v>
      </c>
      <c r="H10">
        <v>1.9</v>
      </c>
      <c r="I10">
        <v>25.41</v>
      </c>
      <c r="J10">
        <f t="shared" si="3"/>
        <v>23.51</v>
      </c>
      <c r="K10">
        <v>20.39</v>
      </c>
      <c r="L10">
        <f t="shared" si="4"/>
        <v>18.490000000000002</v>
      </c>
      <c r="M10">
        <f t="shared" si="5"/>
        <v>0.21352615908124198</v>
      </c>
      <c r="N10">
        <f t="shared" si="6"/>
        <v>0.76760023344711925</v>
      </c>
      <c r="O10">
        <f t="shared" si="7"/>
        <v>429.81765938932699</v>
      </c>
      <c r="P10">
        <v>0</v>
      </c>
      <c r="Q10">
        <v>24</v>
      </c>
    </row>
    <row r="11" spans="1:18" x14ac:dyDescent="0.35">
      <c r="A11" t="s">
        <v>4</v>
      </c>
      <c r="B11">
        <v>653.49</v>
      </c>
      <c r="C11">
        <v>72.94</v>
      </c>
      <c r="D11">
        <f t="shared" si="8"/>
        <v>580.54999999999995</v>
      </c>
      <c r="E11" s="1">
        <v>12.356999999999999</v>
      </c>
      <c r="F11" s="1">
        <f t="shared" si="1"/>
        <v>568.19299999999998</v>
      </c>
      <c r="G11" s="1">
        <f t="shared" si="2"/>
        <v>467.34759772643923</v>
      </c>
      <c r="H11">
        <v>1.9</v>
      </c>
      <c r="I11">
        <v>29.17</v>
      </c>
      <c r="J11">
        <f t="shared" si="3"/>
        <v>27.270000000000003</v>
      </c>
      <c r="K11">
        <v>24.33</v>
      </c>
      <c r="L11">
        <f t="shared" si="4"/>
        <v>22.43</v>
      </c>
      <c r="M11">
        <f t="shared" si="5"/>
        <v>0.17748441510817758</v>
      </c>
      <c r="N11">
        <f t="shared" si="6"/>
        <v>0.7907752381923302</v>
      </c>
      <c r="O11">
        <f t="shared" si="7"/>
        <v>590.99928166032464</v>
      </c>
      <c r="P11">
        <v>0</v>
      </c>
      <c r="Q11">
        <v>33</v>
      </c>
    </row>
    <row r="12" spans="1:18" ht="16.5" customHeight="1" x14ac:dyDescent="0.35">
      <c r="A12" t="s">
        <v>0</v>
      </c>
      <c r="B12">
        <v>535.62</v>
      </c>
      <c r="C12">
        <v>0</v>
      </c>
      <c r="D12">
        <f>B12-C12</f>
        <v>535.62</v>
      </c>
      <c r="E12" s="1">
        <v>12.356999999999999</v>
      </c>
      <c r="F12" s="1">
        <f t="shared" ref="F12:F16" si="9">D12-E12</f>
        <v>523.26300000000003</v>
      </c>
      <c r="G12" s="1">
        <f t="shared" si="2"/>
        <v>358.1217274701412</v>
      </c>
      <c r="H12">
        <v>2.12</v>
      </c>
      <c r="I12">
        <v>29.75</v>
      </c>
      <c r="J12">
        <f t="shared" ref="J12:J16" si="10">I12-H12</f>
        <v>27.63</v>
      </c>
      <c r="K12">
        <v>21.03</v>
      </c>
      <c r="L12">
        <f t="shared" ref="L12:L16" si="11">K12-H12</f>
        <v>18.91</v>
      </c>
      <c r="M12">
        <f t="shared" si="5"/>
        <v>0.31559898660875857</v>
      </c>
      <c r="N12">
        <f t="shared" si="6"/>
        <v>0.71416674951144354</v>
      </c>
      <c r="O12">
        <f>PI()*(2.3876^2)*Q12</f>
        <v>501.45393595421484</v>
      </c>
      <c r="P12">
        <v>0</v>
      </c>
      <c r="Q12">
        <v>28</v>
      </c>
    </row>
    <row r="13" spans="1:18" x14ac:dyDescent="0.35">
      <c r="A13" t="s">
        <v>1</v>
      </c>
      <c r="B13">
        <v>580.16999999999996</v>
      </c>
      <c r="C13">
        <v>0</v>
      </c>
      <c r="D13">
        <f t="shared" ref="D13:D16" si="12">B13-C13</f>
        <v>580.16999999999996</v>
      </c>
      <c r="E13" s="1">
        <v>12.356999999999999</v>
      </c>
      <c r="F13" s="1">
        <f t="shared" si="9"/>
        <v>567.81299999999999</v>
      </c>
      <c r="G13" s="1">
        <f t="shared" si="2"/>
        <v>399.16651591128254</v>
      </c>
      <c r="H13">
        <v>2.38</v>
      </c>
      <c r="I13">
        <v>23.12</v>
      </c>
      <c r="J13">
        <f t="shared" si="10"/>
        <v>20.740000000000002</v>
      </c>
      <c r="K13">
        <v>16.96</v>
      </c>
      <c r="L13">
        <f t="shared" si="11"/>
        <v>14.580000000000002</v>
      </c>
      <c r="M13">
        <f t="shared" si="5"/>
        <v>0.29701060752169717</v>
      </c>
      <c r="N13">
        <f t="shared" si="6"/>
        <v>0.74295042503075781</v>
      </c>
      <c r="O13">
        <f t="shared" ref="O13:O16" si="13">PI()*(2.3876^2)*Q13</f>
        <v>537.2720742366588</v>
      </c>
      <c r="P13">
        <v>0</v>
      </c>
      <c r="Q13">
        <v>30</v>
      </c>
    </row>
    <row r="14" spans="1:18" x14ac:dyDescent="0.35">
      <c r="A14" t="s">
        <v>2</v>
      </c>
      <c r="B14">
        <v>549.04</v>
      </c>
      <c r="C14">
        <v>0</v>
      </c>
      <c r="D14">
        <f t="shared" si="12"/>
        <v>549.04</v>
      </c>
      <c r="E14" s="1">
        <v>12.356999999999999</v>
      </c>
      <c r="F14" s="1">
        <f t="shared" si="9"/>
        <v>536.68299999999999</v>
      </c>
      <c r="G14" s="1">
        <f t="shared" si="2"/>
        <v>348.82934240609688</v>
      </c>
      <c r="H14">
        <v>1</v>
      </c>
      <c r="I14">
        <v>19.37</v>
      </c>
      <c r="J14">
        <f t="shared" si="10"/>
        <v>18.37</v>
      </c>
      <c r="K14">
        <v>12.94</v>
      </c>
      <c r="L14">
        <f t="shared" si="11"/>
        <v>11.94</v>
      </c>
      <c r="M14">
        <f t="shared" si="5"/>
        <v>0.35002721829069139</v>
      </c>
      <c r="N14">
        <f t="shared" si="6"/>
        <v>0.6283162650008598</v>
      </c>
      <c r="O14">
        <f t="shared" si="13"/>
        <v>555.18114337788074</v>
      </c>
      <c r="P14">
        <v>0</v>
      </c>
      <c r="Q14">
        <v>31</v>
      </c>
    </row>
    <row r="15" spans="1:18" x14ac:dyDescent="0.35">
      <c r="A15" t="s">
        <v>3</v>
      </c>
      <c r="B15">
        <v>515.99</v>
      </c>
      <c r="C15">
        <v>0</v>
      </c>
      <c r="D15">
        <f t="shared" si="12"/>
        <v>515.99</v>
      </c>
      <c r="E15" s="1">
        <v>12.356999999999999</v>
      </c>
      <c r="F15" s="1">
        <f t="shared" si="9"/>
        <v>503.63300000000004</v>
      </c>
      <c r="G15" s="1">
        <f t="shared" si="2"/>
        <v>396.09417992343691</v>
      </c>
      <c r="H15">
        <v>1.9</v>
      </c>
      <c r="I15">
        <v>25.41</v>
      </c>
      <c r="J15">
        <f t="shared" si="10"/>
        <v>23.51</v>
      </c>
      <c r="K15">
        <v>20.39</v>
      </c>
      <c r="L15">
        <f t="shared" si="11"/>
        <v>18.490000000000002</v>
      </c>
      <c r="M15">
        <f t="shared" si="5"/>
        <v>0.21352615908124198</v>
      </c>
      <c r="N15">
        <f t="shared" si="6"/>
        <v>0.92154003278086927</v>
      </c>
      <c r="O15">
        <f t="shared" si="13"/>
        <v>429.81765938932699</v>
      </c>
      <c r="P15">
        <v>0</v>
      </c>
      <c r="Q15">
        <v>24</v>
      </c>
    </row>
    <row r="16" spans="1:18" x14ac:dyDescent="0.35">
      <c r="A16" t="s">
        <v>4</v>
      </c>
      <c r="B16">
        <v>692.93</v>
      </c>
      <c r="C16">
        <v>72.94</v>
      </c>
      <c r="D16">
        <f t="shared" si="12"/>
        <v>619.99</v>
      </c>
      <c r="E16" s="1">
        <v>12.356999999999999</v>
      </c>
      <c r="F16" s="1">
        <f t="shared" si="9"/>
        <v>607.63300000000004</v>
      </c>
      <c r="G16" s="1">
        <f t="shared" si="2"/>
        <v>499.78761239457276</v>
      </c>
      <c r="H16">
        <v>1.9</v>
      </c>
      <c r="I16">
        <v>29.17</v>
      </c>
      <c r="J16">
        <f t="shared" si="10"/>
        <v>27.270000000000003</v>
      </c>
      <c r="K16">
        <v>24.33</v>
      </c>
      <c r="L16">
        <f t="shared" si="11"/>
        <v>22.43</v>
      </c>
      <c r="M16">
        <f t="shared" si="5"/>
        <v>0.17748441510817758</v>
      </c>
      <c r="N16">
        <f t="shared" si="6"/>
        <v>0.84566534664897353</v>
      </c>
      <c r="O16">
        <f t="shared" si="13"/>
        <v>590.99928166032464</v>
      </c>
      <c r="P16">
        <v>0</v>
      </c>
      <c r="Q16">
        <v>33</v>
      </c>
    </row>
  </sheetData>
  <conditionalFormatting sqref="E2:G2 E4 E6 E8 E10 F3:G16">
    <cfRule type="notContainsBlanks" dxfId="3" priority="4">
      <formula>LEN(TRIM(E2))&gt;0</formula>
    </cfRule>
  </conditionalFormatting>
  <conditionalFormatting sqref="E3 E5 E7 E9 E11">
    <cfRule type="notContainsBlanks" dxfId="2" priority="3">
      <formula>LEN(TRIM(E3))&gt;0</formula>
    </cfRule>
  </conditionalFormatting>
  <conditionalFormatting sqref="E12 E14 E16">
    <cfRule type="notContainsBlanks" dxfId="1" priority="2">
      <formula>LEN(TRIM(E12))&gt;0</formula>
    </cfRule>
  </conditionalFormatting>
  <conditionalFormatting sqref="E13 E15">
    <cfRule type="notContainsBlanks" dxfId="0" priority="1">
      <formula>LEN(TRIM(E13))&gt;0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D. Lane</dc:creator>
  <cp:lastModifiedBy>Erin D. Lane</cp:lastModifiedBy>
  <dcterms:created xsi:type="dcterms:W3CDTF">2024-06-27T18:20:28Z</dcterms:created>
  <dcterms:modified xsi:type="dcterms:W3CDTF">2025-02-04T19:51:22Z</dcterms:modified>
</cp:coreProperties>
</file>