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3f8dbc32384f8/Desktop/"/>
    </mc:Choice>
  </mc:AlternateContent>
  <xr:revisionPtr revIDLastSave="486" documentId="13_ncr:40009_{C47877AA-BAA5-4387-A4BC-1A45E65FD9E9}" xr6:coauthVersionLast="47" xr6:coauthVersionMax="47" xr10:uidLastSave="{7F8DB7F2-8067-42E8-BA27-79304C29BCBC}"/>
  <bookViews>
    <workbookView xWindow="-110" yWindow="-110" windowWidth="25820" windowHeight="13900" xr2:uid="{A9BE30E1-B2B9-4CDB-9E18-6FC6D9F046BE}"/>
  </bookViews>
  <sheets>
    <sheet name="Data" sheetId="1" r:id="rId1"/>
    <sheet name="Analysis" sheetId="3" r:id="rId2"/>
  </sheets>
  <definedNames>
    <definedName name="_xlchart.v1.0" hidden="1">Data!$I$1</definedName>
    <definedName name="_xlchart.v1.1" hidden="1">Data!$I$2:$I$721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V2" i="1" a="1"/>
  <c r="V2" i="1" s="1"/>
  <c r="W2" i="1" a="1"/>
  <c r="W2" i="1" s="1"/>
  <c r="T2" i="1" a="1"/>
  <c r="T2" i="1" s="1"/>
  <c r="L108" i="1" a="1"/>
  <c r="L108" i="1" s="1"/>
  <c r="M108" i="1" a="1"/>
  <c r="M108" i="1"/>
  <c r="N108" i="1" a="1"/>
  <c r="N108" i="1" s="1"/>
  <c r="O108" i="1" a="1"/>
  <c r="O108" i="1" s="1"/>
  <c r="L109" i="1" a="1"/>
  <c r="L109" i="1"/>
  <c r="M109" i="1" a="1"/>
  <c r="M109" i="1" s="1"/>
  <c r="N109" i="1" a="1"/>
  <c r="N109" i="1" s="1"/>
  <c r="O109" i="1" a="1"/>
  <c r="O109" i="1" s="1"/>
  <c r="L110" i="1" a="1"/>
  <c r="L110" i="1" s="1"/>
  <c r="M110" i="1" a="1"/>
  <c r="M110" i="1"/>
  <c r="N110" i="1" a="1"/>
  <c r="N110" i="1" s="1"/>
  <c r="O110" i="1" a="1"/>
  <c r="O110" i="1" s="1"/>
  <c r="L111" i="1" a="1"/>
  <c r="L111" i="1"/>
  <c r="M111" i="1" a="1"/>
  <c r="M111" i="1" s="1"/>
  <c r="N111" i="1" a="1"/>
  <c r="N111" i="1" s="1"/>
  <c r="O111" i="1" a="1"/>
  <c r="O111" i="1" s="1"/>
  <c r="L112" i="1" a="1"/>
  <c r="L112" i="1" s="1"/>
  <c r="M112" i="1" a="1"/>
  <c r="M112" i="1"/>
  <c r="N112" i="1" a="1"/>
  <c r="N112" i="1" s="1"/>
  <c r="O112" i="1" a="1"/>
  <c r="O112" i="1" s="1"/>
  <c r="L113" i="1" a="1"/>
  <c r="L113" i="1"/>
  <c r="M113" i="1" a="1"/>
  <c r="M113" i="1" s="1"/>
  <c r="N113" i="1" a="1"/>
  <c r="N113" i="1" s="1"/>
  <c r="O113" i="1" a="1"/>
  <c r="O113" i="1" s="1"/>
  <c r="L114" i="1" a="1"/>
  <c r="L114" i="1" s="1"/>
  <c r="M114" i="1" a="1"/>
  <c r="M114" i="1"/>
  <c r="N114" i="1" a="1"/>
  <c r="N114" i="1" s="1"/>
  <c r="O114" i="1" a="1"/>
  <c r="O114" i="1" s="1"/>
  <c r="L115" i="1" a="1"/>
  <c r="L115" i="1" s="1"/>
  <c r="M115" i="1" a="1"/>
  <c r="M115" i="1" s="1"/>
  <c r="N115" i="1" a="1"/>
  <c r="N115" i="1" s="1"/>
  <c r="O115" i="1" a="1"/>
  <c r="O115" i="1" s="1"/>
  <c r="L116" i="1" a="1"/>
  <c r="L116" i="1" s="1"/>
  <c r="M116" i="1" a="1"/>
  <c r="M116" i="1"/>
  <c r="N116" i="1" a="1"/>
  <c r="N116" i="1" s="1"/>
  <c r="O116" i="1" a="1"/>
  <c r="O116" i="1" s="1"/>
  <c r="L117" i="1" a="1"/>
  <c r="L117" i="1" s="1"/>
  <c r="M117" i="1" a="1"/>
  <c r="M117" i="1" s="1"/>
  <c r="N117" i="1" a="1"/>
  <c r="N117" i="1" s="1"/>
  <c r="O117" i="1" a="1"/>
  <c r="O117" i="1" s="1"/>
  <c r="L118" i="1" a="1"/>
  <c r="L118" i="1" s="1"/>
  <c r="M118" i="1" a="1"/>
  <c r="M118" i="1"/>
  <c r="N118" i="1" a="1"/>
  <c r="N118" i="1" s="1"/>
  <c r="O118" i="1" a="1"/>
  <c r="O118" i="1" s="1"/>
  <c r="L119" i="1" a="1"/>
  <c r="L119" i="1" s="1"/>
  <c r="M119" i="1" a="1"/>
  <c r="M119" i="1" s="1"/>
  <c r="N119" i="1" a="1"/>
  <c r="N119" i="1" s="1"/>
  <c r="O119" i="1" a="1"/>
  <c r="O119" i="1"/>
  <c r="L120" i="1" a="1"/>
  <c r="L120" i="1" s="1"/>
  <c r="M120" i="1" a="1"/>
  <c r="M120" i="1"/>
  <c r="N120" i="1" a="1"/>
  <c r="N120" i="1" s="1"/>
  <c r="O120" i="1" a="1"/>
  <c r="O120" i="1" s="1"/>
  <c r="L121" i="1" a="1"/>
  <c r="L121" i="1" s="1"/>
  <c r="M121" i="1" a="1"/>
  <c r="M121" i="1" s="1"/>
  <c r="N121" i="1" a="1"/>
  <c r="N121" i="1" s="1"/>
  <c r="O121" i="1" a="1"/>
  <c r="O121" i="1"/>
  <c r="L122" i="1" a="1"/>
  <c r="L122" i="1" s="1"/>
  <c r="M122" i="1" a="1"/>
  <c r="M122" i="1"/>
  <c r="N122" i="1" a="1"/>
  <c r="N122" i="1" s="1"/>
  <c r="O122" i="1" a="1"/>
  <c r="O122" i="1" s="1"/>
  <c r="L123" i="1" a="1"/>
  <c r="L123" i="1" s="1"/>
  <c r="M123" i="1" a="1"/>
  <c r="M123" i="1" s="1"/>
  <c r="N123" i="1" a="1"/>
  <c r="N123" i="1" s="1"/>
  <c r="O123" i="1" a="1"/>
  <c r="O123" i="1"/>
  <c r="L124" i="1" a="1"/>
  <c r="L124" i="1" s="1"/>
  <c r="M124" i="1" a="1"/>
  <c r="M124" i="1"/>
  <c r="N124" i="1" a="1"/>
  <c r="N124" i="1" s="1"/>
  <c r="O124" i="1" a="1"/>
  <c r="O124" i="1" s="1"/>
  <c r="L125" i="1" a="1"/>
  <c r="L125" i="1" s="1"/>
  <c r="M125" i="1" a="1"/>
  <c r="M125" i="1" s="1"/>
  <c r="N125" i="1" a="1"/>
  <c r="N125" i="1" s="1"/>
  <c r="O125" i="1" a="1"/>
  <c r="O125" i="1"/>
  <c r="L126" i="1" a="1"/>
  <c r="L126" i="1" s="1"/>
  <c r="M126" i="1" a="1"/>
  <c r="M126" i="1"/>
  <c r="N126" i="1" a="1"/>
  <c r="N126" i="1" s="1"/>
  <c r="O126" i="1" a="1"/>
  <c r="O126" i="1" s="1"/>
  <c r="L127" i="1" a="1"/>
  <c r="L127" i="1" s="1"/>
  <c r="M127" i="1" a="1"/>
  <c r="M127" i="1" s="1"/>
  <c r="N127" i="1" a="1"/>
  <c r="N127" i="1" s="1"/>
  <c r="O127" i="1" a="1"/>
  <c r="O127" i="1"/>
  <c r="L128" i="1" a="1"/>
  <c r="L128" i="1" s="1"/>
  <c r="M128" i="1" a="1"/>
  <c r="M128" i="1"/>
  <c r="N128" i="1" a="1"/>
  <c r="N128" i="1" s="1"/>
  <c r="O128" i="1" a="1"/>
  <c r="O128" i="1" s="1"/>
  <c r="L129" i="1" a="1"/>
  <c r="L129" i="1" s="1"/>
  <c r="M129" i="1" a="1"/>
  <c r="M129" i="1" s="1"/>
  <c r="N129" i="1" a="1"/>
  <c r="N129" i="1" s="1"/>
  <c r="O129" i="1" a="1"/>
  <c r="O129" i="1" s="1"/>
  <c r="L130" i="1" a="1"/>
  <c r="L130" i="1" s="1"/>
  <c r="M130" i="1" a="1"/>
  <c r="M130" i="1"/>
  <c r="N130" i="1" a="1"/>
  <c r="N130" i="1" s="1"/>
  <c r="O130" i="1" a="1"/>
  <c r="O130" i="1" s="1"/>
  <c r="L131" i="1" a="1"/>
  <c r="L131" i="1" s="1"/>
  <c r="M131" i="1" a="1"/>
  <c r="M131" i="1" s="1"/>
  <c r="N131" i="1" a="1"/>
  <c r="N131" i="1" s="1"/>
  <c r="O131" i="1" a="1"/>
  <c r="O131" i="1"/>
  <c r="L132" i="1" a="1"/>
  <c r="L132" i="1" s="1"/>
  <c r="M132" i="1" a="1"/>
  <c r="M132" i="1"/>
  <c r="N132" i="1" a="1"/>
  <c r="N132" i="1" s="1"/>
  <c r="O132" i="1" a="1"/>
  <c r="O132" i="1" s="1"/>
  <c r="L133" i="1" a="1"/>
  <c r="L133" i="1" s="1"/>
  <c r="M133" i="1" a="1"/>
  <c r="M133" i="1" s="1"/>
  <c r="N133" i="1" a="1"/>
  <c r="N133" i="1" s="1"/>
  <c r="O133" i="1" a="1"/>
  <c r="O133" i="1" s="1"/>
  <c r="L134" i="1" a="1"/>
  <c r="L134" i="1" s="1"/>
  <c r="M134" i="1" a="1"/>
  <c r="M134" i="1"/>
  <c r="N134" i="1" a="1"/>
  <c r="N134" i="1" s="1"/>
  <c r="O134" i="1" a="1"/>
  <c r="O134" i="1" s="1"/>
  <c r="L135" i="1" a="1"/>
  <c r="L135" i="1" s="1"/>
  <c r="M135" i="1" a="1"/>
  <c r="M135" i="1" s="1"/>
  <c r="N135" i="1" a="1"/>
  <c r="N135" i="1" s="1"/>
  <c r="O135" i="1" a="1"/>
  <c r="O135" i="1" s="1"/>
  <c r="L136" i="1" a="1"/>
  <c r="L136" i="1" s="1"/>
  <c r="M136" i="1" a="1"/>
  <c r="M136" i="1"/>
  <c r="N136" i="1" a="1"/>
  <c r="N136" i="1" s="1"/>
  <c r="O136" i="1" a="1"/>
  <c r="O136" i="1" s="1"/>
  <c r="L137" i="1" a="1"/>
  <c r="L137" i="1" s="1"/>
  <c r="M137" i="1" a="1"/>
  <c r="M137" i="1" s="1"/>
  <c r="N137" i="1" a="1"/>
  <c r="N137" i="1" s="1"/>
  <c r="O137" i="1" a="1"/>
  <c r="O137" i="1"/>
  <c r="L138" i="1" a="1"/>
  <c r="L138" i="1" s="1"/>
  <c r="M138" i="1" a="1"/>
  <c r="M138" i="1"/>
  <c r="N138" i="1" a="1"/>
  <c r="N138" i="1" s="1"/>
  <c r="O138" i="1" a="1"/>
  <c r="O138" i="1" s="1"/>
  <c r="L139" i="1" a="1"/>
  <c r="L139" i="1" s="1"/>
  <c r="M139" i="1" a="1"/>
  <c r="M139" i="1" s="1"/>
  <c r="N139" i="1" a="1"/>
  <c r="N139" i="1" s="1"/>
  <c r="O139" i="1" a="1"/>
  <c r="O139" i="1"/>
  <c r="L140" i="1" a="1"/>
  <c r="L140" i="1" s="1"/>
  <c r="M140" i="1" a="1"/>
  <c r="M140" i="1" s="1"/>
  <c r="N140" i="1" a="1"/>
  <c r="N140" i="1" s="1"/>
  <c r="O140" i="1" a="1"/>
  <c r="O140" i="1" s="1"/>
  <c r="L141" i="1" a="1"/>
  <c r="L141" i="1" s="1"/>
  <c r="M141" i="1" a="1"/>
  <c r="M141" i="1" s="1"/>
  <c r="N141" i="1" a="1"/>
  <c r="N141" i="1" s="1"/>
  <c r="O141" i="1" a="1"/>
  <c r="O141" i="1"/>
  <c r="L142" i="1" a="1"/>
  <c r="L142" i="1" s="1"/>
  <c r="M142" i="1" a="1"/>
  <c r="M142" i="1" s="1"/>
  <c r="N142" i="1" a="1"/>
  <c r="N142" i="1" s="1"/>
  <c r="O142" i="1" a="1"/>
  <c r="O142" i="1" s="1"/>
  <c r="L143" i="1" a="1"/>
  <c r="L143" i="1" s="1"/>
  <c r="M143" i="1" a="1"/>
  <c r="M143" i="1" s="1"/>
  <c r="N143" i="1" a="1"/>
  <c r="N143" i="1" s="1"/>
  <c r="O143" i="1" a="1"/>
  <c r="O143" i="1"/>
  <c r="L144" i="1" a="1"/>
  <c r="L144" i="1" s="1"/>
  <c r="M144" i="1" a="1"/>
  <c r="M144" i="1" s="1"/>
  <c r="N144" i="1" a="1"/>
  <c r="N144" i="1" s="1"/>
  <c r="O144" i="1" a="1"/>
  <c r="O144" i="1" s="1"/>
  <c r="L145" i="1" a="1"/>
  <c r="L145" i="1" s="1"/>
  <c r="M145" i="1" a="1"/>
  <c r="M145" i="1" s="1"/>
  <c r="N145" i="1" a="1"/>
  <c r="N145" i="1" s="1"/>
  <c r="O145" i="1" a="1"/>
  <c r="O145" i="1" s="1"/>
  <c r="L146" i="1" a="1"/>
  <c r="L146" i="1" s="1"/>
  <c r="M146" i="1" a="1"/>
  <c r="M146" i="1" s="1"/>
  <c r="N146" i="1" a="1"/>
  <c r="N146" i="1" s="1"/>
  <c r="O146" i="1" a="1"/>
  <c r="O146" i="1" s="1"/>
  <c r="L147" i="1" a="1"/>
  <c r="L147" i="1" s="1"/>
  <c r="M147" i="1" a="1"/>
  <c r="M147" i="1" s="1"/>
  <c r="N147" i="1" a="1"/>
  <c r="N147" i="1" s="1"/>
  <c r="O147" i="1" a="1"/>
  <c r="O147" i="1"/>
  <c r="L148" i="1" a="1"/>
  <c r="L148" i="1" s="1"/>
  <c r="M148" i="1" a="1"/>
  <c r="M148" i="1"/>
  <c r="N148" i="1" a="1"/>
  <c r="N148" i="1" s="1"/>
  <c r="O148" i="1" a="1"/>
  <c r="O148" i="1" s="1"/>
  <c r="L149" i="1" a="1"/>
  <c r="L149" i="1" s="1"/>
  <c r="M149" i="1" a="1"/>
  <c r="M149" i="1" s="1"/>
  <c r="N149" i="1" a="1"/>
  <c r="N149" i="1" s="1"/>
  <c r="O149" i="1" a="1"/>
  <c r="O149" i="1" s="1"/>
  <c r="L150" i="1" a="1"/>
  <c r="L150" i="1" s="1"/>
  <c r="M150" i="1" a="1"/>
  <c r="M150" i="1" s="1"/>
  <c r="N150" i="1" a="1"/>
  <c r="N150" i="1" s="1"/>
  <c r="O150" i="1" a="1"/>
  <c r="O150" i="1" s="1"/>
  <c r="L151" i="1" a="1"/>
  <c r="L151" i="1" s="1"/>
  <c r="M151" i="1" a="1"/>
  <c r="M151" i="1" s="1"/>
  <c r="N151" i="1" a="1"/>
  <c r="N151" i="1" s="1"/>
  <c r="O151" i="1" a="1"/>
  <c r="O151" i="1"/>
  <c r="L152" i="1" a="1"/>
  <c r="L152" i="1" s="1"/>
  <c r="M152" i="1" a="1"/>
  <c r="M152" i="1"/>
  <c r="N152" i="1" a="1"/>
  <c r="N152" i="1" s="1"/>
  <c r="O152" i="1" a="1"/>
  <c r="O152" i="1" s="1"/>
  <c r="L153" i="1" a="1"/>
  <c r="L153" i="1" s="1"/>
  <c r="M153" i="1" a="1"/>
  <c r="M153" i="1" s="1"/>
  <c r="N153" i="1" a="1"/>
  <c r="N153" i="1" s="1"/>
  <c r="O153" i="1" a="1"/>
  <c r="O153" i="1"/>
  <c r="L154" i="1" a="1"/>
  <c r="L154" i="1" s="1"/>
  <c r="M154" i="1" a="1"/>
  <c r="M154" i="1"/>
  <c r="N154" i="1" a="1"/>
  <c r="N154" i="1" s="1"/>
  <c r="O154" i="1" a="1"/>
  <c r="O154" i="1" s="1"/>
  <c r="L155" i="1" a="1"/>
  <c r="L155" i="1" s="1"/>
  <c r="M155" i="1" a="1"/>
  <c r="M155" i="1" s="1"/>
  <c r="N155" i="1" a="1"/>
  <c r="N155" i="1" s="1"/>
  <c r="O155" i="1" a="1"/>
  <c r="O155" i="1"/>
  <c r="L156" i="1" a="1"/>
  <c r="L156" i="1" s="1"/>
  <c r="M156" i="1" a="1"/>
  <c r="M156" i="1" s="1"/>
  <c r="N156" i="1" a="1"/>
  <c r="N156" i="1" s="1"/>
  <c r="O156" i="1" a="1"/>
  <c r="O156" i="1" s="1"/>
  <c r="L157" i="1" a="1"/>
  <c r="L157" i="1" s="1"/>
  <c r="M157" i="1" a="1"/>
  <c r="M157" i="1" s="1"/>
  <c r="N157" i="1" a="1"/>
  <c r="N157" i="1" s="1"/>
  <c r="O157" i="1" a="1"/>
  <c r="O157" i="1"/>
  <c r="L158" i="1" a="1"/>
  <c r="L158" i="1" s="1"/>
  <c r="M158" i="1" a="1"/>
  <c r="M158" i="1"/>
  <c r="N158" i="1" a="1"/>
  <c r="N158" i="1" s="1"/>
  <c r="O158" i="1" a="1"/>
  <c r="O158" i="1" s="1"/>
  <c r="L159" i="1" a="1"/>
  <c r="L159" i="1" s="1"/>
  <c r="M159" i="1" a="1"/>
  <c r="M159" i="1" s="1"/>
  <c r="N159" i="1" a="1"/>
  <c r="N159" i="1" s="1"/>
  <c r="O159" i="1" a="1"/>
  <c r="O159" i="1"/>
  <c r="L160" i="1" a="1"/>
  <c r="L160" i="1" s="1"/>
  <c r="M160" i="1" a="1"/>
  <c r="M160" i="1" s="1"/>
  <c r="N160" i="1" a="1"/>
  <c r="N160" i="1" s="1"/>
  <c r="O160" i="1" a="1"/>
  <c r="O160" i="1" s="1"/>
  <c r="L161" i="1" a="1"/>
  <c r="L161" i="1" s="1"/>
  <c r="M161" i="1" a="1"/>
  <c r="M161" i="1" s="1"/>
  <c r="N161" i="1" a="1"/>
  <c r="N161" i="1" s="1"/>
  <c r="O161" i="1" a="1"/>
  <c r="O161" i="1" s="1"/>
  <c r="L162" i="1" a="1"/>
  <c r="L162" i="1" s="1"/>
  <c r="M162" i="1" a="1"/>
  <c r="M162" i="1" s="1"/>
  <c r="N162" i="1" a="1"/>
  <c r="N162" i="1" s="1"/>
  <c r="O162" i="1" a="1"/>
  <c r="O162" i="1" s="1"/>
  <c r="L163" i="1" a="1"/>
  <c r="L163" i="1" s="1"/>
  <c r="M163" i="1" a="1"/>
  <c r="M163" i="1" s="1"/>
  <c r="N163" i="1" a="1"/>
  <c r="N163" i="1" s="1"/>
  <c r="O163" i="1" a="1"/>
  <c r="O163" i="1"/>
  <c r="L164" i="1" a="1"/>
  <c r="L164" i="1" s="1"/>
  <c r="M164" i="1" a="1"/>
  <c r="M164" i="1"/>
  <c r="N164" i="1" a="1"/>
  <c r="N164" i="1" s="1"/>
  <c r="O164" i="1" a="1"/>
  <c r="O164" i="1" s="1"/>
  <c r="L165" i="1" a="1"/>
  <c r="L165" i="1" s="1"/>
  <c r="M165" i="1" a="1"/>
  <c r="M165" i="1" s="1"/>
  <c r="N165" i="1" a="1"/>
  <c r="N165" i="1" s="1"/>
  <c r="O165" i="1" a="1"/>
  <c r="O165" i="1" s="1"/>
  <c r="L166" i="1" a="1"/>
  <c r="L166" i="1" s="1"/>
  <c r="M166" i="1" a="1"/>
  <c r="M166" i="1" s="1"/>
  <c r="N166" i="1" a="1"/>
  <c r="N166" i="1" s="1"/>
  <c r="O166" i="1" a="1"/>
  <c r="O166" i="1" s="1"/>
  <c r="L167" i="1" a="1"/>
  <c r="L167" i="1" s="1"/>
  <c r="M167" i="1" a="1"/>
  <c r="M167" i="1" s="1"/>
  <c r="N167" i="1" a="1"/>
  <c r="N167" i="1" s="1"/>
  <c r="O167" i="1" a="1"/>
  <c r="O167" i="1"/>
  <c r="L168" i="1" a="1"/>
  <c r="L168" i="1" s="1"/>
  <c r="M168" i="1" a="1"/>
  <c r="M168" i="1"/>
  <c r="N168" i="1" a="1"/>
  <c r="N168" i="1" s="1"/>
  <c r="O168" i="1" a="1"/>
  <c r="O168" i="1" s="1"/>
  <c r="L169" i="1" a="1"/>
  <c r="L169" i="1" s="1"/>
  <c r="M169" i="1" a="1"/>
  <c r="M169" i="1" s="1"/>
  <c r="N169" i="1" a="1"/>
  <c r="N169" i="1" s="1"/>
  <c r="O169" i="1" a="1"/>
  <c r="O169" i="1" s="1"/>
  <c r="L170" i="1" a="1"/>
  <c r="L170" i="1" s="1"/>
  <c r="M170" i="1" a="1"/>
  <c r="M170" i="1"/>
  <c r="N170" i="1" a="1"/>
  <c r="N170" i="1" s="1"/>
  <c r="O170" i="1" a="1"/>
  <c r="O170" i="1" s="1"/>
  <c r="L171" i="1" a="1"/>
  <c r="L171" i="1" s="1"/>
  <c r="M171" i="1" a="1"/>
  <c r="M171" i="1" s="1"/>
  <c r="N171" i="1" a="1"/>
  <c r="N171" i="1" s="1"/>
  <c r="O171" i="1" a="1"/>
  <c r="O171" i="1"/>
  <c r="L172" i="1" a="1"/>
  <c r="L172" i="1" s="1"/>
  <c r="M172" i="1" a="1"/>
  <c r="M172" i="1" s="1"/>
  <c r="N172" i="1" a="1"/>
  <c r="N172" i="1" s="1"/>
  <c r="O172" i="1" a="1"/>
  <c r="O172" i="1" s="1"/>
  <c r="L173" i="1" a="1"/>
  <c r="L173" i="1" s="1"/>
  <c r="M173" i="1" a="1"/>
  <c r="M173" i="1" s="1"/>
  <c r="N173" i="1" a="1"/>
  <c r="N173" i="1" s="1"/>
  <c r="O173" i="1" a="1"/>
  <c r="O173" i="1"/>
  <c r="L174" i="1" a="1"/>
  <c r="L174" i="1" s="1"/>
  <c r="M174" i="1" a="1"/>
  <c r="M174" i="1" s="1"/>
  <c r="N174" i="1" a="1"/>
  <c r="N174" i="1" s="1"/>
  <c r="O174" i="1" a="1"/>
  <c r="O174" i="1" s="1"/>
  <c r="L175" i="1" a="1"/>
  <c r="L175" i="1" s="1"/>
  <c r="M175" i="1" a="1"/>
  <c r="M175" i="1" s="1"/>
  <c r="N175" i="1" a="1"/>
  <c r="N175" i="1" s="1"/>
  <c r="O175" i="1" a="1"/>
  <c r="O175" i="1"/>
  <c r="L176" i="1" a="1"/>
  <c r="L176" i="1" s="1"/>
  <c r="M176" i="1" a="1"/>
  <c r="M176" i="1" s="1"/>
  <c r="N176" i="1" a="1"/>
  <c r="N176" i="1" s="1"/>
  <c r="O176" i="1" a="1"/>
  <c r="O176" i="1" s="1"/>
  <c r="L177" i="1" a="1"/>
  <c r="L177" i="1" s="1"/>
  <c r="M177" i="1" a="1"/>
  <c r="M177" i="1" s="1"/>
  <c r="N177" i="1" a="1"/>
  <c r="N177" i="1" s="1"/>
  <c r="O177" i="1" a="1"/>
  <c r="O177" i="1" s="1"/>
  <c r="L178" i="1" a="1"/>
  <c r="L178" i="1" s="1"/>
  <c r="M178" i="1" a="1"/>
  <c r="M178" i="1" s="1"/>
  <c r="N178" i="1" a="1"/>
  <c r="N178" i="1" s="1"/>
  <c r="O178" i="1" a="1"/>
  <c r="O178" i="1" s="1"/>
  <c r="L179" i="1" a="1"/>
  <c r="L179" i="1" s="1"/>
  <c r="M179" i="1" a="1"/>
  <c r="M179" i="1" s="1"/>
  <c r="N179" i="1" a="1"/>
  <c r="N179" i="1" s="1"/>
  <c r="O179" i="1" a="1"/>
  <c r="O179" i="1"/>
  <c r="L180" i="1" a="1"/>
  <c r="L180" i="1" s="1"/>
  <c r="M180" i="1" a="1"/>
  <c r="M180" i="1"/>
  <c r="N180" i="1" a="1"/>
  <c r="N180" i="1" s="1"/>
  <c r="O180" i="1" a="1"/>
  <c r="O180" i="1" s="1"/>
  <c r="L181" i="1" a="1"/>
  <c r="L181" i="1" s="1"/>
  <c r="M181" i="1" a="1"/>
  <c r="M181" i="1" s="1"/>
  <c r="N181" i="1" a="1"/>
  <c r="N181" i="1" s="1"/>
  <c r="O181" i="1" a="1"/>
  <c r="O181" i="1" s="1"/>
  <c r="L182" i="1" a="1"/>
  <c r="L182" i="1" s="1"/>
  <c r="M182" i="1" a="1"/>
  <c r="M182" i="1" s="1"/>
  <c r="N182" i="1" a="1"/>
  <c r="N182" i="1" s="1"/>
  <c r="O182" i="1" a="1"/>
  <c r="O182" i="1" s="1"/>
  <c r="L183" i="1" a="1"/>
  <c r="L183" i="1" s="1"/>
  <c r="M183" i="1" a="1"/>
  <c r="M183" i="1" s="1"/>
  <c r="N183" i="1" a="1"/>
  <c r="N183" i="1" s="1"/>
  <c r="O183" i="1" a="1"/>
  <c r="O183" i="1" s="1"/>
  <c r="L184" i="1" a="1"/>
  <c r="L184" i="1" s="1"/>
  <c r="M184" i="1" a="1"/>
  <c r="M184" i="1"/>
  <c r="N184" i="1" a="1"/>
  <c r="N184" i="1" s="1"/>
  <c r="O184" i="1" a="1"/>
  <c r="O184" i="1" s="1"/>
  <c r="L185" i="1" a="1"/>
  <c r="L185" i="1" s="1"/>
  <c r="M185" i="1" a="1"/>
  <c r="M185" i="1" s="1"/>
  <c r="N185" i="1" a="1"/>
  <c r="N185" i="1" s="1"/>
  <c r="O185" i="1" a="1"/>
  <c r="O185" i="1" s="1"/>
  <c r="L186" i="1" a="1"/>
  <c r="L186" i="1" s="1"/>
  <c r="M186" i="1" a="1"/>
  <c r="M186" i="1"/>
  <c r="N186" i="1" a="1"/>
  <c r="N186" i="1" s="1"/>
  <c r="O186" i="1" a="1"/>
  <c r="O186" i="1" s="1"/>
  <c r="L187" i="1" a="1"/>
  <c r="L187" i="1" s="1"/>
  <c r="M187" i="1" a="1"/>
  <c r="M187" i="1" s="1"/>
  <c r="N187" i="1" a="1"/>
  <c r="N187" i="1" s="1"/>
  <c r="O187" i="1" a="1"/>
  <c r="O187" i="1"/>
  <c r="L188" i="1" a="1"/>
  <c r="L188" i="1" s="1"/>
  <c r="M188" i="1" a="1"/>
  <c r="M188" i="1" s="1"/>
  <c r="N188" i="1" a="1"/>
  <c r="N188" i="1" s="1"/>
  <c r="O188" i="1" a="1"/>
  <c r="O188" i="1" s="1"/>
  <c r="L189" i="1" a="1"/>
  <c r="L189" i="1" s="1"/>
  <c r="M189" i="1" a="1"/>
  <c r="M189" i="1" s="1"/>
  <c r="N189" i="1" a="1"/>
  <c r="N189" i="1" s="1"/>
  <c r="O189" i="1" a="1"/>
  <c r="O189" i="1"/>
  <c r="L190" i="1" a="1"/>
  <c r="L190" i="1" s="1"/>
  <c r="M190" i="1" a="1"/>
  <c r="M190" i="1"/>
  <c r="N190" i="1" a="1"/>
  <c r="N190" i="1" s="1"/>
  <c r="O190" i="1" a="1"/>
  <c r="O190" i="1" s="1"/>
  <c r="L191" i="1" a="1"/>
  <c r="L191" i="1" s="1"/>
  <c r="M191" i="1" a="1"/>
  <c r="M191" i="1" s="1"/>
  <c r="N191" i="1" a="1"/>
  <c r="N191" i="1" s="1"/>
  <c r="O191" i="1" a="1"/>
  <c r="O191" i="1"/>
  <c r="L192" i="1" a="1"/>
  <c r="L192" i="1" s="1"/>
  <c r="M192" i="1" a="1"/>
  <c r="M192" i="1" s="1"/>
  <c r="N192" i="1" a="1"/>
  <c r="N192" i="1" s="1"/>
  <c r="O192" i="1" a="1"/>
  <c r="O192" i="1" s="1"/>
  <c r="L193" i="1" a="1"/>
  <c r="L193" i="1" s="1"/>
  <c r="M193" i="1" a="1"/>
  <c r="M193" i="1" s="1"/>
  <c r="N193" i="1" a="1"/>
  <c r="N193" i="1" s="1"/>
  <c r="O193" i="1" a="1"/>
  <c r="O193" i="1" s="1"/>
  <c r="L194" i="1" a="1"/>
  <c r="L194" i="1" s="1"/>
  <c r="M194" i="1" a="1"/>
  <c r="M194" i="1" s="1"/>
  <c r="N194" i="1" a="1"/>
  <c r="N194" i="1" s="1"/>
  <c r="O194" i="1" a="1"/>
  <c r="O194" i="1" s="1"/>
  <c r="L195" i="1" a="1"/>
  <c r="L195" i="1" s="1"/>
  <c r="M195" i="1" a="1"/>
  <c r="M195" i="1" s="1"/>
  <c r="N195" i="1" a="1"/>
  <c r="N195" i="1" s="1"/>
  <c r="O195" i="1" a="1"/>
  <c r="O195" i="1"/>
  <c r="L196" i="1" a="1"/>
  <c r="L196" i="1" s="1"/>
  <c r="M196" i="1" a="1"/>
  <c r="M196" i="1"/>
  <c r="N196" i="1" a="1"/>
  <c r="N196" i="1" s="1"/>
  <c r="O196" i="1" a="1"/>
  <c r="O196" i="1" s="1"/>
  <c r="L197" i="1" a="1"/>
  <c r="L197" i="1" s="1"/>
  <c r="M197" i="1" a="1"/>
  <c r="M197" i="1" s="1"/>
  <c r="N197" i="1" a="1"/>
  <c r="N197" i="1" s="1"/>
  <c r="O197" i="1" a="1"/>
  <c r="O197" i="1" s="1"/>
  <c r="L198" i="1" a="1"/>
  <c r="L198" i="1" s="1"/>
  <c r="M198" i="1" a="1"/>
  <c r="M198" i="1" s="1"/>
  <c r="N198" i="1" a="1"/>
  <c r="N198" i="1" s="1"/>
  <c r="O198" i="1" a="1"/>
  <c r="O198" i="1" s="1"/>
  <c r="L199" i="1" a="1"/>
  <c r="L199" i="1" s="1"/>
  <c r="M199" i="1" a="1"/>
  <c r="M199" i="1" s="1"/>
  <c r="N199" i="1" a="1"/>
  <c r="N199" i="1" s="1"/>
  <c r="O199" i="1" a="1"/>
  <c r="O199" i="1" s="1"/>
  <c r="L200" i="1" a="1"/>
  <c r="L200" i="1" s="1"/>
  <c r="M200" i="1" a="1"/>
  <c r="M200" i="1"/>
  <c r="N200" i="1" a="1"/>
  <c r="N200" i="1" s="1"/>
  <c r="O200" i="1" a="1"/>
  <c r="O200" i="1" s="1"/>
  <c r="L201" i="1" a="1"/>
  <c r="L201" i="1" s="1"/>
  <c r="M201" i="1" a="1"/>
  <c r="M201" i="1" s="1"/>
  <c r="N201" i="1" a="1"/>
  <c r="N201" i="1" s="1"/>
  <c r="O201" i="1" a="1"/>
  <c r="O201" i="1"/>
  <c r="L202" i="1" a="1"/>
  <c r="L202" i="1" s="1"/>
  <c r="M202" i="1" a="1"/>
  <c r="M202" i="1" s="1"/>
  <c r="N202" i="1" a="1"/>
  <c r="N202" i="1" s="1"/>
  <c r="O202" i="1" a="1"/>
  <c r="O202" i="1" s="1"/>
  <c r="L203" i="1" a="1"/>
  <c r="L203" i="1" s="1"/>
  <c r="M203" i="1" a="1"/>
  <c r="M203" i="1" s="1"/>
  <c r="N203" i="1" a="1"/>
  <c r="N203" i="1" s="1"/>
  <c r="O203" i="1" a="1"/>
  <c r="O203" i="1"/>
  <c r="L204" i="1" a="1"/>
  <c r="L204" i="1" s="1"/>
  <c r="M204" i="1" a="1"/>
  <c r="M204" i="1" s="1"/>
  <c r="N204" i="1" a="1"/>
  <c r="N204" i="1" s="1"/>
  <c r="O204" i="1" a="1"/>
  <c r="O204" i="1" s="1"/>
  <c r="L205" i="1" a="1"/>
  <c r="L205" i="1" s="1"/>
  <c r="M205" i="1" a="1"/>
  <c r="M205" i="1" s="1"/>
  <c r="N205" i="1" a="1"/>
  <c r="N205" i="1" s="1"/>
  <c r="O205" i="1" a="1"/>
  <c r="O205" i="1"/>
  <c r="L206" i="1" a="1"/>
  <c r="L206" i="1" s="1"/>
  <c r="M206" i="1" a="1"/>
  <c r="M206" i="1" s="1"/>
  <c r="N206" i="1" a="1"/>
  <c r="N206" i="1" s="1"/>
  <c r="O206" i="1" a="1"/>
  <c r="O206" i="1" s="1"/>
  <c r="L207" i="1" a="1"/>
  <c r="L207" i="1" s="1"/>
  <c r="M207" i="1" a="1"/>
  <c r="M207" i="1" s="1"/>
  <c r="N207" i="1" a="1"/>
  <c r="N207" i="1" s="1"/>
  <c r="O207" i="1" a="1"/>
  <c r="O207" i="1"/>
  <c r="L208" i="1" a="1"/>
  <c r="L208" i="1" s="1"/>
  <c r="M208" i="1" a="1"/>
  <c r="M208" i="1" s="1"/>
  <c r="N208" i="1" a="1"/>
  <c r="N208" i="1" s="1"/>
  <c r="O208" i="1" a="1"/>
  <c r="O208" i="1" s="1"/>
  <c r="L209" i="1" a="1"/>
  <c r="L209" i="1" s="1"/>
  <c r="M209" i="1" a="1"/>
  <c r="M209" i="1" s="1"/>
  <c r="N209" i="1" a="1"/>
  <c r="N209" i="1" s="1"/>
  <c r="O209" i="1" a="1"/>
  <c r="O209" i="1" s="1"/>
  <c r="L210" i="1" a="1"/>
  <c r="L210" i="1" s="1"/>
  <c r="M210" i="1" a="1"/>
  <c r="M210" i="1" s="1"/>
  <c r="N210" i="1" a="1"/>
  <c r="N210" i="1" s="1"/>
  <c r="O210" i="1" a="1"/>
  <c r="O210" i="1" s="1"/>
  <c r="L211" i="1" a="1"/>
  <c r="L211" i="1" s="1"/>
  <c r="M211" i="1" a="1"/>
  <c r="M211" i="1" s="1"/>
  <c r="N211" i="1" a="1"/>
  <c r="N211" i="1" s="1"/>
  <c r="O211" i="1" a="1"/>
  <c r="O211" i="1"/>
  <c r="L212" i="1" a="1"/>
  <c r="L212" i="1" s="1"/>
  <c r="M212" i="1" a="1"/>
  <c r="M212" i="1"/>
  <c r="N212" i="1" a="1"/>
  <c r="N212" i="1" s="1"/>
  <c r="O212" i="1" a="1"/>
  <c r="O212" i="1" s="1"/>
  <c r="L213" i="1" a="1"/>
  <c r="L213" i="1" s="1"/>
  <c r="M213" i="1" a="1"/>
  <c r="M213" i="1" s="1"/>
  <c r="N213" i="1" a="1"/>
  <c r="N213" i="1" s="1"/>
  <c r="O213" i="1" a="1"/>
  <c r="O213" i="1"/>
  <c r="L214" i="1" a="1"/>
  <c r="L214" i="1" s="1"/>
  <c r="M214" i="1" a="1"/>
  <c r="M214" i="1" s="1"/>
  <c r="N214" i="1" a="1"/>
  <c r="N214" i="1" s="1"/>
  <c r="O214" i="1" a="1"/>
  <c r="O214" i="1" s="1"/>
  <c r="L215" i="1" a="1"/>
  <c r="L215" i="1" s="1"/>
  <c r="M215" i="1" a="1"/>
  <c r="M215" i="1" s="1"/>
  <c r="N215" i="1" a="1"/>
  <c r="N215" i="1" s="1"/>
  <c r="O215" i="1" a="1"/>
  <c r="O215" i="1" s="1"/>
  <c r="L216" i="1" a="1"/>
  <c r="L216" i="1" s="1"/>
  <c r="M216" i="1" a="1"/>
  <c r="M216" i="1"/>
  <c r="N216" i="1" a="1"/>
  <c r="N216" i="1" s="1"/>
  <c r="O216" i="1" a="1"/>
  <c r="O216" i="1" s="1"/>
  <c r="L217" i="1" a="1"/>
  <c r="L217" i="1" s="1"/>
  <c r="M217" i="1" a="1"/>
  <c r="M217" i="1" s="1"/>
  <c r="N217" i="1" a="1"/>
  <c r="N217" i="1" s="1"/>
  <c r="O217" i="1" a="1"/>
  <c r="O217" i="1"/>
  <c r="L218" i="1" a="1"/>
  <c r="L218" i="1" s="1"/>
  <c r="M218" i="1" a="1"/>
  <c r="M218" i="1"/>
  <c r="N218" i="1" a="1"/>
  <c r="N218" i="1" s="1"/>
  <c r="O218" i="1" a="1"/>
  <c r="O218" i="1" s="1"/>
  <c r="L219" i="1" a="1"/>
  <c r="L219" i="1" s="1"/>
  <c r="M219" i="1" a="1"/>
  <c r="M219" i="1" s="1"/>
  <c r="N219" i="1" a="1"/>
  <c r="N219" i="1" s="1"/>
  <c r="O219" i="1" a="1"/>
  <c r="O219" i="1"/>
  <c r="L220" i="1" a="1"/>
  <c r="L220" i="1" s="1"/>
  <c r="M220" i="1" a="1"/>
  <c r="M220" i="1" s="1"/>
  <c r="N220" i="1" a="1"/>
  <c r="N220" i="1" s="1"/>
  <c r="O220" i="1" a="1"/>
  <c r="O220" i="1" s="1"/>
  <c r="L221" i="1" a="1"/>
  <c r="L221" i="1" s="1"/>
  <c r="M221" i="1" a="1"/>
  <c r="M221" i="1" s="1"/>
  <c r="N221" i="1" a="1"/>
  <c r="N221" i="1" s="1"/>
  <c r="O221" i="1" a="1"/>
  <c r="O221" i="1"/>
  <c r="L222" i="1" a="1"/>
  <c r="L222" i="1" s="1"/>
  <c r="M222" i="1" a="1"/>
  <c r="M222" i="1" s="1"/>
  <c r="N222" i="1" a="1"/>
  <c r="N222" i="1" s="1"/>
  <c r="O222" i="1" a="1"/>
  <c r="O222" i="1" s="1"/>
  <c r="L223" i="1" a="1"/>
  <c r="L223" i="1" s="1"/>
  <c r="M223" i="1" a="1"/>
  <c r="M223" i="1" s="1"/>
  <c r="N223" i="1" a="1"/>
  <c r="N223" i="1" s="1"/>
  <c r="O223" i="1" a="1"/>
  <c r="O223" i="1"/>
  <c r="L224" i="1" a="1"/>
  <c r="L224" i="1" s="1"/>
  <c r="M224" i="1" a="1"/>
  <c r="M224" i="1" s="1"/>
  <c r="N224" i="1" a="1"/>
  <c r="N224" i="1" s="1"/>
  <c r="O224" i="1" a="1"/>
  <c r="O224" i="1" s="1"/>
  <c r="L225" i="1" a="1"/>
  <c r="L225" i="1" s="1"/>
  <c r="M225" i="1" a="1"/>
  <c r="M225" i="1" s="1"/>
  <c r="N225" i="1" a="1"/>
  <c r="N225" i="1" s="1"/>
  <c r="O225" i="1" a="1"/>
  <c r="O225" i="1" s="1"/>
  <c r="L226" i="1" a="1"/>
  <c r="L226" i="1" s="1"/>
  <c r="M226" i="1" a="1"/>
  <c r="M226" i="1" s="1"/>
  <c r="N226" i="1" a="1"/>
  <c r="N226" i="1" s="1"/>
  <c r="O226" i="1" a="1"/>
  <c r="O226" i="1" s="1"/>
  <c r="L227" i="1" a="1"/>
  <c r="L227" i="1" s="1"/>
  <c r="M227" i="1" a="1"/>
  <c r="M227" i="1" s="1"/>
  <c r="N227" i="1" a="1"/>
  <c r="N227" i="1" s="1"/>
  <c r="O227" i="1" a="1"/>
  <c r="O227" i="1" s="1"/>
  <c r="L228" i="1" a="1"/>
  <c r="L228" i="1" s="1"/>
  <c r="M228" i="1" a="1"/>
  <c r="M228" i="1"/>
  <c r="N228" i="1" a="1"/>
  <c r="N228" i="1" s="1"/>
  <c r="O228" i="1" a="1"/>
  <c r="O228" i="1" s="1"/>
  <c r="L229" i="1" a="1"/>
  <c r="L229" i="1" s="1"/>
  <c r="M229" i="1" a="1"/>
  <c r="M229" i="1" s="1"/>
  <c r="N229" i="1" a="1"/>
  <c r="N229" i="1" s="1"/>
  <c r="O229" i="1" a="1"/>
  <c r="O229" i="1" s="1"/>
  <c r="L230" i="1" a="1"/>
  <c r="L230" i="1" s="1"/>
  <c r="M230" i="1" a="1"/>
  <c r="M230" i="1" s="1"/>
  <c r="N230" i="1" a="1"/>
  <c r="N230" i="1" s="1"/>
  <c r="O230" i="1" a="1"/>
  <c r="O230" i="1" s="1"/>
  <c r="L231" i="1" a="1"/>
  <c r="L231" i="1" s="1"/>
  <c r="M231" i="1" a="1"/>
  <c r="M231" i="1" s="1"/>
  <c r="N231" i="1" a="1"/>
  <c r="N231" i="1" s="1"/>
  <c r="O231" i="1" a="1"/>
  <c r="O231" i="1" s="1"/>
  <c r="L232" i="1" a="1"/>
  <c r="L232" i="1" s="1"/>
  <c r="M232" i="1" a="1"/>
  <c r="M232" i="1"/>
  <c r="N232" i="1" a="1"/>
  <c r="N232" i="1" s="1"/>
  <c r="O232" i="1" a="1"/>
  <c r="O232" i="1" s="1"/>
  <c r="L233" i="1" a="1"/>
  <c r="L233" i="1" s="1"/>
  <c r="M233" i="1" a="1"/>
  <c r="M233" i="1" s="1"/>
  <c r="N233" i="1" a="1"/>
  <c r="N233" i="1" s="1"/>
  <c r="O233" i="1" a="1"/>
  <c r="O233" i="1"/>
  <c r="L234" i="1" a="1"/>
  <c r="L234" i="1" s="1"/>
  <c r="M234" i="1" a="1"/>
  <c r="M234" i="1"/>
  <c r="N234" i="1" a="1"/>
  <c r="N234" i="1" s="1"/>
  <c r="O234" i="1" a="1"/>
  <c r="O234" i="1" s="1"/>
  <c r="L235" i="1" a="1"/>
  <c r="L235" i="1" s="1"/>
  <c r="M235" i="1" a="1"/>
  <c r="M235" i="1" s="1"/>
  <c r="N235" i="1" a="1"/>
  <c r="N235" i="1" s="1"/>
  <c r="O235" i="1" a="1"/>
  <c r="O235" i="1"/>
  <c r="L236" i="1" a="1"/>
  <c r="L236" i="1" s="1"/>
  <c r="M236" i="1" a="1"/>
  <c r="M236" i="1" s="1"/>
  <c r="N236" i="1" a="1"/>
  <c r="N236" i="1" s="1"/>
  <c r="O236" i="1" a="1"/>
  <c r="O236" i="1" s="1"/>
  <c r="L237" i="1" a="1"/>
  <c r="L237" i="1" s="1"/>
  <c r="M237" i="1" a="1"/>
  <c r="M237" i="1" s="1"/>
  <c r="N237" i="1" a="1"/>
  <c r="N237" i="1" s="1"/>
  <c r="O237" i="1" a="1"/>
  <c r="O237" i="1"/>
  <c r="L238" i="1" a="1"/>
  <c r="L238" i="1" s="1"/>
  <c r="M238" i="1" a="1"/>
  <c r="M238" i="1" s="1"/>
  <c r="N238" i="1" a="1"/>
  <c r="N238" i="1" s="1"/>
  <c r="O238" i="1" a="1"/>
  <c r="O238" i="1" s="1"/>
  <c r="L239" i="1" a="1"/>
  <c r="L239" i="1" s="1"/>
  <c r="M239" i="1" a="1"/>
  <c r="M239" i="1" s="1"/>
  <c r="N239" i="1" a="1"/>
  <c r="N239" i="1" s="1"/>
  <c r="O239" i="1" a="1"/>
  <c r="O239" i="1"/>
  <c r="L240" i="1" a="1"/>
  <c r="L240" i="1" s="1"/>
  <c r="M240" i="1" a="1"/>
  <c r="M240" i="1"/>
  <c r="N240" i="1" a="1"/>
  <c r="N240" i="1" s="1"/>
  <c r="O240" i="1" a="1"/>
  <c r="O240" i="1" s="1"/>
  <c r="L241" i="1" a="1"/>
  <c r="L241" i="1" s="1"/>
  <c r="M241" i="1" a="1"/>
  <c r="M241" i="1" s="1"/>
  <c r="N241" i="1" a="1"/>
  <c r="N241" i="1" s="1"/>
  <c r="O241" i="1" a="1"/>
  <c r="O241" i="1" s="1"/>
  <c r="L242" i="1" a="1"/>
  <c r="L242" i="1" s="1"/>
  <c r="M242" i="1" a="1"/>
  <c r="M242" i="1" s="1"/>
  <c r="N242" i="1" a="1"/>
  <c r="N242" i="1" s="1"/>
  <c r="O242" i="1" a="1"/>
  <c r="O242" i="1" s="1"/>
  <c r="L243" i="1" a="1"/>
  <c r="L243" i="1" s="1"/>
  <c r="M243" i="1" a="1"/>
  <c r="M243" i="1" s="1"/>
  <c r="N243" i="1" a="1"/>
  <c r="N243" i="1" s="1"/>
  <c r="O243" i="1" a="1"/>
  <c r="O243" i="1" s="1"/>
  <c r="L244" i="1" a="1"/>
  <c r="L244" i="1" s="1"/>
  <c r="M244" i="1" a="1"/>
  <c r="M244" i="1"/>
  <c r="N244" i="1" a="1"/>
  <c r="N244" i="1" s="1"/>
  <c r="O244" i="1" a="1"/>
  <c r="O244" i="1" s="1"/>
  <c r="L245" i="1" a="1"/>
  <c r="L245" i="1" s="1"/>
  <c r="M245" i="1" a="1"/>
  <c r="M245" i="1" s="1"/>
  <c r="N245" i="1" a="1"/>
  <c r="N245" i="1" s="1"/>
  <c r="O245" i="1" a="1"/>
  <c r="O245" i="1" s="1"/>
  <c r="L246" i="1" a="1"/>
  <c r="L246" i="1" s="1"/>
  <c r="M246" i="1" a="1"/>
  <c r="M246" i="1" s="1"/>
  <c r="N246" i="1" a="1"/>
  <c r="N246" i="1" s="1"/>
  <c r="O246" i="1" a="1"/>
  <c r="O246" i="1" s="1"/>
  <c r="L247" i="1" a="1"/>
  <c r="L247" i="1" s="1"/>
  <c r="M247" i="1" a="1"/>
  <c r="M247" i="1" s="1"/>
  <c r="N247" i="1" a="1"/>
  <c r="N247" i="1" s="1"/>
  <c r="O247" i="1" a="1"/>
  <c r="O247" i="1" s="1"/>
  <c r="L248" i="1" a="1"/>
  <c r="L248" i="1" s="1"/>
  <c r="M248" i="1" a="1"/>
  <c r="M248" i="1"/>
  <c r="N248" i="1" a="1"/>
  <c r="N248" i="1" s="1"/>
  <c r="O248" i="1" a="1"/>
  <c r="O248" i="1" s="1"/>
  <c r="L249" i="1" a="1"/>
  <c r="L249" i="1" s="1"/>
  <c r="M249" i="1" a="1"/>
  <c r="M249" i="1" s="1"/>
  <c r="N249" i="1" a="1"/>
  <c r="N249" i="1" s="1"/>
  <c r="O249" i="1" a="1"/>
  <c r="O249" i="1"/>
  <c r="L250" i="1" a="1"/>
  <c r="L250" i="1" s="1"/>
  <c r="M250" i="1" a="1"/>
  <c r="M250" i="1"/>
  <c r="N250" i="1" a="1"/>
  <c r="N250" i="1" s="1"/>
  <c r="O250" i="1" a="1"/>
  <c r="O250" i="1" s="1"/>
  <c r="L251" i="1" a="1"/>
  <c r="L251" i="1" s="1"/>
  <c r="M251" i="1" a="1"/>
  <c r="M251" i="1" s="1"/>
  <c r="N251" i="1" a="1"/>
  <c r="N251" i="1" s="1"/>
  <c r="O251" i="1" a="1"/>
  <c r="O251" i="1"/>
  <c r="L252" i="1" a="1"/>
  <c r="L252" i="1" s="1"/>
  <c r="M252" i="1" a="1"/>
  <c r="M252" i="1" s="1"/>
  <c r="N252" i="1" a="1"/>
  <c r="N252" i="1" s="1"/>
  <c r="O252" i="1" a="1"/>
  <c r="O252" i="1" s="1"/>
  <c r="L253" i="1" a="1"/>
  <c r="L253" i="1" s="1"/>
  <c r="M253" i="1" a="1"/>
  <c r="M253" i="1" s="1"/>
  <c r="N253" i="1" a="1"/>
  <c r="N253" i="1" s="1"/>
  <c r="O253" i="1" a="1"/>
  <c r="O253" i="1"/>
  <c r="L254" i="1" a="1"/>
  <c r="L254" i="1" s="1"/>
  <c r="M254" i="1" a="1"/>
  <c r="M254" i="1" s="1"/>
  <c r="N254" i="1" a="1"/>
  <c r="N254" i="1" s="1"/>
  <c r="O254" i="1" a="1"/>
  <c r="O254" i="1" s="1"/>
  <c r="L255" i="1" a="1"/>
  <c r="L255" i="1" s="1"/>
  <c r="M255" i="1" a="1"/>
  <c r="M255" i="1" s="1"/>
  <c r="N255" i="1" a="1"/>
  <c r="N255" i="1" s="1"/>
  <c r="O255" i="1" a="1"/>
  <c r="O255" i="1"/>
  <c r="L256" i="1" a="1"/>
  <c r="L256" i="1" s="1"/>
  <c r="M256" i="1" a="1"/>
  <c r="M256" i="1"/>
  <c r="N256" i="1" a="1"/>
  <c r="N256" i="1" s="1"/>
  <c r="O256" i="1" a="1"/>
  <c r="O256" i="1" s="1"/>
  <c r="L257" i="1" a="1"/>
  <c r="L257" i="1" s="1"/>
  <c r="M257" i="1" a="1"/>
  <c r="M257" i="1" s="1"/>
  <c r="N257" i="1" a="1"/>
  <c r="N257" i="1" s="1"/>
  <c r="O257" i="1" a="1"/>
  <c r="O257" i="1" s="1"/>
  <c r="L258" i="1" a="1"/>
  <c r="L258" i="1" s="1"/>
  <c r="M258" i="1" a="1"/>
  <c r="M258" i="1" s="1"/>
  <c r="N258" i="1" a="1"/>
  <c r="N258" i="1" s="1"/>
  <c r="O258" i="1" a="1"/>
  <c r="O258" i="1" s="1"/>
  <c r="L259" i="1" a="1"/>
  <c r="L259" i="1" s="1"/>
  <c r="M259" i="1" a="1"/>
  <c r="M259" i="1" s="1"/>
  <c r="N259" i="1" a="1"/>
  <c r="N259" i="1" s="1"/>
  <c r="O259" i="1" a="1"/>
  <c r="O259" i="1" s="1"/>
  <c r="L260" i="1" a="1"/>
  <c r="L260" i="1" s="1"/>
  <c r="M260" i="1" a="1"/>
  <c r="M260" i="1"/>
  <c r="N260" i="1" a="1"/>
  <c r="N260" i="1" s="1"/>
  <c r="O260" i="1" a="1"/>
  <c r="O260" i="1" s="1"/>
  <c r="L261" i="1" a="1"/>
  <c r="L261" i="1" s="1"/>
  <c r="M261" i="1" a="1"/>
  <c r="M261" i="1" s="1"/>
  <c r="N261" i="1" a="1"/>
  <c r="N261" i="1" s="1"/>
  <c r="O261" i="1" a="1"/>
  <c r="O261" i="1" s="1"/>
  <c r="L262" i="1" a="1"/>
  <c r="L262" i="1" s="1"/>
  <c r="M262" i="1" a="1"/>
  <c r="M262" i="1" s="1"/>
  <c r="N262" i="1" a="1"/>
  <c r="N262" i="1" s="1"/>
  <c r="O262" i="1" a="1"/>
  <c r="O262" i="1" s="1"/>
  <c r="L263" i="1" a="1"/>
  <c r="L263" i="1" s="1"/>
  <c r="M263" i="1" a="1"/>
  <c r="M263" i="1"/>
  <c r="N263" i="1" a="1"/>
  <c r="N263" i="1" s="1"/>
  <c r="O263" i="1" a="1"/>
  <c r="O263" i="1"/>
  <c r="L264" i="1" a="1"/>
  <c r="L264" i="1" s="1"/>
  <c r="M264" i="1" a="1"/>
  <c r="M264" i="1"/>
  <c r="N264" i="1" a="1"/>
  <c r="N264" i="1" s="1"/>
  <c r="O264" i="1" a="1"/>
  <c r="O264" i="1" s="1"/>
  <c r="L265" i="1" a="1"/>
  <c r="L265" i="1" s="1"/>
  <c r="M265" i="1" a="1"/>
  <c r="M265" i="1" s="1"/>
  <c r="N265" i="1" a="1"/>
  <c r="N265" i="1" s="1"/>
  <c r="O265" i="1" a="1"/>
  <c r="O265" i="1" s="1"/>
  <c r="L266" i="1" a="1"/>
  <c r="L266" i="1" s="1"/>
  <c r="M266" i="1" a="1"/>
  <c r="M266" i="1"/>
  <c r="N266" i="1" a="1"/>
  <c r="N266" i="1" s="1"/>
  <c r="O266" i="1" a="1"/>
  <c r="O266" i="1" s="1"/>
  <c r="L267" i="1" a="1"/>
  <c r="L267" i="1" s="1"/>
  <c r="M267" i="1" a="1"/>
  <c r="M267" i="1"/>
  <c r="N267" i="1" a="1"/>
  <c r="N267" i="1" s="1"/>
  <c r="O267" i="1" a="1"/>
  <c r="O267" i="1" s="1"/>
  <c r="L268" i="1" a="1"/>
  <c r="L268" i="1" s="1"/>
  <c r="M268" i="1" a="1"/>
  <c r="M268" i="1"/>
  <c r="N268" i="1" a="1"/>
  <c r="N268" i="1" s="1"/>
  <c r="O268" i="1" a="1"/>
  <c r="O268" i="1" s="1"/>
  <c r="L269" i="1" a="1"/>
  <c r="L269" i="1" s="1"/>
  <c r="M269" i="1" a="1"/>
  <c r="M269" i="1"/>
  <c r="N269" i="1" a="1"/>
  <c r="N269" i="1" s="1"/>
  <c r="O269" i="1" a="1"/>
  <c r="O269" i="1" s="1"/>
  <c r="L270" i="1" a="1"/>
  <c r="L270" i="1" s="1"/>
  <c r="M270" i="1" a="1"/>
  <c r="M270" i="1" s="1"/>
  <c r="N270" i="1" a="1"/>
  <c r="N270" i="1" s="1"/>
  <c r="O270" i="1" a="1"/>
  <c r="O270" i="1" s="1"/>
  <c r="L271" i="1" a="1"/>
  <c r="L271" i="1" s="1"/>
  <c r="M271" i="1" a="1"/>
  <c r="M271" i="1"/>
  <c r="N271" i="1" a="1"/>
  <c r="N271" i="1" s="1"/>
  <c r="O271" i="1" a="1"/>
  <c r="O271" i="1"/>
  <c r="L272" i="1" a="1"/>
  <c r="L272" i="1" s="1"/>
  <c r="M272" i="1" a="1"/>
  <c r="M272" i="1"/>
  <c r="N272" i="1" a="1"/>
  <c r="N272" i="1" s="1"/>
  <c r="O272" i="1" a="1"/>
  <c r="O272" i="1" s="1"/>
  <c r="L273" i="1" a="1"/>
  <c r="L273" i="1" s="1"/>
  <c r="M273" i="1" a="1"/>
  <c r="M273" i="1" s="1"/>
  <c r="N273" i="1" a="1"/>
  <c r="N273" i="1" s="1"/>
  <c r="O273" i="1" a="1"/>
  <c r="O273" i="1"/>
  <c r="L274" i="1" a="1"/>
  <c r="L274" i="1" s="1"/>
  <c r="M274" i="1" a="1"/>
  <c r="M274" i="1"/>
  <c r="N274" i="1" a="1"/>
  <c r="N274" i="1" s="1"/>
  <c r="O274" i="1" a="1"/>
  <c r="O274" i="1" s="1"/>
  <c r="L275" i="1" a="1"/>
  <c r="L275" i="1" s="1"/>
  <c r="M275" i="1" a="1"/>
  <c r="M275" i="1" s="1"/>
  <c r="N275" i="1" a="1"/>
  <c r="N275" i="1" s="1"/>
  <c r="O275" i="1" a="1"/>
  <c r="O275" i="1"/>
  <c r="L276" i="1" a="1"/>
  <c r="L276" i="1" s="1"/>
  <c r="M276" i="1" a="1"/>
  <c r="M276" i="1" s="1"/>
  <c r="N276" i="1" a="1"/>
  <c r="N276" i="1" s="1"/>
  <c r="O276" i="1" a="1"/>
  <c r="O276" i="1" s="1"/>
  <c r="L277" i="1" a="1"/>
  <c r="L277" i="1" s="1"/>
  <c r="M277" i="1" a="1"/>
  <c r="M277" i="1"/>
  <c r="N277" i="1" a="1"/>
  <c r="N277" i="1" s="1"/>
  <c r="O277" i="1" a="1"/>
  <c r="O277" i="1"/>
  <c r="L278" i="1" a="1"/>
  <c r="L278" i="1" s="1"/>
  <c r="M278" i="1" a="1"/>
  <c r="M278" i="1" s="1"/>
  <c r="N278" i="1" a="1"/>
  <c r="N278" i="1"/>
  <c r="O278" i="1" a="1"/>
  <c r="O278" i="1" s="1"/>
  <c r="L279" i="1" a="1"/>
  <c r="L279" i="1"/>
  <c r="M279" i="1" a="1"/>
  <c r="M279" i="1"/>
  <c r="N279" i="1" a="1"/>
  <c r="N279" i="1" s="1"/>
  <c r="O279" i="1" a="1"/>
  <c r="O279" i="1" s="1"/>
  <c r="L280" i="1" a="1"/>
  <c r="L280" i="1"/>
  <c r="M280" i="1" a="1"/>
  <c r="M280" i="1" s="1"/>
  <c r="N280" i="1" a="1"/>
  <c r="N280" i="1"/>
  <c r="O280" i="1" a="1"/>
  <c r="O280" i="1" s="1"/>
  <c r="L281" i="1" a="1"/>
  <c r="L281" i="1"/>
  <c r="M281" i="1" a="1"/>
  <c r="M281" i="1" s="1"/>
  <c r="N281" i="1" a="1"/>
  <c r="N281" i="1" s="1"/>
  <c r="O281" i="1" a="1"/>
  <c r="O281" i="1" s="1"/>
  <c r="L282" i="1" a="1"/>
  <c r="L282" i="1" s="1"/>
  <c r="M282" i="1" a="1"/>
  <c r="M282" i="1" s="1"/>
  <c r="N282" i="1" a="1"/>
  <c r="N282" i="1"/>
  <c r="O282" i="1" a="1"/>
  <c r="O282" i="1" s="1"/>
  <c r="L283" i="1" a="1"/>
  <c r="L283" i="1"/>
  <c r="M283" i="1" a="1"/>
  <c r="M283" i="1" s="1"/>
  <c r="N283" i="1" a="1"/>
  <c r="N283" i="1" s="1"/>
  <c r="O283" i="1" a="1"/>
  <c r="O283" i="1" s="1"/>
  <c r="L284" i="1" a="1"/>
  <c r="L284" i="1"/>
  <c r="M284" i="1" a="1"/>
  <c r="M284" i="1" s="1"/>
  <c r="N284" i="1" a="1"/>
  <c r="N284" i="1"/>
  <c r="O284" i="1" a="1"/>
  <c r="O284" i="1" s="1"/>
  <c r="L285" i="1" a="1"/>
  <c r="L285" i="1"/>
  <c r="M285" i="1" a="1"/>
  <c r="M285" i="1" s="1"/>
  <c r="N285" i="1" a="1"/>
  <c r="N285" i="1" s="1"/>
  <c r="O285" i="1" a="1"/>
  <c r="O285" i="1" s="1"/>
  <c r="L286" i="1" a="1"/>
  <c r="L286" i="1" s="1"/>
  <c r="M286" i="1" a="1"/>
  <c r="M286" i="1" s="1"/>
  <c r="N286" i="1" a="1"/>
  <c r="N286" i="1"/>
  <c r="O286" i="1" a="1"/>
  <c r="O286" i="1" s="1"/>
  <c r="L287" i="1" a="1"/>
  <c r="L287" i="1"/>
  <c r="M287" i="1" a="1"/>
  <c r="M287" i="1" s="1"/>
  <c r="N287" i="1" a="1"/>
  <c r="N287" i="1" s="1"/>
  <c r="O287" i="1" a="1"/>
  <c r="O287" i="1" s="1"/>
  <c r="L288" i="1" a="1"/>
  <c r="L288" i="1"/>
  <c r="M288" i="1" a="1"/>
  <c r="M288" i="1" s="1"/>
  <c r="N288" i="1" a="1"/>
  <c r="N288" i="1"/>
  <c r="O288" i="1" a="1"/>
  <c r="O288" i="1" s="1"/>
  <c r="L289" i="1" a="1"/>
  <c r="L289" i="1"/>
  <c r="M289" i="1" a="1"/>
  <c r="M289" i="1" s="1"/>
  <c r="N289" i="1" a="1"/>
  <c r="N289" i="1" s="1"/>
  <c r="O289" i="1" a="1"/>
  <c r="O289" i="1" s="1"/>
  <c r="L290" i="1" a="1"/>
  <c r="L290" i="1" s="1"/>
  <c r="M290" i="1" a="1"/>
  <c r="M290" i="1" s="1"/>
  <c r="N290" i="1" a="1"/>
  <c r="N290" i="1"/>
  <c r="O290" i="1" a="1"/>
  <c r="O290" i="1" s="1"/>
  <c r="L291" i="1" a="1"/>
  <c r="L291" i="1"/>
  <c r="M291" i="1" a="1"/>
  <c r="M291" i="1" s="1"/>
  <c r="N291" i="1" a="1"/>
  <c r="N291" i="1" s="1"/>
  <c r="O291" i="1" a="1"/>
  <c r="O291" i="1" s="1"/>
  <c r="L292" i="1" a="1"/>
  <c r="L292" i="1"/>
  <c r="M292" i="1" a="1"/>
  <c r="M292" i="1" s="1"/>
  <c r="N292" i="1" a="1"/>
  <c r="N292" i="1"/>
  <c r="O292" i="1" a="1"/>
  <c r="O292" i="1" s="1"/>
  <c r="L293" i="1" a="1"/>
  <c r="L293" i="1"/>
  <c r="M293" i="1" a="1"/>
  <c r="M293" i="1" s="1"/>
  <c r="N293" i="1" a="1"/>
  <c r="N293" i="1" s="1"/>
  <c r="O293" i="1" a="1"/>
  <c r="O293" i="1" s="1"/>
  <c r="L294" i="1" a="1"/>
  <c r="L294" i="1" s="1"/>
  <c r="M294" i="1" a="1"/>
  <c r="M294" i="1" s="1"/>
  <c r="N294" i="1" a="1"/>
  <c r="N294" i="1"/>
  <c r="O294" i="1" a="1"/>
  <c r="O294" i="1" s="1"/>
  <c r="L295" i="1" a="1"/>
  <c r="L295" i="1"/>
  <c r="M295" i="1" a="1"/>
  <c r="M295" i="1" s="1"/>
  <c r="N295" i="1" a="1"/>
  <c r="N295" i="1" s="1"/>
  <c r="O295" i="1" a="1"/>
  <c r="O295" i="1" s="1"/>
  <c r="L296" i="1" a="1"/>
  <c r="L296" i="1"/>
  <c r="M296" i="1" a="1"/>
  <c r="M296" i="1" s="1"/>
  <c r="N296" i="1" a="1"/>
  <c r="N296" i="1"/>
  <c r="O296" i="1" a="1"/>
  <c r="O296" i="1" s="1"/>
  <c r="L297" i="1" a="1"/>
  <c r="L297" i="1"/>
  <c r="M297" i="1" a="1"/>
  <c r="M297" i="1" s="1"/>
  <c r="N297" i="1" a="1"/>
  <c r="N297" i="1" s="1"/>
  <c r="O297" i="1" a="1"/>
  <c r="O297" i="1" s="1"/>
  <c r="L298" i="1" a="1"/>
  <c r="L298" i="1"/>
  <c r="M298" i="1" a="1"/>
  <c r="M298" i="1" s="1"/>
  <c r="N298" i="1" a="1"/>
  <c r="N298" i="1"/>
  <c r="O298" i="1" a="1"/>
  <c r="O298" i="1" s="1"/>
  <c r="L299" i="1" a="1"/>
  <c r="L299" i="1"/>
  <c r="M299" i="1" a="1"/>
  <c r="M299" i="1" s="1"/>
  <c r="N299" i="1" a="1"/>
  <c r="N299" i="1" s="1"/>
  <c r="O299" i="1" a="1"/>
  <c r="O299" i="1" s="1"/>
  <c r="L300" i="1" a="1"/>
  <c r="L300" i="1" s="1"/>
  <c r="M300" i="1" a="1"/>
  <c r="M300" i="1" s="1"/>
  <c r="N300" i="1" a="1"/>
  <c r="N300" i="1"/>
  <c r="O300" i="1" a="1"/>
  <c r="O300" i="1" s="1"/>
  <c r="L301" i="1" a="1"/>
  <c r="L301" i="1"/>
  <c r="M301" i="1" a="1"/>
  <c r="M301" i="1" s="1"/>
  <c r="N301" i="1" a="1"/>
  <c r="N301" i="1" s="1"/>
  <c r="O301" i="1" a="1"/>
  <c r="O301" i="1" s="1"/>
  <c r="L302" i="1" a="1"/>
  <c r="L302" i="1"/>
  <c r="M302" i="1" a="1"/>
  <c r="M302" i="1" s="1"/>
  <c r="N302" i="1" a="1"/>
  <c r="N302" i="1"/>
  <c r="O302" i="1" a="1"/>
  <c r="O302" i="1" s="1"/>
  <c r="L303" i="1" a="1"/>
  <c r="L303" i="1"/>
  <c r="M303" i="1" a="1"/>
  <c r="M303" i="1" s="1"/>
  <c r="N303" i="1" a="1"/>
  <c r="N303" i="1" s="1"/>
  <c r="O303" i="1" a="1"/>
  <c r="O303" i="1" s="1"/>
  <c r="L304" i="1" a="1"/>
  <c r="L304" i="1" s="1"/>
  <c r="M304" i="1" a="1"/>
  <c r="M304" i="1" s="1"/>
  <c r="N304" i="1" a="1"/>
  <c r="N304" i="1"/>
  <c r="O304" i="1" a="1"/>
  <c r="O304" i="1" s="1"/>
  <c r="L305" i="1" a="1"/>
  <c r="L305" i="1"/>
  <c r="M305" i="1" a="1"/>
  <c r="M305" i="1" s="1"/>
  <c r="N305" i="1" a="1"/>
  <c r="N305" i="1" s="1"/>
  <c r="O305" i="1" a="1"/>
  <c r="O305" i="1" s="1"/>
  <c r="L306" i="1" a="1"/>
  <c r="L306" i="1"/>
  <c r="M306" i="1" a="1"/>
  <c r="M306" i="1" s="1"/>
  <c r="N306" i="1" a="1"/>
  <c r="N306" i="1"/>
  <c r="O306" i="1" a="1"/>
  <c r="O306" i="1" s="1"/>
  <c r="L307" i="1" a="1"/>
  <c r="L307" i="1"/>
  <c r="M307" i="1" a="1"/>
  <c r="M307" i="1" s="1"/>
  <c r="N307" i="1" a="1"/>
  <c r="N307" i="1" s="1"/>
  <c r="O307" i="1" a="1"/>
  <c r="O307" i="1" s="1"/>
  <c r="L308" i="1" a="1"/>
  <c r="L308" i="1" s="1"/>
  <c r="M308" i="1" a="1"/>
  <c r="M308" i="1" s="1"/>
  <c r="N308" i="1" a="1"/>
  <c r="N308" i="1"/>
  <c r="O308" i="1" a="1"/>
  <c r="O308" i="1"/>
  <c r="L309" i="1" a="1"/>
  <c r="L309" i="1"/>
  <c r="M309" i="1" a="1"/>
  <c r="M309" i="1" s="1"/>
  <c r="N309" i="1" a="1"/>
  <c r="N309" i="1" s="1"/>
  <c r="O309" i="1" a="1"/>
  <c r="O309" i="1" s="1"/>
  <c r="L310" i="1" a="1"/>
  <c r="L310" i="1" s="1"/>
  <c r="M310" i="1" a="1"/>
  <c r="M310" i="1" s="1"/>
  <c r="N310" i="1" a="1"/>
  <c r="N310" i="1"/>
  <c r="O310" i="1" a="1"/>
  <c r="O310" i="1"/>
  <c r="L311" i="1" a="1"/>
  <c r="L311" i="1"/>
  <c r="M311" i="1" a="1"/>
  <c r="M311" i="1" s="1"/>
  <c r="N311" i="1" a="1"/>
  <c r="N311" i="1" s="1"/>
  <c r="O311" i="1" a="1"/>
  <c r="O311" i="1" s="1"/>
  <c r="L312" i="1" a="1"/>
  <c r="L312" i="1" s="1"/>
  <c r="M312" i="1" a="1"/>
  <c r="M312" i="1" s="1"/>
  <c r="N312" i="1" a="1"/>
  <c r="N312" i="1"/>
  <c r="O312" i="1" a="1"/>
  <c r="O312" i="1"/>
  <c r="L313" i="1" a="1"/>
  <c r="L313" i="1"/>
  <c r="M313" i="1" a="1"/>
  <c r="M313" i="1" s="1"/>
  <c r="N313" i="1" a="1"/>
  <c r="N313" i="1" s="1"/>
  <c r="O313" i="1" a="1"/>
  <c r="O313" i="1" s="1"/>
  <c r="L314" i="1" a="1"/>
  <c r="L314" i="1"/>
  <c r="M314" i="1" a="1"/>
  <c r="M314" i="1" s="1"/>
  <c r="N314" i="1" a="1"/>
  <c r="N314" i="1"/>
  <c r="O314" i="1" a="1"/>
  <c r="O314" i="1" s="1"/>
  <c r="L315" i="1" a="1"/>
  <c r="L315" i="1"/>
  <c r="M315" i="1" a="1"/>
  <c r="M315" i="1" s="1"/>
  <c r="N315" i="1" a="1"/>
  <c r="N315" i="1" s="1"/>
  <c r="O315" i="1" a="1"/>
  <c r="O315" i="1" s="1"/>
  <c r="L316" i="1" a="1"/>
  <c r="L316" i="1" s="1"/>
  <c r="M316" i="1" a="1"/>
  <c r="M316" i="1" s="1"/>
  <c r="N316" i="1" a="1"/>
  <c r="N316" i="1"/>
  <c r="O316" i="1" a="1"/>
  <c r="O316" i="1"/>
  <c r="L317" i="1" a="1"/>
  <c r="L317" i="1"/>
  <c r="M317" i="1" a="1"/>
  <c r="M317" i="1" s="1"/>
  <c r="N317" i="1" a="1"/>
  <c r="N317" i="1" s="1"/>
  <c r="O317" i="1" a="1"/>
  <c r="O317" i="1" s="1"/>
  <c r="L318" i="1" a="1"/>
  <c r="L318" i="1" s="1"/>
  <c r="M318" i="1" a="1"/>
  <c r="M318" i="1" s="1"/>
  <c r="N318" i="1" a="1"/>
  <c r="N318" i="1"/>
  <c r="O318" i="1" a="1"/>
  <c r="O318" i="1"/>
  <c r="L319" i="1" a="1"/>
  <c r="L319" i="1"/>
  <c r="M319" i="1" a="1"/>
  <c r="M319" i="1" s="1"/>
  <c r="N319" i="1" a="1"/>
  <c r="N319" i="1" s="1"/>
  <c r="O319" i="1" a="1"/>
  <c r="O319" i="1" s="1"/>
  <c r="L320" i="1" a="1"/>
  <c r="L320" i="1"/>
  <c r="M320" i="1" a="1"/>
  <c r="M320" i="1" s="1"/>
  <c r="N320" i="1" a="1"/>
  <c r="N320" i="1"/>
  <c r="O320" i="1" a="1"/>
  <c r="O320" i="1"/>
  <c r="L321" i="1" a="1"/>
  <c r="L321" i="1"/>
  <c r="M321" i="1" a="1"/>
  <c r="M321" i="1" s="1"/>
  <c r="N321" i="1" a="1"/>
  <c r="N321" i="1" s="1"/>
  <c r="O321" i="1" a="1"/>
  <c r="O321" i="1" s="1"/>
  <c r="L322" i="1" a="1"/>
  <c r="L322" i="1"/>
  <c r="M322" i="1" a="1"/>
  <c r="M322" i="1" s="1"/>
  <c r="N322" i="1" a="1"/>
  <c r="N322" i="1"/>
  <c r="O322" i="1" a="1"/>
  <c r="O322" i="1" s="1"/>
  <c r="L323" i="1" a="1"/>
  <c r="L323" i="1"/>
  <c r="M323" i="1" a="1"/>
  <c r="M323" i="1" s="1"/>
  <c r="N323" i="1" a="1"/>
  <c r="N323" i="1" s="1"/>
  <c r="O323" i="1" a="1"/>
  <c r="O323" i="1" s="1"/>
  <c r="L324" i="1" a="1"/>
  <c r="L324" i="1" s="1"/>
  <c r="M324" i="1" a="1"/>
  <c r="M324" i="1" s="1"/>
  <c r="N324" i="1" a="1"/>
  <c r="N324" i="1"/>
  <c r="O324" i="1" a="1"/>
  <c r="O324" i="1"/>
  <c r="L325" i="1" a="1"/>
  <c r="L325" i="1"/>
  <c r="M325" i="1" a="1"/>
  <c r="M325" i="1" s="1"/>
  <c r="N325" i="1" a="1"/>
  <c r="N325" i="1" s="1"/>
  <c r="O325" i="1" a="1"/>
  <c r="O325" i="1" s="1"/>
  <c r="L326" i="1" a="1"/>
  <c r="L326" i="1" s="1"/>
  <c r="M326" i="1" a="1"/>
  <c r="M326" i="1" s="1"/>
  <c r="N326" i="1" a="1"/>
  <c r="N326" i="1"/>
  <c r="O326" i="1" a="1"/>
  <c r="O326" i="1"/>
  <c r="L327" i="1" a="1"/>
  <c r="L327" i="1"/>
  <c r="M327" i="1" a="1"/>
  <c r="M327" i="1" s="1"/>
  <c r="N327" i="1" a="1"/>
  <c r="N327" i="1" s="1"/>
  <c r="O327" i="1" a="1"/>
  <c r="O327" i="1" s="1"/>
  <c r="L328" i="1" a="1"/>
  <c r="L328" i="1" s="1"/>
  <c r="M328" i="1" a="1"/>
  <c r="M328" i="1" s="1"/>
  <c r="N328" i="1" a="1"/>
  <c r="N328" i="1"/>
  <c r="O328" i="1" a="1"/>
  <c r="O328" i="1"/>
  <c r="L329" i="1" a="1"/>
  <c r="L329" i="1"/>
  <c r="M329" i="1" a="1"/>
  <c r="M329" i="1" s="1"/>
  <c r="N329" i="1" a="1"/>
  <c r="N329" i="1" s="1"/>
  <c r="O329" i="1" a="1"/>
  <c r="O329" i="1" s="1"/>
  <c r="L330" i="1" a="1"/>
  <c r="L330" i="1"/>
  <c r="M330" i="1" a="1"/>
  <c r="M330" i="1" s="1"/>
  <c r="N330" i="1" a="1"/>
  <c r="N330" i="1"/>
  <c r="O330" i="1" a="1"/>
  <c r="O330" i="1" s="1"/>
  <c r="L331" i="1" a="1"/>
  <c r="L331" i="1"/>
  <c r="M331" i="1" a="1"/>
  <c r="M331" i="1" s="1"/>
  <c r="N331" i="1" a="1"/>
  <c r="N331" i="1" s="1"/>
  <c r="O331" i="1" a="1"/>
  <c r="O331" i="1" s="1"/>
  <c r="L332" i="1" a="1"/>
  <c r="L332" i="1" s="1"/>
  <c r="M332" i="1" a="1"/>
  <c r="M332" i="1" s="1"/>
  <c r="N332" i="1" a="1"/>
  <c r="N332" i="1"/>
  <c r="O332" i="1" a="1"/>
  <c r="O332" i="1"/>
  <c r="L333" i="1" a="1"/>
  <c r="L333" i="1"/>
  <c r="M333" i="1" a="1"/>
  <c r="M333" i="1" s="1"/>
  <c r="N333" i="1" a="1"/>
  <c r="N333" i="1" s="1"/>
  <c r="O333" i="1" a="1"/>
  <c r="O333" i="1" s="1"/>
  <c r="L334" i="1" a="1"/>
  <c r="L334" i="1" s="1"/>
  <c r="M334" i="1" a="1"/>
  <c r="M334" i="1" s="1"/>
  <c r="N334" i="1" a="1"/>
  <c r="N334" i="1"/>
  <c r="O334" i="1" a="1"/>
  <c r="O334" i="1"/>
  <c r="L335" i="1" a="1"/>
  <c r="L335" i="1"/>
  <c r="M335" i="1" a="1"/>
  <c r="M335" i="1" s="1"/>
  <c r="N335" i="1" a="1"/>
  <c r="N335" i="1" s="1"/>
  <c r="O335" i="1" a="1"/>
  <c r="O335" i="1" s="1"/>
  <c r="L336" i="1" a="1"/>
  <c r="L336" i="1" s="1"/>
  <c r="M336" i="1" a="1"/>
  <c r="M336" i="1" s="1"/>
  <c r="N336" i="1" a="1"/>
  <c r="N336" i="1"/>
  <c r="O336" i="1" a="1"/>
  <c r="O336" i="1"/>
  <c r="L337" i="1" a="1"/>
  <c r="L337" i="1"/>
  <c r="M337" i="1" a="1"/>
  <c r="M337" i="1" s="1"/>
  <c r="N337" i="1" a="1"/>
  <c r="N337" i="1" s="1"/>
  <c r="O337" i="1" a="1"/>
  <c r="O337" i="1" s="1"/>
  <c r="L338" i="1" a="1"/>
  <c r="L338" i="1"/>
  <c r="M338" i="1" a="1"/>
  <c r="M338" i="1" s="1"/>
  <c r="N338" i="1" a="1"/>
  <c r="N338" i="1"/>
  <c r="O338" i="1" a="1"/>
  <c r="O338" i="1"/>
  <c r="L339" i="1" a="1"/>
  <c r="L339" i="1"/>
  <c r="M339" i="1" a="1"/>
  <c r="M339" i="1" s="1"/>
  <c r="N339" i="1" a="1"/>
  <c r="N339" i="1" s="1"/>
  <c r="O339" i="1" a="1"/>
  <c r="O339" i="1" s="1"/>
  <c r="L340" i="1" a="1"/>
  <c r="L340" i="1" s="1"/>
  <c r="M340" i="1" a="1"/>
  <c r="M340" i="1" s="1"/>
  <c r="N340" i="1" a="1"/>
  <c r="N340" i="1" s="1"/>
  <c r="O340" i="1" a="1"/>
  <c r="O340" i="1"/>
  <c r="L341" i="1" a="1"/>
  <c r="L341" i="1"/>
  <c r="M341" i="1" a="1"/>
  <c r="M341" i="1" s="1"/>
  <c r="N341" i="1" a="1"/>
  <c r="N341" i="1" s="1"/>
  <c r="O341" i="1" a="1"/>
  <c r="O341" i="1" s="1"/>
  <c r="L342" i="1" a="1"/>
  <c r="L342" i="1" s="1"/>
  <c r="M342" i="1" a="1"/>
  <c r="M342" i="1" s="1"/>
  <c r="N342" i="1" a="1"/>
  <c r="N342" i="1"/>
  <c r="O342" i="1" a="1"/>
  <c r="O342" i="1"/>
  <c r="L343" i="1" a="1"/>
  <c r="L343" i="1"/>
  <c r="M343" i="1" a="1"/>
  <c r="M343" i="1" s="1"/>
  <c r="N343" i="1" a="1"/>
  <c r="N343" i="1" s="1"/>
  <c r="O343" i="1" a="1"/>
  <c r="O343" i="1" s="1"/>
  <c r="L344" i="1" a="1"/>
  <c r="L344" i="1"/>
  <c r="M344" i="1" a="1"/>
  <c r="M344" i="1" s="1"/>
  <c r="N344" i="1" a="1"/>
  <c r="N344" i="1"/>
  <c r="O344" i="1" a="1"/>
  <c r="O344" i="1"/>
  <c r="L345" i="1" a="1"/>
  <c r="L345" i="1"/>
  <c r="M345" i="1" a="1"/>
  <c r="M345" i="1" s="1"/>
  <c r="N345" i="1" a="1"/>
  <c r="N345" i="1" s="1"/>
  <c r="O345" i="1" a="1"/>
  <c r="O345" i="1" s="1"/>
  <c r="L346" i="1" a="1"/>
  <c r="L346" i="1"/>
  <c r="M346" i="1" a="1"/>
  <c r="M346" i="1" s="1"/>
  <c r="N346" i="1" a="1"/>
  <c r="N346" i="1"/>
  <c r="O346" i="1" a="1"/>
  <c r="O346" i="1"/>
  <c r="L347" i="1" a="1"/>
  <c r="L347" i="1"/>
  <c r="M347" i="1" a="1"/>
  <c r="M347" i="1" s="1"/>
  <c r="N347" i="1" a="1"/>
  <c r="N347" i="1" s="1"/>
  <c r="O347" i="1" a="1"/>
  <c r="O347" i="1" s="1"/>
  <c r="L348" i="1" a="1"/>
  <c r="L348" i="1" s="1"/>
  <c r="M348" i="1" a="1"/>
  <c r="M348" i="1" s="1"/>
  <c r="N348" i="1" a="1"/>
  <c r="N348" i="1" s="1"/>
  <c r="O348" i="1" a="1"/>
  <c r="O348" i="1"/>
  <c r="L349" i="1" a="1"/>
  <c r="L349" i="1"/>
  <c r="M349" i="1" a="1"/>
  <c r="M349" i="1" s="1"/>
  <c r="N349" i="1" a="1"/>
  <c r="N349" i="1" s="1"/>
  <c r="O349" i="1" a="1"/>
  <c r="O349" i="1" s="1"/>
  <c r="L350" i="1" a="1"/>
  <c r="L350" i="1" s="1"/>
  <c r="M350" i="1" a="1"/>
  <c r="M350" i="1" s="1"/>
  <c r="N350" i="1" a="1"/>
  <c r="N350" i="1"/>
  <c r="O350" i="1" a="1"/>
  <c r="O350" i="1"/>
  <c r="L351" i="1" a="1"/>
  <c r="L351" i="1"/>
  <c r="M351" i="1" a="1"/>
  <c r="M351" i="1" s="1"/>
  <c r="N351" i="1" a="1"/>
  <c r="N351" i="1" s="1"/>
  <c r="O351" i="1" a="1"/>
  <c r="O351" i="1" s="1"/>
  <c r="L352" i="1" a="1"/>
  <c r="L352" i="1"/>
  <c r="M352" i="1" a="1"/>
  <c r="M352" i="1" s="1"/>
  <c r="N352" i="1" a="1"/>
  <c r="N352" i="1"/>
  <c r="O352" i="1" a="1"/>
  <c r="O352" i="1"/>
  <c r="L353" i="1" a="1"/>
  <c r="L353" i="1"/>
  <c r="M353" i="1" a="1"/>
  <c r="M353" i="1" s="1"/>
  <c r="N353" i="1" a="1"/>
  <c r="N353" i="1" s="1"/>
  <c r="O353" i="1" a="1"/>
  <c r="O353" i="1" s="1"/>
  <c r="L354" i="1" a="1"/>
  <c r="L354" i="1"/>
  <c r="M354" i="1" a="1"/>
  <c r="M354" i="1" s="1"/>
  <c r="N354" i="1" a="1"/>
  <c r="N354" i="1"/>
  <c r="O354" i="1" a="1"/>
  <c r="O354" i="1" s="1"/>
  <c r="L355" i="1" a="1"/>
  <c r="L355" i="1"/>
  <c r="M355" i="1" a="1"/>
  <c r="M355" i="1" s="1"/>
  <c r="N355" i="1" a="1"/>
  <c r="N355" i="1" s="1"/>
  <c r="O355" i="1" a="1"/>
  <c r="O355" i="1" s="1"/>
  <c r="L356" i="1" a="1"/>
  <c r="L356" i="1" s="1"/>
  <c r="M356" i="1" a="1"/>
  <c r="M356" i="1" s="1"/>
  <c r="N356" i="1" a="1"/>
  <c r="N356" i="1" s="1"/>
  <c r="O356" i="1" a="1"/>
  <c r="O356" i="1"/>
  <c r="L357" i="1" a="1"/>
  <c r="L357" i="1"/>
  <c r="M357" i="1" a="1"/>
  <c r="M357" i="1" s="1"/>
  <c r="N357" i="1" a="1"/>
  <c r="N357" i="1" s="1"/>
  <c r="O357" i="1" a="1"/>
  <c r="O357" i="1" s="1"/>
  <c r="L358" i="1" a="1"/>
  <c r="L358" i="1" s="1"/>
  <c r="M358" i="1" a="1"/>
  <c r="M358" i="1" s="1"/>
  <c r="N358" i="1" a="1"/>
  <c r="N358" i="1"/>
  <c r="O358" i="1" a="1"/>
  <c r="O358" i="1"/>
  <c r="L359" i="1" a="1"/>
  <c r="L359" i="1"/>
  <c r="M359" i="1" a="1"/>
  <c r="M359" i="1" s="1"/>
  <c r="N359" i="1" a="1"/>
  <c r="N359" i="1" s="1"/>
  <c r="O359" i="1" a="1"/>
  <c r="O359" i="1" s="1"/>
  <c r="L360" i="1" a="1"/>
  <c r="L360" i="1"/>
  <c r="M360" i="1" a="1"/>
  <c r="M360" i="1" s="1"/>
  <c r="N360" i="1" a="1"/>
  <c r="N360" i="1"/>
  <c r="O360" i="1" a="1"/>
  <c r="O360" i="1"/>
  <c r="L361" i="1" a="1"/>
  <c r="L361" i="1"/>
  <c r="M361" i="1" a="1"/>
  <c r="M361" i="1" s="1"/>
  <c r="N361" i="1" a="1"/>
  <c r="N361" i="1" s="1"/>
  <c r="O361" i="1" a="1"/>
  <c r="O361" i="1" s="1"/>
  <c r="L362" i="1" a="1"/>
  <c r="L362" i="1"/>
  <c r="M362" i="1" a="1"/>
  <c r="M362" i="1" s="1"/>
  <c r="N362" i="1" a="1"/>
  <c r="N362" i="1"/>
  <c r="O362" i="1" a="1"/>
  <c r="O362" i="1"/>
  <c r="L363" i="1" a="1"/>
  <c r="L363" i="1"/>
  <c r="M363" i="1" a="1"/>
  <c r="M363" i="1" s="1"/>
  <c r="N363" i="1" a="1"/>
  <c r="N363" i="1" s="1"/>
  <c r="O363" i="1" a="1"/>
  <c r="O363" i="1" s="1"/>
  <c r="L364" i="1" a="1"/>
  <c r="L364" i="1" s="1"/>
  <c r="M364" i="1" a="1"/>
  <c r="M364" i="1" s="1"/>
  <c r="N364" i="1" a="1"/>
  <c r="N364" i="1" s="1"/>
  <c r="O364" i="1" a="1"/>
  <c r="O364" i="1"/>
  <c r="L365" i="1" a="1"/>
  <c r="L365" i="1"/>
  <c r="M365" i="1" a="1"/>
  <c r="M365" i="1" s="1"/>
  <c r="N365" i="1" a="1"/>
  <c r="N365" i="1" s="1"/>
  <c r="O365" i="1" a="1"/>
  <c r="O365" i="1" s="1"/>
  <c r="L366" i="1" a="1"/>
  <c r="L366" i="1" s="1"/>
  <c r="M366" i="1" a="1"/>
  <c r="M366" i="1" s="1"/>
  <c r="N366" i="1" a="1"/>
  <c r="N366" i="1"/>
  <c r="O366" i="1" a="1"/>
  <c r="O366" i="1"/>
  <c r="L367" i="1" a="1"/>
  <c r="L367" i="1" s="1"/>
  <c r="M367" i="1" a="1"/>
  <c r="M367" i="1" s="1"/>
  <c r="N367" i="1" a="1"/>
  <c r="N367" i="1" s="1"/>
  <c r="O367" i="1" a="1"/>
  <c r="O367" i="1" s="1"/>
  <c r="L368" i="1" a="1"/>
  <c r="L368" i="1" s="1"/>
  <c r="M368" i="1" a="1"/>
  <c r="M368" i="1" s="1"/>
  <c r="N368" i="1" a="1"/>
  <c r="N368" i="1"/>
  <c r="O368" i="1" a="1"/>
  <c r="O368" i="1"/>
  <c r="L369" i="1" a="1"/>
  <c r="L369" i="1"/>
  <c r="M369" i="1" a="1"/>
  <c r="M369" i="1" s="1"/>
  <c r="N369" i="1" a="1"/>
  <c r="N369" i="1" s="1"/>
  <c r="O369" i="1" a="1"/>
  <c r="O369" i="1" s="1"/>
  <c r="L370" i="1" a="1"/>
  <c r="L370" i="1"/>
  <c r="M370" i="1" a="1"/>
  <c r="M370" i="1" s="1"/>
  <c r="N370" i="1" a="1"/>
  <c r="N370" i="1"/>
  <c r="O370" i="1" a="1"/>
  <c r="O370" i="1" s="1"/>
  <c r="L371" i="1" a="1"/>
  <c r="L371" i="1"/>
  <c r="M371" i="1" a="1"/>
  <c r="M371" i="1" s="1"/>
  <c r="N371" i="1" a="1"/>
  <c r="N371" i="1" s="1"/>
  <c r="O371" i="1" a="1"/>
  <c r="O371" i="1" s="1"/>
  <c r="L372" i="1" a="1"/>
  <c r="L372" i="1" s="1"/>
  <c r="M372" i="1" a="1"/>
  <c r="M372" i="1" s="1"/>
  <c r="N372" i="1" a="1"/>
  <c r="N372" i="1" s="1"/>
  <c r="O372" i="1" a="1"/>
  <c r="O372" i="1"/>
  <c r="L373" i="1" a="1"/>
  <c r="L373" i="1"/>
  <c r="M373" i="1" a="1"/>
  <c r="M373" i="1" s="1"/>
  <c r="N373" i="1" a="1"/>
  <c r="N373" i="1" s="1"/>
  <c r="O373" i="1" a="1"/>
  <c r="O373" i="1" s="1"/>
  <c r="L374" i="1" a="1"/>
  <c r="L374" i="1" s="1"/>
  <c r="M374" i="1" a="1"/>
  <c r="M374" i="1" s="1"/>
  <c r="N374" i="1" a="1"/>
  <c r="N374" i="1"/>
  <c r="O374" i="1" a="1"/>
  <c r="O374" i="1"/>
  <c r="L375" i="1" a="1"/>
  <c r="L375" i="1" s="1"/>
  <c r="M375" i="1" a="1"/>
  <c r="M375" i="1" s="1"/>
  <c r="N375" i="1" a="1"/>
  <c r="N375" i="1" s="1"/>
  <c r="O375" i="1" a="1"/>
  <c r="O375" i="1" s="1"/>
  <c r="L376" i="1" a="1"/>
  <c r="L376" i="1"/>
  <c r="M376" i="1" a="1"/>
  <c r="M376" i="1" s="1"/>
  <c r="N376" i="1" a="1"/>
  <c r="N376" i="1"/>
  <c r="O376" i="1" a="1"/>
  <c r="O376" i="1"/>
  <c r="L377" i="1" a="1"/>
  <c r="L377" i="1"/>
  <c r="M377" i="1" a="1"/>
  <c r="M377" i="1" s="1"/>
  <c r="N377" i="1" a="1"/>
  <c r="N377" i="1" s="1"/>
  <c r="O377" i="1" a="1"/>
  <c r="O377" i="1" s="1"/>
  <c r="L378" i="1" a="1"/>
  <c r="L378" i="1"/>
  <c r="M378" i="1" a="1"/>
  <c r="M378" i="1" s="1"/>
  <c r="N378" i="1" a="1"/>
  <c r="N378" i="1"/>
  <c r="O378" i="1" a="1"/>
  <c r="O378" i="1" s="1"/>
  <c r="L379" i="1" a="1"/>
  <c r="L379" i="1"/>
  <c r="M379" i="1" a="1"/>
  <c r="M379" i="1" s="1"/>
  <c r="N379" i="1" a="1"/>
  <c r="N379" i="1" s="1"/>
  <c r="O379" i="1" a="1"/>
  <c r="O379" i="1" s="1"/>
  <c r="L380" i="1" a="1"/>
  <c r="L380" i="1" s="1"/>
  <c r="M380" i="1" a="1"/>
  <c r="M380" i="1" s="1"/>
  <c r="N380" i="1" a="1"/>
  <c r="N380" i="1" s="1"/>
  <c r="O380" i="1" a="1"/>
  <c r="O380" i="1"/>
  <c r="L381" i="1" a="1"/>
  <c r="L381" i="1"/>
  <c r="M381" i="1" a="1"/>
  <c r="M381" i="1" s="1"/>
  <c r="N381" i="1" a="1"/>
  <c r="N381" i="1" s="1"/>
  <c r="O381" i="1" a="1"/>
  <c r="O381" i="1" s="1"/>
  <c r="L382" i="1" a="1"/>
  <c r="L382" i="1" s="1"/>
  <c r="M382" i="1" a="1"/>
  <c r="M382" i="1" s="1"/>
  <c r="N382" i="1" a="1"/>
  <c r="N382" i="1"/>
  <c r="O382" i="1" a="1"/>
  <c r="O382" i="1"/>
  <c r="L383" i="1" a="1"/>
  <c r="L383" i="1" s="1"/>
  <c r="M383" i="1" a="1"/>
  <c r="M383" i="1" s="1"/>
  <c r="N383" i="1" a="1"/>
  <c r="N383" i="1" s="1"/>
  <c r="O383" i="1" a="1"/>
  <c r="O383" i="1" s="1"/>
  <c r="L384" i="1" a="1"/>
  <c r="L384" i="1" s="1"/>
  <c r="M384" i="1" a="1"/>
  <c r="M384" i="1" s="1"/>
  <c r="N384" i="1" a="1"/>
  <c r="N384" i="1"/>
  <c r="O384" i="1" a="1"/>
  <c r="O384" i="1"/>
  <c r="L385" i="1" a="1"/>
  <c r="L385" i="1"/>
  <c r="M385" i="1" a="1"/>
  <c r="M385" i="1" s="1"/>
  <c r="N385" i="1" a="1"/>
  <c r="N385" i="1" s="1"/>
  <c r="O385" i="1" a="1"/>
  <c r="O385" i="1" s="1"/>
  <c r="L386" i="1" a="1"/>
  <c r="L386" i="1"/>
  <c r="M386" i="1" a="1"/>
  <c r="M386" i="1" s="1"/>
  <c r="N386" i="1" a="1"/>
  <c r="N386" i="1"/>
  <c r="O386" i="1" a="1"/>
  <c r="O386" i="1"/>
  <c r="L387" i="1" a="1"/>
  <c r="L387" i="1"/>
  <c r="M387" i="1" a="1"/>
  <c r="M387" i="1" s="1"/>
  <c r="N387" i="1" a="1"/>
  <c r="N387" i="1" s="1"/>
  <c r="O387" i="1" a="1"/>
  <c r="O387" i="1" s="1"/>
  <c r="L388" i="1" a="1"/>
  <c r="L388" i="1" s="1"/>
  <c r="M388" i="1" a="1"/>
  <c r="M388" i="1" s="1"/>
  <c r="N388" i="1" a="1"/>
  <c r="N388" i="1" s="1"/>
  <c r="O388" i="1" a="1"/>
  <c r="O388" i="1"/>
  <c r="L389" i="1" a="1"/>
  <c r="L389" i="1"/>
  <c r="M389" i="1" a="1"/>
  <c r="M389" i="1" s="1"/>
  <c r="N389" i="1" a="1"/>
  <c r="N389" i="1" s="1"/>
  <c r="O389" i="1" a="1"/>
  <c r="O389" i="1" s="1"/>
  <c r="L390" i="1" a="1"/>
  <c r="L390" i="1" s="1"/>
  <c r="M390" i="1" a="1"/>
  <c r="M390" i="1" s="1"/>
  <c r="N390" i="1" a="1"/>
  <c r="N390" i="1"/>
  <c r="O390" i="1" a="1"/>
  <c r="O390" i="1"/>
  <c r="L391" i="1" a="1"/>
  <c r="L391" i="1" s="1"/>
  <c r="M391" i="1" a="1"/>
  <c r="M391" i="1" s="1"/>
  <c r="N391" i="1" a="1"/>
  <c r="N391" i="1" s="1"/>
  <c r="O391" i="1" a="1"/>
  <c r="O391" i="1" s="1"/>
  <c r="L392" i="1" a="1"/>
  <c r="L392" i="1"/>
  <c r="M392" i="1" a="1"/>
  <c r="M392" i="1" s="1"/>
  <c r="N392" i="1" a="1"/>
  <c r="N392" i="1"/>
  <c r="O392" i="1" a="1"/>
  <c r="O392" i="1"/>
  <c r="L393" i="1" a="1"/>
  <c r="L393" i="1"/>
  <c r="M393" i="1" a="1"/>
  <c r="M393" i="1" s="1"/>
  <c r="N393" i="1" a="1"/>
  <c r="N393" i="1" s="1"/>
  <c r="O393" i="1" a="1"/>
  <c r="O393" i="1" s="1"/>
  <c r="L394" i="1" a="1"/>
  <c r="L394" i="1"/>
  <c r="M394" i="1" a="1"/>
  <c r="M394" i="1" s="1"/>
  <c r="N394" i="1" a="1"/>
  <c r="N394" i="1"/>
  <c r="O394" i="1" a="1"/>
  <c r="O394" i="1"/>
  <c r="L395" i="1" a="1"/>
  <c r="L395" i="1"/>
  <c r="M395" i="1" a="1"/>
  <c r="M395" i="1" s="1"/>
  <c r="N395" i="1" a="1"/>
  <c r="N395" i="1" s="1"/>
  <c r="O395" i="1" a="1"/>
  <c r="O395" i="1" s="1"/>
  <c r="L396" i="1" a="1"/>
  <c r="L396" i="1" s="1"/>
  <c r="M396" i="1" a="1"/>
  <c r="M396" i="1" s="1"/>
  <c r="N396" i="1" a="1"/>
  <c r="N396" i="1" s="1"/>
  <c r="O396" i="1" a="1"/>
  <c r="O396" i="1"/>
  <c r="L397" i="1" a="1"/>
  <c r="L397" i="1"/>
  <c r="M397" i="1" a="1"/>
  <c r="M397" i="1" s="1"/>
  <c r="N397" i="1" a="1"/>
  <c r="N397" i="1" s="1"/>
  <c r="O397" i="1" a="1"/>
  <c r="O397" i="1" s="1"/>
  <c r="L398" i="1" a="1"/>
  <c r="L398" i="1" s="1"/>
  <c r="M398" i="1" a="1"/>
  <c r="M398" i="1" s="1"/>
  <c r="N398" i="1" a="1"/>
  <c r="N398" i="1" s="1"/>
  <c r="O398" i="1" a="1"/>
  <c r="O398" i="1"/>
  <c r="L399" i="1" a="1"/>
  <c r="L399" i="1" s="1"/>
  <c r="M399" i="1" a="1"/>
  <c r="M399" i="1" s="1"/>
  <c r="N399" i="1" a="1"/>
  <c r="N399" i="1" s="1"/>
  <c r="O399" i="1" a="1"/>
  <c r="O399" i="1" s="1"/>
  <c r="L400" i="1" a="1"/>
  <c r="L400" i="1" s="1"/>
  <c r="M400" i="1" a="1"/>
  <c r="M400" i="1" s="1"/>
  <c r="N400" i="1" a="1"/>
  <c r="N400" i="1"/>
  <c r="O400" i="1" a="1"/>
  <c r="O400" i="1"/>
  <c r="L401" i="1" a="1"/>
  <c r="L401" i="1" s="1"/>
  <c r="M401" i="1" a="1"/>
  <c r="M401" i="1" s="1"/>
  <c r="N401" i="1" a="1"/>
  <c r="N401" i="1" s="1"/>
  <c r="O401" i="1" a="1"/>
  <c r="O401" i="1" s="1"/>
  <c r="L402" i="1" a="1"/>
  <c r="L402" i="1"/>
  <c r="M402" i="1" a="1"/>
  <c r="M402" i="1" s="1"/>
  <c r="N402" i="1" a="1"/>
  <c r="N402" i="1"/>
  <c r="O402" i="1" a="1"/>
  <c r="O402" i="1" s="1"/>
  <c r="L403" i="1" a="1"/>
  <c r="L403" i="1"/>
  <c r="M403" i="1" a="1"/>
  <c r="M403" i="1" s="1"/>
  <c r="N403" i="1" a="1"/>
  <c r="N403" i="1" s="1"/>
  <c r="O403" i="1" a="1"/>
  <c r="O403" i="1" s="1"/>
  <c r="L404" i="1" a="1"/>
  <c r="L404" i="1" s="1"/>
  <c r="M404" i="1" a="1"/>
  <c r="M404" i="1" s="1"/>
  <c r="N404" i="1" a="1"/>
  <c r="N404" i="1" s="1"/>
  <c r="O404" i="1" a="1"/>
  <c r="O404" i="1"/>
  <c r="L405" i="1" a="1"/>
  <c r="L405" i="1"/>
  <c r="M405" i="1" a="1"/>
  <c r="M405" i="1" s="1"/>
  <c r="N405" i="1" a="1"/>
  <c r="N405" i="1" s="1"/>
  <c r="O405" i="1" a="1"/>
  <c r="O405" i="1" s="1"/>
  <c r="L406" i="1" a="1"/>
  <c r="L406" i="1" s="1"/>
  <c r="M406" i="1" a="1"/>
  <c r="M406" i="1" s="1"/>
  <c r="N406" i="1" a="1"/>
  <c r="N406" i="1" s="1"/>
  <c r="O406" i="1" a="1"/>
  <c r="O406" i="1"/>
  <c r="L407" i="1" a="1"/>
  <c r="L407" i="1" s="1"/>
  <c r="M407" i="1" a="1"/>
  <c r="M407" i="1" s="1"/>
  <c r="N407" i="1" a="1"/>
  <c r="N407" i="1" s="1"/>
  <c r="O407" i="1" a="1"/>
  <c r="O407" i="1" s="1"/>
  <c r="L408" i="1" a="1"/>
  <c r="L408" i="1"/>
  <c r="M408" i="1" a="1"/>
  <c r="M408" i="1" s="1"/>
  <c r="N408" i="1" a="1"/>
  <c r="N408" i="1"/>
  <c r="O408" i="1" a="1"/>
  <c r="O408" i="1"/>
  <c r="L409" i="1" a="1"/>
  <c r="L409" i="1" s="1"/>
  <c r="M409" i="1" a="1"/>
  <c r="M409" i="1" s="1"/>
  <c r="N409" i="1" a="1"/>
  <c r="N409" i="1" s="1"/>
  <c r="O409" i="1" a="1"/>
  <c r="O409" i="1" s="1"/>
  <c r="L410" i="1" a="1"/>
  <c r="L410" i="1"/>
  <c r="M410" i="1" a="1"/>
  <c r="M410" i="1" s="1"/>
  <c r="N410" i="1" a="1"/>
  <c r="N410" i="1"/>
  <c r="O410" i="1" a="1"/>
  <c r="O410" i="1"/>
  <c r="L411" i="1" a="1"/>
  <c r="L411" i="1"/>
  <c r="M411" i="1" a="1"/>
  <c r="M411" i="1" s="1"/>
  <c r="N411" i="1" a="1"/>
  <c r="N411" i="1" s="1"/>
  <c r="O411" i="1" a="1"/>
  <c r="O411" i="1" s="1"/>
  <c r="L412" i="1" a="1"/>
  <c r="L412" i="1"/>
  <c r="M412" i="1" a="1"/>
  <c r="M412" i="1" s="1"/>
  <c r="N412" i="1" a="1"/>
  <c r="N412" i="1" s="1"/>
  <c r="O412" i="1" a="1"/>
  <c r="O412" i="1"/>
  <c r="L413" i="1" a="1"/>
  <c r="L413" i="1"/>
  <c r="M413" i="1" a="1"/>
  <c r="M413" i="1" s="1"/>
  <c r="N413" i="1" a="1"/>
  <c r="N413" i="1" s="1"/>
  <c r="O413" i="1" a="1"/>
  <c r="O413" i="1" s="1"/>
  <c r="L414" i="1" a="1"/>
  <c r="L414" i="1" s="1"/>
  <c r="M414" i="1" a="1"/>
  <c r="M414" i="1" s="1"/>
  <c r="N414" i="1" a="1"/>
  <c r="N414" i="1" s="1"/>
  <c r="O414" i="1" a="1"/>
  <c r="O414" i="1"/>
  <c r="L415" i="1" a="1"/>
  <c r="L415" i="1" s="1"/>
  <c r="M415" i="1" a="1"/>
  <c r="M415" i="1" s="1"/>
  <c r="N415" i="1" a="1"/>
  <c r="N415" i="1" s="1"/>
  <c r="O415" i="1" a="1"/>
  <c r="O415" i="1" s="1"/>
  <c r="L416" i="1" a="1"/>
  <c r="L416" i="1"/>
  <c r="M416" i="1" a="1"/>
  <c r="M416" i="1" s="1"/>
  <c r="N416" i="1" a="1"/>
  <c r="N416" i="1"/>
  <c r="O416" i="1" a="1"/>
  <c r="O416" i="1"/>
  <c r="L417" i="1" a="1"/>
  <c r="L417" i="1" s="1"/>
  <c r="M417" i="1" a="1"/>
  <c r="M417" i="1" s="1"/>
  <c r="N417" i="1" a="1"/>
  <c r="N417" i="1" s="1"/>
  <c r="O417" i="1" a="1"/>
  <c r="O417" i="1" s="1"/>
  <c r="L418" i="1" a="1"/>
  <c r="L418" i="1"/>
  <c r="M418" i="1" a="1"/>
  <c r="M418" i="1" s="1"/>
  <c r="N418" i="1" a="1"/>
  <c r="N418" i="1"/>
  <c r="O418" i="1" a="1"/>
  <c r="O418" i="1"/>
  <c r="L419" i="1" a="1"/>
  <c r="L419" i="1"/>
  <c r="M419" i="1" a="1"/>
  <c r="M419" i="1" s="1"/>
  <c r="N419" i="1" a="1"/>
  <c r="N419" i="1" s="1"/>
  <c r="O419" i="1" a="1"/>
  <c r="O419" i="1" s="1"/>
  <c r="L420" i="1" a="1"/>
  <c r="L420" i="1"/>
  <c r="M420" i="1" a="1"/>
  <c r="M420" i="1" s="1"/>
  <c r="N420" i="1" a="1"/>
  <c r="N420" i="1" s="1"/>
  <c r="O420" i="1" a="1"/>
  <c r="O420" i="1"/>
  <c r="L421" i="1" a="1"/>
  <c r="L421" i="1"/>
  <c r="M421" i="1" a="1"/>
  <c r="M421" i="1" s="1"/>
  <c r="N421" i="1" a="1"/>
  <c r="N421" i="1" s="1"/>
  <c r="O421" i="1" a="1"/>
  <c r="O421" i="1" s="1"/>
  <c r="L422" i="1" a="1"/>
  <c r="L422" i="1" s="1"/>
  <c r="M422" i="1" a="1"/>
  <c r="M422" i="1" s="1"/>
  <c r="N422" i="1" a="1"/>
  <c r="N422" i="1" s="1"/>
  <c r="O422" i="1" a="1"/>
  <c r="O422" i="1"/>
  <c r="L423" i="1" a="1"/>
  <c r="L423" i="1" s="1"/>
  <c r="M423" i="1" a="1"/>
  <c r="M423" i="1" s="1"/>
  <c r="N423" i="1" a="1"/>
  <c r="N423" i="1" s="1"/>
  <c r="O423" i="1" a="1"/>
  <c r="O423" i="1" s="1"/>
  <c r="L424" i="1" a="1"/>
  <c r="L424" i="1" s="1"/>
  <c r="M424" i="1" a="1"/>
  <c r="M424" i="1" s="1"/>
  <c r="N424" i="1" a="1"/>
  <c r="N424" i="1"/>
  <c r="O424" i="1" a="1"/>
  <c r="O424" i="1"/>
  <c r="L425" i="1" a="1"/>
  <c r="L425" i="1" s="1"/>
  <c r="M425" i="1" a="1"/>
  <c r="M425" i="1" s="1"/>
  <c r="N425" i="1" a="1"/>
  <c r="N425" i="1" s="1"/>
  <c r="O425" i="1" a="1"/>
  <c r="O425" i="1" s="1"/>
  <c r="L426" i="1" a="1"/>
  <c r="L426" i="1"/>
  <c r="M426" i="1" a="1"/>
  <c r="M426" i="1" s="1"/>
  <c r="N426" i="1" a="1"/>
  <c r="N426" i="1" s="1"/>
  <c r="O426" i="1" a="1"/>
  <c r="O426" i="1" s="1"/>
  <c r="L427" i="1" a="1"/>
  <c r="L427" i="1" s="1"/>
  <c r="M427" i="1" a="1"/>
  <c r="M427" i="1"/>
  <c r="N427" i="1" a="1"/>
  <c r="N427" i="1"/>
  <c r="O427" i="1" a="1"/>
  <c r="O427" i="1"/>
  <c r="L428" i="1" a="1"/>
  <c r="L428" i="1"/>
  <c r="M428" i="1" a="1"/>
  <c r="M428" i="1" s="1"/>
  <c r="N428" i="1" a="1"/>
  <c r="N428" i="1"/>
  <c r="O428" i="1" a="1"/>
  <c r="O428" i="1" s="1"/>
  <c r="L429" i="1" a="1"/>
  <c r="L429" i="1" s="1"/>
  <c r="M429" i="1" a="1"/>
  <c r="M429" i="1"/>
  <c r="N429" i="1" a="1"/>
  <c r="N429" i="1"/>
  <c r="O429" i="1" a="1"/>
  <c r="O429" i="1" s="1"/>
  <c r="L430" i="1" a="1"/>
  <c r="L430" i="1"/>
  <c r="M430" i="1" a="1"/>
  <c r="M430" i="1" s="1"/>
  <c r="N430" i="1" a="1"/>
  <c r="N430" i="1"/>
  <c r="O430" i="1" a="1"/>
  <c r="O430" i="1" s="1"/>
  <c r="L431" i="1" a="1"/>
  <c r="L431" i="1" s="1"/>
  <c r="M431" i="1" a="1"/>
  <c r="M431" i="1"/>
  <c r="N431" i="1" a="1"/>
  <c r="N431" i="1"/>
  <c r="O431" i="1" a="1"/>
  <c r="O431" i="1" s="1"/>
  <c r="L432" i="1" a="1"/>
  <c r="L432" i="1"/>
  <c r="M432" i="1" a="1"/>
  <c r="M432" i="1" s="1"/>
  <c r="N432" i="1" a="1"/>
  <c r="N432" i="1" s="1"/>
  <c r="O432" i="1" a="1"/>
  <c r="O432" i="1" s="1"/>
  <c r="L433" i="1" a="1"/>
  <c r="L433" i="1" s="1"/>
  <c r="M433" i="1" a="1"/>
  <c r="M433" i="1"/>
  <c r="N433" i="1" a="1"/>
  <c r="N433" i="1"/>
  <c r="O433" i="1" a="1"/>
  <c r="O433" i="1" s="1"/>
  <c r="L434" i="1" a="1"/>
  <c r="L434" i="1"/>
  <c r="M434" i="1" a="1"/>
  <c r="M434" i="1" s="1"/>
  <c r="N434" i="1" a="1"/>
  <c r="N434" i="1" s="1"/>
  <c r="O434" i="1" a="1"/>
  <c r="O434" i="1" s="1"/>
  <c r="L435" i="1" a="1"/>
  <c r="L435" i="1" s="1"/>
  <c r="M435" i="1" a="1"/>
  <c r="M435" i="1"/>
  <c r="N435" i="1" a="1"/>
  <c r="N435" i="1"/>
  <c r="O435" i="1" a="1"/>
  <c r="O435" i="1"/>
  <c r="L436" i="1" a="1"/>
  <c r="L436" i="1"/>
  <c r="M436" i="1" a="1"/>
  <c r="M436" i="1" s="1"/>
  <c r="N436" i="1" a="1"/>
  <c r="N436" i="1" s="1"/>
  <c r="O436" i="1" a="1"/>
  <c r="O436" i="1" s="1"/>
  <c r="L437" i="1" a="1"/>
  <c r="L437" i="1" s="1"/>
  <c r="M437" i="1" a="1"/>
  <c r="M437" i="1"/>
  <c r="N437" i="1" a="1"/>
  <c r="N437" i="1"/>
  <c r="O437" i="1" a="1"/>
  <c r="O437" i="1"/>
  <c r="L438" i="1" a="1"/>
  <c r="L438" i="1"/>
  <c r="M438" i="1" a="1"/>
  <c r="M438" i="1" s="1"/>
  <c r="N438" i="1" a="1"/>
  <c r="N438" i="1"/>
  <c r="O438" i="1" a="1"/>
  <c r="O438" i="1" s="1"/>
  <c r="L439" i="1" a="1"/>
  <c r="L439" i="1" s="1"/>
  <c r="M439" i="1" a="1"/>
  <c r="M439" i="1" s="1"/>
  <c r="N439" i="1" a="1"/>
  <c r="N439" i="1"/>
  <c r="O439" i="1" a="1"/>
  <c r="O439" i="1" s="1"/>
  <c r="L440" i="1" a="1"/>
  <c r="L440" i="1"/>
  <c r="M440" i="1" a="1"/>
  <c r="M440" i="1" s="1"/>
  <c r="N440" i="1" a="1"/>
  <c r="N440" i="1"/>
  <c r="O440" i="1" a="1"/>
  <c r="O440" i="1" s="1"/>
  <c r="L441" i="1" a="1"/>
  <c r="L441" i="1" s="1"/>
  <c r="M441" i="1" a="1"/>
  <c r="M441" i="1" s="1"/>
  <c r="N441" i="1" a="1"/>
  <c r="N441" i="1" s="1"/>
  <c r="O441" i="1" a="1"/>
  <c r="O441" i="1" s="1"/>
  <c r="L442" i="1" a="1"/>
  <c r="L442" i="1"/>
  <c r="M442" i="1" a="1"/>
  <c r="M442" i="1" s="1"/>
  <c r="N442" i="1" a="1"/>
  <c r="N442" i="1"/>
  <c r="O442" i="1" a="1"/>
  <c r="O442" i="1"/>
  <c r="L443" i="1" a="1"/>
  <c r="L443" i="1" s="1"/>
  <c r="M443" i="1" a="1"/>
  <c r="M443" i="1" s="1"/>
  <c r="N443" i="1" a="1"/>
  <c r="N443" i="1" s="1"/>
  <c r="O443" i="1" a="1"/>
  <c r="O443" i="1"/>
  <c r="L444" i="1" a="1"/>
  <c r="L444" i="1"/>
  <c r="M444" i="1" a="1"/>
  <c r="M444" i="1" s="1"/>
  <c r="N444" i="1" a="1"/>
  <c r="N444" i="1"/>
  <c r="O444" i="1" a="1"/>
  <c r="O444" i="1"/>
  <c r="L445" i="1" a="1"/>
  <c r="L445" i="1" s="1"/>
  <c r="M445" i="1" a="1"/>
  <c r="M445" i="1" s="1"/>
  <c r="N445" i="1" a="1"/>
  <c r="N445" i="1" s="1"/>
  <c r="O445" i="1" a="1"/>
  <c r="O445" i="1"/>
  <c r="L446" i="1" a="1"/>
  <c r="L446" i="1"/>
  <c r="M446" i="1" a="1"/>
  <c r="M446" i="1" s="1"/>
  <c r="N446" i="1" a="1"/>
  <c r="N446" i="1" s="1"/>
  <c r="O446" i="1" a="1"/>
  <c r="O446" i="1" s="1"/>
  <c r="L447" i="1" a="1"/>
  <c r="L447" i="1" s="1"/>
  <c r="M447" i="1" a="1"/>
  <c r="M447" i="1" s="1"/>
  <c r="N447" i="1" a="1"/>
  <c r="N447" i="1" s="1"/>
  <c r="O447" i="1" a="1"/>
  <c r="O447" i="1" s="1"/>
  <c r="L448" i="1" a="1"/>
  <c r="L448" i="1"/>
  <c r="M448" i="1" a="1"/>
  <c r="M448" i="1" s="1"/>
  <c r="N448" i="1" a="1"/>
  <c r="N448" i="1"/>
  <c r="O448" i="1" a="1"/>
  <c r="O448" i="1" s="1"/>
  <c r="L449" i="1" a="1"/>
  <c r="L449" i="1" s="1"/>
  <c r="M449" i="1" a="1"/>
  <c r="M449" i="1" s="1"/>
  <c r="N449" i="1" a="1"/>
  <c r="N449" i="1" s="1"/>
  <c r="O449" i="1" a="1"/>
  <c r="O449" i="1" s="1"/>
  <c r="L450" i="1" a="1"/>
  <c r="L450" i="1"/>
  <c r="M450" i="1" a="1"/>
  <c r="M450" i="1" s="1"/>
  <c r="N450" i="1" a="1"/>
  <c r="N450" i="1"/>
  <c r="O450" i="1" a="1"/>
  <c r="O450" i="1"/>
  <c r="L451" i="1" a="1"/>
  <c r="L451" i="1" s="1"/>
  <c r="M451" i="1" a="1"/>
  <c r="M451" i="1" s="1"/>
  <c r="N451" i="1" a="1"/>
  <c r="N451" i="1" s="1"/>
  <c r="O451" i="1" a="1"/>
  <c r="O451" i="1"/>
  <c r="L452" i="1" a="1"/>
  <c r="L452" i="1"/>
  <c r="M452" i="1" a="1"/>
  <c r="M452" i="1" s="1"/>
  <c r="N452" i="1" a="1"/>
  <c r="N452" i="1"/>
  <c r="O452" i="1" a="1"/>
  <c r="O452" i="1"/>
  <c r="L453" i="1" a="1"/>
  <c r="L453" i="1" s="1"/>
  <c r="M453" i="1" a="1"/>
  <c r="M453" i="1" s="1"/>
  <c r="N453" i="1" a="1"/>
  <c r="N453" i="1" s="1"/>
  <c r="O453" i="1" a="1"/>
  <c r="O453" i="1"/>
  <c r="L454" i="1" a="1"/>
  <c r="L454" i="1"/>
  <c r="M454" i="1" a="1"/>
  <c r="M454" i="1" s="1"/>
  <c r="N454" i="1" a="1"/>
  <c r="N454" i="1" s="1"/>
  <c r="O454" i="1" a="1"/>
  <c r="O454" i="1" s="1"/>
  <c r="L455" i="1" a="1"/>
  <c r="L455" i="1" s="1"/>
  <c r="M455" i="1" a="1"/>
  <c r="M455" i="1" s="1"/>
  <c r="N455" i="1" a="1"/>
  <c r="N455" i="1" s="1"/>
  <c r="O455" i="1" a="1"/>
  <c r="O455" i="1" s="1"/>
  <c r="L456" i="1" a="1"/>
  <c r="L456" i="1"/>
  <c r="M456" i="1" a="1"/>
  <c r="M456" i="1" s="1"/>
  <c r="N456" i="1" a="1"/>
  <c r="N456" i="1"/>
  <c r="O456" i="1" a="1"/>
  <c r="O456" i="1" s="1"/>
  <c r="L457" i="1" a="1"/>
  <c r="L457" i="1" s="1"/>
  <c r="M457" i="1" a="1"/>
  <c r="M457" i="1" s="1"/>
  <c r="N457" i="1" a="1"/>
  <c r="N457" i="1" s="1"/>
  <c r="O457" i="1" a="1"/>
  <c r="O457" i="1" s="1"/>
  <c r="L458" i="1" a="1"/>
  <c r="L458" i="1"/>
  <c r="M458" i="1" a="1"/>
  <c r="M458" i="1" s="1"/>
  <c r="N458" i="1" a="1"/>
  <c r="N458" i="1"/>
  <c r="O458" i="1" a="1"/>
  <c r="O458" i="1"/>
  <c r="L459" i="1" a="1"/>
  <c r="L459" i="1" s="1"/>
  <c r="M459" i="1" a="1"/>
  <c r="M459" i="1" s="1"/>
  <c r="N459" i="1" a="1"/>
  <c r="N459" i="1" s="1"/>
  <c r="O459" i="1" a="1"/>
  <c r="O459" i="1"/>
  <c r="L460" i="1" a="1"/>
  <c r="L460" i="1"/>
  <c r="M460" i="1" a="1"/>
  <c r="M460" i="1" s="1"/>
  <c r="N460" i="1" a="1"/>
  <c r="N460" i="1"/>
  <c r="O460" i="1" a="1"/>
  <c r="O460" i="1"/>
  <c r="L461" i="1" a="1"/>
  <c r="L461" i="1" s="1"/>
  <c r="M461" i="1" a="1"/>
  <c r="M461" i="1" s="1"/>
  <c r="N461" i="1" a="1"/>
  <c r="N461" i="1" s="1"/>
  <c r="O461" i="1" a="1"/>
  <c r="O461" i="1"/>
  <c r="L462" i="1" a="1"/>
  <c r="L462" i="1"/>
  <c r="M462" i="1" a="1"/>
  <c r="M462" i="1" s="1"/>
  <c r="N462" i="1" a="1"/>
  <c r="N462" i="1" s="1"/>
  <c r="O462" i="1" a="1"/>
  <c r="O462" i="1" s="1"/>
  <c r="L463" i="1" a="1"/>
  <c r="L463" i="1" s="1"/>
  <c r="M463" i="1" a="1"/>
  <c r="M463" i="1" s="1"/>
  <c r="N463" i="1" a="1"/>
  <c r="N463" i="1" s="1"/>
  <c r="O463" i="1" a="1"/>
  <c r="O463" i="1" s="1"/>
  <c r="L464" i="1" a="1"/>
  <c r="L464" i="1"/>
  <c r="M464" i="1" a="1"/>
  <c r="M464" i="1" s="1"/>
  <c r="N464" i="1" a="1"/>
  <c r="N464" i="1"/>
  <c r="O464" i="1" a="1"/>
  <c r="O464" i="1" s="1"/>
  <c r="L465" i="1" a="1"/>
  <c r="L465" i="1" s="1"/>
  <c r="M465" i="1" a="1"/>
  <c r="M465" i="1" s="1"/>
  <c r="N465" i="1" a="1"/>
  <c r="N465" i="1" s="1"/>
  <c r="O465" i="1" a="1"/>
  <c r="O465" i="1" s="1"/>
  <c r="L466" i="1" a="1"/>
  <c r="L466" i="1"/>
  <c r="M466" i="1" a="1"/>
  <c r="M466" i="1" s="1"/>
  <c r="N466" i="1" a="1"/>
  <c r="N466" i="1"/>
  <c r="O466" i="1" a="1"/>
  <c r="O466" i="1"/>
  <c r="L467" i="1" a="1"/>
  <c r="L467" i="1" s="1"/>
  <c r="M467" i="1" a="1"/>
  <c r="M467" i="1" s="1"/>
  <c r="N467" i="1" a="1"/>
  <c r="N467" i="1" s="1"/>
  <c r="O467" i="1" a="1"/>
  <c r="O467" i="1"/>
  <c r="L468" i="1" a="1"/>
  <c r="L468" i="1"/>
  <c r="M468" i="1" a="1"/>
  <c r="M468" i="1" s="1"/>
  <c r="N468" i="1" a="1"/>
  <c r="N468" i="1"/>
  <c r="O468" i="1" a="1"/>
  <c r="O468" i="1"/>
  <c r="L469" i="1" a="1"/>
  <c r="L469" i="1" s="1"/>
  <c r="M469" i="1" a="1"/>
  <c r="M469" i="1" s="1"/>
  <c r="N469" i="1" a="1"/>
  <c r="N469" i="1" s="1"/>
  <c r="O469" i="1" a="1"/>
  <c r="O469" i="1"/>
  <c r="L470" i="1" a="1"/>
  <c r="L470" i="1"/>
  <c r="M470" i="1" a="1"/>
  <c r="M470" i="1" s="1"/>
  <c r="N470" i="1" a="1"/>
  <c r="N470" i="1" s="1"/>
  <c r="O470" i="1" a="1"/>
  <c r="O470" i="1"/>
  <c r="L471" i="1" a="1"/>
  <c r="L471" i="1" s="1"/>
  <c r="M471" i="1" a="1"/>
  <c r="M471" i="1" s="1"/>
  <c r="N471" i="1" a="1"/>
  <c r="N471" i="1" s="1"/>
  <c r="O471" i="1" a="1"/>
  <c r="O471" i="1" s="1"/>
  <c r="L472" i="1" a="1"/>
  <c r="L472" i="1" s="1"/>
  <c r="M472" i="1" a="1"/>
  <c r="M472" i="1" s="1"/>
  <c r="N472" i="1" a="1"/>
  <c r="N472" i="1"/>
  <c r="O472" i="1" a="1"/>
  <c r="O472" i="1"/>
  <c r="L473" i="1" a="1"/>
  <c r="L473" i="1" s="1"/>
  <c r="M473" i="1" a="1"/>
  <c r="M473" i="1" s="1"/>
  <c r="N473" i="1" a="1"/>
  <c r="N473" i="1" s="1"/>
  <c r="O473" i="1" a="1"/>
  <c r="O473" i="1" s="1"/>
  <c r="L474" i="1" a="1"/>
  <c r="L474" i="1" s="1"/>
  <c r="M474" i="1" a="1"/>
  <c r="M474" i="1" s="1"/>
  <c r="N474" i="1" a="1"/>
  <c r="N474" i="1"/>
  <c r="O474" i="1" a="1"/>
  <c r="O474" i="1"/>
  <c r="L475" i="1" a="1"/>
  <c r="L475" i="1" s="1"/>
  <c r="M475" i="1" a="1"/>
  <c r="M475" i="1" s="1"/>
  <c r="N475" i="1" a="1"/>
  <c r="N475" i="1" s="1"/>
  <c r="O475" i="1" a="1"/>
  <c r="O475" i="1" s="1"/>
  <c r="L476" i="1" a="1"/>
  <c r="L476" i="1" s="1"/>
  <c r="M476" i="1" a="1"/>
  <c r="M476" i="1" s="1"/>
  <c r="N476" i="1" a="1"/>
  <c r="N476" i="1" s="1"/>
  <c r="O476" i="1" a="1"/>
  <c r="O476" i="1" s="1"/>
  <c r="L477" i="1" a="1"/>
  <c r="L477" i="1" s="1"/>
  <c r="M477" i="1" a="1"/>
  <c r="M477" i="1" s="1"/>
  <c r="N477" i="1" a="1"/>
  <c r="N477" i="1" s="1"/>
  <c r="O477" i="1" a="1"/>
  <c r="O477" i="1"/>
  <c r="L478" i="1" a="1"/>
  <c r="L478" i="1" s="1"/>
  <c r="M478" i="1" a="1"/>
  <c r="M478" i="1"/>
  <c r="N478" i="1" a="1"/>
  <c r="N478" i="1"/>
  <c r="O478" i="1" a="1"/>
  <c r="O478" i="1"/>
  <c r="L479" i="1" a="1"/>
  <c r="L479" i="1" s="1"/>
  <c r="M479" i="1" a="1"/>
  <c r="M479" i="1" s="1"/>
  <c r="N479" i="1" a="1"/>
  <c r="N479" i="1" s="1"/>
  <c r="O479" i="1" a="1"/>
  <c r="O479" i="1"/>
  <c r="L480" i="1" a="1"/>
  <c r="L480" i="1" s="1"/>
  <c r="M480" i="1" a="1"/>
  <c r="M480" i="1" s="1"/>
  <c r="N480" i="1" a="1"/>
  <c r="N480" i="1" s="1"/>
  <c r="O480" i="1" a="1"/>
  <c r="O480" i="1"/>
  <c r="L481" i="1" a="1"/>
  <c r="L481" i="1" s="1"/>
  <c r="M481" i="1" a="1"/>
  <c r="M481" i="1" s="1"/>
  <c r="N481" i="1" a="1"/>
  <c r="N481" i="1" s="1"/>
  <c r="O481" i="1" a="1"/>
  <c r="O481" i="1" s="1"/>
  <c r="L482" i="1" a="1"/>
  <c r="L482" i="1" s="1"/>
  <c r="M482" i="1" a="1"/>
  <c r="M482" i="1" s="1"/>
  <c r="N482" i="1" a="1"/>
  <c r="N482" i="1"/>
  <c r="O482" i="1" a="1"/>
  <c r="O482" i="1" s="1"/>
  <c r="L483" i="1" a="1"/>
  <c r="L483" i="1" s="1"/>
  <c r="M483" i="1" a="1"/>
  <c r="M483" i="1" s="1"/>
  <c r="N483" i="1" a="1"/>
  <c r="N483" i="1" s="1"/>
  <c r="O483" i="1" a="1"/>
  <c r="O483" i="1" s="1"/>
  <c r="L484" i="1" a="1"/>
  <c r="L484" i="1" s="1"/>
  <c r="M484" i="1" a="1"/>
  <c r="M484" i="1"/>
  <c r="N484" i="1" a="1"/>
  <c r="N484" i="1" s="1"/>
  <c r="O484" i="1" a="1"/>
  <c r="O484" i="1" s="1"/>
  <c r="L485" i="1" a="1"/>
  <c r="L485" i="1" s="1"/>
  <c r="M485" i="1" a="1"/>
  <c r="M485" i="1" s="1"/>
  <c r="N485" i="1" a="1"/>
  <c r="N485" i="1" s="1"/>
  <c r="O485" i="1" a="1"/>
  <c r="O485" i="1"/>
  <c r="L486" i="1" a="1"/>
  <c r="L486" i="1" s="1"/>
  <c r="M486" i="1" a="1"/>
  <c r="M486" i="1"/>
  <c r="N486" i="1" a="1"/>
  <c r="N486" i="1"/>
  <c r="O486" i="1" a="1"/>
  <c r="O486" i="1"/>
  <c r="L487" i="1" a="1"/>
  <c r="L487" i="1" s="1"/>
  <c r="M487" i="1" a="1"/>
  <c r="M487" i="1" s="1"/>
  <c r="N487" i="1" a="1"/>
  <c r="N487" i="1" s="1"/>
  <c r="O487" i="1" a="1"/>
  <c r="O487" i="1"/>
  <c r="L488" i="1" a="1"/>
  <c r="L488" i="1" s="1"/>
  <c r="M488" i="1" a="1"/>
  <c r="M488" i="1" s="1"/>
  <c r="N488" i="1" a="1"/>
  <c r="N488" i="1" s="1"/>
  <c r="O488" i="1" a="1"/>
  <c r="O488" i="1"/>
  <c r="L489" i="1" a="1"/>
  <c r="L489" i="1" s="1"/>
  <c r="M489" i="1" a="1"/>
  <c r="M489" i="1" s="1"/>
  <c r="N489" i="1" a="1"/>
  <c r="N489" i="1" s="1"/>
  <c r="O489" i="1" a="1"/>
  <c r="O489" i="1" s="1"/>
  <c r="L490" i="1" a="1"/>
  <c r="L490" i="1" s="1"/>
  <c r="M490" i="1" a="1"/>
  <c r="M490" i="1" s="1"/>
  <c r="N490" i="1" a="1"/>
  <c r="N490" i="1"/>
  <c r="O490" i="1" a="1"/>
  <c r="O490" i="1" s="1"/>
  <c r="L491" i="1" a="1"/>
  <c r="L491" i="1" s="1"/>
  <c r="M491" i="1" a="1"/>
  <c r="M491" i="1" s="1"/>
  <c r="N491" i="1" a="1"/>
  <c r="N491" i="1" s="1"/>
  <c r="O491" i="1" a="1"/>
  <c r="O491" i="1"/>
  <c r="L492" i="1" a="1"/>
  <c r="L492" i="1" s="1"/>
  <c r="M492" i="1" a="1"/>
  <c r="M492" i="1"/>
  <c r="N492" i="1" a="1"/>
  <c r="N492" i="1" s="1"/>
  <c r="O492" i="1" a="1"/>
  <c r="O492" i="1" s="1"/>
  <c r="L493" i="1" a="1"/>
  <c r="L493" i="1" s="1"/>
  <c r="M493" i="1" a="1"/>
  <c r="M493" i="1" s="1"/>
  <c r="N493" i="1" a="1"/>
  <c r="N493" i="1" s="1"/>
  <c r="O493" i="1" a="1"/>
  <c r="O493" i="1"/>
  <c r="L494" i="1" a="1"/>
  <c r="L494" i="1" s="1"/>
  <c r="M494" i="1" a="1"/>
  <c r="M494" i="1"/>
  <c r="N494" i="1" a="1"/>
  <c r="N494" i="1" s="1"/>
  <c r="O494" i="1" a="1"/>
  <c r="O494" i="1"/>
  <c r="L495" i="1" a="1"/>
  <c r="L495" i="1" s="1"/>
  <c r="M495" i="1" a="1"/>
  <c r="M495" i="1" s="1"/>
  <c r="N495" i="1" a="1"/>
  <c r="N495" i="1" s="1"/>
  <c r="O495" i="1" a="1"/>
  <c r="O495" i="1"/>
  <c r="L496" i="1" a="1"/>
  <c r="L496" i="1" s="1"/>
  <c r="M496" i="1" a="1"/>
  <c r="M496" i="1" s="1"/>
  <c r="N496" i="1" a="1"/>
  <c r="N496" i="1" s="1"/>
  <c r="O496" i="1" a="1"/>
  <c r="O496" i="1"/>
  <c r="L497" i="1" a="1"/>
  <c r="L497" i="1" s="1"/>
  <c r="M497" i="1" a="1"/>
  <c r="M497" i="1" s="1"/>
  <c r="N497" i="1" a="1"/>
  <c r="N497" i="1" s="1"/>
  <c r="O497" i="1" a="1"/>
  <c r="O497" i="1" s="1"/>
  <c r="L498" i="1" a="1"/>
  <c r="L498" i="1" s="1"/>
  <c r="M498" i="1" a="1"/>
  <c r="M498" i="1" s="1"/>
  <c r="N498" i="1" a="1"/>
  <c r="N498" i="1"/>
  <c r="O498" i="1" a="1"/>
  <c r="O498" i="1" s="1"/>
  <c r="L499" i="1" a="1"/>
  <c r="L499" i="1" s="1"/>
  <c r="M499" i="1" a="1"/>
  <c r="M499" i="1" s="1"/>
  <c r="N499" i="1" a="1"/>
  <c r="N499" i="1" s="1"/>
  <c r="O499" i="1" a="1"/>
  <c r="O499" i="1"/>
  <c r="L500" i="1" a="1"/>
  <c r="L500" i="1" s="1"/>
  <c r="M500" i="1" a="1"/>
  <c r="M500" i="1" s="1"/>
  <c r="N500" i="1" a="1"/>
  <c r="N500" i="1" s="1"/>
  <c r="O500" i="1" a="1"/>
  <c r="O500" i="1"/>
  <c r="L501" i="1" a="1"/>
  <c r="L501" i="1" s="1"/>
  <c r="M501" i="1" a="1"/>
  <c r="M501" i="1" s="1"/>
  <c r="N501" i="1" a="1"/>
  <c r="N501" i="1" s="1"/>
  <c r="O501" i="1" a="1"/>
  <c r="O501" i="1" s="1"/>
  <c r="L502" i="1" a="1"/>
  <c r="L502" i="1"/>
  <c r="M502" i="1" a="1"/>
  <c r="M502" i="1"/>
  <c r="N502" i="1" a="1"/>
  <c r="N502" i="1"/>
  <c r="O502" i="1" a="1"/>
  <c r="O502" i="1" s="1"/>
  <c r="L503" i="1" a="1"/>
  <c r="L503" i="1" s="1"/>
  <c r="M503" i="1" a="1"/>
  <c r="M503" i="1" s="1"/>
  <c r="N503" i="1" a="1"/>
  <c r="N503" i="1" s="1"/>
  <c r="O503" i="1" a="1"/>
  <c r="O503" i="1"/>
  <c r="L504" i="1" a="1"/>
  <c r="L504" i="1"/>
  <c r="M504" i="1" a="1"/>
  <c r="M504" i="1"/>
  <c r="N504" i="1" a="1"/>
  <c r="N504" i="1"/>
  <c r="O504" i="1" a="1"/>
  <c r="O504" i="1" s="1"/>
  <c r="L505" i="1" a="1"/>
  <c r="L505" i="1" s="1"/>
  <c r="M505" i="1" a="1"/>
  <c r="M505" i="1" s="1"/>
  <c r="N505" i="1" a="1"/>
  <c r="N505" i="1" s="1"/>
  <c r="O505" i="1" a="1"/>
  <c r="O505" i="1" s="1"/>
  <c r="L506" i="1" a="1"/>
  <c r="L506" i="1"/>
  <c r="M506" i="1" a="1"/>
  <c r="M506" i="1" s="1"/>
  <c r="N506" i="1" a="1"/>
  <c r="N506" i="1" s="1"/>
  <c r="O506" i="1" a="1"/>
  <c r="O506" i="1"/>
  <c r="L507" i="1" a="1"/>
  <c r="L507" i="1" s="1"/>
  <c r="M507" i="1" a="1"/>
  <c r="M507" i="1" s="1"/>
  <c r="N507" i="1" a="1"/>
  <c r="N507" i="1" s="1"/>
  <c r="O507" i="1" a="1"/>
  <c r="O507" i="1" s="1"/>
  <c r="L508" i="1" a="1"/>
  <c r="L508" i="1" s="1"/>
  <c r="M508" i="1" a="1"/>
  <c r="M508" i="1"/>
  <c r="N508" i="1" a="1"/>
  <c r="N508" i="1"/>
  <c r="O508" i="1" a="1"/>
  <c r="O508" i="1"/>
  <c r="L509" i="1" a="1"/>
  <c r="L509" i="1" s="1"/>
  <c r="M509" i="1" a="1"/>
  <c r="M509" i="1" s="1"/>
  <c r="N509" i="1" a="1"/>
  <c r="N509" i="1" s="1"/>
  <c r="O509" i="1" a="1"/>
  <c r="O509" i="1" s="1"/>
  <c r="L510" i="1" a="1"/>
  <c r="L510" i="1"/>
  <c r="M510" i="1" a="1"/>
  <c r="M510" i="1" s="1"/>
  <c r="N510" i="1" a="1"/>
  <c r="N510" i="1" s="1"/>
  <c r="O510" i="1" a="1"/>
  <c r="O510" i="1"/>
  <c r="L511" i="1" a="1"/>
  <c r="L511" i="1" s="1"/>
  <c r="M511" i="1" a="1"/>
  <c r="M511" i="1" s="1"/>
  <c r="N511" i="1" a="1"/>
  <c r="N511" i="1" s="1"/>
  <c r="O511" i="1" a="1"/>
  <c r="O511" i="1"/>
  <c r="L512" i="1" a="1"/>
  <c r="L512" i="1"/>
  <c r="M512" i="1" a="1"/>
  <c r="M512" i="1" s="1"/>
  <c r="N512" i="1" a="1"/>
  <c r="N512" i="1" s="1"/>
  <c r="O512" i="1" a="1"/>
  <c r="O512" i="1" s="1"/>
  <c r="L513" i="1" a="1"/>
  <c r="L513" i="1" s="1"/>
  <c r="M513" i="1" a="1"/>
  <c r="M513" i="1" s="1"/>
  <c r="N513" i="1" a="1"/>
  <c r="N513" i="1" s="1"/>
  <c r="O513" i="1" a="1"/>
  <c r="O513" i="1" s="1"/>
  <c r="L514" i="1" a="1"/>
  <c r="L514" i="1" s="1"/>
  <c r="M514" i="1" a="1"/>
  <c r="M514" i="1"/>
  <c r="N514" i="1" a="1"/>
  <c r="N514" i="1"/>
  <c r="O514" i="1" a="1"/>
  <c r="O514" i="1"/>
  <c r="L515" i="1" a="1"/>
  <c r="L515" i="1" s="1"/>
  <c r="M515" i="1" a="1"/>
  <c r="M515" i="1" s="1"/>
  <c r="N515" i="1" a="1"/>
  <c r="N515" i="1" s="1"/>
  <c r="O515" i="1" a="1"/>
  <c r="O515" i="1"/>
  <c r="L516" i="1" a="1"/>
  <c r="L516" i="1"/>
  <c r="M516" i="1" a="1"/>
  <c r="M516" i="1"/>
  <c r="N516" i="1" a="1"/>
  <c r="N516" i="1"/>
  <c r="O516" i="1" a="1"/>
  <c r="O516" i="1" s="1"/>
  <c r="L517" i="1" a="1"/>
  <c r="L517" i="1" s="1"/>
  <c r="M517" i="1" a="1"/>
  <c r="M517" i="1" s="1"/>
  <c r="N517" i="1" a="1"/>
  <c r="N517" i="1" s="1"/>
  <c r="O517" i="1" a="1"/>
  <c r="O517" i="1" s="1"/>
  <c r="L518" i="1" a="1"/>
  <c r="L518" i="1" s="1"/>
  <c r="M518" i="1" a="1"/>
  <c r="M518" i="1"/>
  <c r="N518" i="1" a="1"/>
  <c r="N518" i="1" s="1"/>
  <c r="O518" i="1" a="1"/>
  <c r="O518" i="1" s="1"/>
  <c r="L519" i="1" a="1"/>
  <c r="L519" i="1" s="1"/>
  <c r="M519" i="1" a="1"/>
  <c r="M519" i="1" s="1"/>
  <c r="N519" i="1" a="1"/>
  <c r="N519" i="1" s="1"/>
  <c r="O519" i="1" a="1"/>
  <c r="O519" i="1" s="1"/>
  <c r="L520" i="1" a="1"/>
  <c r="L520" i="1" s="1"/>
  <c r="M520" i="1" a="1"/>
  <c r="M520" i="1"/>
  <c r="N520" i="1" a="1"/>
  <c r="N520" i="1"/>
  <c r="O520" i="1" a="1"/>
  <c r="O520" i="1"/>
  <c r="L521" i="1" a="1"/>
  <c r="L521" i="1" s="1"/>
  <c r="M521" i="1" a="1"/>
  <c r="M521" i="1" s="1"/>
  <c r="N521" i="1" a="1"/>
  <c r="N521" i="1" s="1"/>
  <c r="O521" i="1" a="1"/>
  <c r="O521" i="1"/>
  <c r="L522" i="1" a="1"/>
  <c r="L522" i="1"/>
  <c r="M522" i="1" a="1"/>
  <c r="M522" i="1"/>
  <c r="N522" i="1" a="1"/>
  <c r="N522" i="1" s="1"/>
  <c r="O522" i="1" a="1"/>
  <c r="O522" i="1" s="1"/>
  <c r="L523" i="1" a="1"/>
  <c r="L523" i="1" s="1"/>
  <c r="M523" i="1" a="1"/>
  <c r="M523" i="1" s="1"/>
  <c r="N523" i="1" a="1"/>
  <c r="N523" i="1" s="1"/>
  <c r="O523" i="1" a="1"/>
  <c r="O523" i="1"/>
  <c r="L524" i="1" a="1"/>
  <c r="L524" i="1"/>
  <c r="M524" i="1" a="1"/>
  <c r="M524" i="1" s="1"/>
  <c r="N524" i="1" a="1"/>
  <c r="N524" i="1" s="1"/>
  <c r="O524" i="1" a="1"/>
  <c r="O524" i="1" s="1"/>
  <c r="L525" i="1" a="1"/>
  <c r="L525" i="1" s="1"/>
  <c r="M525" i="1" a="1"/>
  <c r="M525" i="1" s="1"/>
  <c r="N525" i="1" a="1"/>
  <c r="N525" i="1" s="1"/>
  <c r="O525" i="1" a="1"/>
  <c r="O525" i="1"/>
  <c r="L526" i="1" a="1"/>
  <c r="L526" i="1" s="1"/>
  <c r="M526" i="1" a="1"/>
  <c r="M526" i="1" s="1"/>
  <c r="N526" i="1" a="1"/>
  <c r="N526" i="1"/>
  <c r="O526" i="1" a="1"/>
  <c r="O526" i="1"/>
  <c r="L527" i="1" a="1"/>
  <c r="L527" i="1" s="1"/>
  <c r="M527" i="1" a="1"/>
  <c r="M527" i="1" s="1"/>
  <c r="N527" i="1" a="1"/>
  <c r="N527" i="1" s="1"/>
  <c r="O527" i="1" a="1"/>
  <c r="O527" i="1" s="1"/>
  <c r="L528" i="1" a="1"/>
  <c r="L528" i="1"/>
  <c r="M528" i="1" a="1"/>
  <c r="M528" i="1"/>
  <c r="N528" i="1" a="1"/>
  <c r="N528" i="1"/>
  <c r="O528" i="1" a="1"/>
  <c r="O528" i="1"/>
  <c r="L529" i="1" a="1"/>
  <c r="L529" i="1" s="1"/>
  <c r="M529" i="1" a="1"/>
  <c r="M529" i="1" s="1"/>
  <c r="N529" i="1" a="1"/>
  <c r="N529" i="1" s="1"/>
  <c r="O529" i="1" a="1"/>
  <c r="O529" i="1"/>
  <c r="L530" i="1" a="1"/>
  <c r="L530" i="1" s="1"/>
  <c r="M530" i="1" a="1"/>
  <c r="M530" i="1" s="1"/>
  <c r="N530" i="1" a="1"/>
  <c r="N530" i="1"/>
  <c r="O530" i="1" a="1"/>
  <c r="O530" i="1" s="1"/>
  <c r="L531" i="1" a="1"/>
  <c r="L531" i="1" s="1"/>
  <c r="M531" i="1" a="1"/>
  <c r="M531" i="1" s="1"/>
  <c r="N531" i="1" a="1"/>
  <c r="N531" i="1" s="1"/>
  <c r="O531" i="1" a="1"/>
  <c r="O531" i="1" s="1"/>
  <c r="L532" i="1" a="1"/>
  <c r="L532" i="1" s="1"/>
  <c r="M532" i="1" a="1"/>
  <c r="M532" i="1" s="1"/>
  <c r="N532" i="1" a="1"/>
  <c r="N532" i="1" s="1"/>
  <c r="O532" i="1" a="1"/>
  <c r="O532" i="1"/>
  <c r="L533" i="1" a="1"/>
  <c r="L533" i="1" s="1"/>
  <c r="M533" i="1" a="1"/>
  <c r="M533" i="1" s="1"/>
  <c r="N533" i="1" a="1"/>
  <c r="N533" i="1" s="1"/>
  <c r="O533" i="1" a="1"/>
  <c r="O533" i="1" s="1"/>
  <c r="L534" i="1" a="1"/>
  <c r="L534" i="1"/>
  <c r="M534" i="1" a="1"/>
  <c r="M534" i="1"/>
  <c r="N534" i="1" a="1"/>
  <c r="N534" i="1"/>
  <c r="O534" i="1" a="1"/>
  <c r="O534" i="1" s="1"/>
  <c r="L535" i="1" a="1"/>
  <c r="L535" i="1" s="1"/>
  <c r="M535" i="1" a="1"/>
  <c r="M535" i="1" s="1"/>
  <c r="N535" i="1" a="1"/>
  <c r="N535" i="1" s="1"/>
  <c r="O535" i="1" a="1"/>
  <c r="O535" i="1"/>
  <c r="L536" i="1" a="1"/>
  <c r="L536" i="1"/>
  <c r="M536" i="1" a="1"/>
  <c r="M536" i="1"/>
  <c r="N536" i="1" a="1"/>
  <c r="N536" i="1"/>
  <c r="O536" i="1" a="1"/>
  <c r="O536" i="1" s="1"/>
  <c r="L537" i="1" a="1"/>
  <c r="L537" i="1" s="1"/>
  <c r="M537" i="1" a="1"/>
  <c r="M537" i="1" s="1"/>
  <c r="N537" i="1" a="1"/>
  <c r="N537" i="1" s="1"/>
  <c r="O537" i="1" a="1"/>
  <c r="O537" i="1" s="1"/>
  <c r="L538" i="1" a="1"/>
  <c r="L538" i="1"/>
  <c r="M538" i="1" a="1"/>
  <c r="M538" i="1" s="1"/>
  <c r="N538" i="1" a="1"/>
  <c r="N538" i="1" s="1"/>
  <c r="O538" i="1" a="1"/>
  <c r="O538" i="1"/>
  <c r="L539" i="1" a="1"/>
  <c r="L539" i="1" s="1"/>
  <c r="M539" i="1" a="1"/>
  <c r="M539" i="1" s="1"/>
  <c r="N539" i="1" a="1"/>
  <c r="N539" i="1" s="1"/>
  <c r="O539" i="1" a="1"/>
  <c r="O539" i="1" s="1"/>
  <c r="L540" i="1" a="1"/>
  <c r="L540" i="1" s="1"/>
  <c r="M540" i="1" a="1"/>
  <c r="M540" i="1"/>
  <c r="N540" i="1" a="1"/>
  <c r="N540" i="1"/>
  <c r="O540" i="1" a="1"/>
  <c r="O540" i="1"/>
  <c r="L541" i="1" a="1"/>
  <c r="L541" i="1" s="1"/>
  <c r="M541" i="1" a="1"/>
  <c r="M541" i="1" s="1"/>
  <c r="N541" i="1" a="1"/>
  <c r="N541" i="1" s="1"/>
  <c r="O541" i="1" a="1"/>
  <c r="O541" i="1"/>
  <c r="L542" i="1" a="1"/>
  <c r="L542" i="1"/>
  <c r="M542" i="1" a="1"/>
  <c r="M542" i="1" s="1"/>
  <c r="N542" i="1" a="1"/>
  <c r="N542" i="1" s="1"/>
  <c r="O542" i="1" a="1"/>
  <c r="O542" i="1"/>
  <c r="L543" i="1" a="1"/>
  <c r="L543" i="1" s="1"/>
  <c r="M543" i="1" a="1"/>
  <c r="M543" i="1" s="1"/>
  <c r="N543" i="1" a="1"/>
  <c r="N543" i="1" s="1"/>
  <c r="O543" i="1" a="1"/>
  <c r="O543" i="1"/>
  <c r="L544" i="1" a="1"/>
  <c r="L544" i="1" s="1"/>
  <c r="M544" i="1" a="1"/>
  <c r="M544" i="1" s="1"/>
  <c r="N544" i="1" a="1"/>
  <c r="N544" i="1" s="1"/>
  <c r="O544" i="1" a="1"/>
  <c r="O544" i="1" s="1"/>
  <c r="L545" i="1" a="1"/>
  <c r="L545" i="1" s="1"/>
  <c r="M545" i="1" a="1"/>
  <c r="M545" i="1" s="1"/>
  <c r="N545" i="1" a="1"/>
  <c r="N545" i="1" s="1"/>
  <c r="O545" i="1" a="1"/>
  <c r="O545" i="1" s="1"/>
  <c r="L546" i="1" a="1"/>
  <c r="L546" i="1" s="1"/>
  <c r="M546" i="1" a="1"/>
  <c r="M546" i="1"/>
  <c r="N546" i="1" a="1"/>
  <c r="N546" i="1"/>
  <c r="O546" i="1" a="1"/>
  <c r="O546" i="1"/>
  <c r="L547" i="1" a="1"/>
  <c r="L547" i="1" s="1"/>
  <c r="M547" i="1" a="1"/>
  <c r="M547" i="1" s="1"/>
  <c r="N547" i="1" a="1"/>
  <c r="N547" i="1" s="1"/>
  <c r="O547" i="1" a="1"/>
  <c r="O547" i="1"/>
  <c r="L548" i="1" a="1"/>
  <c r="L548" i="1"/>
  <c r="M548" i="1" a="1"/>
  <c r="M548" i="1"/>
  <c r="N548" i="1" a="1"/>
  <c r="N548" i="1"/>
  <c r="O548" i="1" a="1"/>
  <c r="O548" i="1" s="1"/>
  <c r="L549" i="1" a="1"/>
  <c r="L549" i="1" s="1"/>
  <c r="M549" i="1" a="1"/>
  <c r="M549" i="1" s="1"/>
  <c r="N549" i="1" a="1"/>
  <c r="N549" i="1" s="1"/>
  <c r="O549" i="1" a="1"/>
  <c r="O549" i="1" s="1"/>
  <c r="L550" i="1" a="1"/>
  <c r="L550" i="1" s="1"/>
  <c r="M550" i="1" a="1"/>
  <c r="M550" i="1"/>
  <c r="N550" i="1" a="1"/>
  <c r="N550" i="1" s="1"/>
  <c r="O550" i="1" a="1"/>
  <c r="O550" i="1" s="1"/>
  <c r="L551" i="1" a="1"/>
  <c r="L551" i="1" s="1"/>
  <c r="M551" i="1" a="1"/>
  <c r="M551" i="1" s="1"/>
  <c r="N551" i="1" a="1"/>
  <c r="N551" i="1" s="1"/>
  <c r="O551" i="1" a="1"/>
  <c r="O551" i="1" s="1"/>
  <c r="L552" i="1" a="1"/>
  <c r="L552" i="1" s="1"/>
  <c r="M552" i="1" a="1"/>
  <c r="M552" i="1" s="1"/>
  <c r="N552" i="1" a="1"/>
  <c r="N552" i="1"/>
  <c r="O552" i="1" a="1"/>
  <c r="O552" i="1"/>
  <c r="L553" i="1" a="1"/>
  <c r="L553" i="1" s="1"/>
  <c r="M553" i="1" a="1"/>
  <c r="M553" i="1" s="1"/>
  <c r="N553" i="1" a="1"/>
  <c r="N553" i="1" s="1"/>
  <c r="O553" i="1" a="1"/>
  <c r="O553" i="1"/>
  <c r="L554" i="1" a="1"/>
  <c r="L554" i="1" s="1"/>
  <c r="M554" i="1" a="1"/>
  <c r="M554" i="1"/>
  <c r="N554" i="1" a="1"/>
  <c r="N554" i="1" s="1"/>
  <c r="O554" i="1" a="1"/>
  <c r="O554" i="1" s="1"/>
  <c r="L555" i="1" a="1"/>
  <c r="L555" i="1" s="1"/>
  <c r="M555" i="1" a="1"/>
  <c r="M555" i="1" s="1"/>
  <c r="N555" i="1" a="1"/>
  <c r="N555" i="1" s="1"/>
  <c r="O555" i="1" a="1"/>
  <c r="O555" i="1"/>
  <c r="L556" i="1" a="1"/>
  <c r="L556" i="1"/>
  <c r="M556" i="1" a="1"/>
  <c r="M556" i="1"/>
  <c r="N556" i="1" a="1"/>
  <c r="N556" i="1" s="1"/>
  <c r="O556" i="1" a="1"/>
  <c r="O556" i="1" s="1"/>
  <c r="L557" i="1" a="1"/>
  <c r="L557" i="1" s="1"/>
  <c r="M557" i="1" a="1"/>
  <c r="M557" i="1" s="1"/>
  <c r="N557" i="1" a="1"/>
  <c r="N557" i="1" s="1"/>
  <c r="O557" i="1" a="1"/>
  <c r="O557" i="1"/>
  <c r="L558" i="1" a="1"/>
  <c r="L558" i="1" s="1"/>
  <c r="M558" i="1" a="1"/>
  <c r="M558" i="1" s="1"/>
  <c r="N558" i="1" a="1"/>
  <c r="N558" i="1"/>
  <c r="O558" i="1" a="1"/>
  <c r="O558" i="1"/>
  <c r="L559" i="1" a="1"/>
  <c r="L559" i="1" s="1"/>
  <c r="M559" i="1" a="1"/>
  <c r="M559" i="1" s="1"/>
  <c r="N559" i="1" a="1"/>
  <c r="N559" i="1" s="1"/>
  <c r="O559" i="1" a="1"/>
  <c r="O559" i="1" s="1"/>
  <c r="L560" i="1" a="1"/>
  <c r="L560" i="1"/>
  <c r="M560" i="1" a="1"/>
  <c r="M560" i="1"/>
  <c r="N560" i="1" a="1"/>
  <c r="N560" i="1"/>
  <c r="O560" i="1" a="1"/>
  <c r="O560" i="1"/>
  <c r="L561" i="1" a="1"/>
  <c r="L561" i="1" s="1"/>
  <c r="M561" i="1" a="1"/>
  <c r="M561" i="1" s="1"/>
  <c r="N561" i="1" a="1"/>
  <c r="N561" i="1" s="1"/>
  <c r="O561" i="1" a="1"/>
  <c r="O561" i="1"/>
  <c r="L562" i="1" a="1"/>
  <c r="L562" i="1" s="1"/>
  <c r="M562" i="1" a="1"/>
  <c r="M562" i="1" s="1"/>
  <c r="N562" i="1" a="1"/>
  <c r="N562" i="1"/>
  <c r="O562" i="1" a="1"/>
  <c r="O562" i="1" s="1"/>
  <c r="L563" i="1" a="1"/>
  <c r="L563" i="1" s="1"/>
  <c r="M563" i="1" a="1"/>
  <c r="M563" i="1" s="1"/>
  <c r="N563" i="1" a="1"/>
  <c r="N563" i="1" s="1"/>
  <c r="O563" i="1" a="1"/>
  <c r="O563" i="1"/>
  <c r="L564" i="1" a="1"/>
  <c r="L564" i="1" s="1"/>
  <c r="M564" i="1" a="1"/>
  <c r="M564" i="1" s="1"/>
  <c r="N564" i="1" a="1"/>
  <c r="N564" i="1" s="1"/>
  <c r="O564" i="1" a="1"/>
  <c r="O564" i="1"/>
  <c r="L565" i="1" a="1"/>
  <c r="L565" i="1" s="1"/>
  <c r="M565" i="1" a="1"/>
  <c r="M565" i="1" s="1"/>
  <c r="N565" i="1" a="1"/>
  <c r="N565" i="1" s="1"/>
  <c r="O565" i="1" a="1"/>
  <c r="O565" i="1" s="1"/>
  <c r="L566" i="1" a="1"/>
  <c r="L566" i="1"/>
  <c r="M566" i="1" a="1"/>
  <c r="M566" i="1" s="1"/>
  <c r="N566" i="1" a="1"/>
  <c r="N566" i="1"/>
  <c r="O566" i="1" a="1"/>
  <c r="O566" i="1" s="1"/>
  <c r="L567" i="1" a="1"/>
  <c r="L567" i="1" s="1"/>
  <c r="M567" i="1" a="1"/>
  <c r="M567" i="1" s="1"/>
  <c r="N567" i="1" a="1"/>
  <c r="N567" i="1" s="1"/>
  <c r="O567" i="1" a="1"/>
  <c r="O567" i="1"/>
  <c r="L568" i="1" a="1"/>
  <c r="L568" i="1"/>
  <c r="M568" i="1" a="1"/>
  <c r="M568" i="1"/>
  <c r="N568" i="1" a="1"/>
  <c r="N568" i="1" s="1"/>
  <c r="O568" i="1" a="1"/>
  <c r="O568" i="1" s="1"/>
  <c r="L569" i="1" a="1"/>
  <c r="L569" i="1" s="1"/>
  <c r="M569" i="1" a="1"/>
  <c r="M569" i="1" s="1"/>
  <c r="N569" i="1" a="1"/>
  <c r="N569" i="1" s="1"/>
  <c r="O569" i="1" a="1"/>
  <c r="O569" i="1" s="1"/>
  <c r="L570" i="1" a="1"/>
  <c r="L570" i="1"/>
  <c r="M570" i="1" a="1"/>
  <c r="M570" i="1" s="1"/>
  <c r="N570" i="1" a="1"/>
  <c r="N570" i="1" s="1"/>
  <c r="O570" i="1" a="1"/>
  <c r="O570" i="1"/>
  <c r="L571" i="1" a="1"/>
  <c r="L571" i="1" s="1"/>
  <c r="M571" i="1" a="1"/>
  <c r="M571" i="1" s="1"/>
  <c r="N571" i="1" a="1"/>
  <c r="N571" i="1" s="1"/>
  <c r="O571" i="1" a="1"/>
  <c r="O571" i="1" s="1"/>
  <c r="L572" i="1" a="1"/>
  <c r="L572" i="1" s="1"/>
  <c r="M572" i="1" a="1"/>
  <c r="M572" i="1"/>
  <c r="N572" i="1" a="1"/>
  <c r="N572" i="1"/>
  <c r="O572" i="1" a="1"/>
  <c r="O572" i="1"/>
  <c r="L573" i="1" a="1"/>
  <c r="L573" i="1" s="1"/>
  <c r="M573" i="1" a="1"/>
  <c r="M573" i="1" s="1"/>
  <c r="N573" i="1" a="1"/>
  <c r="N573" i="1" s="1"/>
  <c r="O573" i="1" a="1"/>
  <c r="O573" i="1" s="1"/>
  <c r="L574" i="1" a="1"/>
  <c r="L574" i="1"/>
  <c r="M574" i="1" a="1"/>
  <c r="M574" i="1" s="1"/>
  <c r="N574" i="1" a="1"/>
  <c r="N574" i="1" s="1"/>
  <c r="O574" i="1" a="1"/>
  <c r="O574" i="1"/>
  <c r="L575" i="1" a="1"/>
  <c r="L575" i="1" s="1"/>
  <c r="M575" i="1" a="1"/>
  <c r="M575" i="1" s="1"/>
  <c r="N575" i="1" a="1"/>
  <c r="N575" i="1" s="1"/>
  <c r="O575" i="1" a="1"/>
  <c r="O575" i="1"/>
  <c r="L576" i="1" a="1"/>
  <c r="L576" i="1" s="1"/>
  <c r="M576" i="1" a="1"/>
  <c r="M576" i="1" s="1"/>
  <c r="N576" i="1" a="1"/>
  <c r="N576" i="1" s="1"/>
  <c r="O576" i="1" a="1"/>
  <c r="O576" i="1" s="1"/>
  <c r="L577" i="1" a="1"/>
  <c r="L577" i="1" s="1"/>
  <c r="M577" i="1" a="1"/>
  <c r="M577" i="1" s="1"/>
  <c r="N577" i="1" a="1"/>
  <c r="N577" i="1" s="1"/>
  <c r="O577" i="1" a="1"/>
  <c r="O577" i="1" s="1"/>
  <c r="L578" i="1" a="1"/>
  <c r="L578" i="1" s="1"/>
  <c r="M578" i="1" a="1"/>
  <c r="M578" i="1"/>
  <c r="N578" i="1" a="1"/>
  <c r="N578" i="1"/>
  <c r="O578" i="1" a="1"/>
  <c r="O578" i="1"/>
  <c r="L579" i="1" a="1"/>
  <c r="L579" i="1" s="1"/>
  <c r="M579" i="1" a="1"/>
  <c r="M579" i="1" s="1"/>
  <c r="N579" i="1" a="1"/>
  <c r="N579" i="1" s="1"/>
  <c r="O579" i="1" a="1"/>
  <c r="O579" i="1"/>
  <c r="L580" i="1" a="1"/>
  <c r="L580" i="1"/>
  <c r="M580" i="1" a="1"/>
  <c r="M580" i="1"/>
  <c r="N580" i="1" a="1"/>
  <c r="N580" i="1"/>
  <c r="O580" i="1" a="1"/>
  <c r="O580" i="1"/>
  <c r="L581" i="1" a="1"/>
  <c r="L581" i="1" s="1"/>
  <c r="M581" i="1" a="1"/>
  <c r="M581" i="1" s="1"/>
  <c r="N581" i="1" a="1"/>
  <c r="N581" i="1" s="1"/>
  <c r="O581" i="1" a="1"/>
  <c r="O581" i="1" s="1"/>
  <c r="L582" i="1" a="1"/>
  <c r="L582" i="1"/>
  <c r="M582" i="1" a="1"/>
  <c r="M582" i="1"/>
  <c r="N582" i="1" a="1"/>
  <c r="N582" i="1"/>
  <c r="O582" i="1" a="1"/>
  <c r="O582" i="1"/>
  <c r="L583" i="1" a="1"/>
  <c r="L583" i="1"/>
  <c r="M583" i="1" a="1"/>
  <c r="M583" i="1" s="1"/>
  <c r="N583" i="1" a="1"/>
  <c r="N583" i="1" s="1"/>
  <c r="O583" i="1" a="1"/>
  <c r="O583" i="1" s="1"/>
  <c r="L584" i="1" a="1"/>
  <c r="L584" i="1"/>
  <c r="M584" i="1" a="1"/>
  <c r="M584" i="1"/>
  <c r="N584" i="1" a="1"/>
  <c r="N584" i="1"/>
  <c r="O584" i="1" a="1"/>
  <c r="O584" i="1"/>
  <c r="L585" i="1" a="1"/>
  <c r="L585" i="1"/>
  <c r="M585" i="1" a="1"/>
  <c r="M585" i="1" s="1"/>
  <c r="N585" i="1" a="1"/>
  <c r="N585" i="1" s="1"/>
  <c r="O585" i="1" a="1"/>
  <c r="O585" i="1" s="1"/>
  <c r="L586" i="1" a="1"/>
  <c r="L586" i="1"/>
  <c r="M586" i="1" a="1"/>
  <c r="M586" i="1"/>
  <c r="N586" i="1" a="1"/>
  <c r="N586" i="1"/>
  <c r="O586" i="1" a="1"/>
  <c r="O586" i="1"/>
  <c r="L587" i="1" a="1"/>
  <c r="L587" i="1" s="1"/>
  <c r="M587" i="1" a="1"/>
  <c r="M587" i="1" s="1"/>
  <c r="N587" i="1" a="1"/>
  <c r="N587" i="1" s="1"/>
  <c r="O587" i="1" a="1"/>
  <c r="O587" i="1" s="1"/>
  <c r="L588" i="1" a="1"/>
  <c r="L588" i="1"/>
  <c r="M588" i="1" a="1"/>
  <c r="M588" i="1"/>
  <c r="N588" i="1" a="1"/>
  <c r="N588" i="1"/>
  <c r="O588" i="1" a="1"/>
  <c r="O588" i="1"/>
  <c r="L589" i="1" a="1"/>
  <c r="L589" i="1" s="1"/>
  <c r="M589" i="1" a="1"/>
  <c r="M589" i="1" s="1"/>
  <c r="N589" i="1" a="1"/>
  <c r="N589" i="1" s="1"/>
  <c r="O589" i="1" a="1"/>
  <c r="O589" i="1" s="1"/>
  <c r="L590" i="1" a="1"/>
  <c r="L590" i="1"/>
  <c r="M590" i="1" a="1"/>
  <c r="M590" i="1"/>
  <c r="N590" i="1" a="1"/>
  <c r="N590" i="1"/>
  <c r="O590" i="1" a="1"/>
  <c r="O590" i="1"/>
  <c r="L591" i="1" a="1"/>
  <c r="L591" i="1"/>
  <c r="M591" i="1" a="1"/>
  <c r="M591" i="1" s="1"/>
  <c r="N591" i="1" a="1"/>
  <c r="N591" i="1" s="1"/>
  <c r="O591" i="1" a="1"/>
  <c r="O591" i="1" s="1"/>
  <c r="L592" i="1" a="1"/>
  <c r="L592" i="1"/>
  <c r="M592" i="1" a="1"/>
  <c r="M592" i="1"/>
  <c r="N592" i="1" a="1"/>
  <c r="N592" i="1" s="1"/>
  <c r="O592" i="1" a="1"/>
  <c r="O592" i="1"/>
  <c r="L593" i="1" a="1"/>
  <c r="L593" i="1"/>
  <c r="M593" i="1" a="1"/>
  <c r="M593" i="1" s="1"/>
  <c r="N593" i="1" a="1"/>
  <c r="N593" i="1" s="1"/>
  <c r="O593" i="1" a="1"/>
  <c r="O593" i="1" s="1"/>
  <c r="L594" i="1" a="1"/>
  <c r="L594" i="1"/>
  <c r="M594" i="1" a="1"/>
  <c r="M594" i="1"/>
  <c r="N594" i="1" a="1"/>
  <c r="N594" i="1" s="1"/>
  <c r="O594" i="1" a="1"/>
  <c r="O594" i="1"/>
  <c r="L595" i="1" a="1"/>
  <c r="L595" i="1"/>
  <c r="M595" i="1" a="1"/>
  <c r="M595" i="1" s="1"/>
  <c r="N595" i="1" a="1"/>
  <c r="N595" i="1" s="1"/>
  <c r="O595" i="1" a="1"/>
  <c r="O595" i="1" s="1"/>
  <c r="L596" i="1" a="1"/>
  <c r="L596" i="1"/>
  <c r="M596" i="1" a="1"/>
  <c r="M596" i="1"/>
  <c r="N596" i="1" a="1"/>
  <c r="N596" i="1" s="1"/>
  <c r="O596" i="1" a="1"/>
  <c r="O596" i="1"/>
  <c r="L597" i="1" a="1"/>
  <c r="L597" i="1"/>
  <c r="M597" i="1" a="1"/>
  <c r="M597" i="1" s="1"/>
  <c r="N597" i="1" a="1"/>
  <c r="N597" i="1" s="1"/>
  <c r="O597" i="1" a="1"/>
  <c r="O597" i="1" s="1"/>
  <c r="L598" i="1" a="1"/>
  <c r="L598" i="1"/>
  <c r="M598" i="1" a="1"/>
  <c r="M598" i="1"/>
  <c r="N598" i="1" a="1"/>
  <c r="N598" i="1" s="1"/>
  <c r="O598" i="1" a="1"/>
  <c r="O598" i="1"/>
  <c r="L599" i="1" a="1"/>
  <c r="L599" i="1"/>
  <c r="M599" i="1" a="1"/>
  <c r="M599" i="1" s="1"/>
  <c r="N599" i="1" a="1"/>
  <c r="N599" i="1" s="1"/>
  <c r="O599" i="1" a="1"/>
  <c r="O599" i="1" s="1"/>
  <c r="L600" i="1" a="1"/>
  <c r="L600" i="1"/>
  <c r="M600" i="1" a="1"/>
  <c r="M600" i="1"/>
  <c r="N600" i="1" a="1"/>
  <c r="N600" i="1" s="1"/>
  <c r="O600" i="1" a="1"/>
  <c r="O600" i="1"/>
  <c r="L601" i="1" a="1"/>
  <c r="L601" i="1"/>
  <c r="M601" i="1" a="1"/>
  <c r="M601" i="1" s="1"/>
  <c r="N601" i="1" a="1"/>
  <c r="N601" i="1" s="1"/>
  <c r="O601" i="1" a="1"/>
  <c r="O601" i="1" s="1"/>
  <c r="L602" i="1" a="1"/>
  <c r="L602" i="1"/>
  <c r="M602" i="1" a="1"/>
  <c r="M602" i="1"/>
  <c r="N602" i="1" a="1"/>
  <c r="N602" i="1" s="1"/>
  <c r="O602" i="1" a="1"/>
  <c r="O602" i="1"/>
  <c r="L603" i="1" a="1"/>
  <c r="L603" i="1"/>
  <c r="M603" i="1" a="1"/>
  <c r="M603" i="1" s="1"/>
  <c r="N603" i="1" a="1"/>
  <c r="N603" i="1" s="1"/>
  <c r="O603" i="1" a="1"/>
  <c r="O603" i="1" s="1"/>
  <c r="L604" i="1" a="1"/>
  <c r="L604" i="1" s="1"/>
  <c r="M604" i="1" a="1"/>
  <c r="M604" i="1"/>
  <c r="N604" i="1" a="1"/>
  <c r="N604" i="1" s="1"/>
  <c r="O604" i="1" a="1"/>
  <c r="O604" i="1"/>
  <c r="L605" i="1" a="1"/>
  <c r="L605" i="1" s="1"/>
  <c r="M605" i="1" a="1"/>
  <c r="M605" i="1" s="1"/>
  <c r="N605" i="1" a="1"/>
  <c r="N605" i="1" s="1"/>
  <c r="O605" i="1" a="1"/>
  <c r="O605" i="1" s="1"/>
  <c r="L606" i="1" a="1"/>
  <c r="L606" i="1" s="1"/>
  <c r="M606" i="1" a="1"/>
  <c r="M606" i="1"/>
  <c r="N606" i="1" a="1"/>
  <c r="N606" i="1" s="1"/>
  <c r="O606" i="1" a="1"/>
  <c r="O606" i="1"/>
  <c r="L607" i="1" a="1"/>
  <c r="L607" i="1"/>
  <c r="M607" i="1" a="1"/>
  <c r="M607" i="1" s="1"/>
  <c r="N607" i="1" a="1"/>
  <c r="N607" i="1" s="1"/>
  <c r="O607" i="1" a="1"/>
  <c r="O607" i="1" s="1"/>
  <c r="L608" i="1" a="1"/>
  <c r="L608" i="1" s="1"/>
  <c r="M608" i="1" a="1"/>
  <c r="M608" i="1"/>
  <c r="N608" i="1" a="1"/>
  <c r="N608" i="1" s="1"/>
  <c r="O608" i="1" a="1"/>
  <c r="O608" i="1" s="1"/>
  <c r="L609" i="1" a="1"/>
  <c r="L609" i="1"/>
  <c r="M609" i="1" a="1"/>
  <c r="M609" i="1" s="1"/>
  <c r="N609" i="1" a="1"/>
  <c r="N609" i="1" s="1"/>
  <c r="O609" i="1" a="1"/>
  <c r="O609" i="1" s="1"/>
  <c r="L610" i="1" a="1"/>
  <c r="L610" i="1" s="1"/>
  <c r="M610" i="1" a="1"/>
  <c r="M610" i="1"/>
  <c r="N610" i="1" a="1"/>
  <c r="N610" i="1" s="1"/>
  <c r="O610" i="1" a="1"/>
  <c r="O610" i="1" s="1"/>
  <c r="L611" i="1" a="1"/>
  <c r="L611" i="1"/>
  <c r="M611" i="1" a="1"/>
  <c r="M611" i="1" s="1"/>
  <c r="N611" i="1" a="1"/>
  <c r="N611" i="1" s="1"/>
  <c r="O611" i="1" a="1"/>
  <c r="O611" i="1" s="1"/>
  <c r="L612" i="1" a="1"/>
  <c r="L612" i="1" s="1"/>
  <c r="M612" i="1" a="1"/>
  <c r="M612" i="1"/>
  <c r="N612" i="1" a="1"/>
  <c r="N612" i="1" s="1"/>
  <c r="O612" i="1" a="1"/>
  <c r="O612" i="1" s="1"/>
  <c r="L613" i="1" a="1"/>
  <c r="L613" i="1"/>
  <c r="M613" i="1" a="1"/>
  <c r="M613" i="1" s="1"/>
  <c r="N613" i="1" a="1"/>
  <c r="N613" i="1" s="1"/>
  <c r="O613" i="1" a="1"/>
  <c r="O613" i="1" s="1"/>
  <c r="L614" i="1" a="1"/>
  <c r="L614" i="1" s="1"/>
  <c r="M614" i="1" a="1"/>
  <c r="M614" i="1"/>
  <c r="N614" i="1" a="1"/>
  <c r="N614" i="1" s="1"/>
  <c r="O614" i="1" a="1"/>
  <c r="O614" i="1" s="1"/>
  <c r="L615" i="1" a="1"/>
  <c r="L615" i="1" s="1"/>
  <c r="M615" i="1" a="1"/>
  <c r="M615" i="1" s="1"/>
  <c r="N615" i="1" a="1"/>
  <c r="N615" i="1" s="1"/>
  <c r="O615" i="1" a="1"/>
  <c r="O615" i="1" s="1"/>
  <c r="L616" i="1" a="1"/>
  <c r="L616" i="1" s="1"/>
  <c r="M616" i="1" a="1"/>
  <c r="M616" i="1"/>
  <c r="N616" i="1" a="1"/>
  <c r="N616" i="1" s="1"/>
  <c r="O616" i="1" a="1"/>
  <c r="O616" i="1" s="1"/>
  <c r="L617" i="1" a="1"/>
  <c r="L617" i="1"/>
  <c r="M617" i="1" a="1"/>
  <c r="M617" i="1" s="1"/>
  <c r="N617" i="1" a="1"/>
  <c r="N617" i="1" s="1"/>
  <c r="O617" i="1" a="1"/>
  <c r="O617" i="1" s="1"/>
  <c r="L618" i="1" a="1"/>
  <c r="L618" i="1" s="1"/>
  <c r="M618" i="1" a="1"/>
  <c r="M618" i="1"/>
  <c r="N618" i="1" a="1"/>
  <c r="N618" i="1" s="1"/>
  <c r="O618" i="1" a="1"/>
  <c r="O618" i="1" s="1"/>
  <c r="L619" i="1" a="1"/>
  <c r="L619" i="1"/>
  <c r="M619" i="1" a="1"/>
  <c r="M619" i="1" s="1"/>
  <c r="N619" i="1" a="1"/>
  <c r="N619" i="1" s="1"/>
  <c r="O619" i="1" a="1"/>
  <c r="O619" i="1" s="1"/>
  <c r="L620" i="1" a="1"/>
  <c r="L620" i="1" s="1"/>
  <c r="M620" i="1" a="1"/>
  <c r="M620" i="1"/>
  <c r="N620" i="1" a="1"/>
  <c r="N620" i="1" s="1"/>
  <c r="O620" i="1" a="1"/>
  <c r="O620" i="1" s="1"/>
  <c r="L621" i="1" a="1"/>
  <c r="L621" i="1"/>
  <c r="M621" i="1" a="1"/>
  <c r="M621" i="1" s="1"/>
  <c r="N621" i="1" a="1"/>
  <c r="N621" i="1" s="1"/>
  <c r="O621" i="1" a="1"/>
  <c r="O621" i="1" s="1"/>
  <c r="L622" i="1" a="1"/>
  <c r="L622" i="1" s="1"/>
  <c r="M622" i="1" a="1"/>
  <c r="M622" i="1"/>
  <c r="N622" i="1" a="1"/>
  <c r="N622" i="1" s="1"/>
  <c r="O622" i="1" a="1"/>
  <c r="O622" i="1" s="1"/>
  <c r="L623" i="1" a="1"/>
  <c r="L623" i="1"/>
  <c r="M623" i="1" a="1"/>
  <c r="M623" i="1" s="1"/>
  <c r="N623" i="1" a="1"/>
  <c r="N623" i="1" s="1"/>
  <c r="O623" i="1" a="1"/>
  <c r="O623" i="1" s="1"/>
  <c r="L624" i="1" a="1"/>
  <c r="L624" i="1" s="1"/>
  <c r="M624" i="1" a="1"/>
  <c r="M624" i="1"/>
  <c r="N624" i="1" a="1"/>
  <c r="N624" i="1" s="1"/>
  <c r="O624" i="1" a="1"/>
  <c r="O624" i="1" s="1"/>
  <c r="L625" i="1" a="1"/>
  <c r="L625" i="1"/>
  <c r="M625" i="1" a="1"/>
  <c r="M625" i="1" s="1"/>
  <c r="N625" i="1" a="1"/>
  <c r="N625" i="1" s="1"/>
  <c r="O625" i="1" a="1"/>
  <c r="O625" i="1" s="1"/>
  <c r="L626" i="1" a="1"/>
  <c r="L626" i="1" s="1"/>
  <c r="M626" i="1" a="1"/>
  <c r="M626" i="1"/>
  <c r="N626" i="1" a="1"/>
  <c r="N626" i="1" s="1"/>
  <c r="O626" i="1" a="1"/>
  <c r="O626" i="1" s="1"/>
  <c r="L627" i="1" a="1"/>
  <c r="L627" i="1" s="1"/>
  <c r="M627" i="1" a="1"/>
  <c r="M627" i="1" s="1"/>
  <c r="N627" i="1" a="1"/>
  <c r="N627" i="1" s="1"/>
  <c r="O627" i="1" a="1"/>
  <c r="O627" i="1" s="1"/>
  <c r="L628" i="1" a="1"/>
  <c r="L628" i="1" s="1"/>
  <c r="M628" i="1" a="1"/>
  <c r="M628" i="1"/>
  <c r="N628" i="1" a="1"/>
  <c r="N628" i="1" s="1"/>
  <c r="O628" i="1" a="1"/>
  <c r="O628" i="1" s="1"/>
  <c r="L629" i="1" a="1"/>
  <c r="L629" i="1"/>
  <c r="M629" i="1" a="1"/>
  <c r="M629" i="1" s="1"/>
  <c r="N629" i="1" a="1"/>
  <c r="N629" i="1" s="1"/>
  <c r="O629" i="1" a="1"/>
  <c r="O629" i="1" s="1"/>
  <c r="L630" i="1" a="1"/>
  <c r="L630" i="1" s="1"/>
  <c r="M630" i="1" a="1"/>
  <c r="M630" i="1"/>
  <c r="N630" i="1" a="1"/>
  <c r="N630" i="1" s="1"/>
  <c r="O630" i="1" a="1"/>
  <c r="O630" i="1" s="1"/>
  <c r="L631" i="1" a="1"/>
  <c r="L631" i="1"/>
  <c r="M631" i="1" a="1"/>
  <c r="M631" i="1" s="1"/>
  <c r="N631" i="1" a="1"/>
  <c r="N631" i="1"/>
  <c r="O631" i="1" a="1"/>
  <c r="O631" i="1" s="1"/>
  <c r="L632" i="1" a="1"/>
  <c r="L632" i="1" s="1"/>
  <c r="M632" i="1" a="1"/>
  <c r="M632" i="1"/>
  <c r="N632" i="1" a="1"/>
  <c r="N632" i="1" s="1"/>
  <c r="O632" i="1" a="1"/>
  <c r="O632" i="1" s="1"/>
  <c r="L633" i="1" a="1"/>
  <c r="L633" i="1"/>
  <c r="M633" i="1" a="1"/>
  <c r="M633" i="1" s="1"/>
  <c r="N633" i="1" a="1"/>
  <c r="N633" i="1"/>
  <c r="O633" i="1" a="1"/>
  <c r="O633" i="1" s="1"/>
  <c r="L634" i="1" a="1"/>
  <c r="L634" i="1" s="1"/>
  <c r="M634" i="1" a="1"/>
  <c r="M634" i="1" s="1"/>
  <c r="N634" i="1" a="1"/>
  <c r="N634" i="1" s="1"/>
  <c r="O634" i="1" a="1"/>
  <c r="O634" i="1" s="1"/>
  <c r="L635" i="1" a="1"/>
  <c r="L635" i="1"/>
  <c r="M635" i="1" a="1"/>
  <c r="M635" i="1" s="1"/>
  <c r="N635" i="1" a="1"/>
  <c r="N635" i="1"/>
  <c r="O635" i="1" a="1"/>
  <c r="O635" i="1" s="1"/>
  <c r="L636" i="1" a="1"/>
  <c r="L636" i="1" s="1"/>
  <c r="M636" i="1" a="1"/>
  <c r="M636" i="1" s="1"/>
  <c r="N636" i="1" a="1"/>
  <c r="N636" i="1" s="1"/>
  <c r="O636" i="1" a="1"/>
  <c r="O636" i="1" s="1"/>
  <c r="L637" i="1" a="1"/>
  <c r="L637" i="1"/>
  <c r="M637" i="1" a="1"/>
  <c r="M637" i="1" s="1"/>
  <c r="N637" i="1" a="1"/>
  <c r="N637" i="1" s="1"/>
  <c r="O637" i="1" a="1"/>
  <c r="O637" i="1" s="1"/>
  <c r="L638" i="1" a="1"/>
  <c r="L638" i="1" s="1"/>
  <c r="M638" i="1" a="1"/>
  <c r="M638" i="1" s="1"/>
  <c r="N638" i="1" a="1"/>
  <c r="N638" i="1" s="1"/>
  <c r="O638" i="1" a="1"/>
  <c r="O638" i="1" s="1"/>
  <c r="L639" i="1" a="1"/>
  <c r="L639" i="1"/>
  <c r="M639" i="1" a="1"/>
  <c r="M639" i="1" s="1"/>
  <c r="N639" i="1" a="1"/>
  <c r="N639" i="1"/>
  <c r="O639" i="1" a="1"/>
  <c r="O639" i="1" s="1"/>
  <c r="L640" i="1" a="1"/>
  <c r="L640" i="1" s="1"/>
  <c r="M640" i="1" a="1"/>
  <c r="M640" i="1"/>
  <c r="N640" i="1" a="1"/>
  <c r="N640" i="1" s="1"/>
  <c r="O640" i="1" a="1"/>
  <c r="O640" i="1" s="1"/>
  <c r="L641" i="1" a="1"/>
  <c r="L641" i="1"/>
  <c r="M641" i="1" a="1"/>
  <c r="M641" i="1" s="1"/>
  <c r="N641" i="1" a="1"/>
  <c r="N641" i="1" s="1"/>
  <c r="O641" i="1" a="1"/>
  <c r="O641" i="1" s="1"/>
  <c r="L642" i="1" a="1"/>
  <c r="L642" i="1" s="1"/>
  <c r="M642" i="1" a="1"/>
  <c r="M642" i="1"/>
  <c r="N642" i="1" a="1"/>
  <c r="N642" i="1" s="1"/>
  <c r="O642" i="1" a="1"/>
  <c r="O642" i="1" s="1"/>
  <c r="L643" i="1" a="1"/>
  <c r="L643" i="1" s="1"/>
  <c r="M643" i="1" a="1"/>
  <c r="M643" i="1" s="1"/>
  <c r="N643" i="1" a="1"/>
  <c r="N643" i="1"/>
  <c r="O643" i="1" a="1"/>
  <c r="O643" i="1" s="1"/>
  <c r="L644" i="1" a="1"/>
  <c r="L644" i="1" s="1"/>
  <c r="M644" i="1" a="1"/>
  <c r="M644" i="1"/>
  <c r="N644" i="1" a="1"/>
  <c r="N644" i="1" s="1"/>
  <c r="O644" i="1" a="1"/>
  <c r="O644" i="1" s="1"/>
  <c r="L645" i="1" a="1"/>
  <c r="L645" i="1" s="1"/>
  <c r="M645" i="1" a="1"/>
  <c r="M645" i="1" s="1"/>
  <c r="N645" i="1" a="1"/>
  <c r="N645" i="1"/>
  <c r="O645" i="1" a="1"/>
  <c r="O645" i="1" s="1"/>
  <c r="L646" i="1" a="1"/>
  <c r="L646" i="1" s="1"/>
  <c r="M646" i="1" a="1"/>
  <c r="M646" i="1" s="1"/>
  <c r="N646" i="1" a="1"/>
  <c r="N646" i="1" s="1"/>
  <c r="O646" i="1" a="1"/>
  <c r="O646" i="1" s="1"/>
  <c r="L647" i="1" a="1"/>
  <c r="L647" i="1" s="1"/>
  <c r="M647" i="1" a="1"/>
  <c r="M647" i="1" s="1"/>
  <c r="N647" i="1" a="1"/>
  <c r="N647" i="1"/>
  <c r="O647" i="1" a="1"/>
  <c r="O647" i="1" s="1"/>
  <c r="L648" i="1" a="1"/>
  <c r="L648" i="1" s="1"/>
  <c r="M648" i="1" a="1"/>
  <c r="M648" i="1"/>
  <c r="N648" i="1" a="1"/>
  <c r="N648" i="1" s="1"/>
  <c r="O648" i="1" a="1"/>
  <c r="O648" i="1" s="1"/>
  <c r="L649" i="1" a="1"/>
  <c r="L649" i="1"/>
  <c r="M649" i="1" a="1"/>
  <c r="M649" i="1" s="1"/>
  <c r="N649" i="1" a="1"/>
  <c r="N649" i="1"/>
  <c r="O649" i="1" a="1"/>
  <c r="O649" i="1" s="1"/>
  <c r="L650" i="1" a="1"/>
  <c r="L650" i="1" s="1"/>
  <c r="M650" i="1" a="1"/>
  <c r="M650" i="1" s="1"/>
  <c r="N650" i="1" a="1"/>
  <c r="N650" i="1" s="1"/>
  <c r="O650" i="1" a="1"/>
  <c r="O650" i="1" s="1"/>
  <c r="L651" i="1" a="1"/>
  <c r="L651" i="1"/>
  <c r="M651" i="1" a="1"/>
  <c r="M651" i="1" s="1"/>
  <c r="N651" i="1" a="1"/>
  <c r="N651" i="1" s="1"/>
  <c r="O651" i="1" a="1"/>
  <c r="O651" i="1" s="1"/>
  <c r="L652" i="1" a="1"/>
  <c r="L652" i="1" s="1"/>
  <c r="M652" i="1" a="1"/>
  <c r="M652" i="1"/>
  <c r="N652" i="1" a="1"/>
  <c r="N652" i="1" s="1"/>
  <c r="O652" i="1" a="1"/>
  <c r="O652" i="1" s="1"/>
  <c r="L653" i="1" a="1"/>
  <c r="L653" i="1"/>
  <c r="M653" i="1" a="1"/>
  <c r="M653" i="1" s="1"/>
  <c r="N653" i="1" a="1"/>
  <c r="N653" i="1"/>
  <c r="O653" i="1" a="1"/>
  <c r="O653" i="1" s="1"/>
  <c r="L654" i="1" a="1"/>
  <c r="L654" i="1" s="1"/>
  <c r="M654" i="1" a="1"/>
  <c r="M654" i="1"/>
  <c r="N654" i="1" a="1"/>
  <c r="N654" i="1" s="1"/>
  <c r="O654" i="1" a="1"/>
  <c r="O654" i="1" s="1"/>
  <c r="L655" i="1" a="1"/>
  <c r="L655" i="1" s="1"/>
  <c r="M655" i="1" a="1"/>
  <c r="M655" i="1" s="1"/>
  <c r="N655" i="1" a="1"/>
  <c r="N655" i="1"/>
  <c r="O655" i="1" a="1"/>
  <c r="O655" i="1" s="1"/>
  <c r="L656" i="1" a="1"/>
  <c r="L656" i="1" s="1"/>
  <c r="M656" i="1" a="1"/>
  <c r="M656" i="1"/>
  <c r="N656" i="1" a="1"/>
  <c r="N656" i="1" s="1"/>
  <c r="O656" i="1" a="1"/>
  <c r="O656" i="1" s="1"/>
  <c r="L657" i="1" a="1"/>
  <c r="L657" i="1"/>
  <c r="M657" i="1" a="1"/>
  <c r="M657" i="1" s="1"/>
  <c r="N657" i="1" a="1"/>
  <c r="N657" i="1" s="1"/>
  <c r="O657" i="1" a="1"/>
  <c r="O657" i="1" s="1"/>
  <c r="L658" i="1" a="1"/>
  <c r="L658" i="1" s="1"/>
  <c r="M658" i="1" a="1"/>
  <c r="M658" i="1"/>
  <c r="N658" i="1" a="1"/>
  <c r="N658" i="1" s="1"/>
  <c r="O658" i="1" a="1"/>
  <c r="O658" i="1" s="1"/>
  <c r="L659" i="1" a="1"/>
  <c r="L659" i="1" s="1"/>
  <c r="M659" i="1" a="1"/>
  <c r="M659" i="1" s="1"/>
  <c r="N659" i="1" a="1"/>
  <c r="N659" i="1" s="1"/>
  <c r="O659" i="1" a="1"/>
  <c r="O659" i="1" s="1"/>
  <c r="L660" i="1" a="1"/>
  <c r="L660" i="1" s="1"/>
  <c r="M660" i="1" a="1"/>
  <c r="M660" i="1"/>
  <c r="N660" i="1" a="1"/>
  <c r="N660" i="1" s="1"/>
  <c r="O660" i="1" a="1"/>
  <c r="O660" i="1" s="1"/>
  <c r="L661" i="1" a="1"/>
  <c r="L661" i="1"/>
  <c r="M661" i="1" a="1"/>
  <c r="M661" i="1" s="1"/>
  <c r="N661" i="1" a="1"/>
  <c r="N661" i="1" s="1"/>
  <c r="O661" i="1" a="1"/>
  <c r="O661" i="1" s="1"/>
  <c r="L662" i="1" a="1"/>
  <c r="L662" i="1" s="1"/>
  <c r="M662" i="1" a="1"/>
  <c r="M662" i="1"/>
  <c r="N662" i="1" a="1"/>
  <c r="N662" i="1" s="1"/>
  <c r="O662" i="1" a="1"/>
  <c r="O662" i="1" s="1"/>
  <c r="L663" i="1" a="1"/>
  <c r="L663" i="1"/>
  <c r="M663" i="1" a="1"/>
  <c r="M663" i="1" s="1"/>
  <c r="N663" i="1" a="1"/>
  <c r="N663" i="1"/>
  <c r="O663" i="1" a="1"/>
  <c r="O663" i="1" s="1"/>
  <c r="L664" i="1" a="1"/>
  <c r="L664" i="1" s="1"/>
  <c r="M664" i="1" a="1"/>
  <c r="M664" i="1"/>
  <c r="N664" i="1" a="1"/>
  <c r="N664" i="1" s="1"/>
  <c r="O664" i="1" a="1"/>
  <c r="O664" i="1" s="1"/>
  <c r="L665" i="1" a="1"/>
  <c r="L665" i="1"/>
  <c r="M665" i="1" a="1"/>
  <c r="M665" i="1" s="1"/>
  <c r="N665" i="1" a="1"/>
  <c r="N665" i="1"/>
  <c r="O665" i="1" a="1"/>
  <c r="O665" i="1" s="1"/>
  <c r="L666" i="1" a="1"/>
  <c r="L666" i="1" s="1"/>
  <c r="M666" i="1" a="1"/>
  <c r="M666" i="1" s="1"/>
  <c r="N666" i="1" a="1"/>
  <c r="N666" i="1" s="1"/>
  <c r="O666" i="1" a="1"/>
  <c r="O666" i="1" s="1"/>
  <c r="L667" i="1" a="1"/>
  <c r="L667" i="1"/>
  <c r="M667" i="1" a="1"/>
  <c r="M667" i="1" s="1"/>
  <c r="N667" i="1" a="1"/>
  <c r="N667" i="1"/>
  <c r="O667" i="1" a="1"/>
  <c r="O667" i="1" s="1"/>
  <c r="L668" i="1" a="1"/>
  <c r="L668" i="1" s="1"/>
  <c r="M668" i="1" a="1"/>
  <c r="M668" i="1" s="1"/>
  <c r="N668" i="1" a="1"/>
  <c r="N668" i="1" s="1"/>
  <c r="O668" i="1" a="1"/>
  <c r="O668" i="1" s="1"/>
  <c r="L669" i="1" a="1"/>
  <c r="L669" i="1" s="1"/>
  <c r="M669" i="1" a="1"/>
  <c r="M669" i="1" s="1"/>
  <c r="N669" i="1" a="1"/>
  <c r="N669" i="1" s="1"/>
  <c r="O669" i="1" a="1"/>
  <c r="O669" i="1" s="1"/>
  <c r="L670" i="1" a="1"/>
  <c r="L670" i="1" s="1"/>
  <c r="M670" i="1" a="1"/>
  <c r="M670" i="1" s="1"/>
  <c r="N670" i="1" a="1"/>
  <c r="N670" i="1" s="1"/>
  <c r="O670" i="1" a="1"/>
  <c r="O670" i="1" s="1"/>
  <c r="L671" i="1" a="1"/>
  <c r="L671" i="1"/>
  <c r="M671" i="1" a="1"/>
  <c r="M671" i="1" s="1"/>
  <c r="N671" i="1" a="1"/>
  <c r="N671" i="1"/>
  <c r="O671" i="1" a="1"/>
  <c r="O671" i="1" s="1"/>
  <c r="L672" i="1" a="1"/>
  <c r="L672" i="1" s="1"/>
  <c r="M672" i="1" a="1"/>
  <c r="M672" i="1"/>
  <c r="N672" i="1" a="1"/>
  <c r="N672" i="1" s="1"/>
  <c r="O672" i="1" a="1"/>
  <c r="O672" i="1" s="1"/>
  <c r="L673" i="1" a="1"/>
  <c r="L673" i="1"/>
  <c r="M673" i="1" a="1"/>
  <c r="M673" i="1" s="1"/>
  <c r="N673" i="1" a="1"/>
  <c r="N673" i="1" s="1"/>
  <c r="O673" i="1" a="1"/>
  <c r="O673" i="1" s="1"/>
  <c r="L674" i="1" a="1"/>
  <c r="L674" i="1" s="1"/>
  <c r="M674" i="1" a="1"/>
  <c r="M674" i="1"/>
  <c r="N674" i="1" a="1"/>
  <c r="N674" i="1" s="1"/>
  <c r="O674" i="1" a="1"/>
  <c r="O674" i="1" s="1"/>
  <c r="L675" i="1" a="1"/>
  <c r="L675" i="1" s="1"/>
  <c r="M675" i="1" a="1"/>
  <c r="M675" i="1" s="1"/>
  <c r="N675" i="1" a="1"/>
  <c r="N675" i="1"/>
  <c r="O675" i="1" a="1"/>
  <c r="O675" i="1" s="1"/>
  <c r="L676" i="1" a="1"/>
  <c r="L676" i="1" s="1"/>
  <c r="M676" i="1" a="1"/>
  <c r="M676" i="1"/>
  <c r="N676" i="1" a="1"/>
  <c r="N676" i="1" s="1"/>
  <c r="O676" i="1" a="1"/>
  <c r="O676" i="1" s="1"/>
  <c r="L677" i="1" a="1"/>
  <c r="L677" i="1" s="1"/>
  <c r="M677" i="1" a="1"/>
  <c r="M677" i="1" s="1"/>
  <c r="N677" i="1" a="1"/>
  <c r="N677" i="1" s="1"/>
  <c r="O677" i="1" a="1"/>
  <c r="O677" i="1" s="1"/>
  <c r="L678" i="1" a="1"/>
  <c r="L678" i="1" s="1"/>
  <c r="M678" i="1" a="1"/>
  <c r="M678" i="1" s="1"/>
  <c r="N678" i="1" a="1"/>
  <c r="N678" i="1" s="1"/>
  <c r="O678" i="1" a="1"/>
  <c r="O678" i="1" s="1"/>
  <c r="L679" i="1" a="1"/>
  <c r="L679" i="1" s="1"/>
  <c r="M679" i="1" a="1"/>
  <c r="M679" i="1" s="1"/>
  <c r="N679" i="1" a="1"/>
  <c r="N679" i="1"/>
  <c r="O679" i="1" a="1"/>
  <c r="O679" i="1" s="1"/>
  <c r="L680" i="1" a="1"/>
  <c r="L680" i="1" s="1"/>
  <c r="M680" i="1" a="1"/>
  <c r="M680" i="1"/>
  <c r="N680" i="1" a="1"/>
  <c r="N680" i="1" s="1"/>
  <c r="O680" i="1" a="1"/>
  <c r="O680" i="1" s="1"/>
  <c r="L681" i="1" a="1"/>
  <c r="L681" i="1"/>
  <c r="M681" i="1" a="1"/>
  <c r="M681" i="1" s="1"/>
  <c r="N681" i="1" a="1"/>
  <c r="N681" i="1"/>
  <c r="O681" i="1" a="1"/>
  <c r="O681" i="1" s="1"/>
  <c r="L682" i="1" a="1"/>
  <c r="L682" i="1" s="1"/>
  <c r="M682" i="1" a="1"/>
  <c r="M682" i="1" s="1"/>
  <c r="N682" i="1" a="1"/>
  <c r="N682" i="1" s="1"/>
  <c r="O682" i="1" a="1"/>
  <c r="O682" i="1" s="1"/>
  <c r="L683" i="1" a="1"/>
  <c r="L683" i="1"/>
  <c r="M683" i="1" a="1"/>
  <c r="M683" i="1" s="1"/>
  <c r="N683" i="1" a="1"/>
  <c r="N683" i="1" s="1"/>
  <c r="O683" i="1" a="1"/>
  <c r="O683" i="1" s="1"/>
  <c r="L684" i="1" a="1"/>
  <c r="L684" i="1" s="1"/>
  <c r="M684" i="1" a="1"/>
  <c r="M684" i="1"/>
  <c r="N684" i="1" a="1"/>
  <c r="N684" i="1" s="1"/>
  <c r="O684" i="1" a="1"/>
  <c r="O684" i="1" s="1"/>
  <c r="L685" i="1" a="1"/>
  <c r="L685" i="1"/>
  <c r="M685" i="1" a="1"/>
  <c r="M685" i="1" s="1"/>
  <c r="N685" i="1" a="1"/>
  <c r="N685" i="1"/>
  <c r="O685" i="1" a="1"/>
  <c r="O685" i="1" s="1"/>
  <c r="L686" i="1" a="1"/>
  <c r="L686" i="1" s="1"/>
  <c r="M686" i="1" a="1"/>
  <c r="M686" i="1"/>
  <c r="N686" i="1" a="1"/>
  <c r="N686" i="1" s="1"/>
  <c r="O686" i="1" a="1"/>
  <c r="O686" i="1" s="1"/>
  <c r="L687" i="1" a="1"/>
  <c r="L687" i="1" s="1"/>
  <c r="M687" i="1" a="1"/>
  <c r="M687" i="1" s="1"/>
  <c r="N687" i="1" a="1"/>
  <c r="N687" i="1"/>
  <c r="O687" i="1" a="1"/>
  <c r="O687" i="1" s="1"/>
  <c r="L688" i="1" a="1"/>
  <c r="L688" i="1" s="1"/>
  <c r="M688" i="1" a="1"/>
  <c r="M688" i="1"/>
  <c r="N688" i="1" a="1"/>
  <c r="N688" i="1" s="1"/>
  <c r="O688" i="1" a="1"/>
  <c r="O688" i="1" s="1"/>
  <c r="L689" i="1" a="1"/>
  <c r="L689" i="1"/>
  <c r="M689" i="1" a="1"/>
  <c r="M689" i="1" s="1"/>
  <c r="N689" i="1" a="1"/>
  <c r="N689" i="1" s="1"/>
  <c r="O689" i="1" a="1"/>
  <c r="O689" i="1" s="1"/>
  <c r="L690" i="1" a="1"/>
  <c r="L690" i="1" s="1"/>
  <c r="M690" i="1" a="1"/>
  <c r="M690" i="1"/>
  <c r="N690" i="1" a="1"/>
  <c r="N690" i="1" s="1"/>
  <c r="O690" i="1" a="1"/>
  <c r="O690" i="1" s="1"/>
  <c r="L691" i="1" a="1"/>
  <c r="L691" i="1" s="1"/>
  <c r="M691" i="1" a="1"/>
  <c r="M691" i="1" s="1"/>
  <c r="N691" i="1" a="1"/>
  <c r="N691" i="1" s="1"/>
  <c r="O691" i="1" a="1"/>
  <c r="O691" i="1" s="1"/>
  <c r="L692" i="1" a="1"/>
  <c r="L692" i="1" s="1"/>
  <c r="M692" i="1" a="1"/>
  <c r="M692" i="1" s="1"/>
  <c r="N692" i="1" a="1"/>
  <c r="N692" i="1" s="1"/>
  <c r="O692" i="1" a="1"/>
  <c r="O692" i="1" s="1"/>
  <c r="L693" i="1" a="1"/>
  <c r="L693" i="1"/>
  <c r="M693" i="1" a="1"/>
  <c r="M693" i="1" s="1"/>
  <c r="N693" i="1" a="1"/>
  <c r="N693" i="1" s="1"/>
  <c r="O693" i="1" a="1"/>
  <c r="O693" i="1" s="1"/>
  <c r="L694" i="1" a="1"/>
  <c r="L694" i="1" s="1"/>
  <c r="M694" i="1" a="1"/>
  <c r="M694" i="1"/>
  <c r="N694" i="1" a="1"/>
  <c r="N694" i="1" s="1"/>
  <c r="O694" i="1" a="1"/>
  <c r="O694" i="1" s="1"/>
  <c r="L695" i="1" a="1"/>
  <c r="L695" i="1"/>
  <c r="M695" i="1" a="1"/>
  <c r="M695" i="1" s="1"/>
  <c r="N695" i="1" a="1"/>
  <c r="N695" i="1"/>
  <c r="O695" i="1" a="1"/>
  <c r="O695" i="1" s="1"/>
  <c r="L696" i="1" a="1"/>
  <c r="L696" i="1" s="1"/>
  <c r="M696" i="1" a="1"/>
  <c r="M696" i="1"/>
  <c r="N696" i="1" a="1"/>
  <c r="N696" i="1" s="1"/>
  <c r="O696" i="1" a="1"/>
  <c r="O696" i="1" s="1"/>
  <c r="L697" i="1" a="1"/>
  <c r="L697" i="1"/>
  <c r="M697" i="1" a="1"/>
  <c r="M697" i="1" s="1"/>
  <c r="N697" i="1" a="1"/>
  <c r="N697" i="1"/>
  <c r="O697" i="1" a="1"/>
  <c r="O697" i="1" s="1"/>
  <c r="L698" i="1" a="1"/>
  <c r="L698" i="1" s="1"/>
  <c r="M698" i="1" a="1"/>
  <c r="M698" i="1" s="1"/>
  <c r="N698" i="1" a="1"/>
  <c r="N698" i="1" s="1"/>
  <c r="O698" i="1" a="1"/>
  <c r="O698" i="1" s="1"/>
  <c r="L699" i="1" a="1"/>
  <c r="L699" i="1"/>
  <c r="M699" i="1" a="1"/>
  <c r="M699" i="1" s="1"/>
  <c r="N699" i="1" a="1"/>
  <c r="N699" i="1"/>
  <c r="O699" i="1" a="1"/>
  <c r="O699" i="1" s="1"/>
  <c r="L700" i="1" a="1"/>
  <c r="L700" i="1" s="1"/>
  <c r="M700" i="1" a="1"/>
  <c r="M700" i="1" s="1"/>
  <c r="N700" i="1" a="1"/>
  <c r="N700" i="1" s="1"/>
  <c r="O700" i="1" a="1"/>
  <c r="O700" i="1" s="1"/>
  <c r="L701" i="1" a="1"/>
  <c r="L701" i="1"/>
  <c r="M701" i="1" a="1"/>
  <c r="M701" i="1" s="1"/>
  <c r="N701" i="1" a="1"/>
  <c r="N701" i="1" s="1"/>
  <c r="O701" i="1" a="1"/>
  <c r="O701" i="1" s="1"/>
  <c r="L702" i="1" a="1"/>
  <c r="L702" i="1" s="1"/>
  <c r="M702" i="1" a="1"/>
  <c r="M702" i="1" s="1"/>
  <c r="N702" i="1" a="1"/>
  <c r="N702" i="1" s="1"/>
  <c r="O702" i="1" a="1"/>
  <c r="O702" i="1" s="1"/>
  <c r="L703" i="1" a="1"/>
  <c r="L703" i="1"/>
  <c r="M703" i="1" a="1"/>
  <c r="M703" i="1" s="1"/>
  <c r="N703" i="1" a="1"/>
  <c r="N703" i="1"/>
  <c r="O703" i="1" a="1"/>
  <c r="O703" i="1" s="1"/>
  <c r="L704" i="1" a="1"/>
  <c r="L704" i="1" s="1"/>
  <c r="M704" i="1" a="1"/>
  <c r="M704" i="1"/>
  <c r="N704" i="1" a="1"/>
  <c r="N704" i="1" s="1"/>
  <c r="O704" i="1" a="1"/>
  <c r="O704" i="1" s="1"/>
  <c r="L705" i="1" a="1"/>
  <c r="L705" i="1"/>
  <c r="M705" i="1" a="1"/>
  <c r="M705" i="1" s="1"/>
  <c r="N705" i="1" a="1"/>
  <c r="N705" i="1" s="1"/>
  <c r="O705" i="1" a="1"/>
  <c r="O705" i="1" s="1"/>
  <c r="L706" i="1" a="1"/>
  <c r="L706" i="1" s="1"/>
  <c r="M706" i="1" a="1"/>
  <c r="M706" i="1"/>
  <c r="N706" i="1" a="1"/>
  <c r="N706" i="1" s="1"/>
  <c r="O706" i="1" a="1"/>
  <c r="O706" i="1" s="1"/>
  <c r="L707" i="1" a="1"/>
  <c r="L707" i="1" s="1"/>
  <c r="M707" i="1" a="1"/>
  <c r="M707" i="1" s="1"/>
  <c r="N707" i="1" a="1"/>
  <c r="N707" i="1"/>
  <c r="O707" i="1" a="1"/>
  <c r="O707" i="1" s="1"/>
  <c r="L708" i="1" a="1"/>
  <c r="L708" i="1" s="1"/>
  <c r="M708" i="1" a="1"/>
  <c r="M708" i="1"/>
  <c r="N708" i="1" a="1"/>
  <c r="N708" i="1" s="1"/>
  <c r="O708" i="1" a="1"/>
  <c r="O708" i="1" s="1"/>
  <c r="L709" i="1" a="1"/>
  <c r="L709" i="1" s="1"/>
  <c r="M709" i="1" a="1"/>
  <c r="M709" i="1" s="1"/>
  <c r="N709" i="1" a="1"/>
  <c r="N709" i="1"/>
  <c r="O709" i="1" a="1"/>
  <c r="O709" i="1" s="1"/>
  <c r="L710" i="1" a="1"/>
  <c r="L710" i="1" s="1"/>
  <c r="M710" i="1" a="1"/>
  <c r="M710" i="1" s="1"/>
  <c r="N710" i="1" a="1"/>
  <c r="N710" i="1" s="1"/>
  <c r="O710" i="1" a="1"/>
  <c r="O710" i="1" s="1"/>
  <c r="L711" i="1" a="1"/>
  <c r="L711" i="1" s="1"/>
  <c r="M711" i="1" a="1"/>
  <c r="M711" i="1" s="1"/>
  <c r="N711" i="1" a="1"/>
  <c r="N711" i="1"/>
  <c r="O711" i="1" a="1"/>
  <c r="O711" i="1" s="1"/>
  <c r="L712" i="1" a="1"/>
  <c r="L712" i="1" s="1"/>
  <c r="M712" i="1" a="1"/>
  <c r="M712" i="1"/>
  <c r="N712" i="1" a="1"/>
  <c r="N712" i="1" s="1"/>
  <c r="O712" i="1" a="1"/>
  <c r="O712" i="1" s="1"/>
  <c r="L713" i="1" a="1"/>
  <c r="L713" i="1"/>
  <c r="M713" i="1" a="1"/>
  <c r="M713" i="1" s="1"/>
  <c r="N713" i="1" a="1"/>
  <c r="N713" i="1"/>
  <c r="O713" i="1" a="1"/>
  <c r="O713" i="1" s="1"/>
  <c r="L714" i="1" a="1"/>
  <c r="L714" i="1" s="1"/>
  <c r="M714" i="1" a="1"/>
  <c r="M714" i="1" s="1"/>
  <c r="N714" i="1" a="1"/>
  <c r="N714" i="1" s="1"/>
  <c r="O714" i="1" a="1"/>
  <c r="O714" i="1" s="1"/>
  <c r="L715" i="1" a="1"/>
  <c r="L715" i="1"/>
  <c r="M715" i="1" a="1"/>
  <c r="M715" i="1" s="1"/>
  <c r="N715" i="1" a="1"/>
  <c r="N715" i="1" s="1"/>
  <c r="O715" i="1" a="1"/>
  <c r="O715" i="1" s="1"/>
  <c r="L716" i="1" a="1"/>
  <c r="L716" i="1" s="1"/>
  <c r="M716" i="1" a="1"/>
  <c r="M716" i="1"/>
  <c r="N716" i="1" a="1"/>
  <c r="N716" i="1" s="1"/>
  <c r="O716" i="1" a="1"/>
  <c r="O716" i="1" s="1"/>
  <c r="L717" i="1" a="1"/>
  <c r="L717" i="1"/>
  <c r="M717" i="1" a="1"/>
  <c r="M717" i="1" s="1"/>
  <c r="N717" i="1" a="1"/>
  <c r="N717" i="1"/>
  <c r="O717" i="1" a="1"/>
  <c r="O717" i="1" s="1"/>
  <c r="L718" i="1" a="1"/>
  <c r="L718" i="1" s="1"/>
  <c r="M718" i="1" a="1"/>
  <c r="M718" i="1" s="1"/>
  <c r="N718" i="1" a="1"/>
  <c r="N718" i="1" s="1"/>
  <c r="O718" i="1" a="1"/>
  <c r="O718" i="1" s="1"/>
  <c r="L719" i="1" a="1"/>
  <c r="L719" i="1" s="1"/>
  <c r="M719" i="1" a="1"/>
  <c r="M719" i="1" s="1"/>
  <c r="N719" i="1" a="1"/>
  <c r="N719" i="1"/>
  <c r="O719" i="1" a="1"/>
  <c r="O719" i="1" s="1"/>
  <c r="L720" i="1" a="1"/>
  <c r="L720" i="1" s="1"/>
  <c r="M720" i="1" a="1"/>
  <c r="M720" i="1"/>
  <c r="N720" i="1" a="1"/>
  <c r="N720" i="1" s="1"/>
  <c r="O720" i="1" a="1"/>
  <c r="O720" i="1" s="1"/>
  <c r="L721" i="1" a="1"/>
  <c r="L721" i="1"/>
  <c r="M721" i="1" a="1"/>
  <c r="M721" i="1" s="1"/>
  <c r="N721" i="1" a="1"/>
  <c r="N721" i="1" s="1"/>
  <c r="O721" i="1" a="1"/>
  <c r="O721" i="1" s="1"/>
  <c r="L722" i="1" a="1"/>
  <c r="L722" i="1" s="1"/>
  <c r="M722" i="1" a="1"/>
  <c r="M722" i="1"/>
  <c r="N722" i="1" a="1"/>
  <c r="N722" i="1" s="1"/>
  <c r="O722" i="1" a="1"/>
  <c r="O722" i="1" s="1"/>
  <c r="L723" i="1" a="1"/>
  <c r="L723" i="1" s="1"/>
  <c r="M723" i="1" a="1"/>
  <c r="M723" i="1" s="1"/>
  <c r="N723" i="1" a="1"/>
  <c r="N723" i="1" s="1"/>
  <c r="O723" i="1" a="1"/>
  <c r="O723" i="1" s="1"/>
  <c r="L724" i="1" a="1"/>
  <c r="L724" i="1" s="1"/>
  <c r="M724" i="1" a="1"/>
  <c r="M724" i="1"/>
  <c r="N724" i="1" a="1"/>
  <c r="N724" i="1" s="1"/>
  <c r="O724" i="1" a="1"/>
  <c r="O724" i="1" s="1"/>
  <c r="L725" i="1" a="1"/>
  <c r="L725" i="1"/>
  <c r="M725" i="1" a="1"/>
  <c r="M725" i="1" s="1"/>
  <c r="N725" i="1" a="1"/>
  <c r="N725" i="1" s="1"/>
  <c r="O725" i="1" a="1"/>
  <c r="O725" i="1" s="1"/>
  <c r="L726" i="1" a="1"/>
  <c r="L726" i="1" s="1"/>
  <c r="M726" i="1" a="1"/>
  <c r="M726" i="1"/>
  <c r="N726" i="1" a="1"/>
  <c r="N726" i="1" s="1"/>
  <c r="O726" i="1" a="1"/>
  <c r="O726" i="1" s="1"/>
  <c r="L727" i="1" a="1"/>
  <c r="L727" i="1"/>
  <c r="M727" i="1" a="1"/>
  <c r="M727" i="1" s="1"/>
  <c r="N727" i="1" a="1"/>
  <c r="N727" i="1"/>
  <c r="O727" i="1" a="1"/>
  <c r="O727" i="1" s="1"/>
  <c r="L728" i="1" a="1"/>
  <c r="L728" i="1" s="1"/>
  <c r="M728" i="1" a="1"/>
  <c r="M728" i="1"/>
  <c r="N728" i="1" a="1"/>
  <c r="N728" i="1" s="1"/>
  <c r="O728" i="1" a="1"/>
  <c r="O728" i="1" s="1"/>
  <c r="L729" i="1" a="1"/>
  <c r="L729" i="1" s="1"/>
  <c r="M729" i="1" a="1"/>
  <c r="M729" i="1" s="1"/>
  <c r="N729" i="1" a="1"/>
  <c r="N729" i="1"/>
  <c r="O729" i="1" a="1"/>
  <c r="O729" i="1" s="1"/>
  <c r="L730" i="1" a="1"/>
  <c r="L730" i="1" s="1"/>
  <c r="M730" i="1" a="1"/>
  <c r="M730" i="1" s="1"/>
  <c r="N730" i="1" a="1"/>
  <c r="N730" i="1" s="1"/>
  <c r="O730" i="1" a="1"/>
  <c r="O730" i="1" s="1"/>
  <c r="L731" i="1" a="1"/>
  <c r="L731" i="1"/>
  <c r="M731" i="1" a="1"/>
  <c r="M731" i="1" s="1"/>
  <c r="N731" i="1" a="1"/>
  <c r="N731" i="1"/>
  <c r="O731" i="1" a="1"/>
  <c r="O731" i="1" s="1"/>
  <c r="L732" i="1" a="1"/>
  <c r="L732" i="1" s="1"/>
  <c r="M732" i="1" a="1"/>
  <c r="M732" i="1" s="1"/>
  <c r="N732" i="1" a="1"/>
  <c r="N732" i="1" s="1"/>
  <c r="O732" i="1" a="1"/>
  <c r="O732" i="1" s="1"/>
  <c r="L733" i="1" a="1"/>
  <c r="L733" i="1"/>
  <c r="M733" i="1" a="1"/>
  <c r="M733" i="1" s="1"/>
  <c r="N733" i="1" a="1"/>
  <c r="N733" i="1" s="1"/>
  <c r="O733" i="1" a="1"/>
  <c r="O733" i="1" s="1"/>
  <c r="L734" i="1" a="1"/>
  <c r="L734" i="1" s="1"/>
  <c r="M734" i="1" a="1"/>
  <c r="M734" i="1" s="1"/>
  <c r="N734" i="1" a="1"/>
  <c r="N734" i="1" s="1"/>
  <c r="O734" i="1" a="1"/>
  <c r="O734" i="1" s="1"/>
  <c r="L735" i="1" a="1"/>
  <c r="L735" i="1"/>
  <c r="M735" i="1" a="1"/>
  <c r="M735" i="1" s="1"/>
  <c r="N735" i="1" a="1"/>
  <c r="N735" i="1"/>
  <c r="O735" i="1" a="1"/>
  <c r="O735" i="1" s="1"/>
  <c r="L736" i="1" a="1"/>
  <c r="L736" i="1" s="1"/>
  <c r="M736" i="1" a="1"/>
  <c r="M736" i="1"/>
  <c r="N736" i="1" a="1"/>
  <c r="N736" i="1" s="1"/>
  <c r="O736" i="1" a="1"/>
  <c r="O736" i="1" s="1"/>
  <c r="L737" i="1" a="1"/>
  <c r="L737" i="1"/>
  <c r="M737" i="1" a="1"/>
  <c r="M737" i="1" s="1"/>
  <c r="N737" i="1" a="1"/>
  <c r="N737" i="1" s="1"/>
  <c r="O737" i="1" a="1"/>
  <c r="O737" i="1" s="1"/>
  <c r="L738" i="1" a="1"/>
  <c r="L738" i="1" s="1"/>
  <c r="M738" i="1" a="1"/>
  <c r="M738" i="1"/>
  <c r="N738" i="1" a="1"/>
  <c r="N738" i="1" s="1"/>
  <c r="O738" i="1" a="1"/>
  <c r="O738" i="1" s="1"/>
  <c r="L739" i="1" a="1"/>
  <c r="L739" i="1" s="1"/>
  <c r="M739" i="1" a="1"/>
  <c r="M739" i="1" s="1"/>
  <c r="N739" i="1" a="1"/>
  <c r="N739" i="1"/>
  <c r="O739" i="1" a="1"/>
  <c r="O739" i="1" s="1"/>
  <c r="L740" i="1" a="1"/>
  <c r="L740" i="1" s="1"/>
  <c r="M740" i="1" a="1"/>
  <c r="M740" i="1"/>
  <c r="N740" i="1" a="1"/>
  <c r="N740" i="1" s="1"/>
  <c r="O740" i="1" a="1"/>
  <c r="O740" i="1" s="1"/>
  <c r="L741" i="1" a="1"/>
  <c r="L741" i="1" s="1"/>
  <c r="M741" i="1" a="1"/>
  <c r="M741" i="1" s="1"/>
  <c r="N741" i="1" a="1"/>
  <c r="N741" i="1"/>
  <c r="O741" i="1" a="1"/>
  <c r="O741" i="1" s="1"/>
  <c r="L742" i="1" a="1"/>
  <c r="L742" i="1" s="1"/>
  <c r="M742" i="1" a="1"/>
  <c r="M742" i="1" s="1"/>
  <c r="N742" i="1" a="1"/>
  <c r="N742" i="1" s="1"/>
  <c r="O742" i="1" a="1"/>
  <c r="O742" i="1" s="1"/>
  <c r="L743" i="1" a="1"/>
  <c r="L743" i="1" s="1"/>
  <c r="M743" i="1" a="1"/>
  <c r="M743" i="1" s="1"/>
  <c r="N743" i="1" a="1"/>
  <c r="N743" i="1" s="1"/>
  <c r="O743" i="1" a="1"/>
  <c r="O743" i="1" s="1"/>
  <c r="L744" i="1" a="1"/>
  <c r="L744" i="1" s="1"/>
  <c r="M744" i="1" a="1"/>
  <c r="M744" i="1"/>
  <c r="N744" i="1" a="1"/>
  <c r="N744" i="1" s="1"/>
  <c r="O744" i="1" a="1"/>
  <c r="O744" i="1" s="1"/>
  <c r="L745" i="1" a="1"/>
  <c r="L745" i="1"/>
  <c r="M745" i="1" a="1"/>
  <c r="M745" i="1" s="1"/>
  <c r="N745" i="1" a="1"/>
  <c r="N745" i="1"/>
  <c r="O745" i="1" a="1"/>
  <c r="O745" i="1" s="1"/>
  <c r="L746" i="1" a="1"/>
  <c r="L746" i="1" s="1"/>
  <c r="M746" i="1" a="1"/>
  <c r="M746" i="1" s="1"/>
  <c r="N746" i="1" a="1"/>
  <c r="N746" i="1" s="1"/>
  <c r="O746" i="1" a="1"/>
  <c r="O746" i="1" s="1"/>
  <c r="L747" i="1" a="1"/>
  <c r="L747" i="1"/>
  <c r="M747" i="1" a="1"/>
  <c r="M747" i="1" s="1"/>
  <c r="N747" i="1" a="1"/>
  <c r="N747" i="1" s="1"/>
  <c r="O747" i="1" a="1"/>
  <c r="O747" i="1" s="1"/>
  <c r="L748" i="1" a="1"/>
  <c r="L748" i="1" s="1"/>
  <c r="M748" i="1" a="1"/>
  <c r="M748" i="1"/>
  <c r="N748" i="1" a="1"/>
  <c r="N748" i="1" s="1"/>
  <c r="O748" i="1" a="1"/>
  <c r="O748" i="1" s="1"/>
  <c r="L749" i="1" a="1"/>
  <c r="L749" i="1"/>
  <c r="M749" i="1" a="1"/>
  <c r="M749" i="1" s="1"/>
  <c r="N749" i="1" a="1"/>
  <c r="N749" i="1"/>
  <c r="O749" i="1" a="1"/>
  <c r="O749" i="1" s="1"/>
  <c r="L750" i="1" a="1"/>
  <c r="L750" i="1" s="1"/>
  <c r="M750" i="1" a="1"/>
  <c r="M750" i="1" s="1"/>
  <c r="N750" i="1" a="1"/>
  <c r="N750" i="1" s="1"/>
  <c r="O750" i="1" a="1"/>
  <c r="O750" i="1" s="1"/>
  <c r="L751" i="1" a="1"/>
  <c r="L751" i="1" s="1"/>
  <c r="M751" i="1" a="1"/>
  <c r="M751" i="1" s="1"/>
  <c r="N751" i="1" a="1"/>
  <c r="N751" i="1"/>
  <c r="O751" i="1" a="1"/>
  <c r="O751" i="1" s="1"/>
  <c r="L752" i="1" a="1"/>
  <c r="L752" i="1" s="1"/>
  <c r="M752" i="1" a="1"/>
  <c r="M752" i="1" s="1"/>
  <c r="N752" i="1" a="1"/>
  <c r="N752" i="1" s="1"/>
  <c r="O752" i="1" a="1"/>
  <c r="O752" i="1" s="1"/>
  <c r="L753" i="1" a="1"/>
  <c r="L753" i="1"/>
  <c r="M753" i="1" a="1"/>
  <c r="M753" i="1" s="1"/>
  <c r="N753" i="1" a="1"/>
  <c r="N753" i="1" s="1"/>
  <c r="O753" i="1" a="1"/>
  <c r="O753" i="1" s="1"/>
  <c r="L754" i="1" a="1"/>
  <c r="L754" i="1" s="1"/>
  <c r="M754" i="1" a="1"/>
  <c r="M754" i="1"/>
  <c r="N754" i="1" a="1"/>
  <c r="N754" i="1" s="1"/>
  <c r="O754" i="1" a="1"/>
  <c r="O754" i="1" s="1"/>
  <c r="L755" i="1" a="1"/>
  <c r="L755" i="1" s="1"/>
  <c r="M755" i="1" a="1"/>
  <c r="M755" i="1" s="1"/>
  <c r="N755" i="1" a="1"/>
  <c r="N755" i="1" s="1"/>
  <c r="O755" i="1" a="1"/>
  <c r="O755" i="1" s="1"/>
  <c r="L756" i="1" a="1"/>
  <c r="L756" i="1" s="1"/>
  <c r="M756" i="1" a="1"/>
  <c r="M756" i="1"/>
  <c r="N756" i="1" a="1"/>
  <c r="N756" i="1" s="1"/>
  <c r="O756" i="1" a="1"/>
  <c r="O756" i="1" s="1"/>
  <c r="L757" i="1" a="1"/>
  <c r="L757" i="1"/>
  <c r="M757" i="1" a="1"/>
  <c r="M757" i="1" s="1"/>
  <c r="N757" i="1" a="1"/>
  <c r="N757" i="1" s="1"/>
  <c r="O757" i="1" a="1"/>
  <c r="O757" i="1" s="1"/>
  <c r="L758" i="1" a="1"/>
  <c r="L758" i="1" s="1"/>
  <c r="M758" i="1" a="1"/>
  <c r="M758" i="1"/>
  <c r="N758" i="1" a="1"/>
  <c r="N758" i="1" s="1"/>
  <c r="O758" i="1" a="1"/>
  <c r="O758" i="1" s="1"/>
  <c r="L759" i="1" a="1"/>
  <c r="L759" i="1"/>
  <c r="M759" i="1" a="1"/>
  <c r="M759" i="1" s="1"/>
  <c r="N759" i="1" a="1"/>
  <c r="N759" i="1"/>
  <c r="O759" i="1" a="1"/>
  <c r="O759" i="1" s="1"/>
  <c r="L760" i="1" a="1"/>
  <c r="L760" i="1" s="1"/>
  <c r="M760" i="1" a="1"/>
  <c r="M760" i="1"/>
  <c r="N760" i="1" a="1"/>
  <c r="N760" i="1" s="1"/>
  <c r="O760" i="1" a="1"/>
  <c r="O760" i="1" s="1"/>
  <c r="L761" i="1" a="1"/>
  <c r="L761" i="1" s="1"/>
  <c r="M761" i="1" a="1"/>
  <c r="M761" i="1" s="1"/>
  <c r="N761" i="1" a="1"/>
  <c r="N761" i="1"/>
  <c r="O761" i="1" a="1"/>
  <c r="O761" i="1" s="1"/>
  <c r="L762" i="1" a="1"/>
  <c r="L762" i="1" s="1"/>
  <c r="M762" i="1" a="1"/>
  <c r="M762" i="1" s="1"/>
  <c r="N762" i="1" a="1"/>
  <c r="N762" i="1" s="1"/>
  <c r="O762" i="1" a="1"/>
  <c r="O762" i="1" s="1"/>
  <c r="L763" i="1" a="1"/>
  <c r="L763" i="1"/>
  <c r="M763" i="1" a="1"/>
  <c r="M763" i="1" s="1"/>
  <c r="N763" i="1" a="1"/>
  <c r="N763" i="1"/>
  <c r="O763" i="1" a="1"/>
  <c r="O763" i="1" s="1"/>
  <c r="L764" i="1" a="1"/>
  <c r="L764" i="1" s="1"/>
  <c r="M764" i="1" a="1"/>
  <c r="M764" i="1" s="1"/>
  <c r="N764" i="1" a="1"/>
  <c r="N764" i="1" s="1"/>
  <c r="O764" i="1" a="1"/>
  <c r="O764" i="1" s="1"/>
  <c r="L765" i="1" a="1"/>
  <c r="L765" i="1"/>
  <c r="M765" i="1" a="1"/>
  <c r="M765" i="1" s="1"/>
  <c r="N765" i="1" a="1"/>
  <c r="N765" i="1" s="1"/>
  <c r="O765" i="1" a="1"/>
  <c r="O765" i="1" s="1"/>
  <c r="L766" i="1" a="1"/>
  <c r="L766" i="1" s="1"/>
  <c r="M766" i="1" a="1"/>
  <c r="M766" i="1" s="1"/>
  <c r="N766" i="1" a="1"/>
  <c r="N766" i="1" s="1"/>
  <c r="O766" i="1" a="1"/>
  <c r="O766" i="1" s="1"/>
  <c r="L767" i="1" a="1"/>
  <c r="L767" i="1"/>
  <c r="M767" i="1" a="1"/>
  <c r="M767" i="1" s="1"/>
  <c r="N767" i="1" a="1"/>
  <c r="N767" i="1"/>
  <c r="O767" i="1" a="1"/>
  <c r="O767" i="1" s="1"/>
  <c r="L768" i="1" a="1"/>
  <c r="L768" i="1" s="1"/>
  <c r="M768" i="1" a="1"/>
  <c r="M768" i="1"/>
  <c r="N768" i="1" a="1"/>
  <c r="N768" i="1" s="1"/>
  <c r="O768" i="1" a="1"/>
  <c r="O768" i="1" s="1"/>
  <c r="L769" i="1" a="1"/>
  <c r="L769" i="1"/>
  <c r="M769" i="1" a="1"/>
  <c r="M769" i="1" s="1"/>
  <c r="N769" i="1" a="1"/>
  <c r="N769" i="1" s="1"/>
  <c r="O769" i="1" a="1"/>
  <c r="O769" i="1" s="1"/>
  <c r="L770" i="1" a="1"/>
  <c r="L770" i="1" s="1"/>
  <c r="M770" i="1" a="1"/>
  <c r="M770" i="1"/>
  <c r="N770" i="1" a="1"/>
  <c r="N770" i="1" s="1"/>
  <c r="O770" i="1" a="1"/>
  <c r="O770" i="1" s="1"/>
  <c r="L771" i="1" a="1"/>
  <c r="L771" i="1" s="1"/>
  <c r="M771" i="1" a="1"/>
  <c r="M771" i="1" s="1"/>
  <c r="N771" i="1" a="1"/>
  <c r="N771" i="1"/>
  <c r="O771" i="1" a="1"/>
  <c r="O771" i="1" s="1"/>
  <c r="L772" i="1" a="1"/>
  <c r="L772" i="1" s="1"/>
  <c r="M772" i="1" a="1"/>
  <c r="M772" i="1"/>
  <c r="N772" i="1" a="1"/>
  <c r="N772" i="1" s="1"/>
  <c r="O772" i="1" a="1"/>
  <c r="O772" i="1" s="1"/>
  <c r="L773" i="1" a="1"/>
  <c r="L773" i="1" s="1"/>
  <c r="M773" i="1" a="1"/>
  <c r="M773" i="1" s="1"/>
  <c r="N773" i="1" a="1"/>
  <c r="N773" i="1" s="1"/>
  <c r="O773" i="1" a="1"/>
  <c r="O773" i="1" s="1"/>
  <c r="L774" i="1" a="1"/>
  <c r="L774" i="1"/>
  <c r="M774" i="1" a="1"/>
  <c r="M774" i="1"/>
  <c r="N774" i="1" a="1"/>
  <c r="N774" i="1" s="1"/>
  <c r="O774" i="1" a="1"/>
  <c r="O774" i="1" s="1"/>
  <c r="L775" i="1" a="1"/>
  <c r="L775" i="1"/>
  <c r="M775" i="1" a="1"/>
  <c r="M775" i="1" s="1"/>
  <c r="N775" i="1" a="1"/>
  <c r="N775" i="1" s="1"/>
  <c r="O775" i="1" a="1"/>
  <c r="O775" i="1"/>
  <c r="L776" i="1" a="1"/>
  <c r="L776" i="1" s="1"/>
  <c r="M776" i="1" a="1"/>
  <c r="M776" i="1"/>
  <c r="N776" i="1" a="1"/>
  <c r="N776" i="1"/>
  <c r="O776" i="1" a="1"/>
  <c r="O776" i="1"/>
  <c r="L777" i="1" a="1"/>
  <c r="L777" i="1"/>
  <c r="M777" i="1" a="1"/>
  <c r="M777" i="1" s="1"/>
  <c r="N777" i="1" a="1"/>
  <c r="N777" i="1" s="1"/>
  <c r="O777" i="1" a="1"/>
  <c r="O777" i="1"/>
  <c r="L778" i="1" a="1"/>
  <c r="L778" i="1"/>
  <c r="M778" i="1" a="1"/>
  <c r="M778" i="1"/>
  <c r="N778" i="1" a="1"/>
  <c r="N778" i="1"/>
  <c r="O778" i="1" a="1"/>
  <c r="O778" i="1"/>
  <c r="L779" i="1" a="1"/>
  <c r="L779" i="1"/>
  <c r="M779" i="1" a="1"/>
  <c r="M779" i="1" s="1"/>
  <c r="N779" i="1" a="1"/>
  <c r="N779" i="1" s="1"/>
  <c r="O779" i="1" a="1"/>
  <c r="O779" i="1"/>
  <c r="L780" i="1" a="1"/>
  <c r="L780" i="1" s="1"/>
  <c r="M780" i="1" a="1"/>
  <c r="M780" i="1"/>
  <c r="N780" i="1" a="1"/>
  <c r="N780" i="1"/>
  <c r="O780" i="1" a="1"/>
  <c r="O780" i="1"/>
  <c r="L781" i="1" a="1"/>
  <c r="L781" i="1"/>
  <c r="M781" i="1" a="1"/>
  <c r="M781" i="1" s="1"/>
  <c r="N781" i="1" a="1"/>
  <c r="N781" i="1" s="1"/>
  <c r="O781" i="1" a="1"/>
  <c r="O781" i="1"/>
  <c r="L782" i="1" a="1"/>
  <c r="L782" i="1"/>
  <c r="M782" i="1" a="1"/>
  <c r="M782" i="1"/>
  <c r="N782" i="1" a="1"/>
  <c r="N782" i="1"/>
  <c r="O782" i="1" a="1"/>
  <c r="O782" i="1"/>
  <c r="L783" i="1" a="1"/>
  <c r="L783" i="1"/>
  <c r="M783" i="1" a="1"/>
  <c r="M783" i="1" s="1"/>
  <c r="N783" i="1" a="1"/>
  <c r="N783" i="1" s="1"/>
  <c r="O783" i="1" a="1"/>
  <c r="O783" i="1"/>
  <c r="L784" i="1" a="1"/>
  <c r="L784" i="1" s="1"/>
  <c r="M784" i="1" a="1"/>
  <c r="M784" i="1"/>
  <c r="N784" i="1" a="1"/>
  <c r="N784" i="1"/>
  <c r="O784" i="1" a="1"/>
  <c r="O784" i="1"/>
  <c r="L785" i="1" a="1"/>
  <c r="L785" i="1"/>
  <c r="M785" i="1" a="1"/>
  <c r="M785" i="1" s="1"/>
  <c r="N785" i="1" a="1"/>
  <c r="N785" i="1" s="1"/>
  <c r="O785" i="1" a="1"/>
  <c r="O785" i="1"/>
  <c r="L786" i="1" a="1"/>
  <c r="L786" i="1"/>
  <c r="M786" i="1" a="1"/>
  <c r="M786" i="1"/>
  <c r="N786" i="1" a="1"/>
  <c r="N786" i="1"/>
  <c r="O786" i="1" a="1"/>
  <c r="O786" i="1"/>
  <c r="L787" i="1" a="1"/>
  <c r="L787" i="1"/>
  <c r="M787" i="1" a="1"/>
  <c r="M787" i="1" s="1"/>
  <c r="N787" i="1" a="1"/>
  <c r="N787" i="1" s="1"/>
  <c r="O787" i="1" a="1"/>
  <c r="O787" i="1"/>
  <c r="L788" i="1" a="1"/>
  <c r="L788" i="1" s="1"/>
  <c r="M788" i="1" a="1"/>
  <c r="M788" i="1"/>
  <c r="N788" i="1" a="1"/>
  <c r="N788" i="1"/>
  <c r="O788" i="1" a="1"/>
  <c r="O788" i="1"/>
  <c r="L789" i="1" a="1"/>
  <c r="L789" i="1"/>
  <c r="M789" i="1" a="1"/>
  <c r="M789" i="1" s="1"/>
  <c r="N789" i="1" a="1"/>
  <c r="N789" i="1" s="1"/>
  <c r="O789" i="1" a="1"/>
  <c r="O789" i="1"/>
  <c r="L790" i="1" a="1"/>
  <c r="L790" i="1" s="1"/>
  <c r="M790" i="1" a="1"/>
  <c r="M790" i="1"/>
  <c r="N790" i="1" a="1"/>
  <c r="N790" i="1"/>
  <c r="O790" i="1" a="1"/>
  <c r="O790" i="1"/>
  <c r="L791" i="1" a="1"/>
  <c r="L791" i="1"/>
  <c r="M791" i="1" a="1"/>
  <c r="M791" i="1" s="1"/>
  <c r="N791" i="1" a="1"/>
  <c r="N791" i="1" s="1"/>
  <c r="O791" i="1" a="1"/>
  <c r="O791" i="1"/>
  <c r="L792" i="1" a="1"/>
  <c r="L792" i="1" s="1"/>
  <c r="M792" i="1" a="1"/>
  <c r="M792" i="1"/>
  <c r="N792" i="1" a="1"/>
  <c r="N792" i="1" s="1"/>
  <c r="O792" i="1" a="1"/>
  <c r="O792" i="1"/>
  <c r="L793" i="1" a="1"/>
  <c r="L793" i="1"/>
  <c r="M793" i="1" a="1"/>
  <c r="M793" i="1" s="1"/>
  <c r="N793" i="1" a="1"/>
  <c r="N793" i="1" s="1"/>
  <c r="O793" i="1" a="1"/>
  <c r="O793" i="1"/>
  <c r="L794" i="1" a="1"/>
  <c r="L794" i="1"/>
  <c r="M794" i="1" a="1"/>
  <c r="M794" i="1"/>
  <c r="N794" i="1" a="1"/>
  <c r="N794" i="1" s="1"/>
  <c r="O794" i="1" a="1"/>
  <c r="O794" i="1"/>
  <c r="L795" i="1" a="1"/>
  <c r="L795" i="1"/>
  <c r="M795" i="1" a="1"/>
  <c r="M795" i="1" s="1"/>
  <c r="N795" i="1" a="1"/>
  <c r="N795" i="1" s="1"/>
  <c r="O795" i="1" a="1"/>
  <c r="O795" i="1"/>
  <c r="L796" i="1" a="1"/>
  <c r="L796" i="1"/>
  <c r="M796" i="1" a="1"/>
  <c r="M796" i="1"/>
  <c r="N796" i="1" a="1"/>
  <c r="N796" i="1" s="1"/>
  <c r="O796" i="1" a="1"/>
  <c r="O796" i="1"/>
  <c r="L797" i="1" a="1"/>
  <c r="L797" i="1"/>
  <c r="M797" i="1" a="1"/>
  <c r="M797" i="1" s="1"/>
  <c r="N797" i="1" a="1"/>
  <c r="N797" i="1" s="1"/>
  <c r="O797" i="1" a="1"/>
  <c r="O797" i="1"/>
  <c r="L798" i="1" a="1"/>
  <c r="L798" i="1"/>
  <c r="M798" i="1" a="1"/>
  <c r="M798" i="1"/>
  <c r="N798" i="1" a="1"/>
  <c r="N798" i="1" s="1"/>
  <c r="O798" i="1" a="1"/>
  <c r="O798" i="1"/>
  <c r="L799" i="1" a="1"/>
  <c r="L799" i="1"/>
  <c r="M799" i="1" a="1"/>
  <c r="M799" i="1" s="1"/>
  <c r="N799" i="1" a="1"/>
  <c r="N799" i="1" s="1"/>
  <c r="O799" i="1" a="1"/>
  <c r="O799" i="1"/>
  <c r="L800" i="1" a="1"/>
  <c r="L800" i="1" s="1"/>
  <c r="M800" i="1" a="1"/>
  <c r="M800" i="1"/>
  <c r="N800" i="1" a="1"/>
  <c r="N800" i="1" s="1"/>
  <c r="O800" i="1" a="1"/>
  <c r="O800" i="1"/>
  <c r="L801" i="1" a="1"/>
  <c r="L801" i="1"/>
  <c r="M801" i="1" a="1"/>
  <c r="M801" i="1" s="1"/>
  <c r="N801" i="1" a="1"/>
  <c r="N801" i="1" s="1"/>
  <c r="O801" i="1" a="1"/>
  <c r="O801" i="1"/>
  <c r="L802" i="1" a="1"/>
  <c r="L802" i="1" s="1"/>
  <c r="M802" i="1" a="1"/>
  <c r="M802" i="1"/>
  <c r="N802" i="1" a="1"/>
  <c r="N802" i="1" s="1"/>
  <c r="O802" i="1" a="1"/>
  <c r="O802" i="1"/>
  <c r="L803" i="1" a="1"/>
  <c r="L803" i="1"/>
  <c r="M803" i="1" a="1"/>
  <c r="M803" i="1" s="1"/>
  <c r="N803" i="1" a="1"/>
  <c r="N803" i="1" s="1"/>
  <c r="O803" i="1" a="1"/>
  <c r="O803" i="1"/>
  <c r="L804" i="1" a="1"/>
  <c r="L804" i="1"/>
  <c r="M804" i="1" a="1"/>
  <c r="M804" i="1" s="1"/>
  <c r="N804" i="1" a="1"/>
  <c r="N804" i="1" s="1"/>
  <c r="O804" i="1" a="1"/>
  <c r="O804" i="1"/>
  <c r="L805" i="1" a="1"/>
  <c r="L805" i="1"/>
  <c r="M805" i="1" a="1"/>
  <c r="M805" i="1" s="1"/>
  <c r="N805" i="1" a="1"/>
  <c r="N805" i="1" s="1"/>
  <c r="O805" i="1" a="1"/>
  <c r="O805" i="1"/>
  <c r="L806" i="1" a="1"/>
  <c r="L806" i="1"/>
  <c r="M806" i="1" a="1"/>
  <c r="M806" i="1"/>
  <c r="N806" i="1" a="1"/>
  <c r="N806" i="1" s="1"/>
  <c r="O806" i="1" a="1"/>
  <c r="O806" i="1"/>
  <c r="L807" i="1" a="1"/>
  <c r="L807" i="1"/>
  <c r="M807" i="1" a="1"/>
  <c r="M807" i="1" s="1"/>
  <c r="N807" i="1" a="1"/>
  <c r="N807" i="1" s="1"/>
  <c r="O807" i="1" a="1"/>
  <c r="O807" i="1"/>
  <c r="L808" i="1" a="1"/>
  <c r="L808" i="1" s="1"/>
  <c r="M808" i="1" a="1"/>
  <c r="M808" i="1"/>
  <c r="N808" i="1" a="1"/>
  <c r="N808" i="1" s="1"/>
  <c r="O808" i="1" a="1"/>
  <c r="O808" i="1"/>
  <c r="L809" i="1" a="1"/>
  <c r="L809" i="1"/>
  <c r="M809" i="1" a="1"/>
  <c r="M809" i="1" s="1"/>
  <c r="N809" i="1" a="1"/>
  <c r="N809" i="1" s="1"/>
  <c r="O809" i="1" a="1"/>
  <c r="O809" i="1"/>
  <c r="L810" i="1" a="1"/>
  <c r="L810" i="1"/>
  <c r="M810" i="1" a="1"/>
  <c r="M810" i="1"/>
  <c r="N810" i="1" a="1"/>
  <c r="N810" i="1" s="1"/>
  <c r="O810" i="1" a="1"/>
  <c r="O810" i="1"/>
  <c r="L811" i="1" a="1"/>
  <c r="L811" i="1" s="1"/>
  <c r="M811" i="1" a="1"/>
  <c r="M811" i="1" s="1"/>
  <c r="N811" i="1" a="1"/>
  <c r="N811" i="1" s="1"/>
  <c r="O811" i="1" a="1"/>
  <c r="O811" i="1"/>
  <c r="L812" i="1" a="1"/>
  <c r="L812" i="1" s="1"/>
  <c r="M812" i="1" a="1"/>
  <c r="M812" i="1"/>
  <c r="N812" i="1" a="1"/>
  <c r="N812" i="1"/>
  <c r="O812" i="1" a="1"/>
  <c r="O812" i="1"/>
  <c r="L813" i="1" a="1"/>
  <c r="L813" i="1" s="1"/>
  <c r="M813" i="1" a="1"/>
  <c r="M813" i="1" s="1"/>
  <c r="N813" i="1" a="1"/>
  <c r="N813" i="1" s="1"/>
  <c r="O813" i="1" a="1"/>
  <c r="O813" i="1"/>
  <c r="L814" i="1" a="1"/>
  <c r="L814" i="1"/>
  <c r="M814" i="1" a="1"/>
  <c r="M814" i="1" s="1"/>
  <c r="N814" i="1" a="1"/>
  <c r="N814" i="1"/>
  <c r="O814" i="1" a="1"/>
  <c r="O814" i="1"/>
  <c r="L815" i="1" a="1"/>
  <c r="L815" i="1" s="1"/>
  <c r="M815" i="1" a="1"/>
  <c r="M815" i="1" s="1"/>
  <c r="N815" i="1" a="1"/>
  <c r="N815" i="1" s="1"/>
  <c r="O815" i="1" a="1"/>
  <c r="O815" i="1"/>
  <c r="L816" i="1" a="1"/>
  <c r="L816" i="1"/>
  <c r="M816" i="1" a="1"/>
  <c r="M816" i="1"/>
  <c r="N816" i="1" a="1"/>
  <c r="N816" i="1"/>
  <c r="O816" i="1" a="1"/>
  <c r="O816" i="1"/>
  <c r="L817" i="1" a="1"/>
  <c r="L817" i="1" s="1"/>
  <c r="M817" i="1" a="1"/>
  <c r="M817" i="1" s="1"/>
  <c r="N817" i="1" a="1"/>
  <c r="N817" i="1" s="1"/>
  <c r="O817" i="1" a="1"/>
  <c r="O817" i="1"/>
  <c r="L818" i="1" a="1"/>
  <c r="L818" i="1" s="1"/>
  <c r="M818" i="1" a="1"/>
  <c r="M818" i="1"/>
  <c r="N818" i="1" a="1"/>
  <c r="N818" i="1"/>
  <c r="O818" i="1" a="1"/>
  <c r="O818" i="1"/>
  <c r="L819" i="1" a="1"/>
  <c r="L819" i="1" s="1"/>
  <c r="M819" i="1" a="1"/>
  <c r="M819" i="1" s="1"/>
  <c r="N819" i="1" a="1"/>
  <c r="N819" i="1" s="1"/>
  <c r="O819" i="1" a="1"/>
  <c r="O819" i="1"/>
  <c r="L820" i="1" a="1"/>
  <c r="L820" i="1"/>
  <c r="M820" i="1" a="1"/>
  <c r="M820" i="1"/>
  <c r="N820" i="1" a="1"/>
  <c r="N820" i="1"/>
  <c r="O820" i="1" a="1"/>
  <c r="O820" i="1"/>
  <c r="L821" i="1" a="1"/>
  <c r="L821" i="1" s="1"/>
  <c r="M821" i="1" a="1"/>
  <c r="M821" i="1" s="1"/>
  <c r="N821" i="1" a="1"/>
  <c r="N821" i="1" s="1"/>
  <c r="O821" i="1" a="1"/>
  <c r="O821" i="1"/>
  <c r="L822" i="1" a="1"/>
  <c r="L822" i="1" s="1"/>
  <c r="M822" i="1" a="1"/>
  <c r="M822" i="1" s="1"/>
  <c r="N822" i="1" a="1"/>
  <c r="N822" i="1" s="1"/>
  <c r="O822" i="1" a="1"/>
  <c r="O822" i="1"/>
  <c r="L823" i="1" a="1"/>
  <c r="L823" i="1" s="1"/>
  <c r="M823" i="1" a="1"/>
  <c r="M823" i="1" s="1"/>
  <c r="N823" i="1" a="1"/>
  <c r="N823" i="1" s="1"/>
  <c r="O823" i="1" a="1"/>
  <c r="O823" i="1"/>
  <c r="L824" i="1" a="1"/>
  <c r="L824" i="1"/>
  <c r="M824" i="1" a="1"/>
  <c r="M824" i="1" s="1"/>
  <c r="N824" i="1" a="1"/>
  <c r="N824" i="1" s="1"/>
  <c r="O824" i="1" a="1"/>
  <c r="O824" i="1"/>
  <c r="L825" i="1" a="1"/>
  <c r="L825" i="1" s="1"/>
  <c r="M825" i="1" a="1"/>
  <c r="M825" i="1" s="1"/>
  <c r="N825" i="1" a="1"/>
  <c r="N825" i="1" s="1"/>
  <c r="O825" i="1" a="1"/>
  <c r="O825" i="1"/>
  <c r="L826" i="1" a="1"/>
  <c r="L826" i="1"/>
  <c r="M826" i="1" a="1"/>
  <c r="M826" i="1" s="1"/>
  <c r="N826" i="1" a="1"/>
  <c r="N826" i="1" s="1"/>
  <c r="O826" i="1" a="1"/>
  <c r="O826" i="1"/>
  <c r="L827" i="1" a="1"/>
  <c r="L827" i="1" s="1"/>
  <c r="M827" i="1" a="1"/>
  <c r="M827" i="1" s="1"/>
  <c r="N827" i="1" a="1"/>
  <c r="N827" i="1" s="1"/>
  <c r="O827" i="1" a="1"/>
  <c r="O827" i="1"/>
  <c r="L828" i="1" a="1"/>
  <c r="L828" i="1"/>
  <c r="M828" i="1" a="1"/>
  <c r="M828" i="1" s="1"/>
  <c r="N828" i="1" a="1"/>
  <c r="N828" i="1" s="1"/>
  <c r="O828" i="1" a="1"/>
  <c r="O828" i="1"/>
  <c r="L829" i="1" a="1"/>
  <c r="L829" i="1" s="1"/>
  <c r="M829" i="1" a="1"/>
  <c r="M829" i="1" s="1"/>
  <c r="N829" i="1" a="1"/>
  <c r="N829" i="1" s="1"/>
  <c r="O829" i="1" a="1"/>
  <c r="O829" i="1"/>
  <c r="L830" i="1" a="1"/>
  <c r="L830" i="1" s="1"/>
  <c r="M830" i="1" a="1"/>
  <c r="M830" i="1" s="1"/>
  <c r="N830" i="1" a="1"/>
  <c r="N830" i="1" s="1"/>
  <c r="O830" i="1" a="1"/>
  <c r="O830" i="1"/>
  <c r="L831" i="1" a="1"/>
  <c r="L831" i="1" s="1"/>
  <c r="M831" i="1" a="1"/>
  <c r="M831" i="1" s="1"/>
  <c r="N831" i="1" a="1"/>
  <c r="N831" i="1" s="1"/>
  <c r="O831" i="1" a="1"/>
  <c r="O831" i="1"/>
  <c r="L832" i="1" a="1"/>
  <c r="L832" i="1"/>
  <c r="M832" i="1" a="1"/>
  <c r="M832" i="1" s="1"/>
  <c r="N832" i="1" a="1"/>
  <c r="N832" i="1" s="1"/>
  <c r="O832" i="1" a="1"/>
  <c r="O832" i="1"/>
  <c r="L833" i="1" a="1"/>
  <c r="L833" i="1" s="1"/>
  <c r="M833" i="1" a="1"/>
  <c r="M833" i="1" s="1"/>
  <c r="N833" i="1" a="1"/>
  <c r="N833" i="1" s="1"/>
  <c r="O833" i="1" a="1"/>
  <c r="O833" i="1"/>
  <c r="L834" i="1" a="1"/>
  <c r="L834" i="1"/>
  <c r="M834" i="1" a="1"/>
  <c r="M834" i="1" s="1"/>
  <c r="N834" i="1" a="1"/>
  <c r="N834" i="1" s="1"/>
  <c r="O834" i="1" a="1"/>
  <c r="O834" i="1"/>
  <c r="L835" i="1" a="1"/>
  <c r="L835" i="1" s="1"/>
  <c r="M835" i="1" a="1"/>
  <c r="M835" i="1" s="1"/>
  <c r="N835" i="1" a="1"/>
  <c r="N835" i="1" s="1"/>
  <c r="O835" i="1" a="1"/>
  <c r="O835" i="1"/>
  <c r="L836" i="1" a="1"/>
  <c r="L836" i="1"/>
  <c r="M836" i="1" a="1"/>
  <c r="M836" i="1" s="1"/>
  <c r="N836" i="1" a="1"/>
  <c r="N836" i="1" s="1"/>
  <c r="O836" i="1" a="1"/>
  <c r="O836" i="1"/>
  <c r="L837" i="1" a="1"/>
  <c r="L837" i="1" s="1"/>
  <c r="M837" i="1" a="1"/>
  <c r="M837" i="1" s="1"/>
  <c r="N837" i="1" a="1"/>
  <c r="N837" i="1" s="1"/>
  <c r="O837" i="1" a="1"/>
  <c r="O837" i="1" s="1"/>
  <c r="L838" i="1" a="1"/>
  <c r="L838" i="1" s="1"/>
  <c r="M838" i="1" a="1"/>
  <c r="M838" i="1" s="1"/>
  <c r="N838" i="1" a="1"/>
  <c r="N838" i="1" s="1"/>
  <c r="O838" i="1" a="1"/>
  <c r="O838" i="1"/>
  <c r="L839" i="1" a="1"/>
  <c r="L839" i="1" s="1"/>
  <c r="M839" i="1" a="1"/>
  <c r="M839" i="1" s="1"/>
  <c r="N839" i="1" a="1"/>
  <c r="N839" i="1" s="1"/>
  <c r="O839" i="1" a="1"/>
  <c r="O839" i="1" s="1"/>
  <c r="L840" i="1" a="1"/>
  <c r="L840" i="1"/>
  <c r="M840" i="1" a="1"/>
  <c r="M840" i="1" s="1"/>
  <c r="N840" i="1" a="1"/>
  <c r="N840" i="1" s="1"/>
  <c r="O840" i="1" a="1"/>
  <c r="O840" i="1"/>
  <c r="L841" i="1" a="1"/>
  <c r="L841" i="1" s="1"/>
  <c r="M841" i="1" a="1"/>
  <c r="M841" i="1" s="1"/>
  <c r="N841" i="1" a="1"/>
  <c r="N841" i="1" s="1"/>
  <c r="O841" i="1" a="1"/>
  <c r="O841" i="1" s="1"/>
  <c r="L842" i="1" a="1"/>
  <c r="L842" i="1"/>
  <c r="M842" i="1" a="1"/>
  <c r="M842" i="1" s="1"/>
  <c r="N842" i="1" a="1"/>
  <c r="N842" i="1" s="1"/>
  <c r="O842" i="1" a="1"/>
  <c r="O842" i="1"/>
  <c r="L843" i="1" a="1"/>
  <c r="L843" i="1" s="1"/>
  <c r="M843" i="1" a="1"/>
  <c r="M843" i="1" s="1"/>
  <c r="N843" i="1" a="1"/>
  <c r="N843" i="1" s="1"/>
  <c r="O843" i="1" a="1"/>
  <c r="O843" i="1" s="1"/>
  <c r="L844" i="1" a="1"/>
  <c r="L844" i="1"/>
  <c r="M844" i="1" a="1"/>
  <c r="M844" i="1" s="1"/>
  <c r="N844" i="1" a="1"/>
  <c r="N844" i="1" s="1"/>
  <c r="O844" i="1" a="1"/>
  <c r="O844" i="1"/>
  <c r="L845" i="1" a="1"/>
  <c r="L845" i="1" s="1"/>
  <c r="M845" i="1" a="1"/>
  <c r="M845" i="1" s="1"/>
  <c r="N845" i="1" a="1"/>
  <c r="N845" i="1" s="1"/>
  <c r="O845" i="1" a="1"/>
  <c r="O845" i="1" s="1"/>
  <c r="L846" i="1" a="1"/>
  <c r="L846" i="1" s="1"/>
  <c r="M846" i="1" a="1"/>
  <c r="M846" i="1" s="1"/>
  <c r="N846" i="1" a="1"/>
  <c r="N846" i="1" s="1"/>
  <c r="O846" i="1" a="1"/>
  <c r="O846" i="1"/>
  <c r="L847" i="1" a="1"/>
  <c r="L847" i="1" s="1"/>
  <c r="M847" i="1" a="1"/>
  <c r="M847" i="1" s="1"/>
  <c r="N847" i="1" a="1"/>
  <c r="N847" i="1" s="1"/>
  <c r="O847" i="1" a="1"/>
  <c r="O847" i="1" s="1"/>
  <c r="L848" i="1" a="1"/>
  <c r="L848" i="1"/>
  <c r="M848" i="1" a="1"/>
  <c r="M848" i="1" s="1"/>
  <c r="N848" i="1" a="1"/>
  <c r="N848" i="1" s="1"/>
  <c r="O848" i="1" a="1"/>
  <c r="O848" i="1"/>
  <c r="L849" i="1" a="1"/>
  <c r="L849" i="1" s="1"/>
  <c r="M849" i="1" a="1"/>
  <c r="M849" i="1" s="1"/>
  <c r="N849" i="1" a="1"/>
  <c r="N849" i="1" s="1"/>
  <c r="O849" i="1" a="1"/>
  <c r="O849" i="1" s="1"/>
  <c r="L850" i="1" a="1"/>
  <c r="L850" i="1" s="1"/>
  <c r="M850" i="1" a="1"/>
  <c r="M850" i="1" s="1"/>
  <c r="N850" i="1" a="1"/>
  <c r="N850" i="1" s="1"/>
  <c r="O850" i="1" a="1"/>
  <c r="O850" i="1" s="1"/>
  <c r="L851" i="1" a="1"/>
  <c r="L851" i="1" s="1"/>
  <c r="M851" i="1" a="1"/>
  <c r="M851" i="1" s="1"/>
  <c r="N851" i="1" a="1"/>
  <c r="N851" i="1" s="1"/>
  <c r="O851" i="1" a="1"/>
  <c r="O851" i="1" s="1"/>
  <c r="L852" i="1" a="1"/>
  <c r="L852" i="1"/>
  <c r="M852" i="1" a="1"/>
  <c r="M852" i="1" s="1"/>
  <c r="N852" i="1" a="1"/>
  <c r="N852" i="1" s="1"/>
  <c r="O852" i="1" a="1"/>
  <c r="O852" i="1"/>
  <c r="L853" i="1" a="1"/>
  <c r="L853" i="1" s="1"/>
  <c r="M853" i="1" a="1"/>
  <c r="M853" i="1" s="1"/>
  <c r="N853" i="1" a="1"/>
  <c r="N853" i="1" s="1"/>
  <c r="O853" i="1" a="1"/>
  <c r="O853" i="1" s="1"/>
  <c r="L854" i="1" a="1"/>
  <c r="L854" i="1" s="1"/>
  <c r="M854" i="1" a="1"/>
  <c r="M854" i="1" s="1"/>
  <c r="N854" i="1" a="1"/>
  <c r="N854" i="1" s="1"/>
  <c r="O854" i="1" a="1"/>
  <c r="O854" i="1"/>
  <c r="L855" i="1" a="1"/>
  <c r="L855" i="1" s="1"/>
  <c r="M855" i="1" a="1"/>
  <c r="M855" i="1" s="1"/>
  <c r="N855" i="1" a="1"/>
  <c r="N855" i="1" s="1"/>
  <c r="O855" i="1" a="1"/>
  <c r="O855" i="1" s="1"/>
  <c r="L856" i="1" a="1"/>
  <c r="L856" i="1"/>
  <c r="M856" i="1" a="1"/>
  <c r="M856" i="1" s="1"/>
  <c r="N856" i="1" a="1"/>
  <c r="N856" i="1" s="1"/>
  <c r="O856" i="1" a="1"/>
  <c r="O856" i="1"/>
  <c r="L857" i="1" a="1"/>
  <c r="L857" i="1" s="1"/>
  <c r="M857" i="1" a="1"/>
  <c r="M857" i="1" s="1"/>
  <c r="N857" i="1" a="1"/>
  <c r="N857" i="1" s="1"/>
  <c r="O857" i="1" a="1"/>
  <c r="O857" i="1" s="1"/>
  <c r="L858" i="1" a="1"/>
  <c r="L858" i="1" s="1"/>
  <c r="M858" i="1" a="1"/>
  <c r="M858" i="1" s="1"/>
  <c r="N858" i="1" a="1"/>
  <c r="N858" i="1" s="1"/>
  <c r="O858" i="1" a="1"/>
  <c r="O858" i="1"/>
  <c r="L859" i="1" a="1"/>
  <c r="L859" i="1" s="1"/>
  <c r="M859" i="1" a="1"/>
  <c r="M859" i="1" s="1"/>
  <c r="N859" i="1" a="1"/>
  <c r="N859" i="1" s="1"/>
  <c r="O859" i="1" a="1"/>
  <c r="O859" i="1" s="1"/>
  <c r="L860" i="1" a="1"/>
  <c r="L860" i="1"/>
  <c r="M860" i="1" a="1"/>
  <c r="M860" i="1" s="1"/>
  <c r="N860" i="1" a="1"/>
  <c r="N860" i="1" s="1"/>
  <c r="O860" i="1" a="1"/>
  <c r="O860" i="1"/>
  <c r="L861" i="1" a="1"/>
  <c r="L861" i="1" s="1"/>
  <c r="M861" i="1" a="1"/>
  <c r="M861" i="1" s="1"/>
  <c r="N861" i="1" a="1"/>
  <c r="N861" i="1" s="1"/>
  <c r="O861" i="1" a="1"/>
  <c r="O861" i="1" s="1"/>
  <c r="L862" i="1" a="1"/>
  <c r="L862" i="1" s="1"/>
  <c r="M862" i="1" a="1"/>
  <c r="M862" i="1" s="1"/>
  <c r="N862" i="1" a="1"/>
  <c r="N862" i="1" s="1"/>
  <c r="O862" i="1" a="1"/>
  <c r="O862" i="1"/>
  <c r="L863" i="1" a="1"/>
  <c r="L863" i="1" s="1"/>
  <c r="M863" i="1" a="1"/>
  <c r="M863" i="1" s="1"/>
  <c r="N863" i="1" a="1"/>
  <c r="N863" i="1" s="1"/>
  <c r="O863" i="1" a="1"/>
  <c r="O863" i="1" s="1"/>
  <c r="L864" i="1" a="1"/>
  <c r="L864" i="1"/>
  <c r="M864" i="1" a="1"/>
  <c r="M864" i="1" s="1"/>
  <c r="N864" i="1" a="1"/>
  <c r="N864" i="1" s="1"/>
  <c r="O864" i="1" a="1"/>
  <c r="O864" i="1"/>
  <c r="L865" i="1" a="1"/>
  <c r="L865" i="1" s="1"/>
  <c r="M865" i="1" a="1"/>
  <c r="M865" i="1" s="1"/>
  <c r="N865" i="1" a="1"/>
  <c r="N865" i="1" s="1"/>
  <c r="O865" i="1" a="1"/>
  <c r="O865" i="1" s="1"/>
  <c r="L866" i="1" a="1"/>
  <c r="L866" i="1" s="1"/>
  <c r="M866" i="1" a="1"/>
  <c r="M866" i="1" s="1"/>
  <c r="N866" i="1" a="1"/>
  <c r="N866" i="1" s="1"/>
  <c r="O866" i="1" a="1"/>
  <c r="O866" i="1"/>
  <c r="L867" i="1" a="1"/>
  <c r="L867" i="1" s="1"/>
  <c r="M867" i="1" a="1"/>
  <c r="M867" i="1" s="1"/>
  <c r="N867" i="1" a="1"/>
  <c r="N867" i="1" s="1"/>
  <c r="O867" i="1" a="1"/>
  <c r="O867" i="1" s="1"/>
  <c r="L868" i="1" a="1"/>
  <c r="L868" i="1"/>
  <c r="M868" i="1" a="1"/>
  <c r="M868" i="1" s="1"/>
  <c r="N868" i="1" a="1"/>
  <c r="N868" i="1" s="1"/>
  <c r="O868" i="1" a="1"/>
  <c r="O868" i="1"/>
  <c r="L869" i="1" a="1"/>
  <c r="L869" i="1" s="1"/>
  <c r="M869" i="1" a="1"/>
  <c r="M869" i="1" s="1"/>
  <c r="N869" i="1" a="1"/>
  <c r="N869" i="1" s="1"/>
  <c r="O869" i="1" a="1"/>
  <c r="O869" i="1" s="1"/>
  <c r="L870" i="1" a="1"/>
  <c r="L870" i="1" s="1"/>
  <c r="M870" i="1" a="1"/>
  <c r="M870" i="1" s="1"/>
  <c r="N870" i="1" a="1"/>
  <c r="N870" i="1" s="1"/>
  <c r="O870" i="1" a="1"/>
  <c r="O870" i="1"/>
  <c r="L871" i="1" a="1"/>
  <c r="L871" i="1" s="1"/>
  <c r="M871" i="1" a="1"/>
  <c r="M871" i="1" s="1"/>
  <c r="N871" i="1" a="1"/>
  <c r="N871" i="1" s="1"/>
  <c r="O871" i="1" a="1"/>
  <c r="O871" i="1" s="1"/>
  <c r="L872" i="1" a="1"/>
  <c r="L872" i="1"/>
  <c r="M872" i="1" a="1"/>
  <c r="M872" i="1" s="1"/>
  <c r="N872" i="1" a="1"/>
  <c r="N872" i="1" s="1"/>
  <c r="O872" i="1" a="1"/>
  <c r="O872" i="1"/>
  <c r="L873" i="1" a="1"/>
  <c r="L873" i="1" s="1"/>
  <c r="M873" i="1" a="1"/>
  <c r="M873" i="1" s="1"/>
  <c r="N873" i="1" a="1"/>
  <c r="N873" i="1" s="1"/>
  <c r="O873" i="1" a="1"/>
  <c r="O873" i="1" s="1"/>
  <c r="L874" i="1" a="1"/>
  <c r="L874" i="1" s="1"/>
  <c r="M874" i="1" a="1"/>
  <c r="M874" i="1" s="1"/>
  <c r="N874" i="1" a="1"/>
  <c r="N874" i="1" s="1"/>
  <c r="O874" i="1" a="1"/>
  <c r="O874" i="1" s="1"/>
  <c r="L875" i="1" a="1"/>
  <c r="L875" i="1" s="1"/>
  <c r="M875" i="1" a="1"/>
  <c r="M875" i="1" s="1"/>
  <c r="N875" i="1" a="1"/>
  <c r="N875" i="1" s="1"/>
  <c r="O875" i="1" a="1"/>
  <c r="O875" i="1" s="1"/>
  <c r="L876" i="1" a="1"/>
  <c r="L876" i="1"/>
  <c r="M876" i="1" a="1"/>
  <c r="M876" i="1" s="1"/>
  <c r="N876" i="1" a="1"/>
  <c r="N876" i="1" s="1"/>
  <c r="O876" i="1" a="1"/>
  <c r="O876" i="1"/>
  <c r="L877" i="1" a="1"/>
  <c r="L877" i="1" s="1"/>
  <c r="M877" i="1" a="1"/>
  <c r="M877" i="1" s="1"/>
  <c r="N877" i="1" a="1"/>
  <c r="N877" i="1" s="1"/>
  <c r="O877" i="1" a="1"/>
  <c r="O877" i="1" s="1"/>
  <c r="L878" i="1" a="1"/>
  <c r="L878" i="1" s="1"/>
  <c r="M878" i="1" a="1"/>
  <c r="M878" i="1" s="1"/>
  <c r="N878" i="1" a="1"/>
  <c r="N878" i="1" s="1"/>
  <c r="O878" i="1" a="1"/>
  <c r="O878" i="1"/>
  <c r="L879" i="1" a="1"/>
  <c r="L879" i="1" s="1"/>
  <c r="M879" i="1" a="1"/>
  <c r="M879" i="1" s="1"/>
  <c r="N879" i="1" a="1"/>
  <c r="N879" i="1" s="1"/>
  <c r="O879" i="1" a="1"/>
  <c r="O879" i="1" s="1"/>
  <c r="L880" i="1" a="1"/>
  <c r="L880" i="1"/>
  <c r="M880" i="1" a="1"/>
  <c r="M880" i="1" s="1"/>
  <c r="N880" i="1" a="1"/>
  <c r="N880" i="1" s="1"/>
  <c r="O880" i="1" a="1"/>
  <c r="O880" i="1"/>
  <c r="L881" i="1" a="1"/>
  <c r="L881" i="1" s="1"/>
  <c r="M881" i="1" a="1"/>
  <c r="M881" i="1" s="1"/>
  <c r="N881" i="1" a="1"/>
  <c r="N881" i="1" s="1"/>
  <c r="O881" i="1" a="1"/>
  <c r="O881" i="1" s="1"/>
  <c r="L882" i="1" a="1"/>
  <c r="L882" i="1" s="1"/>
  <c r="M882" i="1" a="1"/>
  <c r="M882" i="1" s="1"/>
  <c r="N882" i="1" a="1"/>
  <c r="N882" i="1" s="1"/>
  <c r="O882" i="1" a="1"/>
  <c r="O882" i="1"/>
  <c r="L883" i="1" a="1"/>
  <c r="L883" i="1" s="1"/>
  <c r="M883" i="1" a="1"/>
  <c r="M883" i="1" s="1"/>
  <c r="N883" i="1" a="1"/>
  <c r="N883" i="1" s="1"/>
  <c r="O883" i="1" a="1"/>
  <c r="O883" i="1" s="1"/>
  <c r="L884" i="1" a="1"/>
  <c r="L884" i="1"/>
  <c r="M884" i="1" a="1"/>
  <c r="M884" i="1" s="1"/>
  <c r="N884" i="1" a="1"/>
  <c r="N884" i="1" s="1"/>
  <c r="O884" i="1" a="1"/>
  <c r="O884" i="1"/>
  <c r="L885" i="1" a="1"/>
  <c r="L885" i="1" s="1"/>
  <c r="M885" i="1" a="1"/>
  <c r="M885" i="1" s="1"/>
  <c r="N885" i="1" a="1"/>
  <c r="N885" i="1" s="1"/>
  <c r="O885" i="1" a="1"/>
  <c r="O885" i="1" s="1"/>
  <c r="L886" i="1" a="1"/>
  <c r="L886" i="1" s="1"/>
  <c r="M886" i="1" a="1"/>
  <c r="M886" i="1" s="1"/>
  <c r="N886" i="1" a="1"/>
  <c r="N886" i="1" s="1"/>
  <c r="O886" i="1" a="1"/>
  <c r="O886" i="1"/>
  <c r="L887" i="1" a="1"/>
  <c r="L887" i="1" s="1"/>
  <c r="M887" i="1" a="1"/>
  <c r="M887" i="1" s="1"/>
  <c r="N887" i="1" a="1"/>
  <c r="N887" i="1" s="1"/>
  <c r="O887" i="1" a="1"/>
  <c r="O887" i="1" s="1"/>
  <c r="L888" i="1" a="1"/>
  <c r="L888" i="1"/>
  <c r="M888" i="1" a="1"/>
  <c r="M888" i="1" s="1"/>
  <c r="N888" i="1" a="1"/>
  <c r="N888" i="1" s="1"/>
  <c r="O888" i="1" a="1"/>
  <c r="O888" i="1"/>
  <c r="L889" i="1" a="1"/>
  <c r="L889" i="1" s="1"/>
  <c r="M889" i="1" a="1"/>
  <c r="M889" i="1" s="1"/>
  <c r="N889" i="1" a="1"/>
  <c r="N889" i="1" s="1"/>
  <c r="O889" i="1" a="1"/>
  <c r="O889" i="1" s="1"/>
  <c r="L890" i="1" a="1"/>
  <c r="L890" i="1" s="1"/>
  <c r="M890" i="1" a="1"/>
  <c r="M890" i="1" s="1"/>
  <c r="N890" i="1" a="1"/>
  <c r="N890" i="1" s="1"/>
  <c r="O890" i="1" a="1"/>
  <c r="O890" i="1"/>
  <c r="L891" i="1" a="1"/>
  <c r="L891" i="1" s="1"/>
  <c r="M891" i="1" a="1"/>
  <c r="M891" i="1" s="1"/>
  <c r="N891" i="1" a="1"/>
  <c r="N891" i="1" s="1"/>
  <c r="O891" i="1" a="1"/>
  <c r="O891" i="1" s="1"/>
  <c r="L892" i="1" a="1"/>
  <c r="L892" i="1" s="1"/>
  <c r="M892" i="1" a="1"/>
  <c r="M892" i="1" s="1"/>
  <c r="N892" i="1" a="1"/>
  <c r="N892" i="1" s="1"/>
  <c r="O892" i="1" a="1"/>
  <c r="O892" i="1"/>
  <c r="L893" i="1" a="1"/>
  <c r="L893" i="1" s="1"/>
  <c r="M893" i="1" a="1"/>
  <c r="M893" i="1" s="1"/>
  <c r="N893" i="1" a="1"/>
  <c r="N893" i="1" s="1"/>
  <c r="O893" i="1" a="1"/>
  <c r="O893" i="1" s="1"/>
  <c r="L894" i="1" a="1"/>
  <c r="L894" i="1" s="1"/>
  <c r="M894" i="1" a="1"/>
  <c r="M894" i="1" s="1"/>
  <c r="N894" i="1" a="1"/>
  <c r="N894" i="1" s="1"/>
  <c r="O894" i="1" a="1"/>
  <c r="O894" i="1"/>
  <c r="L895" i="1" a="1"/>
  <c r="L895" i="1" s="1"/>
  <c r="M895" i="1" a="1"/>
  <c r="M895" i="1" s="1"/>
  <c r="N895" i="1" a="1"/>
  <c r="N895" i="1" s="1"/>
  <c r="O895" i="1" a="1"/>
  <c r="O895" i="1" s="1"/>
  <c r="L896" i="1" a="1"/>
  <c r="L896" i="1"/>
  <c r="M896" i="1" a="1"/>
  <c r="M896" i="1" s="1"/>
  <c r="N896" i="1" a="1"/>
  <c r="N896" i="1" s="1"/>
  <c r="O896" i="1" a="1"/>
  <c r="O896" i="1"/>
  <c r="L897" i="1" a="1"/>
  <c r="L897" i="1" s="1"/>
  <c r="M897" i="1" a="1"/>
  <c r="M897" i="1" s="1"/>
  <c r="N897" i="1" a="1"/>
  <c r="N897" i="1" s="1"/>
  <c r="O897" i="1" a="1"/>
  <c r="O897" i="1" s="1"/>
  <c r="L898" i="1" a="1"/>
  <c r="L898" i="1" s="1"/>
  <c r="M898" i="1" a="1"/>
  <c r="M898" i="1" s="1"/>
  <c r="N898" i="1" a="1"/>
  <c r="N898" i="1" s="1"/>
  <c r="O898" i="1" a="1"/>
  <c r="O898" i="1" s="1"/>
  <c r="L899" i="1" a="1"/>
  <c r="L899" i="1" s="1"/>
  <c r="M899" i="1" a="1"/>
  <c r="M899" i="1" s="1"/>
  <c r="N899" i="1" a="1"/>
  <c r="N899" i="1" s="1"/>
  <c r="O899" i="1" a="1"/>
  <c r="O899" i="1" s="1"/>
  <c r="L900" i="1" a="1"/>
  <c r="L900" i="1" s="1"/>
  <c r="M900" i="1" a="1"/>
  <c r="M900" i="1" s="1"/>
  <c r="N900" i="1" a="1"/>
  <c r="N900" i="1" s="1"/>
  <c r="O900" i="1" a="1"/>
  <c r="O900" i="1"/>
  <c r="L901" i="1" a="1"/>
  <c r="L901" i="1" s="1"/>
  <c r="M901" i="1" a="1"/>
  <c r="M901" i="1" s="1"/>
  <c r="N901" i="1" a="1"/>
  <c r="N901" i="1" s="1"/>
  <c r="O901" i="1" a="1"/>
  <c r="O901" i="1" s="1"/>
  <c r="L902" i="1" a="1"/>
  <c r="L902" i="1" s="1"/>
  <c r="M902" i="1" a="1"/>
  <c r="M902" i="1" s="1"/>
  <c r="N902" i="1" a="1"/>
  <c r="N902" i="1" s="1"/>
  <c r="O902" i="1" a="1"/>
  <c r="O902" i="1"/>
  <c r="L903" i="1" a="1"/>
  <c r="L903" i="1" s="1"/>
  <c r="M903" i="1" a="1"/>
  <c r="M903" i="1" s="1"/>
  <c r="N903" i="1" a="1"/>
  <c r="N903" i="1" s="1"/>
  <c r="O903" i="1" a="1"/>
  <c r="O903" i="1" s="1"/>
  <c r="L904" i="1" a="1"/>
  <c r="L904" i="1"/>
  <c r="M904" i="1" a="1"/>
  <c r="M904" i="1" s="1"/>
  <c r="N904" i="1" a="1"/>
  <c r="N904" i="1" s="1"/>
  <c r="O904" i="1" a="1"/>
  <c r="O904" i="1"/>
  <c r="L905" i="1" a="1"/>
  <c r="L905" i="1" s="1"/>
  <c r="M905" i="1" a="1"/>
  <c r="M905" i="1" s="1"/>
  <c r="N905" i="1" a="1"/>
  <c r="N905" i="1" s="1"/>
  <c r="O905" i="1" a="1"/>
  <c r="O905" i="1" s="1"/>
  <c r="L906" i="1" a="1"/>
  <c r="L906" i="1" s="1"/>
  <c r="M906" i="1" a="1"/>
  <c r="M906" i="1" s="1"/>
  <c r="N906" i="1" a="1"/>
  <c r="N906" i="1" s="1"/>
  <c r="O906" i="1" a="1"/>
  <c r="O906" i="1"/>
  <c r="L907" i="1" a="1"/>
  <c r="L907" i="1" s="1"/>
  <c r="M907" i="1" a="1"/>
  <c r="M907" i="1" s="1"/>
  <c r="N907" i="1" a="1"/>
  <c r="N907" i="1"/>
  <c r="O907" i="1" a="1"/>
  <c r="O907" i="1"/>
  <c r="L908" i="1" a="1"/>
  <c r="L908" i="1"/>
  <c r="M908" i="1" a="1"/>
  <c r="M908" i="1"/>
  <c r="N908" i="1" a="1"/>
  <c r="N908" i="1"/>
  <c r="O908" i="1" a="1"/>
  <c r="O908" i="1"/>
  <c r="L909" i="1" a="1"/>
  <c r="L909" i="1"/>
  <c r="M909" i="1" a="1"/>
  <c r="M909" i="1" s="1"/>
  <c r="N909" i="1" a="1"/>
  <c r="N909" i="1"/>
  <c r="O909" i="1" a="1"/>
  <c r="O909" i="1"/>
  <c r="L910" i="1" a="1"/>
  <c r="L910" i="1"/>
  <c r="M910" i="1" a="1"/>
  <c r="M910" i="1"/>
  <c r="N910" i="1" a="1"/>
  <c r="N910" i="1"/>
  <c r="O910" i="1" a="1"/>
  <c r="O910" i="1"/>
  <c r="L911" i="1" a="1"/>
  <c r="L911" i="1" s="1"/>
  <c r="M911" i="1" a="1"/>
  <c r="M911" i="1" s="1"/>
  <c r="N911" i="1" a="1"/>
  <c r="N911" i="1"/>
  <c r="O911" i="1" a="1"/>
  <c r="O911" i="1"/>
  <c r="L912" i="1" a="1"/>
  <c r="L912" i="1"/>
  <c r="M912" i="1" a="1"/>
  <c r="M912" i="1"/>
  <c r="N912" i="1" a="1"/>
  <c r="N912" i="1"/>
  <c r="O912" i="1" a="1"/>
  <c r="O912" i="1"/>
  <c r="L913" i="1" a="1"/>
  <c r="L913" i="1"/>
  <c r="M913" i="1" a="1"/>
  <c r="M913" i="1" s="1"/>
  <c r="N913" i="1" a="1"/>
  <c r="N913" i="1"/>
  <c r="O913" i="1" a="1"/>
  <c r="O913" i="1"/>
  <c r="L914" i="1" a="1"/>
  <c r="L914" i="1"/>
  <c r="M914" i="1" a="1"/>
  <c r="M914" i="1"/>
  <c r="N914" i="1" a="1"/>
  <c r="N914" i="1"/>
  <c r="O914" i="1" a="1"/>
  <c r="O914" i="1"/>
  <c r="L915" i="1" a="1"/>
  <c r="L915" i="1" s="1"/>
  <c r="M915" i="1" a="1"/>
  <c r="M915" i="1" s="1"/>
  <c r="N915" i="1" a="1"/>
  <c r="N915" i="1"/>
  <c r="O915" i="1" a="1"/>
  <c r="O915" i="1"/>
  <c r="L916" i="1" a="1"/>
  <c r="L916" i="1"/>
  <c r="M916" i="1" a="1"/>
  <c r="M916" i="1"/>
  <c r="N916" i="1" a="1"/>
  <c r="N916" i="1"/>
  <c r="O916" i="1" a="1"/>
  <c r="O916" i="1"/>
  <c r="L917" i="1" a="1"/>
  <c r="L917" i="1"/>
  <c r="M917" i="1" a="1"/>
  <c r="M917" i="1" s="1"/>
  <c r="N917" i="1" a="1"/>
  <c r="N917" i="1"/>
  <c r="O917" i="1" a="1"/>
  <c r="O917" i="1"/>
  <c r="L918" i="1" a="1"/>
  <c r="L918" i="1"/>
  <c r="M918" i="1" a="1"/>
  <c r="M918" i="1"/>
  <c r="N918" i="1" a="1"/>
  <c r="N918" i="1"/>
  <c r="O918" i="1" a="1"/>
  <c r="O918" i="1"/>
  <c r="L919" i="1" a="1"/>
  <c r="L919" i="1" s="1"/>
  <c r="M919" i="1" a="1"/>
  <c r="M919" i="1" s="1"/>
  <c r="N919" i="1" a="1"/>
  <c r="N919" i="1"/>
  <c r="O919" i="1" a="1"/>
  <c r="O919" i="1"/>
  <c r="L920" i="1" a="1"/>
  <c r="L920" i="1"/>
  <c r="M920" i="1" a="1"/>
  <c r="M920" i="1"/>
  <c r="N920" i="1" a="1"/>
  <c r="N920" i="1"/>
  <c r="O920" i="1" a="1"/>
  <c r="O920" i="1"/>
  <c r="L921" i="1" a="1"/>
  <c r="L921" i="1"/>
  <c r="M921" i="1" a="1"/>
  <c r="M921" i="1" s="1"/>
  <c r="N921" i="1" a="1"/>
  <c r="N921" i="1"/>
  <c r="O921" i="1" a="1"/>
  <c r="O921" i="1"/>
  <c r="L922" i="1" a="1"/>
  <c r="L922" i="1"/>
  <c r="M922" i="1" a="1"/>
  <c r="M922" i="1"/>
  <c r="N922" i="1" a="1"/>
  <c r="N922" i="1"/>
  <c r="O922" i="1" a="1"/>
  <c r="O922" i="1"/>
  <c r="L923" i="1" a="1"/>
  <c r="L923" i="1" s="1"/>
  <c r="M923" i="1" a="1"/>
  <c r="M923" i="1" s="1"/>
  <c r="N923" i="1" a="1"/>
  <c r="N923" i="1"/>
  <c r="O923" i="1" a="1"/>
  <c r="O923" i="1"/>
  <c r="L924" i="1" a="1"/>
  <c r="L924" i="1"/>
  <c r="M924" i="1" a="1"/>
  <c r="M924" i="1"/>
  <c r="N924" i="1" a="1"/>
  <c r="N924" i="1"/>
  <c r="O924" i="1" a="1"/>
  <c r="O924" i="1"/>
  <c r="L925" i="1" a="1"/>
  <c r="L925" i="1" s="1"/>
  <c r="M925" i="1" a="1"/>
  <c r="M925" i="1" s="1"/>
  <c r="N925" i="1" a="1"/>
  <c r="N925" i="1"/>
  <c r="O925" i="1" a="1"/>
  <c r="O925" i="1"/>
  <c r="L926" i="1" a="1"/>
  <c r="L926" i="1"/>
  <c r="M926" i="1" a="1"/>
  <c r="M926" i="1"/>
  <c r="N926" i="1" a="1"/>
  <c r="N926" i="1"/>
  <c r="O926" i="1" a="1"/>
  <c r="O926" i="1"/>
  <c r="L927" i="1" a="1"/>
  <c r="L927" i="1"/>
  <c r="M927" i="1" a="1"/>
  <c r="M927" i="1" s="1"/>
  <c r="N927" i="1" a="1"/>
  <c r="N927" i="1"/>
  <c r="O927" i="1" a="1"/>
  <c r="O927" i="1" s="1"/>
  <c r="L928" i="1" a="1"/>
  <c r="L928" i="1"/>
  <c r="M928" i="1" a="1"/>
  <c r="M928" i="1"/>
  <c r="N928" i="1" a="1"/>
  <c r="N928" i="1"/>
  <c r="O928" i="1" a="1"/>
  <c r="O928" i="1"/>
  <c r="L929" i="1" a="1"/>
  <c r="L929" i="1"/>
  <c r="M929" i="1" a="1"/>
  <c r="M929" i="1" s="1"/>
  <c r="N929" i="1" a="1"/>
  <c r="N929" i="1"/>
  <c r="O929" i="1" a="1"/>
  <c r="O929" i="1" s="1"/>
  <c r="L930" i="1" a="1"/>
  <c r="L930" i="1"/>
  <c r="M930" i="1" a="1"/>
  <c r="M930" i="1"/>
  <c r="N930" i="1" a="1"/>
  <c r="N930" i="1"/>
  <c r="O930" i="1" a="1"/>
  <c r="O930" i="1"/>
  <c r="L931" i="1" a="1"/>
  <c r="L931" i="1" s="1"/>
  <c r="M931" i="1" a="1"/>
  <c r="M931" i="1" s="1"/>
  <c r="N931" i="1" a="1"/>
  <c r="N931" i="1"/>
  <c r="O931" i="1" a="1"/>
  <c r="O931" i="1" s="1"/>
  <c r="L932" i="1" a="1"/>
  <c r="L932" i="1"/>
  <c r="M932" i="1" a="1"/>
  <c r="M932" i="1"/>
  <c r="N932" i="1" a="1"/>
  <c r="N932" i="1"/>
  <c r="O932" i="1" a="1"/>
  <c r="O932" i="1"/>
  <c r="L933" i="1" a="1"/>
  <c r="L933" i="1" s="1"/>
  <c r="M933" i="1" a="1"/>
  <c r="M933" i="1" s="1"/>
  <c r="N933" i="1" a="1"/>
  <c r="N933" i="1"/>
  <c r="O933" i="1" a="1"/>
  <c r="O933" i="1" s="1"/>
  <c r="L934" i="1" a="1"/>
  <c r="L934" i="1"/>
  <c r="M934" i="1" a="1"/>
  <c r="M934" i="1"/>
  <c r="N934" i="1" a="1"/>
  <c r="N934" i="1"/>
  <c r="O934" i="1" a="1"/>
  <c r="O934" i="1"/>
  <c r="L935" i="1" a="1"/>
  <c r="L935" i="1" s="1"/>
  <c r="M935" i="1" a="1"/>
  <c r="M935" i="1" s="1"/>
  <c r="N935" i="1" a="1"/>
  <c r="N935" i="1"/>
  <c r="O935" i="1" a="1"/>
  <c r="O935" i="1" s="1"/>
  <c r="L936" i="1" a="1"/>
  <c r="L936" i="1"/>
  <c r="M936" i="1" a="1"/>
  <c r="M936" i="1"/>
  <c r="N936" i="1" a="1"/>
  <c r="N936" i="1"/>
  <c r="O936" i="1" a="1"/>
  <c r="O936" i="1"/>
  <c r="L937" i="1" a="1"/>
  <c r="L937" i="1" s="1"/>
  <c r="M937" i="1" a="1"/>
  <c r="M937" i="1" s="1"/>
  <c r="N937" i="1" a="1"/>
  <c r="N937" i="1"/>
  <c r="O937" i="1" a="1"/>
  <c r="O937" i="1" s="1"/>
  <c r="L938" i="1" a="1"/>
  <c r="L938" i="1"/>
  <c r="M938" i="1" a="1"/>
  <c r="M938" i="1"/>
  <c r="N938" i="1" a="1"/>
  <c r="N938" i="1"/>
  <c r="O938" i="1" a="1"/>
  <c r="O938" i="1"/>
  <c r="L939" i="1" a="1"/>
  <c r="L939" i="1" s="1"/>
  <c r="M939" i="1" a="1"/>
  <c r="M939" i="1" s="1"/>
  <c r="N939" i="1" a="1"/>
  <c r="N939" i="1"/>
  <c r="O939" i="1" a="1"/>
  <c r="O939" i="1" s="1"/>
  <c r="L940" i="1" a="1"/>
  <c r="L940" i="1"/>
  <c r="M940" i="1" a="1"/>
  <c r="M940" i="1"/>
  <c r="N940" i="1" a="1"/>
  <c r="N940" i="1"/>
  <c r="O940" i="1" a="1"/>
  <c r="O940" i="1"/>
  <c r="L941" i="1" a="1"/>
  <c r="L941" i="1" s="1"/>
  <c r="M941" i="1" a="1"/>
  <c r="M941" i="1" s="1"/>
  <c r="N941" i="1" a="1"/>
  <c r="N941" i="1"/>
  <c r="O941" i="1" a="1"/>
  <c r="O941" i="1" s="1"/>
  <c r="L942" i="1" a="1"/>
  <c r="L942" i="1"/>
  <c r="M942" i="1" a="1"/>
  <c r="M942" i="1"/>
  <c r="N942" i="1" a="1"/>
  <c r="N942" i="1"/>
  <c r="O942" i="1" a="1"/>
  <c r="O942" i="1"/>
  <c r="L943" i="1" a="1"/>
  <c r="L943" i="1"/>
  <c r="M943" i="1" a="1"/>
  <c r="M943" i="1" s="1"/>
  <c r="N943" i="1" a="1"/>
  <c r="N943" i="1"/>
  <c r="O943" i="1" a="1"/>
  <c r="O943" i="1" s="1"/>
  <c r="L944" i="1" a="1"/>
  <c r="L944" i="1" s="1"/>
  <c r="M944" i="1" a="1"/>
  <c r="M944" i="1"/>
  <c r="N944" i="1" a="1"/>
  <c r="N944" i="1"/>
  <c r="O944" i="1" a="1"/>
  <c r="O944" i="1"/>
  <c r="L945" i="1" a="1"/>
  <c r="L945" i="1"/>
  <c r="M945" i="1" a="1"/>
  <c r="M945" i="1" s="1"/>
  <c r="N945" i="1" a="1"/>
  <c r="N945" i="1"/>
  <c r="O945" i="1" a="1"/>
  <c r="O945" i="1" s="1"/>
  <c r="L946" i="1" a="1"/>
  <c r="L946" i="1" s="1"/>
  <c r="M946" i="1" a="1"/>
  <c r="M946" i="1"/>
  <c r="N946" i="1" a="1"/>
  <c r="N946" i="1"/>
  <c r="O946" i="1" a="1"/>
  <c r="O946" i="1"/>
  <c r="L947" i="1" a="1"/>
  <c r="L947" i="1" s="1"/>
  <c r="M947" i="1" a="1"/>
  <c r="M947" i="1" s="1"/>
  <c r="N947" i="1" a="1"/>
  <c r="N947" i="1"/>
  <c r="O947" i="1" a="1"/>
  <c r="O947" i="1" s="1"/>
  <c r="L948" i="1" a="1"/>
  <c r="L948" i="1" s="1"/>
  <c r="M948" i="1" a="1"/>
  <c r="M948" i="1"/>
  <c r="N948" i="1" a="1"/>
  <c r="N948" i="1"/>
  <c r="O948" i="1" a="1"/>
  <c r="O948" i="1"/>
  <c r="L949" i="1" a="1"/>
  <c r="L949" i="1"/>
  <c r="M949" i="1" a="1"/>
  <c r="M949" i="1" s="1"/>
  <c r="N949" i="1" a="1"/>
  <c r="N949" i="1"/>
  <c r="O949" i="1" a="1"/>
  <c r="O949" i="1" s="1"/>
  <c r="L950" i="1" a="1"/>
  <c r="L950" i="1" s="1"/>
  <c r="M950" i="1" a="1"/>
  <c r="M950" i="1"/>
  <c r="N950" i="1" a="1"/>
  <c r="N950" i="1"/>
  <c r="O950" i="1" a="1"/>
  <c r="O950" i="1"/>
  <c r="L951" i="1" a="1"/>
  <c r="L951" i="1" s="1"/>
  <c r="M951" i="1" a="1"/>
  <c r="M951" i="1" s="1"/>
  <c r="N951" i="1" a="1"/>
  <c r="N951" i="1"/>
  <c r="O951" i="1" a="1"/>
  <c r="O951" i="1" s="1"/>
  <c r="L952" i="1" a="1"/>
  <c r="L952" i="1" s="1"/>
  <c r="M952" i="1" a="1"/>
  <c r="M952" i="1"/>
  <c r="N952" i="1" a="1"/>
  <c r="N952" i="1"/>
  <c r="O952" i="1" a="1"/>
  <c r="O952" i="1"/>
  <c r="L953" i="1" a="1"/>
  <c r="L953" i="1" s="1"/>
  <c r="M953" i="1" a="1"/>
  <c r="M953" i="1" s="1"/>
  <c r="N953" i="1" a="1"/>
  <c r="N953" i="1"/>
  <c r="O953" i="1" a="1"/>
  <c r="O953" i="1" s="1"/>
  <c r="L954" i="1" a="1"/>
  <c r="L954" i="1" s="1"/>
  <c r="M954" i="1" a="1"/>
  <c r="M954" i="1"/>
  <c r="N954" i="1" a="1"/>
  <c r="N954" i="1"/>
  <c r="O954" i="1" a="1"/>
  <c r="O954" i="1"/>
  <c r="L955" i="1" a="1"/>
  <c r="L955" i="1"/>
  <c r="M955" i="1" a="1"/>
  <c r="M955" i="1" s="1"/>
  <c r="N955" i="1" a="1"/>
  <c r="N955" i="1"/>
  <c r="O955" i="1" a="1"/>
  <c r="O955" i="1" s="1"/>
  <c r="L956" i="1" a="1"/>
  <c r="L956" i="1" s="1"/>
  <c r="M956" i="1" a="1"/>
  <c r="M956" i="1"/>
  <c r="N956" i="1" a="1"/>
  <c r="N956" i="1"/>
  <c r="O956" i="1" a="1"/>
  <c r="O956" i="1"/>
  <c r="L957" i="1" a="1"/>
  <c r="L957" i="1"/>
  <c r="M957" i="1" a="1"/>
  <c r="M957" i="1" s="1"/>
  <c r="N957" i="1" a="1"/>
  <c r="N957" i="1"/>
  <c r="O957" i="1" a="1"/>
  <c r="O957" i="1" s="1"/>
  <c r="L958" i="1" a="1"/>
  <c r="L958" i="1" s="1"/>
  <c r="M958" i="1" a="1"/>
  <c r="M958" i="1"/>
  <c r="N958" i="1" a="1"/>
  <c r="N958" i="1"/>
  <c r="O958" i="1" a="1"/>
  <c r="O958" i="1"/>
  <c r="L959" i="1" a="1"/>
  <c r="L959" i="1" s="1"/>
  <c r="M959" i="1" a="1"/>
  <c r="M959" i="1" s="1"/>
  <c r="N959" i="1" a="1"/>
  <c r="N959" i="1"/>
  <c r="O959" i="1" a="1"/>
  <c r="O959" i="1" s="1"/>
  <c r="L960" i="1" a="1"/>
  <c r="L960" i="1" s="1"/>
  <c r="M960" i="1" a="1"/>
  <c r="M960" i="1"/>
  <c r="N960" i="1" a="1"/>
  <c r="N960" i="1"/>
  <c r="O960" i="1" a="1"/>
  <c r="O960" i="1"/>
  <c r="L961" i="1" a="1"/>
  <c r="L961" i="1"/>
  <c r="M961" i="1" a="1"/>
  <c r="M961" i="1" s="1"/>
  <c r="N961" i="1" a="1"/>
  <c r="N961" i="1"/>
  <c r="O961" i="1" a="1"/>
  <c r="O961" i="1" s="1"/>
  <c r="L962" i="1" a="1"/>
  <c r="L962" i="1" s="1"/>
  <c r="M962" i="1" a="1"/>
  <c r="M962" i="1"/>
  <c r="N962" i="1" a="1"/>
  <c r="N962" i="1"/>
  <c r="O962" i="1" a="1"/>
  <c r="O962" i="1"/>
  <c r="L963" i="1" a="1"/>
  <c r="L963" i="1" s="1"/>
  <c r="M963" i="1" a="1"/>
  <c r="M963" i="1" s="1"/>
  <c r="N963" i="1" a="1"/>
  <c r="N963" i="1"/>
  <c r="O963" i="1" a="1"/>
  <c r="O963" i="1" s="1"/>
  <c r="L964" i="1" a="1"/>
  <c r="L964" i="1" s="1"/>
  <c r="M964" i="1" a="1"/>
  <c r="M964" i="1"/>
  <c r="N964" i="1" a="1"/>
  <c r="N964" i="1"/>
  <c r="O964" i="1" a="1"/>
  <c r="O964" i="1"/>
  <c r="L965" i="1" a="1"/>
  <c r="L965" i="1"/>
  <c r="M965" i="1" a="1"/>
  <c r="M965" i="1" s="1"/>
  <c r="N965" i="1" a="1"/>
  <c r="N965" i="1"/>
  <c r="O965" i="1" a="1"/>
  <c r="O965" i="1" s="1"/>
  <c r="L966" i="1" a="1"/>
  <c r="L966" i="1" s="1"/>
  <c r="M966" i="1" a="1"/>
  <c r="M966" i="1"/>
  <c r="N966" i="1" a="1"/>
  <c r="N966" i="1"/>
  <c r="O966" i="1" a="1"/>
  <c r="O966" i="1"/>
  <c r="L967" i="1" a="1"/>
  <c r="L967" i="1" s="1"/>
  <c r="M967" i="1" a="1"/>
  <c r="M967" i="1" s="1"/>
  <c r="N967" i="1" a="1"/>
  <c r="N967" i="1"/>
  <c r="O967" i="1" a="1"/>
  <c r="O967" i="1" s="1"/>
  <c r="L968" i="1" a="1"/>
  <c r="L968" i="1" s="1"/>
  <c r="M968" i="1" a="1"/>
  <c r="M968" i="1"/>
  <c r="N968" i="1" a="1"/>
  <c r="N968" i="1"/>
  <c r="O968" i="1" a="1"/>
  <c r="O968" i="1"/>
  <c r="L969" i="1" a="1"/>
  <c r="L969" i="1"/>
  <c r="M969" i="1" a="1"/>
  <c r="M969" i="1" s="1"/>
  <c r="N969" i="1" a="1"/>
  <c r="N969" i="1"/>
  <c r="O969" i="1" a="1"/>
  <c r="O969" i="1" s="1"/>
  <c r="L970" i="1" a="1"/>
  <c r="L970" i="1" s="1"/>
  <c r="M970" i="1" a="1"/>
  <c r="M970" i="1"/>
  <c r="N970" i="1" a="1"/>
  <c r="N970" i="1"/>
  <c r="O970" i="1" a="1"/>
  <c r="O970" i="1"/>
  <c r="L971" i="1" a="1"/>
  <c r="L971" i="1" s="1"/>
  <c r="M971" i="1" a="1"/>
  <c r="M971" i="1" s="1"/>
  <c r="N971" i="1" a="1"/>
  <c r="N971" i="1"/>
  <c r="O971" i="1" a="1"/>
  <c r="O971" i="1" s="1"/>
  <c r="L972" i="1" a="1"/>
  <c r="L972" i="1" s="1"/>
  <c r="M972" i="1" a="1"/>
  <c r="M972" i="1"/>
  <c r="N972" i="1" a="1"/>
  <c r="N972" i="1"/>
  <c r="O972" i="1" a="1"/>
  <c r="O972" i="1"/>
  <c r="L973" i="1" a="1"/>
  <c r="L973" i="1"/>
  <c r="M973" i="1" a="1"/>
  <c r="M973" i="1" s="1"/>
  <c r="N973" i="1" a="1"/>
  <c r="N973" i="1"/>
  <c r="O973" i="1" a="1"/>
  <c r="O973" i="1" s="1"/>
  <c r="L974" i="1" a="1"/>
  <c r="L974" i="1" s="1"/>
  <c r="M974" i="1" a="1"/>
  <c r="M974" i="1"/>
  <c r="N974" i="1" a="1"/>
  <c r="N974" i="1"/>
  <c r="O974" i="1" a="1"/>
  <c r="O974" i="1"/>
  <c r="L975" i="1" a="1"/>
  <c r="L975" i="1"/>
  <c r="M975" i="1" a="1"/>
  <c r="M975" i="1" s="1"/>
  <c r="N975" i="1" a="1"/>
  <c r="N975" i="1"/>
  <c r="O975" i="1" a="1"/>
  <c r="O975" i="1" s="1"/>
  <c r="L976" i="1" a="1"/>
  <c r="L976" i="1" s="1"/>
  <c r="M976" i="1" a="1"/>
  <c r="M976" i="1"/>
  <c r="N976" i="1" a="1"/>
  <c r="N976" i="1"/>
  <c r="O976" i="1" a="1"/>
  <c r="O976" i="1"/>
  <c r="L977" i="1" a="1"/>
  <c r="L977" i="1"/>
  <c r="M977" i="1" a="1"/>
  <c r="M977" i="1" s="1"/>
  <c r="N977" i="1" a="1"/>
  <c r="N977" i="1"/>
  <c r="O977" i="1" a="1"/>
  <c r="O977" i="1" s="1"/>
  <c r="L978" i="1" a="1"/>
  <c r="L978" i="1" s="1"/>
  <c r="M978" i="1" a="1"/>
  <c r="M978" i="1"/>
  <c r="N978" i="1" a="1"/>
  <c r="N978" i="1"/>
  <c r="O978" i="1" a="1"/>
  <c r="O978" i="1" s="1"/>
  <c r="L979" i="1" a="1"/>
  <c r="L979" i="1"/>
  <c r="M979" i="1" a="1"/>
  <c r="M979" i="1" s="1"/>
  <c r="N979" i="1" a="1"/>
  <c r="N979" i="1"/>
  <c r="O979" i="1" a="1"/>
  <c r="O979" i="1" s="1"/>
  <c r="L980" i="1" a="1"/>
  <c r="L980" i="1" s="1"/>
  <c r="M980" i="1" a="1"/>
  <c r="M980" i="1"/>
  <c r="N980" i="1" a="1"/>
  <c r="N980" i="1"/>
  <c r="O980" i="1" a="1"/>
  <c r="O980" i="1" s="1"/>
  <c r="L981" i="1" a="1"/>
  <c r="L981" i="1"/>
  <c r="M981" i="1" a="1"/>
  <c r="M981" i="1" s="1"/>
  <c r="N981" i="1" a="1"/>
  <c r="N981" i="1"/>
  <c r="O981" i="1" a="1"/>
  <c r="O981" i="1" s="1"/>
  <c r="L982" i="1" a="1"/>
  <c r="L982" i="1" s="1"/>
  <c r="M982" i="1" a="1"/>
  <c r="M982" i="1"/>
  <c r="N982" i="1" a="1"/>
  <c r="N982" i="1"/>
  <c r="O982" i="1" a="1"/>
  <c r="O982" i="1" s="1"/>
  <c r="L983" i="1" a="1"/>
  <c r="L983" i="1" s="1"/>
  <c r="M983" i="1" a="1"/>
  <c r="M983" i="1" s="1"/>
  <c r="N983" i="1" a="1"/>
  <c r="N983" i="1"/>
  <c r="O983" i="1" a="1"/>
  <c r="O983" i="1" s="1"/>
  <c r="L984" i="1" a="1"/>
  <c r="L984" i="1" s="1"/>
  <c r="M984" i="1" a="1"/>
  <c r="M984" i="1"/>
  <c r="N984" i="1" a="1"/>
  <c r="N984" i="1"/>
  <c r="O984" i="1" a="1"/>
  <c r="O984" i="1" s="1"/>
  <c r="L985" i="1" a="1"/>
  <c r="L985" i="1"/>
  <c r="M985" i="1" a="1"/>
  <c r="M985" i="1" s="1"/>
  <c r="N985" i="1" a="1"/>
  <c r="N985" i="1"/>
  <c r="O985" i="1" a="1"/>
  <c r="O985" i="1" s="1"/>
  <c r="L986" i="1" a="1"/>
  <c r="L986" i="1" s="1"/>
  <c r="M986" i="1" a="1"/>
  <c r="M986" i="1"/>
  <c r="N986" i="1" a="1"/>
  <c r="N986" i="1"/>
  <c r="O986" i="1" a="1"/>
  <c r="O986" i="1" s="1"/>
  <c r="L987" i="1" a="1"/>
  <c r="L987" i="1"/>
  <c r="M987" i="1" a="1"/>
  <c r="M987" i="1" s="1"/>
  <c r="N987" i="1" a="1"/>
  <c r="N987" i="1"/>
  <c r="O987" i="1" a="1"/>
  <c r="O987" i="1" s="1"/>
  <c r="L988" i="1" a="1"/>
  <c r="L988" i="1" s="1"/>
  <c r="M988" i="1" a="1"/>
  <c r="M988" i="1"/>
  <c r="N988" i="1" a="1"/>
  <c r="N988" i="1"/>
  <c r="O988" i="1" a="1"/>
  <c r="O988" i="1" s="1"/>
  <c r="L989" i="1" a="1"/>
  <c r="L989" i="1"/>
  <c r="M989" i="1" a="1"/>
  <c r="M989" i="1" s="1"/>
  <c r="N989" i="1" a="1"/>
  <c r="N989" i="1"/>
  <c r="O989" i="1" a="1"/>
  <c r="O989" i="1" s="1"/>
  <c r="L990" i="1" a="1"/>
  <c r="L990" i="1" s="1"/>
  <c r="M990" i="1" a="1"/>
  <c r="M990" i="1"/>
  <c r="N990" i="1" a="1"/>
  <c r="N990" i="1"/>
  <c r="O990" i="1" a="1"/>
  <c r="O990" i="1" s="1"/>
  <c r="L991" i="1" a="1"/>
  <c r="L991" i="1" s="1"/>
  <c r="M991" i="1" a="1"/>
  <c r="M991" i="1" s="1"/>
  <c r="N991" i="1" a="1"/>
  <c r="N991" i="1"/>
  <c r="O991" i="1" a="1"/>
  <c r="O991" i="1" s="1"/>
  <c r="L992" i="1" a="1"/>
  <c r="L992" i="1" s="1"/>
  <c r="M992" i="1" a="1"/>
  <c r="M992" i="1"/>
  <c r="N992" i="1" a="1"/>
  <c r="N992" i="1"/>
  <c r="O992" i="1" a="1"/>
  <c r="O992" i="1" s="1"/>
  <c r="L993" i="1" a="1"/>
  <c r="L993" i="1"/>
  <c r="M993" i="1" a="1"/>
  <c r="M993" i="1" s="1"/>
  <c r="N993" i="1" a="1"/>
  <c r="N993" i="1"/>
  <c r="O993" i="1" a="1"/>
  <c r="O993" i="1" s="1"/>
  <c r="L994" i="1" a="1"/>
  <c r="L994" i="1" s="1"/>
  <c r="M994" i="1" a="1"/>
  <c r="M994" i="1"/>
  <c r="N994" i="1" a="1"/>
  <c r="N994" i="1"/>
  <c r="O994" i="1" a="1"/>
  <c r="O994" i="1" s="1"/>
  <c r="L995" i="1" a="1"/>
  <c r="L995" i="1"/>
  <c r="M995" i="1" a="1"/>
  <c r="M995" i="1" s="1"/>
  <c r="N995" i="1" a="1"/>
  <c r="N995" i="1"/>
  <c r="O995" i="1" a="1"/>
  <c r="O995" i="1" s="1"/>
  <c r="L996" i="1" a="1"/>
  <c r="L996" i="1" s="1"/>
  <c r="M996" i="1" a="1"/>
  <c r="M996" i="1"/>
  <c r="N996" i="1" a="1"/>
  <c r="N996" i="1"/>
  <c r="O996" i="1" a="1"/>
  <c r="O996" i="1" s="1"/>
  <c r="L997" i="1" a="1"/>
  <c r="L997" i="1"/>
  <c r="M997" i="1" a="1"/>
  <c r="M997" i="1" s="1"/>
  <c r="N997" i="1" a="1"/>
  <c r="N997" i="1"/>
  <c r="O997" i="1" a="1"/>
  <c r="O997" i="1" s="1"/>
  <c r="L998" i="1" a="1"/>
  <c r="L998" i="1" s="1"/>
  <c r="M998" i="1" a="1"/>
  <c r="M998" i="1" s="1"/>
  <c r="N998" i="1" a="1"/>
  <c r="N998" i="1"/>
  <c r="O998" i="1" a="1"/>
  <c r="O998" i="1" s="1"/>
  <c r="L999" i="1" a="1"/>
  <c r="L999" i="1"/>
  <c r="M999" i="1" a="1"/>
  <c r="M999" i="1" s="1"/>
  <c r="N999" i="1" a="1"/>
  <c r="N999" i="1"/>
  <c r="O999" i="1" a="1"/>
  <c r="O999" i="1" s="1"/>
  <c r="L1000" i="1" a="1"/>
  <c r="L1000" i="1" s="1"/>
  <c r="M1000" i="1" a="1"/>
  <c r="M1000" i="1" s="1"/>
  <c r="N1000" i="1" a="1"/>
  <c r="N1000" i="1"/>
  <c r="O1000" i="1" a="1"/>
  <c r="O1000" i="1" s="1"/>
  <c r="L1001" i="1" a="1"/>
  <c r="L1001" i="1"/>
  <c r="M1001" i="1" a="1"/>
  <c r="M1001" i="1" s="1"/>
  <c r="N1001" i="1" a="1"/>
  <c r="N1001" i="1"/>
  <c r="O1001" i="1" a="1"/>
  <c r="O1001" i="1" s="1"/>
  <c r="L1002" i="1" a="1"/>
  <c r="L1002" i="1" s="1"/>
  <c r="M1002" i="1" a="1"/>
  <c r="M1002" i="1" s="1"/>
  <c r="N1002" i="1" a="1"/>
  <c r="N1002" i="1"/>
  <c r="O1002" i="1" a="1"/>
  <c r="O1002" i="1" s="1"/>
  <c r="L1003" i="1" a="1"/>
  <c r="L1003" i="1" s="1"/>
  <c r="M1003" i="1" a="1"/>
  <c r="M1003" i="1" s="1"/>
  <c r="N1003" i="1" a="1"/>
  <c r="N1003" i="1"/>
  <c r="O1003" i="1" a="1"/>
  <c r="O1003" i="1" s="1"/>
  <c r="L1004" i="1" a="1"/>
  <c r="L1004" i="1" s="1"/>
  <c r="M1004" i="1" a="1"/>
  <c r="M1004" i="1" s="1"/>
  <c r="N1004" i="1" a="1"/>
  <c r="N1004" i="1"/>
  <c r="O1004" i="1" a="1"/>
  <c r="O1004" i="1" s="1"/>
  <c r="L1005" i="1" a="1"/>
  <c r="L1005" i="1" s="1"/>
  <c r="M1005" i="1" a="1"/>
  <c r="M1005" i="1" s="1"/>
  <c r="N1005" i="1" a="1"/>
  <c r="N1005" i="1"/>
  <c r="O1005" i="1" a="1"/>
  <c r="O1005" i="1" s="1"/>
  <c r="L1006" i="1" a="1"/>
  <c r="L1006" i="1" s="1"/>
  <c r="M1006" i="1" a="1"/>
  <c r="M1006" i="1" s="1"/>
  <c r="N1006" i="1" a="1"/>
  <c r="N1006" i="1"/>
  <c r="O1006" i="1" a="1"/>
  <c r="O1006" i="1" s="1"/>
  <c r="L1007" i="1" a="1"/>
  <c r="L1007" i="1" s="1"/>
  <c r="M1007" i="1" a="1"/>
  <c r="M1007" i="1" s="1"/>
  <c r="N1007" i="1" a="1"/>
  <c r="N1007" i="1"/>
  <c r="O1007" i="1" a="1"/>
  <c r="O1007" i="1" s="1"/>
  <c r="L1008" i="1" a="1"/>
  <c r="L1008" i="1" s="1"/>
  <c r="M1008" i="1" a="1"/>
  <c r="M1008" i="1" s="1"/>
  <c r="N1008" i="1" a="1"/>
  <c r="N1008" i="1"/>
  <c r="O1008" i="1" a="1"/>
  <c r="O1008" i="1" s="1"/>
  <c r="L1009" i="1" a="1"/>
  <c r="L1009" i="1"/>
  <c r="M1009" i="1" a="1"/>
  <c r="M1009" i="1" s="1"/>
  <c r="N1009" i="1" a="1"/>
  <c r="N1009" i="1"/>
  <c r="O1009" i="1" a="1"/>
  <c r="O1009" i="1" s="1"/>
  <c r="L1010" i="1" a="1"/>
  <c r="L1010" i="1" s="1"/>
  <c r="M1010" i="1" a="1"/>
  <c r="M1010" i="1" s="1"/>
  <c r="N1010" i="1" a="1"/>
  <c r="N1010" i="1"/>
  <c r="O1010" i="1" a="1"/>
  <c r="O1010" i="1" s="1"/>
  <c r="L1011" i="1" a="1"/>
  <c r="L1011" i="1" s="1"/>
  <c r="M1011" i="1" a="1"/>
  <c r="M1011" i="1" s="1"/>
  <c r="N1011" i="1" a="1"/>
  <c r="N1011" i="1"/>
  <c r="O1011" i="1" a="1"/>
  <c r="O1011" i="1" s="1"/>
  <c r="L1012" i="1" a="1"/>
  <c r="L1012" i="1" s="1"/>
  <c r="M1012" i="1" a="1"/>
  <c r="M1012" i="1" s="1"/>
  <c r="N1012" i="1" a="1"/>
  <c r="N1012" i="1" s="1"/>
  <c r="O1012" i="1" a="1"/>
  <c r="O1012" i="1" s="1"/>
  <c r="L1013" i="1" a="1"/>
  <c r="L1013" i="1" s="1"/>
  <c r="M1013" i="1" a="1"/>
  <c r="M1013" i="1" s="1"/>
  <c r="N1013" i="1" a="1"/>
  <c r="N1013" i="1"/>
  <c r="O1013" i="1" a="1"/>
  <c r="O1013" i="1" s="1"/>
  <c r="L1014" i="1" a="1"/>
  <c r="L1014" i="1" s="1"/>
  <c r="M1014" i="1" a="1"/>
  <c r="M1014" i="1" s="1"/>
  <c r="N1014" i="1" a="1"/>
  <c r="N1014" i="1"/>
  <c r="O1014" i="1" a="1"/>
  <c r="O1014" i="1" s="1"/>
  <c r="L1015" i="1" a="1"/>
  <c r="L1015" i="1" s="1"/>
  <c r="M1015" i="1" a="1"/>
  <c r="M1015" i="1" s="1"/>
  <c r="N1015" i="1" a="1"/>
  <c r="N1015" i="1"/>
  <c r="O1015" i="1" a="1"/>
  <c r="O1015" i="1" s="1"/>
  <c r="L1016" i="1" a="1"/>
  <c r="L1016" i="1" s="1"/>
  <c r="M1016" i="1" a="1"/>
  <c r="M1016" i="1" s="1"/>
  <c r="N1016" i="1" a="1"/>
  <c r="N1016" i="1"/>
  <c r="O1016" i="1" a="1"/>
  <c r="O1016" i="1" s="1"/>
  <c r="L1017" i="1" a="1"/>
  <c r="L1017" i="1"/>
  <c r="M1017" i="1" a="1"/>
  <c r="M1017" i="1" s="1"/>
  <c r="N1017" i="1" a="1"/>
  <c r="N1017" i="1"/>
  <c r="O1017" i="1" a="1"/>
  <c r="O1017" i="1" s="1"/>
  <c r="L1018" i="1" a="1"/>
  <c r="L1018" i="1" s="1"/>
  <c r="M1018" i="1" a="1"/>
  <c r="M1018" i="1" s="1"/>
  <c r="N1018" i="1" a="1"/>
  <c r="N1018" i="1"/>
  <c r="O1018" i="1" a="1"/>
  <c r="O1018" i="1" s="1"/>
  <c r="L1019" i="1" a="1"/>
  <c r="L1019" i="1"/>
  <c r="M1019" i="1" a="1"/>
  <c r="M1019" i="1" s="1"/>
  <c r="N1019" i="1" a="1"/>
  <c r="N1019" i="1"/>
  <c r="O1019" i="1" a="1"/>
  <c r="O1019" i="1" s="1"/>
  <c r="L1020" i="1" a="1"/>
  <c r="L1020" i="1" s="1"/>
  <c r="M1020" i="1" a="1"/>
  <c r="M1020" i="1" s="1"/>
  <c r="N1020" i="1" a="1"/>
  <c r="N1020" i="1" s="1"/>
  <c r="O1020" i="1" a="1"/>
  <c r="O1020" i="1" s="1"/>
  <c r="L1021" i="1" a="1"/>
  <c r="L1021" i="1"/>
  <c r="M1021" i="1" a="1"/>
  <c r="M1021" i="1" s="1"/>
  <c r="N1021" i="1" a="1"/>
  <c r="N1021" i="1"/>
  <c r="O1021" i="1" a="1"/>
  <c r="O1021" i="1" s="1"/>
  <c r="L1022" i="1" a="1"/>
  <c r="L1022" i="1" s="1"/>
  <c r="M1022" i="1" a="1"/>
  <c r="M1022" i="1" s="1"/>
  <c r="N1022" i="1" a="1"/>
  <c r="N1022" i="1" s="1"/>
  <c r="O1022" i="1" a="1"/>
  <c r="O1022" i="1" s="1"/>
  <c r="L1023" i="1" a="1"/>
  <c r="L1023" i="1" s="1"/>
  <c r="M1023" i="1" a="1"/>
  <c r="M1023" i="1" s="1"/>
  <c r="N1023" i="1" a="1"/>
  <c r="N1023" i="1"/>
  <c r="O1023" i="1" a="1"/>
  <c r="O1023" i="1" s="1"/>
  <c r="L1024" i="1" a="1"/>
  <c r="L1024" i="1" s="1"/>
  <c r="M1024" i="1" a="1"/>
  <c r="M1024" i="1" s="1"/>
  <c r="N1024" i="1" a="1"/>
  <c r="N1024" i="1" s="1"/>
  <c r="O1024" i="1" a="1"/>
  <c r="O1024" i="1" s="1"/>
  <c r="L1025" i="1" a="1"/>
  <c r="L1025" i="1"/>
  <c r="M1025" i="1" a="1"/>
  <c r="M1025" i="1" s="1"/>
  <c r="N1025" i="1" a="1"/>
  <c r="N1025" i="1"/>
  <c r="O1025" i="1" a="1"/>
  <c r="O1025" i="1" s="1"/>
  <c r="L1026" i="1" a="1"/>
  <c r="L1026" i="1" s="1"/>
  <c r="M1026" i="1" a="1"/>
  <c r="M1026" i="1" s="1"/>
  <c r="N1026" i="1" a="1"/>
  <c r="N1026" i="1"/>
  <c r="O1026" i="1" a="1"/>
  <c r="O1026" i="1" s="1"/>
  <c r="L1027" i="1" a="1"/>
  <c r="L1027" i="1" s="1"/>
  <c r="M1027" i="1" a="1"/>
  <c r="M1027" i="1" s="1"/>
  <c r="N1027" i="1" a="1"/>
  <c r="N1027" i="1"/>
  <c r="O1027" i="1" a="1"/>
  <c r="O1027" i="1" s="1"/>
  <c r="L1028" i="1" a="1"/>
  <c r="L1028" i="1" s="1"/>
  <c r="M1028" i="1" a="1"/>
  <c r="M1028" i="1" s="1"/>
  <c r="N1028" i="1" a="1"/>
  <c r="N1028" i="1" s="1"/>
  <c r="O1028" i="1" a="1"/>
  <c r="O1028" i="1" s="1"/>
  <c r="L1029" i="1" a="1"/>
  <c r="L1029" i="1"/>
  <c r="M1029" i="1" a="1"/>
  <c r="M1029" i="1" s="1"/>
  <c r="N1029" i="1" a="1"/>
  <c r="N1029" i="1"/>
  <c r="O1029" i="1" a="1"/>
  <c r="O1029" i="1" s="1"/>
  <c r="L1030" i="1" a="1"/>
  <c r="L1030" i="1" s="1"/>
  <c r="M1030" i="1" a="1"/>
  <c r="M1030" i="1" s="1"/>
  <c r="N1030" i="1" a="1"/>
  <c r="N1030" i="1"/>
  <c r="O1030" i="1" a="1"/>
  <c r="O1030" i="1" s="1"/>
  <c r="L1031" i="1" a="1"/>
  <c r="L1031" i="1" s="1"/>
  <c r="M1031" i="1" a="1"/>
  <c r="M1031" i="1" s="1"/>
  <c r="N1031" i="1" a="1"/>
  <c r="N1031" i="1"/>
  <c r="O1031" i="1" a="1"/>
  <c r="O1031" i="1" s="1"/>
  <c r="L1032" i="1" a="1"/>
  <c r="L1032" i="1" s="1"/>
  <c r="M1032" i="1" a="1"/>
  <c r="M1032" i="1" s="1"/>
  <c r="N1032" i="1" a="1"/>
  <c r="N1032" i="1" s="1"/>
  <c r="O1032" i="1" a="1"/>
  <c r="O1032" i="1" s="1"/>
  <c r="L1033" i="1" a="1"/>
  <c r="L1033" i="1"/>
  <c r="M1033" i="1" a="1"/>
  <c r="M1033" i="1" s="1"/>
  <c r="N1033" i="1" a="1"/>
  <c r="N1033" i="1"/>
  <c r="O1033" i="1" a="1"/>
  <c r="O1033" i="1" s="1"/>
  <c r="L1034" i="1" a="1"/>
  <c r="L1034" i="1" s="1"/>
  <c r="M1034" i="1" a="1"/>
  <c r="M1034" i="1" s="1"/>
  <c r="N1034" i="1" a="1"/>
  <c r="N1034" i="1"/>
  <c r="O1034" i="1" a="1"/>
  <c r="O1034" i="1" s="1"/>
  <c r="L1035" i="1" a="1"/>
  <c r="L1035" i="1" s="1"/>
  <c r="M1035" i="1" a="1"/>
  <c r="M1035" i="1" s="1"/>
  <c r="N1035" i="1" a="1"/>
  <c r="N1035" i="1"/>
  <c r="O1035" i="1" a="1"/>
  <c r="O1035" i="1" s="1"/>
  <c r="L1036" i="1" a="1"/>
  <c r="L1036" i="1" s="1"/>
  <c r="M1036" i="1" a="1"/>
  <c r="M1036" i="1" s="1"/>
  <c r="N1036" i="1" a="1"/>
  <c r="N1036" i="1"/>
  <c r="O1036" i="1" a="1"/>
  <c r="O1036" i="1" s="1"/>
  <c r="L1037" i="1" a="1"/>
  <c r="L1037" i="1" s="1"/>
  <c r="M1037" i="1" a="1"/>
  <c r="M1037" i="1" s="1"/>
  <c r="N1037" i="1" a="1"/>
  <c r="N1037" i="1" s="1"/>
  <c r="O1037" i="1" a="1"/>
  <c r="O1037" i="1" s="1"/>
  <c r="L1038" i="1" a="1"/>
  <c r="L1038" i="1" s="1"/>
  <c r="M1038" i="1" a="1"/>
  <c r="M1038" i="1" s="1"/>
  <c r="N1038" i="1" a="1"/>
  <c r="N1038" i="1"/>
  <c r="O1038" i="1" a="1"/>
  <c r="O1038" i="1" s="1"/>
  <c r="L1039" i="1" a="1"/>
  <c r="L1039" i="1" s="1"/>
  <c r="M1039" i="1" a="1"/>
  <c r="M1039" i="1" s="1"/>
  <c r="N1039" i="1" a="1"/>
  <c r="N1039" i="1"/>
  <c r="O1039" i="1" a="1"/>
  <c r="O1039" i="1" s="1"/>
  <c r="L1040" i="1" a="1"/>
  <c r="L1040" i="1" s="1"/>
  <c r="M1040" i="1" a="1"/>
  <c r="M1040" i="1" s="1"/>
  <c r="N1040" i="1" a="1"/>
  <c r="N1040" i="1" s="1"/>
  <c r="O1040" i="1" a="1"/>
  <c r="O1040" i="1" s="1"/>
  <c r="L1041" i="1" a="1"/>
  <c r="L1041" i="1"/>
  <c r="M1041" i="1" a="1"/>
  <c r="M1041" i="1" s="1"/>
  <c r="N1041" i="1" a="1"/>
  <c r="N1041" i="1" s="1"/>
  <c r="O1041" i="1" a="1"/>
  <c r="O1041" i="1" s="1"/>
  <c r="L1042" i="1" a="1"/>
  <c r="L1042" i="1" s="1"/>
  <c r="M1042" i="1" a="1"/>
  <c r="M1042" i="1" s="1"/>
  <c r="N1042" i="1" a="1"/>
  <c r="N1042" i="1"/>
  <c r="O1042" i="1" a="1"/>
  <c r="O1042" i="1" s="1"/>
  <c r="L1043" i="1" a="1"/>
  <c r="L1043" i="1" s="1"/>
  <c r="M1043" i="1" a="1"/>
  <c r="M1043" i="1" s="1"/>
  <c r="N1043" i="1" a="1"/>
  <c r="N1043" i="1"/>
  <c r="O1043" i="1" a="1"/>
  <c r="O1043" i="1" s="1"/>
  <c r="L1044" i="1" a="1"/>
  <c r="L1044" i="1" s="1"/>
  <c r="M1044" i="1" a="1"/>
  <c r="M1044" i="1" s="1"/>
  <c r="N1044" i="1" a="1"/>
  <c r="N1044" i="1" s="1"/>
  <c r="O1044" i="1" a="1"/>
  <c r="O1044" i="1" s="1"/>
  <c r="L1045" i="1" a="1"/>
  <c r="L1045" i="1" s="1"/>
  <c r="M1045" i="1" a="1"/>
  <c r="M1045" i="1" s="1"/>
  <c r="N1045" i="1" a="1"/>
  <c r="N1045" i="1"/>
  <c r="O1045" i="1" a="1"/>
  <c r="O1045" i="1" s="1"/>
  <c r="L1046" i="1" a="1"/>
  <c r="L1046" i="1" s="1"/>
  <c r="M1046" i="1" a="1"/>
  <c r="M1046" i="1" s="1"/>
  <c r="N1046" i="1" a="1"/>
  <c r="N1046" i="1"/>
  <c r="O1046" i="1" a="1"/>
  <c r="O1046" i="1" s="1"/>
  <c r="L1047" i="1" a="1"/>
  <c r="L1047" i="1" s="1"/>
  <c r="M1047" i="1" a="1"/>
  <c r="M1047" i="1" s="1"/>
  <c r="N1047" i="1" a="1"/>
  <c r="N1047" i="1"/>
  <c r="O1047" i="1" a="1"/>
  <c r="O1047" i="1" s="1"/>
  <c r="L1048" i="1" a="1"/>
  <c r="L1048" i="1" s="1"/>
  <c r="M1048" i="1" a="1"/>
  <c r="M1048" i="1" s="1"/>
  <c r="N1048" i="1" a="1"/>
  <c r="N1048" i="1"/>
  <c r="O1048" i="1" a="1"/>
  <c r="O1048" i="1" s="1"/>
  <c r="L1049" i="1" a="1"/>
  <c r="L1049" i="1"/>
  <c r="M1049" i="1" a="1"/>
  <c r="M1049" i="1" s="1"/>
  <c r="N1049" i="1" a="1"/>
  <c r="N1049" i="1" s="1"/>
  <c r="O1049" i="1" a="1"/>
  <c r="O1049" i="1" s="1"/>
  <c r="L1050" i="1" a="1"/>
  <c r="L1050" i="1" s="1"/>
  <c r="M1050" i="1" a="1"/>
  <c r="M1050" i="1" s="1"/>
  <c r="N1050" i="1" a="1"/>
  <c r="N1050" i="1"/>
  <c r="O1050" i="1" a="1"/>
  <c r="O1050" i="1" s="1"/>
  <c r="L1051" i="1" a="1"/>
  <c r="L1051" i="1"/>
  <c r="M1051" i="1" a="1"/>
  <c r="M1051" i="1" s="1"/>
  <c r="N1051" i="1" a="1"/>
  <c r="N1051" i="1" s="1"/>
  <c r="O1051" i="1" a="1"/>
  <c r="O1051" i="1" s="1"/>
  <c r="L1052" i="1" a="1"/>
  <c r="L1052" i="1" s="1"/>
  <c r="M1052" i="1" a="1"/>
  <c r="M1052" i="1" s="1"/>
  <c r="N1052" i="1" a="1"/>
  <c r="N1052" i="1" s="1"/>
  <c r="O1052" i="1" a="1"/>
  <c r="O1052" i="1" s="1"/>
  <c r="L1053" i="1" a="1"/>
  <c r="L1053" i="1"/>
  <c r="M1053" i="1" a="1"/>
  <c r="M1053" i="1" s="1"/>
  <c r="N1053" i="1" a="1"/>
  <c r="N1053" i="1" s="1"/>
  <c r="O1053" i="1" a="1"/>
  <c r="O1053" i="1" s="1"/>
  <c r="L1054" i="1" a="1"/>
  <c r="L1054" i="1" s="1"/>
  <c r="M1054" i="1" a="1"/>
  <c r="M1054" i="1" s="1"/>
  <c r="N1054" i="1" a="1"/>
  <c r="N1054" i="1" s="1"/>
  <c r="O1054" i="1" a="1"/>
  <c r="O1054" i="1" s="1"/>
  <c r="L1055" i="1" a="1"/>
  <c r="L1055" i="1" s="1"/>
  <c r="M1055" i="1" a="1"/>
  <c r="M1055" i="1" s="1"/>
  <c r="N1055" i="1" a="1"/>
  <c r="N1055" i="1"/>
  <c r="O1055" i="1" a="1"/>
  <c r="O1055" i="1" s="1"/>
  <c r="L1056" i="1" a="1"/>
  <c r="L1056" i="1" s="1"/>
  <c r="M1056" i="1" a="1"/>
  <c r="M1056" i="1" s="1"/>
  <c r="N1056" i="1" a="1"/>
  <c r="N1056" i="1" s="1"/>
  <c r="O1056" i="1" a="1"/>
  <c r="O1056" i="1" s="1"/>
  <c r="L1057" i="1" a="1"/>
  <c r="L1057" i="1"/>
  <c r="M1057" i="1" a="1"/>
  <c r="M1057" i="1" s="1"/>
  <c r="N1057" i="1" a="1"/>
  <c r="N1057" i="1" s="1"/>
  <c r="O1057" i="1" a="1"/>
  <c r="O1057" i="1" s="1"/>
  <c r="L1058" i="1" a="1"/>
  <c r="L1058" i="1" s="1"/>
  <c r="M1058" i="1" a="1"/>
  <c r="M1058" i="1" s="1"/>
  <c r="N1058" i="1" a="1"/>
  <c r="N1058" i="1"/>
  <c r="O1058" i="1" a="1"/>
  <c r="O1058" i="1" s="1"/>
  <c r="L1059" i="1" a="1"/>
  <c r="L1059" i="1" s="1"/>
  <c r="M1059" i="1" a="1"/>
  <c r="M1059" i="1" s="1"/>
  <c r="N1059" i="1" a="1"/>
  <c r="N1059" i="1"/>
  <c r="O1059" i="1" a="1"/>
  <c r="O1059" i="1" s="1"/>
  <c r="L1060" i="1" a="1"/>
  <c r="L1060" i="1" s="1"/>
  <c r="M1060" i="1" a="1"/>
  <c r="M1060" i="1" s="1"/>
  <c r="N1060" i="1" a="1"/>
  <c r="N1060" i="1" s="1"/>
  <c r="O1060" i="1" a="1"/>
  <c r="O1060" i="1" s="1"/>
  <c r="L1061" i="1" a="1"/>
  <c r="L1061" i="1"/>
  <c r="M1061" i="1" a="1"/>
  <c r="M1061" i="1" s="1"/>
  <c r="N1061" i="1" a="1"/>
  <c r="N1061" i="1" s="1"/>
  <c r="O1061" i="1" a="1"/>
  <c r="O1061" i="1" s="1"/>
  <c r="L1062" i="1" a="1"/>
  <c r="L1062" i="1" s="1"/>
  <c r="M1062" i="1" a="1"/>
  <c r="M1062" i="1" s="1"/>
  <c r="N1062" i="1" a="1"/>
  <c r="N1062" i="1" s="1"/>
  <c r="O1062" i="1" a="1"/>
  <c r="O1062" i="1" s="1"/>
  <c r="L1063" i="1" a="1"/>
  <c r="L1063" i="1" s="1"/>
  <c r="M1063" i="1" a="1"/>
  <c r="M1063" i="1" s="1"/>
  <c r="N1063" i="1" a="1"/>
  <c r="N1063" i="1"/>
  <c r="O1063" i="1" a="1"/>
  <c r="O1063" i="1" s="1"/>
  <c r="L1064" i="1" a="1"/>
  <c r="L1064" i="1" s="1"/>
  <c r="M1064" i="1" a="1"/>
  <c r="M1064" i="1" s="1"/>
  <c r="N1064" i="1" a="1"/>
  <c r="N1064" i="1" s="1"/>
  <c r="O1064" i="1" a="1"/>
  <c r="O1064" i="1" s="1"/>
  <c r="L1065" i="1" a="1"/>
  <c r="L1065" i="1"/>
  <c r="M1065" i="1" a="1"/>
  <c r="M1065" i="1" s="1"/>
  <c r="N1065" i="1" a="1"/>
  <c r="N1065" i="1"/>
  <c r="O1065" i="1" a="1"/>
  <c r="O1065" i="1" s="1"/>
  <c r="L1066" i="1" a="1"/>
  <c r="L1066" i="1" s="1"/>
  <c r="M1066" i="1" a="1"/>
  <c r="M1066" i="1" s="1"/>
  <c r="N1066" i="1" a="1"/>
  <c r="N1066" i="1" s="1"/>
  <c r="O1066" i="1" a="1"/>
  <c r="O1066" i="1" s="1"/>
  <c r="L1067" i="1" a="1"/>
  <c r="L1067" i="1" s="1"/>
  <c r="M1067" i="1" a="1"/>
  <c r="M1067" i="1" s="1"/>
  <c r="N1067" i="1" a="1"/>
  <c r="N1067" i="1"/>
  <c r="O1067" i="1" a="1"/>
  <c r="O1067" i="1" s="1"/>
  <c r="L1068" i="1" a="1"/>
  <c r="L1068" i="1" s="1"/>
  <c r="M1068" i="1" a="1"/>
  <c r="M1068" i="1" s="1"/>
  <c r="N1068" i="1" a="1"/>
  <c r="N1068" i="1"/>
  <c r="O1068" i="1" a="1"/>
  <c r="O1068" i="1" s="1"/>
  <c r="L1069" i="1" a="1"/>
  <c r="L1069" i="1" s="1"/>
  <c r="M1069" i="1" a="1"/>
  <c r="M1069" i="1" s="1"/>
  <c r="N1069" i="1" a="1"/>
  <c r="N1069" i="1" s="1"/>
  <c r="O1069" i="1" a="1"/>
  <c r="O1069" i="1" s="1"/>
  <c r="L1070" i="1" a="1"/>
  <c r="L1070" i="1" s="1"/>
  <c r="M1070" i="1" a="1"/>
  <c r="M1070" i="1" s="1"/>
  <c r="N1070" i="1" a="1"/>
  <c r="N1070" i="1"/>
  <c r="O1070" i="1" a="1"/>
  <c r="O1070" i="1" s="1"/>
  <c r="L1071" i="1" a="1"/>
  <c r="L1071" i="1" s="1"/>
  <c r="M1071" i="1" a="1"/>
  <c r="M1071" i="1" s="1"/>
  <c r="N1071" i="1" a="1"/>
  <c r="N1071" i="1"/>
  <c r="O1071" i="1" a="1"/>
  <c r="O1071" i="1" s="1"/>
  <c r="L1072" i="1" a="1"/>
  <c r="L1072" i="1" s="1"/>
  <c r="M1072" i="1" a="1"/>
  <c r="M1072" i="1" s="1"/>
  <c r="N1072" i="1" a="1"/>
  <c r="N1072" i="1" s="1"/>
  <c r="O1072" i="1" a="1"/>
  <c r="O1072" i="1" s="1"/>
  <c r="L1073" i="1" a="1"/>
  <c r="L1073" i="1"/>
  <c r="M1073" i="1" a="1"/>
  <c r="M1073" i="1" s="1"/>
  <c r="N1073" i="1" a="1"/>
  <c r="N1073" i="1" s="1"/>
  <c r="O1073" i="1" a="1"/>
  <c r="O1073" i="1" s="1"/>
  <c r="L1074" i="1" a="1"/>
  <c r="L1074" i="1" s="1"/>
  <c r="M1074" i="1" a="1"/>
  <c r="M1074" i="1" s="1"/>
  <c r="N1074" i="1" a="1"/>
  <c r="N1074" i="1"/>
  <c r="O1074" i="1" a="1"/>
  <c r="O1074" i="1" s="1"/>
  <c r="L1075" i="1" a="1"/>
  <c r="L1075" i="1" s="1"/>
  <c r="M1075" i="1" a="1"/>
  <c r="M1075" i="1" s="1"/>
  <c r="N1075" i="1" a="1"/>
  <c r="N1075" i="1"/>
  <c r="O1075" i="1" a="1"/>
  <c r="O1075" i="1" s="1"/>
  <c r="L1076" i="1" a="1"/>
  <c r="L1076" i="1" s="1"/>
  <c r="M1076" i="1" a="1"/>
  <c r="M1076" i="1" s="1"/>
  <c r="N1076" i="1" a="1"/>
  <c r="N1076" i="1" s="1"/>
  <c r="O1076" i="1" a="1"/>
  <c r="O1076" i="1" s="1"/>
  <c r="L1077" i="1" a="1"/>
  <c r="L1077" i="1" s="1"/>
  <c r="M1077" i="1" a="1"/>
  <c r="M1077" i="1" s="1"/>
  <c r="N1077" i="1" a="1"/>
  <c r="N1077" i="1" s="1"/>
  <c r="O1077" i="1" a="1"/>
  <c r="O1077" i="1" s="1"/>
  <c r="L1078" i="1" a="1"/>
  <c r="L1078" i="1" s="1"/>
  <c r="M1078" i="1" a="1"/>
  <c r="M1078" i="1" s="1"/>
  <c r="N1078" i="1" a="1"/>
  <c r="N1078" i="1"/>
  <c r="O1078" i="1" a="1"/>
  <c r="O1078" i="1" s="1"/>
  <c r="L1079" i="1" a="1"/>
  <c r="L1079" i="1" s="1"/>
  <c r="M1079" i="1" a="1"/>
  <c r="M1079" i="1" s="1"/>
  <c r="N1079" i="1" a="1"/>
  <c r="N1079" i="1"/>
  <c r="O1079" i="1" a="1"/>
  <c r="O1079" i="1" s="1"/>
  <c r="L1080" i="1" a="1"/>
  <c r="L1080" i="1" s="1"/>
  <c r="M1080" i="1" a="1"/>
  <c r="M1080" i="1" s="1"/>
  <c r="N1080" i="1" a="1"/>
  <c r="N1080" i="1"/>
  <c r="O1080" i="1" a="1"/>
  <c r="O1080" i="1" s="1"/>
  <c r="L1081" i="1" a="1"/>
  <c r="L1081" i="1" s="1"/>
  <c r="M1081" i="1" a="1"/>
  <c r="M1081" i="1" s="1"/>
  <c r="N1081" i="1" a="1"/>
  <c r="N1081" i="1" s="1"/>
  <c r="O1081" i="1" a="1"/>
  <c r="O1081" i="1" s="1"/>
  <c r="L1082" i="1" a="1"/>
  <c r="L1082" i="1" s="1"/>
  <c r="M1082" i="1" a="1"/>
  <c r="M1082" i="1" s="1"/>
  <c r="N1082" i="1" a="1"/>
  <c r="N1082" i="1"/>
  <c r="O1082" i="1" a="1"/>
  <c r="O1082" i="1" s="1"/>
  <c r="L1083" i="1" a="1"/>
  <c r="L1083" i="1"/>
  <c r="M1083" i="1" a="1"/>
  <c r="M1083" i="1" s="1"/>
  <c r="N1083" i="1" a="1"/>
  <c r="N1083" i="1" s="1"/>
  <c r="O1083" i="1" a="1"/>
  <c r="O1083" i="1" s="1"/>
  <c r="L1084" i="1" a="1"/>
  <c r="L1084" i="1" s="1"/>
  <c r="M1084" i="1" a="1"/>
  <c r="M1084" i="1" s="1"/>
  <c r="N1084" i="1" a="1"/>
  <c r="N1084" i="1" s="1"/>
  <c r="O1084" i="1" a="1"/>
  <c r="O1084" i="1" s="1"/>
  <c r="L1085" i="1" a="1"/>
  <c r="L1085" i="1"/>
  <c r="M1085" i="1" a="1"/>
  <c r="M1085" i="1" s="1"/>
  <c r="N1085" i="1" a="1"/>
  <c r="N1085" i="1" s="1"/>
  <c r="O1085" i="1" a="1"/>
  <c r="O1085" i="1" s="1"/>
  <c r="L1086" i="1" a="1"/>
  <c r="L1086" i="1" s="1"/>
  <c r="M1086" i="1" a="1"/>
  <c r="M1086" i="1" s="1"/>
  <c r="N1086" i="1" a="1"/>
  <c r="N1086" i="1" s="1"/>
  <c r="O1086" i="1" a="1"/>
  <c r="O1086" i="1" s="1"/>
  <c r="L1087" i="1" a="1"/>
  <c r="L1087" i="1" s="1"/>
  <c r="M1087" i="1" a="1"/>
  <c r="M1087" i="1" s="1"/>
  <c r="N1087" i="1" a="1"/>
  <c r="N1087" i="1"/>
  <c r="O1087" i="1" a="1"/>
  <c r="O1087" i="1" s="1"/>
  <c r="L1088" i="1" a="1"/>
  <c r="L1088" i="1" s="1"/>
  <c r="M1088" i="1" a="1"/>
  <c r="M1088" i="1" s="1"/>
  <c r="N1088" i="1" a="1"/>
  <c r="N1088" i="1" s="1"/>
  <c r="O1088" i="1" a="1"/>
  <c r="O1088" i="1" s="1"/>
  <c r="L1089" i="1" a="1"/>
  <c r="L1089" i="1"/>
  <c r="M1089" i="1" a="1"/>
  <c r="M1089" i="1" s="1"/>
  <c r="N1089" i="1" a="1"/>
  <c r="N1089" i="1" s="1"/>
  <c r="O1089" i="1" a="1"/>
  <c r="O1089" i="1" s="1"/>
  <c r="L1090" i="1" a="1"/>
  <c r="L1090" i="1" s="1"/>
  <c r="M1090" i="1" a="1"/>
  <c r="M1090" i="1" s="1"/>
  <c r="N1090" i="1" a="1"/>
  <c r="N1090" i="1"/>
  <c r="O1090" i="1" a="1"/>
  <c r="O1090" i="1" s="1"/>
  <c r="L1091" i="1" a="1"/>
  <c r="L1091" i="1" s="1"/>
  <c r="M1091" i="1" a="1"/>
  <c r="M1091" i="1" s="1"/>
  <c r="N1091" i="1" a="1"/>
  <c r="N1091" i="1" s="1"/>
  <c r="O1091" i="1" a="1"/>
  <c r="O1091" i="1" s="1"/>
  <c r="L1092" i="1" a="1"/>
  <c r="L1092" i="1" s="1"/>
  <c r="M1092" i="1" a="1"/>
  <c r="M1092" i="1" s="1"/>
  <c r="N1092" i="1" a="1"/>
  <c r="N1092" i="1" s="1"/>
  <c r="O1092" i="1" a="1"/>
  <c r="O1092" i="1" s="1"/>
  <c r="L1093" i="1" a="1"/>
  <c r="L1093" i="1"/>
  <c r="M1093" i="1" a="1"/>
  <c r="M1093" i="1" s="1"/>
  <c r="N1093" i="1" a="1"/>
  <c r="N1093" i="1" s="1"/>
  <c r="O1093" i="1" a="1"/>
  <c r="O1093" i="1" s="1"/>
  <c r="L1094" i="1" a="1"/>
  <c r="L1094" i="1" s="1"/>
  <c r="M1094" i="1" a="1"/>
  <c r="M1094" i="1" s="1"/>
  <c r="N1094" i="1" a="1"/>
  <c r="N1094" i="1" s="1"/>
  <c r="O1094" i="1" a="1"/>
  <c r="O1094" i="1" s="1"/>
  <c r="L1095" i="1" a="1"/>
  <c r="L1095" i="1"/>
  <c r="M1095" i="1" a="1"/>
  <c r="M1095" i="1" s="1"/>
  <c r="N1095" i="1" a="1"/>
  <c r="N1095" i="1"/>
  <c r="O1095" i="1" a="1"/>
  <c r="O1095" i="1" s="1"/>
  <c r="L1096" i="1" a="1"/>
  <c r="L1096" i="1" s="1"/>
  <c r="M1096" i="1" a="1"/>
  <c r="M1096" i="1" s="1"/>
  <c r="N1096" i="1" a="1"/>
  <c r="N1096" i="1" s="1"/>
  <c r="O1096" i="1" a="1"/>
  <c r="O1096" i="1" s="1"/>
  <c r="L1097" i="1" a="1"/>
  <c r="L1097" i="1"/>
  <c r="M1097" i="1" a="1"/>
  <c r="M1097" i="1" s="1"/>
  <c r="N1097" i="1" a="1"/>
  <c r="N1097" i="1"/>
  <c r="O1097" i="1" a="1"/>
  <c r="O1097" i="1" s="1"/>
  <c r="L1098" i="1" a="1"/>
  <c r="L1098" i="1" s="1"/>
  <c r="M1098" i="1" a="1"/>
  <c r="M1098" i="1" s="1"/>
  <c r="N1098" i="1" a="1"/>
  <c r="N1098" i="1"/>
  <c r="O1098" i="1" a="1"/>
  <c r="O1098" i="1" s="1"/>
  <c r="L1099" i="1" a="1"/>
  <c r="L1099" i="1" s="1"/>
  <c r="M1099" i="1" a="1"/>
  <c r="M1099" i="1" s="1"/>
  <c r="N1099" i="1" a="1"/>
  <c r="N1099" i="1"/>
  <c r="O1099" i="1" a="1"/>
  <c r="O1099" i="1" s="1"/>
  <c r="L1100" i="1" a="1"/>
  <c r="L1100" i="1" s="1"/>
  <c r="M1100" i="1" a="1"/>
  <c r="M1100" i="1" s="1"/>
  <c r="N1100" i="1" a="1"/>
  <c r="N1100" i="1"/>
  <c r="O1100" i="1" a="1"/>
  <c r="O1100" i="1" s="1"/>
  <c r="L1101" i="1" a="1"/>
  <c r="L1101" i="1" s="1"/>
  <c r="M1101" i="1" a="1"/>
  <c r="M1101" i="1" s="1"/>
  <c r="N1101" i="1" a="1"/>
  <c r="N1101" i="1"/>
  <c r="O1101" i="1" a="1"/>
  <c r="O1101" i="1" s="1"/>
  <c r="L1102" i="1" a="1"/>
  <c r="L1102" i="1" s="1"/>
  <c r="M1102" i="1" a="1"/>
  <c r="M1102" i="1" s="1"/>
  <c r="N1102" i="1" a="1"/>
  <c r="N1102" i="1"/>
  <c r="O1102" i="1" a="1"/>
  <c r="O1102" i="1" s="1"/>
  <c r="L1103" i="1" a="1"/>
  <c r="L1103" i="1" s="1"/>
  <c r="M1103" i="1" a="1"/>
  <c r="M1103" i="1" s="1"/>
  <c r="N1103" i="1" a="1"/>
  <c r="N1103" i="1"/>
  <c r="O1103" i="1" a="1"/>
  <c r="O1103" i="1" s="1"/>
  <c r="L1104" i="1" a="1"/>
  <c r="L1104" i="1" s="1"/>
  <c r="M1104" i="1" a="1"/>
  <c r="M1104" i="1" s="1"/>
  <c r="N1104" i="1" a="1"/>
  <c r="N1104" i="1" s="1"/>
  <c r="O1104" i="1" a="1"/>
  <c r="O1104" i="1" s="1"/>
  <c r="L1105" i="1" a="1"/>
  <c r="L1105" i="1"/>
  <c r="M1105" i="1" a="1"/>
  <c r="M1105" i="1" s="1"/>
  <c r="N1105" i="1" a="1"/>
  <c r="N1105" i="1" s="1"/>
  <c r="O1105" i="1" a="1"/>
  <c r="O1105" i="1" s="1"/>
  <c r="L1106" i="1" a="1"/>
  <c r="L1106" i="1" s="1"/>
  <c r="M1106" i="1" a="1"/>
  <c r="M1106" i="1" s="1"/>
  <c r="N1106" i="1" a="1"/>
  <c r="N1106" i="1"/>
  <c r="O1106" i="1" a="1"/>
  <c r="O1106" i="1" s="1"/>
  <c r="L1107" i="1" a="1"/>
  <c r="L1107" i="1" s="1"/>
  <c r="M1107" i="1" a="1"/>
  <c r="M1107" i="1" s="1"/>
  <c r="N1107" i="1" a="1"/>
  <c r="N1107" i="1"/>
  <c r="O1107" i="1" a="1"/>
  <c r="O1107" i="1" s="1"/>
  <c r="L1108" i="1" a="1"/>
  <c r="L1108" i="1" s="1"/>
  <c r="M1108" i="1" a="1"/>
  <c r="M1108" i="1" s="1"/>
  <c r="N1108" i="1" a="1"/>
  <c r="N1108" i="1" s="1"/>
  <c r="O1108" i="1" a="1"/>
  <c r="O1108" i="1" s="1"/>
  <c r="L1109" i="1" a="1"/>
  <c r="L1109" i="1" s="1"/>
  <c r="M1109" i="1" a="1"/>
  <c r="M1109" i="1" s="1"/>
  <c r="N1109" i="1" a="1"/>
  <c r="N1109" i="1"/>
  <c r="O1109" i="1" a="1"/>
  <c r="O1109" i="1" s="1"/>
  <c r="L1110" i="1" a="1"/>
  <c r="L1110" i="1" s="1"/>
  <c r="M1110" i="1" a="1"/>
  <c r="M1110" i="1" s="1"/>
  <c r="N1110" i="1" a="1"/>
  <c r="N1110" i="1"/>
  <c r="O1110" i="1" a="1"/>
  <c r="O1110" i="1" s="1"/>
  <c r="L1111" i="1" a="1"/>
  <c r="L1111" i="1" s="1"/>
  <c r="M1111" i="1" a="1"/>
  <c r="M1111" i="1" s="1"/>
  <c r="N1111" i="1" a="1"/>
  <c r="N1111" i="1"/>
  <c r="O1111" i="1" a="1"/>
  <c r="O1111" i="1" s="1"/>
  <c r="L1112" i="1" a="1"/>
  <c r="L1112" i="1" s="1"/>
  <c r="M1112" i="1" a="1"/>
  <c r="M1112" i="1" s="1"/>
  <c r="N1112" i="1" a="1"/>
  <c r="N1112" i="1"/>
  <c r="O1112" i="1" a="1"/>
  <c r="O1112" i="1" s="1"/>
  <c r="L1113" i="1" a="1"/>
  <c r="L1113" i="1" s="1"/>
  <c r="M1113" i="1" a="1"/>
  <c r="M1113" i="1" s="1"/>
  <c r="N1113" i="1" a="1"/>
  <c r="N1113" i="1" s="1"/>
  <c r="O1113" i="1" a="1"/>
  <c r="O1113" i="1" s="1"/>
  <c r="L1114" i="1" a="1"/>
  <c r="L1114" i="1" s="1"/>
  <c r="M1114" i="1" a="1"/>
  <c r="M1114" i="1" s="1"/>
  <c r="N1114" i="1" a="1"/>
  <c r="N1114" i="1"/>
  <c r="O1114" i="1" a="1"/>
  <c r="O1114" i="1" s="1"/>
  <c r="L1115" i="1" a="1"/>
  <c r="L1115" i="1"/>
  <c r="M1115" i="1" a="1"/>
  <c r="M1115" i="1" s="1"/>
  <c r="N1115" i="1" a="1"/>
  <c r="N1115" i="1" s="1"/>
  <c r="O1115" i="1" a="1"/>
  <c r="O1115" i="1" s="1"/>
  <c r="L1116" i="1" a="1"/>
  <c r="L1116" i="1" s="1"/>
  <c r="M1116" i="1" a="1"/>
  <c r="M1116" i="1" s="1"/>
  <c r="N1116" i="1" a="1"/>
  <c r="N1116" i="1" s="1"/>
  <c r="O1116" i="1" a="1"/>
  <c r="O1116" i="1" s="1"/>
  <c r="L1117" i="1" a="1"/>
  <c r="L1117" i="1"/>
  <c r="M1117" i="1" a="1"/>
  <c r="M1117" i="1" s="1"/>
  <c r="N1117" i="1" a="1"/>
  <c r="N1117" i="1" s="1"/>
  <c r="O1117" i="1" a="1"/>
  <c r="O1117" i="1" s="1"/>
  <c r="L1118" i="1" a="1"/>
  <c r="L1118" i="1" s="1"/>
  <c r="M1118" i="1" a="1"/>
  <c r="M1118" i="1" s="1"/>
  <c r="N1118" i="1" a="1"/>
  <c r="N1118" i="1" s="1"/>
  <c r="O1118" i="1" a="1"/>
  <c r="O1118" i="1" s="1"/>
  <c r="L1119" i="1" a="1"/>
  <c r="L1119" i="1" s="1"/>
  <c r="M1119" i="1" a="1"/>
  <c r="M1119" i="1" s="1"/>
  <c r="N1119" i="1" a="1"/>
  <c r="N1119" i="1"/>
  <c r="O1119" i="1" a="1"/>
  <c r="O1119" i="1" s="1"/>
  <c r="L1120" i="1" a="1"/>
  <c r="L1120" i="1" s="1"/>
  <c r="M1120" i="1" a="1"/>
  <c r="M1120" i="1" s="1"/>
  <c r="N1120" i="1" a="1"/>
  <c r="N1120" i="1" s="1"/>
  <c r="O1120" i="1" a="1"/>
  <c r="O1120" i="1" s="1"/>
  <c r="L1121" i="1" a="1"/>
  <c r="L1121" i="1"/>
  <c r="M1121" i="1" a="1"/>
  <c r="M1121" i="1" s="1"/>
  <c r="N1121" i="1" a="1"/>
  <c r="N1121" i="1" s="1"/>
  <c r="O1121" i="1" a="1"/>
  <c r="O1121" i="1" s="1"/>
  <c r="L1122" i="1" a="1"/>
  <c r="L1122" i="1" s="1"/>
  <c r="M1122" i="1" a="1"/>
  <c r="M1122" i="1" s="1"/>
  <c r="N1122" i="1" a="1"/>
  <c r="N1122" i="1"/>
  <c r="O1122" i="1" a="1"/>
  <c r="O1122" i="1" s="1"/>
  <c r="L1123" i="1" a="1"/>
  <c r="L1123" i="1" s="1"/>
  <c r="M1123" i="1" a="1"/>
  <c r="M1123" i="1" s="1"/>
  <c r="N1123" i="1" a="1"/>
  <c r="N1123" i="1" s="1"/>
  <c r="O1123" i="1" a="1"/>
  <c r="O1123" i="1" s="1"/>
  <c r="L1124" i="1" a="1"/>
  <c r="L1124" i="1" s="1"/>
  <c r="M1124" i="1" a="1"/>
  <c r="M1124" i="1" s="1"/>
  <c r="N1124" i="1" a="1"/>
  <c r="N1124" i="1" s="1"/>
  <c r="O1124" i="1" a="1"/>
  <c r="O1124" i="1" s="1"/>
  <c r="L1125" i="1" a="1"/>
  <c r="L1125" i="1"/>
  <c r="M1125" i="1" a="1"/>
  <c r="M1125" i="1" s="1"/>
  <c r="N1125" i="1" a="1"/>
  <c r="N1125" i="1" s="1"/>
  <c r="O1125" i="1" a="1"/>
  <c r="O1125" i="1" s="1"/>
  <c r="L1126" i="1" a="1"/>
  <c r="L1126" i="1" s="1"/>
  <c r="M1126" i="1" a="1"/>
  <c r="M1126" i="1" s="1"/>
  <c r="N1126" i="1" a="1"/>
  <c r="N1126" i="1" s="1"/>
  <c r="O1126" i="1" a="1"/>
  <c r="O1126" i="1" s="1"/>
  <c r="L1127" i="1" a="1"/>
  <c r="L1127" i="1" s="1"/>
  <c r="M1127" i="1" a="1"/>
  <c r="M1127" i="1" s="1"/>
  <c r="N1127" i="1" a="1"/>
  <c r="N1127" i="1"/>
  <c r="O1127" i="1" a="1"/>
  <c r="O1127" i="1" s="1"/>
  <c r="L1128" i="1" a="1"/>
  <c r="L1128" i="1" s="1"/>
  <c r="M1128" i="1" a="1"/>
  <c r="M1128" i="1" s="1"/>
  <c r="N1128" i="1" a="1"/>
  <c r="N1128" i="1" s="1"/>
  <c r="O1128" i="1" a="1"/>
  <c r="O1128" i="1" s="1"/>
  <c r="L1129" i="1" a="1"/>
  <c r="L1129" i="1"/>
  <c r="M1129" i="1" a="1"/>
  <c r="M1129" i="1" s="1"/>
  <c r="N1129" i="1" a="1"/>
  <c r="N1129" i="1"/>
  <c r="O1129" i="1" a="1"/>
  <c r="O1129" i="1" s="1"/>
  <c r="L1130" i="1" a="1"/>
  <c r="L1130" i="1" s="1"/>
  <c r="M1130" i="1" a="1"/>
  <c r="M1130" i="1" s="1"/>
  <c r="N1130" i="1" a="1"/>
  <c r="N1130" i="1" s="1"/>
  <c r="O1130" i="1" a="1"/>
  <c r="O1130" i="1" s="1"/>
  <c r="L1131" i="1" a="1"/>
  <c r="L1131" i="1" s="1"/>
  <c r="M1131" i="1" a="1"/>
  <c r="M1131" i="1" s="1"/>
  <c r="N1131" i="1" a="1"/>
  <c r="N1131" i="1"/>
  <c r="O1131" i="1" a="1"/>
  <c r="O1131" i="1" s="1"/>
  <c r="L1132" i="1" a="1"/>
  <c r="L1132" i="1" s="1"/>
  <c r="M1132" i="1" a="1"/>
  <c r="M1132" i="1" s="1"/>
  <c r="N1132" i="1" a="1"/>
  <c r="N1132" i="1"/>
  <c r="O1132" i="1" a="1"/>
  <c r="O1132" i="1" s="1"/>
  <c r="L1133" i="1" a="1"/>
  <c r="L1133" i="1" s="1"/>
  <c r="M1133" i="1" a="1"/>
  <c r="M1133" i="1" s="1"/>
  <c r="N1133" i="1" a="1"/>
  <c r="N1133" i="1"/>
  <c r="O1133" i="1" a="1"/>
  <c r="O1133" i="1" s="1"/>
  <c r="L1134" i="1" a="1"/>
  <c r="L1134" i="1" s="1"/>
  <c r="M1134" i="1" a="1"/>
  <c r="M1134" i="1" s="1"/>
  <c r="N1134" i="1" a="1"/>
  <c r="N1134" i="1"/>
  <c r="O1134" i="1" a="1"/>
  <c r="O1134" i="1" s="1"/>
  <c r="L1135" i="1" a="1"/>
  <c r="L1135" i="1" s="1"/>
  <c r="M1135" i="1" a="1"/>
  <c r="M1135" i="1" s="1"/>
  <c r="N1135" i="1" a="1"/>
  <c r="N1135" i="1"/>
  <c r="O1135" i="1" a="1"/>
  <c r="O1135" i="1" s="1"/>
  <c r="L1136" i="1" a="1"/>
  <c r="L1136" i="1" s="1"/>
  <c r="M1136" i="1" a="1"/>
  <c r="M1136" i="1" s="1"/>
  <c r="N1136" i="1" a="1"/>
  <c r="N1136" i="1" s="1"/>
  <c r="O1136" i="1" a="1"/>
  <c r="O1136" i="1" s="1"/>
  <c r="L1137" i="1" a="1"/>
  <c r="L1137" i="1"/>
  <c r="M1137" i="1" a="1"/>
  <c r="M1137" i="1" s="1"/>
  <c r="N1137" i="1" a="1"/>
  <c r="N1137" i="1" s="1"/>
  <c r="O1137" i="1" a="1"/>
  <c r="O1137" i="1" s="1"/>
  <c r="L1138" i="1" a="1"/>
  <c r="L1138" i="1" s="1"/>
  <c r="M1138" i="1" a="1"/>
  <c r="M1138" i="1" s="1"/>
  <c r="N1138" i="1" a="1"/>
  <c r="N1138" i="1"/>
  <c r="O1138" i="1" a="1"/>
  <c r="O1138" i="1" s="1"/>
  <c r="L1139" i="1" a="1"/>
  <c r="L1139" i="1" s="1"/>
  <c r="M1139" i="1" a="1"/>
  <c r="M1139" i="1" s="1"/>
  <c r="N1139" i="1" a="1"/>
  <c r="N1139" i="1"/>
  <c r="O1139" i="1" a="1"/>
  <c r="O1139" i="1" s="1"/>
  <c r="L1140" i="1" a="1"/>
  <c r="L1140" i="1" s="1"/>
  <c r="M1140" i="1" a="1"/>
  <c r="M1140" i="1" s="1"/>
  <c r="N1140" i="1" a="1"/>
  <c r="N1140" i="1" s="1"/>
  <c r="O1140" i="1" a="1"/>
  <c r="O1140" i="1" s="1"/>
  <c r="L1141" i="1" a="1"/>
  <c r="L1141" i="1" s="1"/>
  <c r="M1141" i="1" a="1"/>
  <c r="M1141" i="1" s="1"/>
  <c r="N1141" i="1" a="1"/>
  <c r="N1141" i="1"/>
  <c r="O1141" i="1" a="1"/>
  <c r="O1141" i="1" s="1"/>
  <c r="L1142" i="1" a="1"/>
  <c r="L1142" i="1" s="1"/>
  <c r="M1142" i="1" a="1"/>
  <c r="M1142" i="1" s="1"/>
  <c r="N1142" i="1" a="1"/>
  <c r="N1142" i="1"/>
  <c r="O1142" i="1" a="1"/>
  <c r="O1142" i="1" s="1"/>
  <c r="L1143" i="1" a="1"/>
  <c r="L1143" i="1" s="1"/>
  <c r="M1143" i="1" a="1"/>
  <c r="M1143" i="1" s="1"/>
  <c r="N1143" i="1" a="1"/>
  <c r="N1143" i="1"/>
  <c r="O1143" i="1" a="1"/>
  <c r="O1143" i="1" s="1"/>
  <c r="L1144" i="1" a="1"/>
  <c r="L1144" i="1" s="1"/>
  <c r="M1144" i="1" a="1"/>
  <c r="M1144" i="1" s="1"/>
  <c r="N1144" i="1" a="1"/>
  <c r="N1144" i="1"/>
  <c r="O1144" i="1" a="1"/>
  <c r="O1144" i="1" s="1"/>
  <c r="L1145" i="1" a="1"/>
  <c r="L1145" i="1"/>
  <c r="M1145" i="1" a="1"/>
  <c r="M1145" i="1" s="1"/>
  <c r="N1145" i="1" a="1"/>
  <c r="N1145" i="1" s="1"/>
  <c r="O1145" i="1" a="1"/>
  <c r="O1145" i="1" s="1"/>
  <c r="L1146" i="1" a="1"/>
  <c r="L1146" i="1" s="1"/>
  <c r="M1146" i="1" a="1"/>
  <c r="M1146" i="1" s="1"/>
  <c r="N1146" i="1" a="1"/>
  <c r="N1146" i="1"/>
  <c r="O1146" i="1" a="1"/>
  <c r="O1146" i="1" s="1"/>
  <c r="L1147" i="1" a="1"/>
  <c r="L1147" i="1"/>
  <c r="M1147" i="1" a="1"/>
  <c r="M1147" i="1" s="1"/>
  <c r="N1147" i="1" a="1"/>
  <c r="N1147" i="1" s="1"/>
  <c r="O1147" i="1" a="1"/>
  <c r="O1147" i="1" s="1"/>
  <c r="L1148" i="1" a="1"/>
  <c r="L1148" i="1" s="1"/>
  <c r="M1148" i="1" a="1"/>
  <c r="M1148" i="1" s="1"/>
  <c r="N1148" i="1" a="1"/>
  <c r="N1148" i="1" s="1"/>
  <c r="O1148" i="1" a="1"/>
  <c r="O1148" i="1" s="1"/>
  <c r="L1149" i="1" a="1"/>
  <c r="L1149" i="1"/>
  <c r="M1149" i="1" a="1"/>
  <c r="M1149" i="1" s="1"/>
  <c r="N1149" i="1" a="1"/>
  <c r="N1149" i="1" s="1"/>
  <c r="O1149" i="1" a="1"/>
  <c r="O1149" i="1" s="1"/>
  <c r="L1150" i="1" a="1"/>
  <c r="L1150" i="1" s="1"/>
  <c r="M1150" i="1" a="1"/>
  <c r="M1150" i="1" s="1"/>
  <c r="N1150" i="1" a="1"/>
  <c r="N1150" i="1" s="1"/>
  <c r="O1150" i="1" a="1"/>
  <c r="O1150" i="1" s="1"/>
  <c r="L1151" i="1" a="1"/>
  <c r="L1151" i="1" s="1"/>
  <c r="M1151" i="1" a="1"/>
  <c r="M1151" i="1" s="1"/>
  <c r="N1151" i="1" a="1"/>
  <c r="N1151" i="1"/>
  <c r="O1151" i="1" a="1"/>
  <c r="O1151" i="1" s="1"/>
  <c r="L1152" i="1" a="1"/>
  <c r="L1152" i="1" s="1"/>
  <c r="M1152" i="1" a="1"/>
  <c r="M1152" i="1" s="1"/>
  <c r="N1152" i="1" a="1"/>
  <c r="N1152" i="1" s="1"/>
  <c r="O1152" i="1" a="1"/>
  <c r="O1152" i="1" s="1"/>
  <c r="L1153" i="1" a="1"/>
  <c r="L1153" i="1"/>
  <c r="M1153" i="1" a="1"/>
  <c r="M1153" i="1" s="1"/>
  <c r="N1153" i="1" a="1"/>
  <c r="N1153" i="1" s="1"/>
  <c r="O1153" i="1" a="1"/>
  <c r="O1153" i="1" s="1"/>
  <c r="L1154" i="1" a="1"/>
  <c r="L1154" i="1" s="1"/>
  <c r="M1154" i="1" a="1"/>
  <c r="M1154" i="1" s="1"/>
  <c r="N1154" i="1" a="1"/>
  <c r="N1154" i="1"/>
  <c r="O1154" i="1" a="1"/>
  <c r="O1154" i="1" s="1"/>
  <c r="L1155" i="1" a="1"/>
  <c r="L1155" i="1" s="1"/>
  <c r="M1155" i="1" a="1"/>
  <c r="M1155" i="1" s="1"/>
  <c r="N1155" i="1" a="1"/>
  <c r="N1155" i="1" s="1"/>
  <c r="O1155" i="1" a="1"/>
  <c r="O1155" i="1" s="1"/>
  <c r="L1156" i="1" a="1"/>
  <c r="L1156" i="1" s="1"/>
  <c r="M1156" i="1" a="1"/>
  <c r="M1156" i="1" s="1"/>
  <c r="N1156" i="1" a="1"/>
  <c r="N1156" i="1" s="1"/>
  <c r="O1156" i="1" a="1"/>
  <c r="O1156" i="1" s="1"/>
  <c r="L1157" i="1" a="1"/>
  <c r="L1157" i="1"/>
  <c r="M1157" i="1" a="1"/>
  <c r="M1157" i="1" s="1"/>
  <c r="N1157" i="1" a="1"/>
  <c r="N1157" i="1" s="1"/>
  <c r="O1157" i="1" a="1"/>
  <c r="O1157" i="1" s="1"/>
  <c r="L1158" i="1" a="1"/>
  <c r="L1158" i="1" s="1"/>
  <c r="M1158" i="1" a="1"/>
  <c r="M1158" i="1" s="1"/>
  <c r="N1158" i="1" a="1"/>
  <c r="N1158" i="1" s="1"/>
  <c r="O1158" i="1" a="1"/>
  <c r="O1158" i="1" s="1"/>
  <c r="L1159" i="1" a="1"/>
  <c r="L1159" i="1"/>
  <c r="M1159" i="1" a="1"/>
  <c r="M1159" i="1" s="1"/>
  <c r="N1159" i="1" a="1"/>
  <c r="N1159" i="1"/>
  <c r="O1159" i="1" a="1"/>
  <c r="O1159" i="1" s="1"/>
  <c r="L1160" i="1" a="1"/>
  <c r="L1160" i="1" s="1"/>
  <c r="M1160" i="1" a="1"/>
  <c r="M1160" i="1" s="1"/>
  <c r="N1160" i="1" a="1"/>
  <c r="N1160" i="1" s="1"/>
  <c r="O1160" i="1" a="1"/>
  <c r="O1160" i="1" s="1"/>
  <c r="L1161" i="1" a="1"/>
  <c r="L1161" i="1"/>
  <c r="M1161" i="1" a="1"/>
  <c r="M1161" i="1" s="1"/>
  <c r="N1161" i="1" a="1"/>
  <c r="N1161" i="1"/>
  <c r="O1161" i="1" a="1"/>
  <c r="O1161" i="1" s="1"/>
  <c r="L1162" i="1" a="1"/>
  <c r="L1162" i="1" s="1"/>
  <c r="M1162" i="1" a="1"/>
  <c r="M1162" i="1" s="1"/>
  <c r="N1162" i="1" a="1"/>
  <c r="N1162" i="1"/>
  <c r="O1162" i="1" a="1"/>
  <c r="O1162" i="1" s="1"/>
  <c r="L1163" i="1" a="1"/>
  <c r="L1163" i="1" s="1"/>
  <c r="M1163" i="1" a="1"/>
  <c r="M1163" i="1" s="1"/>
  <c r="N1163" i="1" a="1"/>
  <c r="N1163" i="1"/>
  <c r="O1163" i="1" a="1"/>
  <c r="O1163" i="1" s="1"/>
  <c r="L1164" i="1" a="1"/>
  <c r="L1164" i="1" s="1"/>
  <c r="M1164" i="1" a="1"/>
  <c r="M1164" i="1" s="1"/>
  <c r="N1164" i="1" a="1"/>
  <c r="N1164" i="1"/>
  <c r="O1164" i="1" a="1"/>
  <c r="O1164" i="1" s="1"/>
  <c r="L1165" i="1" a="1"/>
  <c r="L1165" i="1" s="1"/>
  <c r="M1165" i="1" a="1"/>
  <c r="M1165" i="1" s="1"/>
  <c r="N1165" i="1" a="1"/>
  <c r="N1165" i="1" s="1"/>
  <c r="O1165" i="1" a="1"/>
  <c r="O1165" i="1" s="1"/>
  <c r="L1166" i="1" a="1"/>
  <c r="L1166" i="1" s="1"/>
  <c r="M1166" i="1" a="1"/>
  <c r="M1166" i="1" s="1"/>
  <c r="N1166" i="1" a="1"/>
  <c r="N1166" i="1"/>
  <c r="O1166" i="1" a="1"/>
  <c r="O1166" i="1" s="1"/>
  <c r="L1167" i="1" a="1"/>
  <c r="L1167" i="1" s="1"/>
  <c r="M1167" i="1" a="1"/>
  <c r="M1167" i="1" s="1"/>
  <c r="N1167" i="1" a="1"/>
  <c r="N1167" i="1"/>
  <c r="O1167" i="1" a="1"/>
  <c r="O1167" i="1" s="1"/>
  <c r="L1168" i="1" a="1"/>
  <c r="L1168" i="1" s="1"/>
  <c r="M1168" i="1" a="1"/>
  <c r="M1168" i="1"/>
  <c r="N1168" i="1" a="1"/>
  <c r="N1168" i="1"/>
  <c r="O1168" i="1" a="1"/>
  <c r="O1168" i="1" s="1"/>
  <c r="L1169" i="1" a="1"/>
  <c r="L1169" i="1" s="1"/>
  <c r="M1169" i="1" a="1"/>
  <c r="M1169" i="1" s="1"/>
  <c r="N1169" i="1" a="1"/>
  <c r="N1169" i="1"/>
  <c r="O1169" i="1" a="1"/>
  <c r="O1169" i="1" s="1"/>
  <c r="L1170" i="1" a="1"/>
  <c r="L1170" i="1" s="1"/>
  <c r="M1170" i="1" a="1"/>
  <c r="M1170" i="1"/>
  <c r="N1170" i="1" a="1"/>
  <c r="N1170" i="1" s="1"/>
  <c r="O1170" i="1" a="1"/>
  <c r="O1170" i="1" s="1"/>
  <c r="L1171" i="1" a="1"/>
  <c r="L1171" i="1" s="1"/>
  <c r="M1171" i="1" a="1"/>
  <c r="M1171" i="1" s="1"/>
  <c r="N1171" i="1" a="1"/>
  <c r="N1171" i="1"/>
  <c r="O1171" i="1" a="1"/>
  <c r="O1171" i="1" s="1"/>
  <c r="L1172" i="1" a="1"/>
  <c r="L1172" i="1" s="1"/>
  <c r="M1172" i="1" a="1"/>
  <c r="M1172" i="1"/>
  <c r="N1172" i="1" a="1"/>
  <c r="N1172" i="1" s="1"/>
  <c r="O1172" i="1" a="1"/>
  <c r="O1172" i="1" s="1"/>
  <c r="L1173" i="1" a="1"/>
  <c r="L1173" i="1"/>
  <c r="M1173" i="1" a="1"/>
  <c r="M1173" i="1" s="1"/>
  <c r="N1173" i="1" a="1"/>
  <c r="N1173" i="1"/>
  <c r="O1173" i="1" a="1"/>
  <c r="O1173" i="1" s="1"/>
  <c r="L1174" i="1" a="1"/>
  <c r="L1174" i="1" s="1"/>
  <c r="M1174" i="1" a="1"/>
  <c r="M1174" i="1"/>
  <c r="N1174" i="1" a="1"/>
  <c r="N1174" i="1"/>
  <c r="O1174" i="1" a="1"/>
  <c r="O1174" i="1" s="1"/>
  <c r="L1175" i="1" a="1"/>
  <c r="L1175" i="1" s="1"/>
  <c r="M1175" i="1" a="1"/>
  <c r="M1175" i="1" s="1"/>
  <c r="N1175" i="1" a="1"/>
  <c r="N1175" i="1"/>
  <c r="O1175" i="1" a="1"/>
  <c r="O1175" i="1" s="1"/>
  <c r="L1176" i="1" a="1"/>
  <c r="L1176" i="1" s="1"/>
  <c r="M1176" i="1" a="1"/>
  <c r="M1176" i="1"/>
  <c r="N1176" i="1" a="1"/>
  <c r="N1176" i="1"/>
  <c r="O1176" i="1" a="1"/>
  <c r="O1176" i="1" s="1"/>
  <c r="L1177" i="1" a="1"/>
  <c r="L1177" i="1" s="1"/>
  <c r="M1177" i="1" a="1"/>
  <c r="M1177" i="1" s="1"/>
  <c r="N1177" i="1" a="1"/>
  <c r="N1177" i="1"/>
  <c r="O1177" i="1" a="1"/>
  <c r="O1177" i="1" s="1"/>
  <c r="L1178" i="1" a="1"/>
  <c r="L1178" i="1" s="1"/>
  <c r="M1178" i="1" a="1"/>
  <c r="M1178" i="1"/>
  <c r="N1178" i="1" a="1"/>
  <c r="N1178" i="1" s="1"/>
  <c r="O1178" i="1" a="1"/>
  <c r="O1178" i="1" s="1"/>
  <c r="L1179" i="1" a="1"/>
  <c r="L1179" i="1" s="1"/>
  <c r="M1179" i="1" a="1"/>
  <c r="M1179" i="1" s="1"/>
  <c r="N1179" i="1" a="1"/>
  <c r="N1179" i="1"/>
  <c r="O1179" i="1" a="1"/>
  <c r="O1179" i="1" s="1"/>
  <c r="L1180" i="1" a="1"/>
  <c r="L1180" i="1" s="1"/>
  <c r="M1180" i="1" a="1"/>
  <c r="M1180" i="1"/>
  <c r="N1180" i="1" a="1"/>
  <c r="N1180" i="1" s="1"/>
  <c r="O1180" i="1" a="1"/>
  <c r="O1180" i="1" s="1"/>
  <c r="L1181" i="1" a="1"/>
  <c r="L1181" i="1" s="1"/>
  <c r="M1181" i="1" a="1"/>
  <c r="M1181" i="1" s="1"/>
  <c r="N1181" i="1" a="1"/>
  <c r="N1181" i="1"/>
  <c r="O1181" i="1" a="1"/>
  <c r="O1181" i="1" s="1"/>
  <c r="L1182" i="1" a="1"/>
  <c r="L1182" i="1" s="1"/>
  <c r="M1182" i="1" a="1"/>
  <c r="M1182" i="1"/>
  <c r="N1182" i="1" a="1"/>
  <c r="N1182" i="1"/>
  <c r="O1182" i="1" a="1"/>
  <c r="O1182" i="1" s="1"/>
  <c r="L1183" i="1" a="1"/>
  <c r="L1183" i="1" s="1"/>
  <c r="M1183" i="1" a="1"/>
  <c r="M1183" i="1" s="1"/>
  <c r="N1183" i="1" a="1"/>
  <c r="N1183" i="1"/>
  <c r="O1183" i="1" a="1"/>
  <c r="O1183" i="1" s="1"/>
  <c r="L1184" i="1" a="1"/>
  <c r="L1184" i="1" s="1"/>
  <c r="M1184" i="1" a="1"/>
  <c r="M1184" i="1"/>
  <c r="N1184" i="1" a="1"/>
  <c r="N1184" i="1"/>
  <c r="O1184" i="1" a="1"/>
  <c r="O1184" i="1" s="1"/>
  <c r="L1185" i="1" a="1"/>
  <c r="L1185" i="1" s="1"/>
  <c r="M1185" i="1" a="1"/>
  <c r="M1185" i="1" s="1"/>
  <c r="N1185" i="1" a="1"/>
  <c r="N1185" i="1"/>
  <c r="O1185" i="1" a="1"/>
  <c r="O1185" i="1" s="1"/>
  <c r="L1186" i="1" a="1"/>
  <c r="L1186" i="1" s="1"/>
  <c r="M1186" i="1" a="1"/>
  <c r="M1186" i="1"/>
  <c r="N1186" i="1" a="1"/>
  <c r="N1186" i="1" s="1"/>
  <c r="O1186" i="1" a="1"/>
  <c r="O1186" i="1" s="1"/>
  <c r="L1187" i="1" a="1"/>
  <c r="L1187" i="1" s="1"/>
  <c r="M1187" i="1" a="1"/>
  <c r="M1187" i="1" s="1"/>
  <c r="N1187" i="1" a="1"/>
  <c r="N1187" i="1"/>
  <c r="O1187" i="1" a="1"/>
  <c r="O1187" i="1" s="1"/>
  <c r="L1188" i="1" a="1"/>
  <c r="L1188" i="1" s="1"/>
  <c r="M1188" i="1" a="1"/>
  <c r="M1188" i="1"/>
  <c r="N1188" i="1" a="1"/>
  <c r="N1188" i="1" s="1"/>
  <c r="O1188" i="1" a="1"/>
  <c r="O1188" i="1" s="1"/>
  <c r="L1189" i="1" a="1"/>
  <c r="L1189" i="1"/>
  <c r="M1189" i="1" a="1"/>
  <c r="M1189" i="1" s="1"/>
  <c r="N1189" i="1" a="1"/>
  <c r="N1189" i="1"/>
  <c r="O1189" i="1" a="1"/>
  <c r="O1189" i="1" s="1"/>
  <c r="L1190" i="1" a="1"/>
  <c r="L1190" i="1" s="1"/>
  <c r="M1190" i="1" a="1"/>
  <c r="M1190" i="1"/>
  <c r="N1190" i="1" a="1"/>
  <c r="N1190" i="1"/>
  <c r="O1190" i="1" a="1"/>
  <c r="O1190" i="1" s="1"/>
  <c r="L1191" i="1" a="1"/>
  <c r="L1191" i="1" s="1"/>
  <c r="M1191" i="1" a="1"/>
  <c r="M1191" i="1" s="1"/>
  <c r="N1191" i="1" a="1"/>
  <c r="N1191" i="1"/>
  <c r="O1191" i="1" a="1"/>
  <c r="O1191" i="1" s="1"/>
  <c r="L1192" i="1" a="1"/>
  <c r="L1192" i="1"/>
  <c r="M1192" i="1" a="1"/>
  <c r="M1192" i="1"/>
  <c r="N1192" i="1" a="1"/>
  <c r="N1192" i="1"/>
  <c r="O1192" i="1" a="1"/>
  <c r="O1192" i="1"/>
  <c r="L1193" i="1" a="1"/>
  <c r="L1193" i="1"/>
  <c r="M1193" i="1" a="1"/>
  <c r="M1193" i="1" s="1"/>
  <c r="N1193" i="1" a="1"/>
  <c r="N1193" i="1"/>
  <c r="O1193" i="1" a="1"/>
  <c r="O1193" i="1" s="1"/>
  <c r="L1194" i="1" a="1"/>
  <c r="L1194" i="1"/>
  <c r="M1194" i="1" a="1"/>
  <c r="M1194" i="1"/>
  <c r="N1194" i="1" a="1"/>
  <c r="N1194" i="1"/>
  <c r="O1194" i="1" a="1"/>
  <c r="O1194" i="1"/>
  <c r="L1195" i="1" a="1"/>
  <c r="L1195" i="1"/>
  <c r="M1195" i="1" a="1"/>
  <c r="M1195" i="1" s="1"/>
  <c r="N1195" i="1" a="1"/>
  <c r="N1195" i="1"/>
  <c r="O1195" i="1" a="1"/>
  <c r="O1195" i="1" s="1"/>
  <c r="L1196" i="1" a="1"/>
  <c r="L1196" i="1" s="1"/>
  <c r="M1196" i="1" a="1"/>
  <c r="M1196" i="1"/>
  <c r="N1196" i="1" a="1"/>
  <c r="N1196" i="1"/>
  <c r="O1196" i="1" a="1"/>
  <c r="O1196" i="1"/>
  <c r="L1197" i="1" a="1"/>
  <c r="L1197" i="1"/>
  <c r="M1197" i="1" a="1"/>
  <c r="M1197" i="1" s="1"/>
  <c r="N1197" i="1" a="1"/>
  <c r="N1197" i="1"/>
  <c r="O1197" i="1" a="1"/>
  <c r="O1197" i="1" s="1"/>
  <c r="L1198" i="1" a="1"/>
  <c r="L1198" i="1" s="1"/>
  <c r="M1198" i="1" a="1"/>
  <c r="M1198" i="1"/>
  <c r="N1198" i="1" a="1"/>
  <c r="N1198" i="1"/>
  <c r="O1198" i="1" a="1"/>
  <c r="O1198" i="1"/>
  <c r="L1199" i="1" a="1"/>
  <c r="L1199" i="1"/>
  <c r="M1199" i="1" a="1"/>
  <c r="M1199" i="1" s="1"/>
  <c r="N1199" i="1" a="1"/>
  <c r="N1199" i="1"/>
  <c r="O1199" i="1" a="1"/>
  <c r="O1199" i="1" s="1"/>
  <c r="L1200" i="1" a="1"/>
  <c r="L1200" i="1" s="1"/>
  <c r="M1200" i="1" a="1"/>
  <c r="M1200" i="1"/>
  <c r="N1200" i="1" a="1"/>
  <c r="N1200" i="1"/>
  <c r="O1200" i="1" a="1"/>
  <c r="O1200" i="1"/>
  <c r="L1201" i="1" a="1"/>
  <c r="L1201" i="1"/>
  <c r="M1201" i="1" a="1"/>
  <c r="M1201" i="1" s="1"/>
  <c r="N1201" i="1" a="1"/>
  <c r="N1201" i="1"/>
  <c r="O1201" i="1" a="1"/>
  <c r="O1201" i="1" s="1"/>
  <c r="L1202" i="1" a="1"/>
  <c r="L1202" i="1" s="1"/>
  <c r="M1202" i="1" a="1"/>
  <c r="M1202" i="1"/>
  <c r="N1202" i="1" a="1"/>
  <c r="N1202" i="1"/>
  <c r="O1202" i="1" a="1"/>
  <c r="O1202" i="1"/>
  <c r="L1203" i="1" a="1"/>
  <c r="L1203" i="1"/>
  <c r="M1203" i="1" a="1"/>
  <c r="M1203" i="1" s="1"/>
  <c r="N1203" i="1" a="1"/>
  <c r="N1203" i="1"/>
  <c r="O1203" i="1" a="1"/>
  <c r="O1203" i="1" s="1"/>
  <c r="L1204" i="1" a="1"/>
  <c r="L1204" i="1" s="1"/>
  <c r="M1204" i="1" a="1"/>
  <c r="M1204" i="1"/>
  <c r="N1204" i="1" a="1"/>
  <c r="N1204" i="1"/>
  <c r="O1204" i="1" a="1"/>
  <c r="O1204" i="1"/>
  <c r="L1205" i="1" a="1"/>
  <c r="L1205" i="1"/>
  <c r="M1205" i="1" a="1"/>
  <c r="M1205" i="1" s="1"/>
  <c r="N1205" i="1" a="1"/>
  <c r="N1205" i="1"/>
  <c r="O1205" i="1" a="1"/>
  <c r="O1205" i="1" s="1"/>
  <c r="L1206" i="1" a="1"/>
  <c r="L1206" i="1" s="1"/>
  <c r="M1206" i="1" a="1"/>
  <c r="M1206" i="1"/>
  <c r="N1206" i="1" a="1"/>
  <c r="N1206" i="1"/>
  <c r="O1206" i="1" a="1"/>
  <c r="O1206" i="1"/>
  <c r="L1207" i="1" a="1"/>
  <c r="L1207" i="1"/>
  <c r="M1207" i="1" a="1"/>
  <c r="M1207" i="1" s="1"/>
  <c r="N1207" i="1" a="1"/>
  <c r="N1207" i="1"/>
  <c r="O1207" i="1" a="1"/>
  <c r="O1207" i="1" s="1"/>
  <c r="L1208" i="1" a="1"/>
  <c r="L1208" i="1" s="1"/>
  <c r="M1208" i="1" a="1"/>
  <c r="M1208" i="1"/>
  <c r="N1208" i="1" a="1"/>
  <c r="N1208" i="1"/>
  <c r="O1208" i="1" a="1"/>
  <c r="O1208" i="1"/>
  <c r="L1209" i="1" a="1"/>
  <c r="L1209" i="1"/>
  <c r="M1209" i="1" a="1"/>
  <c r="M1209" i="1" s="1"/>
  <c r="N1209" i="1" a="1"/>
  <c r="N1209" i="1"/>
  <c r="O1209" i="1" a="1"/>
  <c r="O1209" i="1" s="1"/>
  <c r="L1210" i="1" a="1"/>
  <c r="L1210" i="1" s="1"/>
  <c r="M1210" i="1" a="1"/>
  <c r="M1210" i="1"/>
  <c r="N1210" i="1" a="1"/>
  <c r="N1210" i="1"/>
  <c r="O1210" i="1" a="1"/>
  <c r="O1210" i="1"/>
  <c r="L1211" i="1" a="1"/>
  <c r="L1211" i="1"/>
  <c r="M1211" i="1" a="1"/>
  <c r="M1211" i="1" s="1"/>
  <c r="N1211" i="1" a="1"/>
  <c r="N1211" i="1"/>
  <c r="O1211" i="1" a="1"/>
  <c r="O1211" i="1" s="1"/>
  <c r="L1212" i="1" a="1"/>
  <c r="L1212" i="1" s="1"/>
  <c r="M1212" i="1" a="1"/>
  <c r="M1212" i="1"/>
  <c r="N1212" i="1" a="1"/>
  <c r="N1212" i="1"/>
  <c r="O1212" i="1" a="1"/>
  <c r="O1212" i="1"/>
  <c r="L1213" i="1" a="1"/>
  <c r="L1213" i="1"/>
  <c r="M1213" i="1" a="1"/>
  <c r="M1213" i="1" s="1"/>
  <c r="N1213" i="1" a="1"/>
  <c r="N1213" i="1"/>
  <c r="O1213" i="1" a="1"/>
  <c r="O1213" i="1" s="1"/>
  <c r="L1214" i="1" a="1"/>
  <c r="L1214" i="1" s="1"/>
  <c r="M1214" i="1" a="1"/>
  <c r="M1214" i="1"/>
  <c r="N1214" i="1" a="1"/>
  <c r="N1214" i="1"/>
  <c r="O1214" i="1" a="1"/>
  <c r="O1214" i="1"/>
  <c r="L1215" i="1" a="1"/>
  <c r="L1215" i="1"/>
  <c r="M1215" i="1" a="1"/>
  <c r="M1215" i="1" s="1"/>
  <c r="N1215" i="1" a="1"/>
  <c r="N1215" i="1"/>
  <c r="O1215" i="1" a="1"/>
  <c r="O1215" i="1" s="1"/>
  <c r="L1216" i="1" a="1"/>
  <c r="L1216" i="1" s="1"/>
  <c r="M1216" i="1" a="1"/>
  <c r="M1216" i="1"/>
  <c r="N1216" i="1" a="1"/>
  <c r="N1216" i="1"/>
  <c r="O1216" i="1" a="1"/>
  <c r="O1216" i="1"/>
  <c r="L1217" i="1" a="1"/>
  <c r="L1217" i="1"/>
  <c r="M1217" i="1" a="1"/>
  <c r="M1217" i="1" s="1"/>
  <c r="N1217" i="1" a="1"/>
  <c r="N1217" i="1"/>
  <c r="O1217" i="1" a="1"/>
  <c r="O1217" i="1" s="1"/>
  <c r="L1218" i="1" a="1"/>
  <c r="L1218" i="1" s="1"/>
  <c r="M1218" i="1" a="1"/>
  <c r="M1218" i="1"/>
  <c r="N1218" i="1" a="1"/>
  <c r="N1218" i="1"/>
  <c r="O1218" i="1" a="1"/>
  <c r="O1218" i="1"/>
  <c r="L1219" i="1" a="1"/>
  <c r="L1219" i="1"/>
  <c r="M1219" i="1" a="1"/>
  <c r="M1219" i="1" s="1"/>
  <c r="N1219" i="1" a="1"/>
  <c r="N1219" i="1"/>
  <c r="O1219" i="1" a="1"/>
  <c r="O1219" i="1" s="1"/>
  <c r="L1220" i="1" a="1"/>
  <c r="L1220" i="1" s="1"/>
  <c r="M1220" i="1" a="1"/>
  <c r="M1220" i="1"/>
  <c r="N1220" i="1" a="1"/>
  <c r="N1220" i="1"/>
  <c r="O1220" i="1" a="1"/>
  <c r="O1220" i="1"/>
  <c r="L1221" i="1" a="1"/>
  <c r="L1221" i="1"/>
  <c r="M1221" i="1" a="1"/>
  <c r="M1221" i="1" s="1"/>
  <c r="N1221" i="1" a="1"/>
  <c r="N1221" i="1"/>
  <c r="O1221" i="1" a="1"/>
  <c r="O1221" i="1" s="1"/>
  <c r="L1222" i="1" a="1"/>
  <c r="L1222" i="1" s="1"/>
  <c r="M1222" i="1" a="1"/>
  <c r="M1222" i="1"/>
  <c r="N1222" i="1" a="1"/>
  <c r="N1222" i="1"/>
  <c r="O1222" i="1" a="1"/>
  <c r="O1222" i="1"/>
  <c r="L1223" i="1" a="1"/>
  <c r="L1223" i="1"/>
  <c r="M1223" i="1" a="1"/>
  <c r="M1223" i="1" s="1"/>
  <c r="N1223" i="1" a="1"/>
  <c r="N1223" i="1"/>
  <c r="O1223" i="1" a="1"/>
  <c r="O1223" i="1" s="1"/>
  <c r="L1224" i="1" a="1"/>
  <c r="L1224" i="1" s="1"/>
  <c r="M1224" i="1" a="1"/>
  <c r="M1224" i="1"/>
  <c r="N1224" i="1" a="1"/>
  <c r="N1224" i="1"/>
  <c r="O1224" i="1" a="1"/>
  <c r="O1224" i="1"/>
  <c r="L1225" i="1" a="1"/>
  <c r="L1225" i="1"/>
  <c r="M1225" i="1" a="1"/>
  <c r="M1225" i="1" s="1"/>
  <c r="N1225" i="1" a="1"/>
  <c r="N1225" i="1"/>
  <c r="O1225" i="1" a="1"/>
  <c r="O1225" i="1" s="1"/>
  <c r="L1226" i="1" a="1"/>
  <c r="L1226" i="1" s="1"/>
  <c r="M1226" i="1" a="1"/>
  <c r="M1226" i="1"/>
  <c r="N1226" i="1" a="1"/>
  <c r="N1226" i="1"/>
  <c r="O1226" i="1" a="1"/>
  <c r="O1226" i="1"/>
  <c r="L1227" i="1" a="1"/>
  <c r="L1227" i="1"/>
  <c r="M1227" i="1" a="1"/>
  <c r="M1227" i="1" s="1"/>
  <c r="N1227" i="1" a="1"/>
  <c r="N1227" i="1"/>
  <c r="O1227" i="1" a="1"/>
  <c r="O1227" i="1" s="1"/>
  <c r="L1228" i="1" a="1"/>
  <c r="L1228" i="1" s="1"/>
  <c r="M1228" i="1" a="1"/>
  <c r="M1228" i="1"/>
  <c r="N1228" i="1" a="1"/>
  <c r="N1228" i="1"/>
  <c r="O1228" i="1" a="1"/>
  <c r="O1228" i="1"/>
  <c r="L1229" i="1" a="1"/>
  <c r="L1229" i="1"/>
  <c r="M1229" i="1" a="1"/>
  <c r="M1229" i="1" s="1"/>
  <c r="N1229" i="1" a="1"/>
  <c r="N1229" i="1"/>
  <c r="O1229" i="1" a="1"/>
  <c r="O1229" i="1" s="1"/>
  <c r="L1230" i="1" a="1"/>
  <c r="L1230" i="1" s="1"/>
  <c r="M1230" i="1" a="1"/>
  <c r="M1230" i="1"/>
  <c r="N1230" i="1" a="1"/>
  <c r="N1230" i="1"/>
  <c r="O1230" i="1" a="1"/>
  <c r="O1230" i="1"/>
  <c r="L1231" i="1" a="1"/>
  <c r="L1231" i="1"/>
  <c r="M1231" i="1" a="1"/>
  <c r="M1231" i="1" s="1"/>
  <c r="N1231" i="1" a="1"/>
  <c r="N1231" i="1"/>
  <c r="O1231" i="1" a="1"/>
  <c r="O1231" i="1" s="1"/>
  <c r="L1232" i="1" a="1"/>
  <c r="L1232" i="1" s="1"/>
  <c r="M1232" i="1" a="1"/>
  <c r="M1232" i="1"/>
  <c r="N1232" i="1" a="1"/>
  <c r="N1232" i="1"/>
  <c r="O1232" i="1" a="1"/>
  <c r="O1232" i="1"/>
  <c r="L1233" i="1" a="1"/>
  <c r="L1233" i="1"/>
  <c r="M1233" i="1" a="1"/>
  <c r="M1233" i="1" s="1"/>
  <c r="N1233" i="1" a="1"/>
  <c r="N1233" i="1"/>
  <c r="O1233" i="1" a="1"/>
  <c r="O1233" i="1" s="1"/>
  <c r="L1234" i="1" a="1"/>
  <c r="L1234" i="1" s="1"/>
  <c r="M1234" i="1" a="1"/>
  <c r="M1234" i="1"/>
  <c r="N1234" i="1" a="1"/>
  <c r="N1234" i="1"/>
  <c r="O1234" i="1" a="1"/>
  <c r="O1234" i="1"/>
  <c r="L1235" i="1" a="1"/>
  <c r="L1235" i="1"/>
  <c r="M1235" i="1" a="1"/>
  <c r="M1235" i="1" s="1"/>
  <c r="N1235" i="1" a="1"/>
  <c r="N1235" i="1"/>
  <c r="O1235" i="1" a="1"/>
  <c r="O1235" i="1" s="1"/>
  <c r="L1236" i="1" a="1"/>
  <c r="L1236" i="1" s="1"/>
  <c r="M1236" i="1" a="1"/>
  <c r="M1236" i="1"/>
  <c r="N1236" i="1" a="1"/>
  <c r="N1236" i="1"/>
  <c r="O1236" i="1" a="1"/>
  <c r="O1236" i="1"/>
  <c r="L1237" i="1" a="1"/>
  <c r="L1237" i="1"/>
  <c r="M1237" i="1" a="1"/>
  <c r="M1237" i="1" s="1"/>
  <c r="N1237" i="1" a="1"/>
  <c r="N1237" i="1"/>
  <c r="O1237" i="1" a="1"/>
  <c r="O1237" i="1" s="1"/>
  <c r="L1238" i="1" a="1"/>
  <c r="L1238" i="1" s="1"/>
  <c r="M1238" i="1" a="1"/>
  <c r="M1238" i="1"/>
  <c r="N1238" i="1" a="1"/>
  <c r="N1238" i="1"/>
  <c r="O1238" i="1" a="1"/>
  <c r="O1238" i="1"/>
  <c r="L1239" i="1" a="1"/>
  <c r="L1239" i="1"/>
  <c r="M1239" i="1" a="1"/>
  <c r="M1239" i="1" s="1"/>
  <c r="N1239" i="1" a="1"/>
  <c r="N1239" i="1"/>
  <c r="O1239" i="1" a="1"/>
  <c r="O1239" i="1" s="1"/>
  <c r="L1240" i="1" a="1"/>
  <c r="L1240" i="1" s="1"/>
  <c r="M1240" i="1" a="1"/>
  <c r="M1240" i="1"/>
  <c r="N1240" i="1" a="1"/>
  <c r="N1240" i="1"/>
  <c r="O1240" i="1" a="1"/>
  <c r="O1240" i="1"/>
  <c r="L1241" i="1" a="1"/>
  <c r="L1241" i="1"/>
  <c r="M1241" i="1" a="1"/>
  <c r="M1241" i="1" s="1"/>
  <c r="N1241" i="1" a="1"/>
  <c r="N1241" i="1"/>
  <c r="O1241" i="1" a="1"/>
  <c r="O1241" i="1" s="1"/>
  <c r="L1242" i="1" a="1"/>
  <c r="L1242" i="1" s="1"/>
  <c r="M1242" i="1" a="1"/>
  <c r="M1242" i="1"/>
  <c r="N1242" i="1" a="1"/>
  <c r="N1242" i="1"/>
  <c r="O1242" i="1" a="1"/>
  <c r="O1242" i="1"/>
  <c r="L1243" i="1" a="1"/>
  <c r="L1243" i="1"/>
  <c r="M1243" i="1" a="1"/>
  <c r="M1243" i="1" s="1"/>
  <c r="N1243" i="1" a="1"/>
  <c r="N1243" i="1"/>
  <c r="O1243" i="1" a="1"/>
  <c r="O1243" i="1" s="1"/>
  <c r="L1244" i="1" a="1"/>
  <c r="L1244" i="1" s="1"/>
  <c r="M1244" i="1" a="1"/>
  <c r="M1244" i="1"/>
  <c r="N1244" i="1" a="1"/>
  <c r="N1244" i="1"/>
  <c r="O1244" i="1" a="1"/>
  <c r="O1244" i="1"/>
  <c r="L1245" i="1" a="1"/>
  <c r="L1245" i="1"/>
  <c r="M1245" i="1" a="1"/>
  <c r="M1245" i="1" s="1"/>
  <c r="N1245" i="1" a="1"/>
  <c r="N1245" i="1"/>
  <c r="O1245" i="1" a="1"/>
  <c r="O1245" i="1" s="1"/>
  <c r="L1246" i="1" a="1"/>
  <c r="L1246" i="1" s="1"/>
  <c r="M1246" i="1" a="1"/>
  <c r="M1246" i="1"/>
  <c r="N1246" i="1" a="1"/>
  <c r="N1246" i="1"/>
  <c r="O1246" i="1" a="1"/>
  <c r="O1246" i="1"/>
  <c r="L1247" i="1" a="1"/>
  <c r="L1247" i="1"/>
  <c r="M1247" i="1" a="1"/>
  <c r="M1247" i="1" s="1"/>
  <c r="N1247" i="1" a="1"/>
  <c r="N1247" i="1"/>
  <c r="O1247" i="1" a="1"/>
  <c r="O1247" i="1" s="1"/>
  <c r="L1248" i="1" a="1"/>
  <c r="L1248" i="1" s="1"/>
  <c r="M1248" i="1" a="1"/>
  <c r="M1248" i="1"/>
  <c r="N1248" i="1" a="1"/>
  <c r="N1248" i="1"/>
  <c r="O1248" i="1" a="1"/>
  <c r="O1248" i="1"/>
  <c r="L1249" i="1" a="1"/>
  <c r="L1249" i="1"/>
  <c r="M1249" i="1" a="1"/>
  <c r="M1249" i="1" s="1"/>
  <c r="N1249" i="1" a="1"/>
  <c r="N1249" i="1"/>
  <c r="O1249" i="1" a="1"/>
  <c r="O1249" i="1" s="1"/>
  <c r="L1250" i="1" a="1"/>
  <c r="L1250" i="1" s="1"/>
  <c r="M1250" i="1" a="1"/>
  <c r="M1250" i="1"/>
  <c r="N1250" i="1" a="1"/>
  <c r="N1250" i="1"/>
  <c r="O1250" i="1" a="1"/>
  <c r="O1250" i="1"/>
  <c r="L1251" i="1" a="1"/>
  <c r="L1251" i="1"/>
  <c r="M1251" i="1" a="1"/>
  <c r="M1251" i="1" s="1"/>
  <c r="N1251" i="1" a="1"/>
  <c r="N1251" i="1"/>
  <c r="O1251" i="1" a="1"/>
  <c r="O1251" i="1" s="1"/>
  <c r="L1252" i="1" a="1"/>
  <c r="L1252" i="1" s="1"/>
  <c r="M1252" i="1" a="1"/>
  <c r="M1252" i="1"/>
  <c r="N1252" i="1" a="1"/>
  <c r="N1252" i="1"/>
  <c r="O1252" i="1" a="1"/>
  <c r="O1252" i="1"/>
  <c r="L1253" i="1" a="1"/>
  <c r="L1253" i="1"/>
  <c r="M1253" i="1" a="1"/>
  <c r="M1253" i="1" s="1"/>
  <c r="N1253" i="1" a="1"/>
  <c r="N1253" i="1"/>
  <c r="O1253" i="1" a="1"/>
  <c r="O1253" i="1" s="1"/>
  <c r="L1254" i="1" a="1"/>
  <c r="L1254" i="1" s="1"/>
  <c r="M1254" i="1" a="1"/>
  <c r="M1254" i="1"/>
  <c r="N1254" i="1" a="1"/>
  <c r="N1254" i="1"/>
  <c r="O1254" i="1" a="1"/>
  <c r="O1254" i="1"/>
  <c r="L1255" i="1" a="1"/>
  <c r="L1255" i="1"/>
  <c r="M1255" i="1" a="1"/>
  <c r="M1255" i="1" s="1"/>
  <c r="N1255" i="1" a="1"/>
  <c r="N1255" i="1"/>
  <c r="O1255" i="1" a="1"/>
  <c r="O1255" i="1" s="1"/>
  <c r="L1256" i="1" a="1"/>
  <c r="L1256" i="1" s="1"/>
  <c r="M1256" i="1" a="1"/>
  <c r="M1256" i="1"/>
  <c r="N1256" i="1" a="1"/>
  <c r="N1256" i="1"/>
  <c r="O1256" i="1" a="1"/>
  <c r="O1256" i="1"/>
  <c r="L1257" i="1" a="1"/>
  <c r="L1257" i="1"/>
  <c r="M1257" i="1" a="1"/>
  <c r="M1257" i="1" s="1"/>
  <c r="N1257" i="1" a="1"/>
  <c r="N1257" i="1"/>
  <c r="O1257" i="1" a="1"/>
  <c r="O1257" i="1" s="1"/>
  <c r="L1258" i="1" a="1"/>
  <c r="L1258" i="1" s="1"/>
  <c r="M1258" i="1" a="1"/>
  <c r="M1258" i="1"/>
  <c r="N1258" i="1" a="1"/>
  <c r="N1258" i="1"/>
  <c r="O1258" i="1" a="1"/>
  <c r="O1258" i="1"/>
  <c r="L1259" i="1" a="1"/>
  <c r="L1259" i="1"/>
  <c r="M1259" i="1" a="1"/>
  <c r="M1259" i="1" s="1"/>
  <c r="N1259" i="1" a="1"/>
  <c r="N1259" i="1"/>
  <c r="O1259" i="1" a="1"/>
  <c r="O1259" i="1" s="1"/>
  <c r="L1260" i="1" a="1"/>
  <c r="L1260" i="1" s="1"/>
  <c r="M1260" i="1" a="1"/>
  <c r="M1260" i="1"/>
  <c r="N1260" i="1" a="1"/>
  <c r="N1260" i="1"/>
  <c r="O1260" i="1" a="1"/>
  <c r="O1260" i="1"/>
  <c r="L1261" i="1" a="1"/>
  <c r="L1261" i="1"/>
  <c r="M1261" i="1" a="1"/>
  <c r="M1261" i="1" s="1"/>
  <c r="N1261" i="1" a="1"/>
  <c r="N1261" i="1"/>
  <c r="O1261" i="1" a="1"/>
  <c r="O1261" i="1" s="1"/>
  <c r="L1262" i="1" a="1"/>
  <c r="L1262" i="1" s="1"/>
  <c r="M1262" i="1" a="1"/>
  <c r="M1262" i="1"/>
  <c r="N1262" i="1" a="1"/>
  <c r="N1262" i="1"/>
  <c r="O1262" i="1" a="1"/>
  <c r="O1262" i="1"/>
  <c r="L1263" i="1" a="1"/>
  <c r="L1263" i="1"/>
  <c r="M1263" i="1" a="1"/>
  <c r="M1263" i="1" s="1"/>
  <c r="N1263" i="1" a="1"/>
  <c r="N1263" i="1"/>
  <c r="O1263" i="1" a="1"/>
  <c r="O1263" i="1" s="1"/>
  <c r="L1264" i="1" a="1"/>
  <c r="L1264" i="1" s="1"/>
  <c r="M1264" i="1" a="1"/>
  <c r="M1264" i="1"/>
  <c r="N1264" i="1" a="1"/>
  <c r="N1264" i="1"/>
  <c r="O1264" i="1" a="1"/>
  <c r="O1264" i="1"/>
  <c r="L1265" i="1" a="1"/>
  <c r="L1265" i="1"/>
  <c r="M1265" i="1" a="1"/>
  <c r="M1265" i="1" s="1"/>
  <c r="N1265" i="1" a="1"/>
  <c r="N1265" i="1"/>
  <c r="O1265" i="1" a="1"/>
  <c r="O1265" i="1" s="1"/>
  <c r="L1266" i="1" a="1"/>
  <c r="L1266" i="1" s="1"/>
  <c r="M1266" i="1" a="1"/>
  <c r="M1266" i="1"/>
  <c r="N1266" i="1" a="1"/>
  <c r="N1266" i="1"/>
  <c r="O1266" i="1" a="1"/>
  <c r="O1266" i="1"/>
  <c r="L1267" i="1" a="1"/>
  <c r="L1267" i="1" s="1"/>
  <c r="M1267" i="1" a="1"/>
  <c r="M1267" i="1" s="1"/>
  <c r="N1267" i="1" a="1"/>
  <c r="N1267" i="1"/>
  <c r="O1267" i="1" a="1"/>
  <c r="O1267" i="1" s="1"/>
  <c r="L1268" i="1" a="1"/>
  <c r="L1268" i="1" s="1"/>
  <c r="M1268" i="1" a="1"/>
  <c r="M1268" i="1"/>
  <c r="N1268" i="1" a="1"/>
  <c r="N1268" i="1"/>
  <c r="O1268" i="1" a="1"/>
  <c r="O1268" i="1"/>
  <c r="L1269" i="1" a="1"/>
  <c r="L1269" i="1" s="1"/>
  <c r="M1269" i="1" a="1"/>
  <c r="M1269" i="1" s="1"/>
  <c r="N1269" i="1" a="1"/>
  <c r="N1269" i="1"/>
  <c r="O1269" i="1" a="1"/>
  <c r="O1269" i="1" s="1"/>
  <c r="L1270" i="1" a="1"/>
  <c r="L1270" i="1" s="1"/>
  <c r="M1270" i="1" a="1"/>
  <c r="M1270" i="1"/>
  <c r="N1270" i="1" a="1"/>
  <c r="N1270" i="1"/>
  <c r="O1270" i="1" a="1"/>
  <c r="O1270" i="1"/>
  <c r="L1271" i="1" a="1"/>
  <c r="L1271" i="1" s="1"/>
  <c r="M1271" i="1" a="1"/>
  <c r="M1271" i="1" s="1"/>
  <c r="N1271" i="1" a="1"/>
  <c r="N1271" i="1" s="1"/>
  <c r="O1271" i="1" a="1"/>
  <c r="O1271" i="1" s="1"/>
  <c r="L1272" i="1" a="1"/>
  <c r="L1272" i="1" s="1"/>
  <c r="M1272" i="1" a="1"/>
  <c r="M1272" i="1"/>
  <c r="N1272" i="1" a="1"/>
  <c r="N1272" i="1"/>
  <c r="O1272" i="1" a="1"/>
  <c r="O1272" i="1"/>
  <c r="L1273" i="1" a="1"/>
  <c r="L1273" i="1" s="1"/>
  <c r="M1273" i="1" a="1"/>
  <c r="M1273" i="1" s="1"/>
  <c r="N1273" i="1" a="1"/>
  <c r="N1273" i="1"/>
  <c r="O1273" i="1" a="1"/>
  <c r="O1273" i="1" s="1"/>
  <c r="L1274" i="1" a="1"/>
  <c r="L1274" i="1" s="1"/>
  <c r="M1274" i="1" a="1"/>
  <c r="M1274" i="1"/>
  <c r="N1274" i="1" a="1"/>
  <c r="N1274" i="1"/>
  <c r="O1274" i="1" a="1"/>
  <c r="O1274" i="1" s="1"/>
  <c r="L1275" i="1" a="1"/>
  <c r="L1275" i="1" s="1"/>
  <c r="M1275" i="1" a="1"/>
  <c r="M1275" i="1" s="1"/>
  <c r="N1275" i="1" a="1"/>
  <c r="N1275" i="1" s="1"/>
  <c r="O1275" i="1" a="1"/>
  <c r="O1275" i="1" s="1"/>
  <c r="L1276" i="1" a="1"/>
  <c r="L1276" i="1" s="1"/>
  <c r="M1276" i="1" a="1"/>
  <c r="M1276" i="1"/>
  <c r="N1276" i="1" a="1"/>
  <c r="N1276" i="1"/>
  <c r="O1276" i="1" a="1"/>
  <c r="O1276" i="1" s="1"/>
  <c r="L1277" i="1" a="1"/>
  <c r="L1277" i="1" s="1"/>
  <c r="M1277" i="1" a="1"/>
  <c r="M1277" i="1" s="1"/>
  <c r="N1277" i="1" a="1"/>
  <c r="N1277" i="1"/>
  <c r="O1277" i="1" a="1"/>
  <c r="O1277" i="1" s="1"/>
  <c r="L1278" i="1" a="1"/>
  <c r="L1278" i="1" s="1"/>
  <c r="M1278" i="1" a="1"/>
  <c r="M1278" i="1"/>
  <c r="N1278" i="1" a="1"/>
  <c r="N1278" i="1"/>
  <c r="O1278" i="1" a="1"/>
  <c r="O1278" i="1" s="1"/>
  <c r="L1279" i="1" a="1"/>
  <c r="L1279" i="1" s="1"/>
  <c r="M1279" i="1" a="1"/>
  <c r="M1279" i="1" s="1"/>
  <c r="N1279" i="1" a="1"/>
  <c r="N1279" i="1" s="1"/>
  <c r="O1279" i="1" a="1"/>
  <c r="O1279" i="1" s="1"/>
  <c r="L1280" i="1" a="1"/>
  <c r="L1280" i="1" s="1"/>
  <c r="M1280" i="1" a="1"/>
  <c r="M1280" i="1"/>
  <c r="N1280" i="1" a="1"/>
  <c r="N1280" i="1"/>
  <c r="O1280" i="1" a="1"/>
  <c r="O1280" i="1" s="1"/>
  <c r="L1281" i="1" a="1"/>
  <c r="L1281" i="1" s="1"/>
  <c r="M1281" i="1" a="1"/>
  <c r="M1281" i="1" s="1"/>
  <c r="N1281" i="1" a="1"/>
  <c r="N1281" i="1"/>
  <c r="O1281" i="1" a="1"/>
  <c r="O1281" i="1" s="1"/>
  <c r="L1282" i="1" a="1"/>
  <c r="L1282" i="1" s="1"/>
  <c r="M1282" i="1" a="1"/>
  <c r="M1282" i="1" s="1"/>
  <c r="N1282" i="1" a="1"/>
  <c r="N1282" i="1" s="1"/>
  <c r="O1282" i="1" a="1"/>
  <c r="O1282" i="1" s="1"/>
  <c r="L1283" i="1" a="1"/>
  <c r="L1283" i="1" s="1"/>
  <c r="M1283" i="1" a="1"/>
  <c r="M1283" i="1" s="1"/>
  <c r="N1283" i="1" a="1"/>
  <c r="N1283" i="1" s="1"/>
  <c r="O1283" i="1" a="1"/>
  <c r="O1283" i="1" s="1"/>
  <c r="L1284" i="1" a="1"/>
  <c r="L1284" i="1" s="1"/>
  <c r="M1284" i="1" a="1"/>
  <c r="M1284" i="1" s="1"/>
  <c r="N1284" i="1" a="1"/>
  <c r="N1284" i="1"/>
  <c r="O1284" i="1" a="1"/>
  <c r="O1284" i="1" s="1"/>
  <c r="L1285" i="1" a="1"/>
  <c r="L1285" i="1" s="1"/>
  <c r="M1285" i="1" a="1"/>
  <c r="M1285" i="1" s="1"/>
  <c r="N1285" i="1" a="1"/>
  <c r="N1285" i="1"/>
  <c r="O1285" i="1" a="1"/>
  <c r="O1285" i="1" s="1"/>
  <c r="L1286" i="1" a="1"/>
  <c r="L1286" i="1" s="1"/>
  <c r="M1286" i="1" a="1"/>
  <c r="M1286" i="1" s="1"/>
  <c r="N1286" i="1" a="1"/>
  <c r="N1286" i="1" s="1"/>
  <c r="O1286" i="1" a="1"/>
  <c r="O1286" i="1" s="1"/>
  <c r="L1287" i="1" a="1"/>
  <c r="L1287" i="1" s="1"/>
  <c r="M1287" i="1" a="1"/>
  <c r="M1287" i="1" s="1"/>
  <c r="N1287" i="1" a="1"/>
  <c r="N1287" i="1"/>
  <c r="O1287" i="1" a="1"/>
  <c r="O1287" i="1" s="1"/>
  <c r="L1288" i="1" a="1"/>
  <c r="L1288" i="1" s="1"/>
  <c r="M1288" i="1" a="1"/>
  <c r="M1288" i="1" s="1"/>
  <c r="N1288" i="1" a="1"/>
  <c r="N1288" i="1" s="1"/>
  <c r="O1288" i="1" a="1"/>
  <c r="O1288" i="1" s="1"/>
  <c r="L1289" i="1" a="1"/>
  <c r="L1289" i="1" s="1"/>
  <c r="M1289" i="1" a="1"/>
  <c r="M1289" i="1" s="1"/>
  <c r="N1289" i="1" a="1"/>
  <c r="N1289" i="1" s="1"/>
  <c r="O1289" i="1" a="1"/>
  <c r="O1289" i="1" s="1"/>
  <c r="L1290" i="1" a="1"/>
  <c r="L1290" i="1" s="1"/>
  <c r="M1290" i="1" a="1"/>
  <c r="M1290" i="1" s="1"/>
  <c r="N1290" i="1" a="1"/>
  <c r="N1290" i="1" s="1"/>
  <c r="O1290" i="1" a="1"/>
  <c r="O1290" i="1" s="1"/>
  <c r="L1291" i="1" a="1"/>
  <c r="L1291" i="1" s="1"/>
  <c r="M1291" i="1" a="1"/>
  <c r="M1291" i="1" s="1"/>
  <c r="N1291" i="1" a="1"/>
  <c r="N1291" i="1" s="1"/>
  <c r="O1291" i="1" a="1"/>
  <c r="O1291" i="1" s="1"/>
  <c r="L1292" i="1" a="1"/>
  <c r="L1292" i="1" s="1"/>
  <c r="M1292" i="1" a="1"/>
  <c r="M1292" i="1" s="1"/>
  <c r="N1292" i="1" a="1"/>
  <c r="N1292" i="1" s="1"/>
  <c r="O1292" i="1" a="1"/>
  <c r="O1292" i="1" s="1"/>
  <c r="L1293" i="1" a="1"/>
  <c r="L1293" i="1" s="1"/>
  <c r="M1293" i="1" a="1"/>
  <c r="M1293" i="1" s="1"/>
  <c r="N1293" i="1" a="1"/>
  <c r="N1293" i="1" s="1"/>
  <c r="O1293" i="1" a="1"/>
  <c r="O1293" i="1" s="1"/>
  <c r="L1294" i="1" a="1"/>
  <c r="L1294" i="1" s="1"/>
  <c r="M1294" i="1" a="1"/>
  <c r="M1294" i="1" s="1"/>
  <c r="N1294" i="1" a="1"/>
  <c r="N1294" i="1" s="1"/>
  <c r="O1294" i="1" a="1"/>
  <c r="O1294" i="1" s="1"/>
  <c r="L1295" i="1" a="1"/>
  <c r="L1295" i="1" s="1"/>
  <c r="M1295" i="1" a="1"/>
  <c r="M1295" i="1" s="1"/>
  <c r="N1295" i="1" a="1"/>
  <c r="N1295" i="1"/>
  <c r="O1295" i="1" a="1"/>
  <c r="O1295" i="1" s="1"/>
  <c r="L1296" i="1" a="1"/>
  <c r="L1296" i="1" s="1"/>
  <c r="M1296" i="1" a="1"/>
  <c r="M1296" i="1" s="1"/>
  <c r="N1296" i="1" a="1"/>
  <c r="N1296" i="1" s="1"/>
  <c r="O1296" i="1" a="1"/>
  <c r="O1296" i="1" s="1"/>
  <c r="L1297" i="1" a="1"/>
  <c r="L1297" i="1" s="1"/>
  <c r="M1297" i="1" a="1"/>
  <c r="M1297" i="1" s="1"/>
  <c r="N1297" i="1" a="1"/>
  <c r="N1297" i="1"/>
  <c r="O1297" i="1" a="1"/>
  <c r="O1297" i="1"/>
  <c r="L1298" i="1" a="1"/>
  <c r="L1298" i="1" s="1"/>
  <c r="M1298" i="1" a="1"/>
  <c r="M1298" i="1" s="1"/>
  <c r="N1298" i="1" a="1"/>
  <c r="N1298" i="1" s="1"/>
  <c r="O1298" i="1" a="1"/>
  <c r="O1298" i="1" s="1"/>
  <c r="L1299" i="1" a="1"/>
  <c r="L1299" i="1" s="1"/>
  <c r="M1299" i="1" a="1"/>
  <c r="M1299" i="1" s="1"/>
  <c r="N1299" i="1" a="1"/>
  <c r="N1299" i="1"/>
  <c r="O1299" i="1" a="1"/>
  <c r="O1299" i="1"/>
  <c r="L1300" i="1" a="1"/>
  <c r="L1300" i="1" s="1"/>
  <c r="M1300" i="1" a="1"/>
  <c r="M1300" i="1" s="1"/>
  <c r="N1300" i="1" a="1"/>
  <c r="N1300" i="1" s="1"/>
  <c r="O1300" i="1" a="1"/>
  <c r="O1300" i="1" s="1"/>
  <c r="L1301" i="1" a="1"/>
  <c r="L1301" i="1" s="1"/>
  <c r="M1301" i="1" a="1"/>
  <c r="M1301" i="1" s="1"/>
  <c r="N1301" i="1" a="1"/>
  <c r="N1301" i="1" s="1"/>
  <c r="O1301" i="1" a="1"/>
  <c r="O1301" i="1" s="1"/>
  <c r="L1302" i="1" a="1"/>
  <c r="L1302" i="1" s="1"/>
  <c r="M1302" i="1" a="1"/>
  <c r="M1302" i="1" s="1"/>
  <c r="N1302" i="1" a="1"/>
  <c r="N1302" i="1" s="1"/>
  <c r="O1302" i="1" a="1"/>
  <c r="O1302" i="1" s="1"/>
  <c r="L1303" i="1" a="1"/>
  <c r="L1303" i="1" s="1"/>
  <c r="M1303" i="1" a="1"/>
  <c r="M1303" i="1" s="1"/>
  <c r="N1303" i="1" a="1"/>
  <c r="N1303" i="1" s="1"/>
  <c r="O1303" i="1" a="1"/>
  <c r="O1303" i="1"/>
  <c r="L1304" i="1" a="1"/>
  <c r="L1304" i="1" s="1"/>
  <c r="M1304" i="1" a="1"/>
  <c r="M1304" i="1" s="1"/>
  <c r="N1304" i="1" a="1"/>
  <c r="N1304" i="1" s="1"/>
  <c r="O1304" i="1" a="1"/>
  <c r="O1304" i="1" s="1"/>
  <c r="L1305" i="1" a="1"/>
  <c r="L1305" i="1" s="1"/>
  <c r="M1305" i="1" a="1"/>
  <c r="M1305" i="1" s="1"/>
  <c r="N1305" i="1" a="1"/>
  <c r="N1305" i="1" s="1"/>
  <c r="O1305" i="1" a="1"/>
  <c r="O1305" i="1"/>
  <c r="L1306" i="1" a="1"/>
  <c r="L1306" i="1" s="1"/>
  <c r="M1306" i="1" a="1"/>
  <c r="M1306" i="1" s="1"/>
  <c r="N1306" i="1" a="1"/>
  <c r="N1306" i="1" s="1"/>
  <c r="O1306" i="1" a="1"/>
  <c r="O1306" i="1" s="1"/>
  <c r="L1307" i="1" a="1"/>
  <c r="L1307" i="1" s="1"/>
  <c r="M1307" i="1" a="1"/>
  <c r="M1307" i="1" s="1"/>
  <c r="N1307" i="1" a="1"/>
  <c r="N1307" i="1"/>
  <c r="O1307" i="1" a="1"/>
  <c r="O1307" i="1" s="1"/>
  <c r="L1308" i="1" a="1"/>
  <c r="L1308" i="1" s="1"/>
  <c r="M1308" i="1" a="1"/>
  <c r="M1308" i="1" s="1"/>
  <c r="N1308" i="1" a="1"/>
  <c r="N1308" i="1" s="1"/>
  <c r="O1308" i="1" a="1"/>
  <c r="O1308" i="1" s="1"/>
  <c r="L1309" i="1" a="1"/>
  <c r="L1309" i="1" s="1"/>
  <c r="M1309" i="1" a="1"/>
  <c r="M1309" i="1" s="1"/>
  <c r="N1309" i="1" a="1"/>
  <c r="N1309" i="1"/>
  <c r="O1309" i="1" a="1"/>
  <c r="O1309" i="1" s="1"/>
  <c r="L1310" i="1" a="1"/>
  <c r="L1310" i="1" s="1"/>
  <c r="M1310" i="1" a="1"/>
  <c r="M1310" i="1" s="1"/>
  <c r="N1310" i="1" a="1"/>
  <c r="N1310" i="1" s="1"/>
  <c r="O1310" i="1" a="1"/>
  <c r="O1310" i="1" s="1"/>
  <c r="L1311" i="1" a="1"/>
  <c r="L1311" i="1" s="1"/>
  <c r="M1311" i="1" a="1"/>
  <c r="M1311" i="1" s="1"/>
  <c r="N1311" i="1" a="1"/>
  <c r="N1311" i="1" s="1"/>
  <c r="O1311" i="1" a="1"/>
  <c r="O1311" i="1" s="1"/>
  <c r="L1312" i="1" a="1"/>
  <c r="L1312" i="1" s="1"/>
  <c r="M1312" i="1" a="1"/>
  <c r="M1312" i="1" s="1"/>
  <c r="N1312" i="1" a="1"/>
  <c r="N1312" i="1" s="1"/>
  <c r="O1312" i="1" a="1"/>
  <c r="O1312" i="1" s="1"/>
  <c r="L1313" i="1" a="1"/>
  <c r="L1313" i="1" s="1"/>
  <c r="M1313" i="1" a="1"/>
  <c r="M1313" i="1" s="1"/>
  <c r="N1313" i="1" a="1"/>
  <c r="N1313" i="1"/>
  <c r="O1313" i="1" a="1"/>
  <c r="O1313" i="1"/>
  <c r="L1314" i="1" a="1"/>
  <c r="L1314" i="1" s="1"/>
  <c r="M1314" i="1" a="1"/>
  <c r="M1314" i="1" s="1"/>
  <c r="N1314" i="1" a="1"/>
  <c r="N1314" i="1" s="1"/>
  <c r="O1314" i="1" a="1"/>
  <c r="O1314" i="1" s="1"/>
  <c r="L1315" i="1" a="1"/>
  <c r="L1315" i="1" s="1"/>
  <c r="M1315" i="1" a="1"/>
  <c r="M1315" i="1" s="1"/>
  <c r="N1315" i="1" a="1"/>
  <c r="N1315" i="1"/>
  <c r="O1315" i="1" a="1"/>
  <c r="O1315" i="1"/>
  <c r="L1316" i="1" a="1"/>
  <c r="L1316" i="1" s="1"/>
  <c r="M1316" i="1" a="1"/>
  <c r="M1316" i="1" s="1"/>
  <c r="N1316" i="1" a="1"/>
  <c r="N1316" i="1" s="1"/>
  <c r="O1316" i="1" a="1"/>
  <c r="O1316" i="1" s="1"/>
  <c r="L1317" i="1" a="1"/>
  <c r="L1317" i="1" s="1"/>
  <c r="M1317" i="1" a="1"/>
  <c r="M1317" i="1" s="1"/>
  <c r="N1317" i="1" a="1"/>
  <c r="N1317" i="1" s="1"/>
  <c r="O1317" i="1" a="1"/>
  <c r="O1317" i="1" s="1"/>
  <c r="L1318" i="1" a="1"/>
  <c r="L1318" i="1" s="1"/>
  <c r="M1318" i="1" a="1"/>
  <c r="M1318" i="1" s="1"/>
  <c r="N1318" i="1" a="1"/>
  <c r="N1318" i="1" s="1"/>
  <c r="O1318" i="1" a="1"/>
  <c r="O1318" i="1"/>
  <c r="L1319" i="1" a="1"/>
  <c r="L1319" i="1" s="1"/>
  <c r="M1319" i="1" a="1"/>
  <c r="M1319" i="1" s="1"/>
  <c r="N1319" i="1" a="1"/>
  <c r="N1319" i="1" s="1"/>
  <c r="O1319" i="1" a="1"/>
  <c r="O1319" i="1" s="1"/>
  <c r="L1320" i="1" a="1"/>
  <c r="L1320" i="1" s="1"/>
  <c r="M1320" i="1" a="1"/>
  <c r="M1320" i="1" s="1"/>
  <c r="N1320" i="1" a="1"/>
  <c r="N1320" i="1" s="1"/>
  <c r="O1320" i="1" a="1"/>
  <c r="O1320" i="1" s="1"/>
  <c r="L1321" i="1" a="1"/>
  <c r="L1321" i="1" s="1"/>
  <c r="M1321" i="1" a="1"/>
  <c r="M1321" i="1" s="1"/>
  <c r="N1321" i="1" a="1"/>
  <c r="N1321" i="1"/>
  <c r="O1321" i="1" a="1"/>
  <c r="O1321" i="1"/>
  <c r="L1322" i="1" a="1"/>
  <c r="L1322" i="1" s="1"/>
  <c r="M1322" i="1" a="1"/>
  <c r="M1322" i="1" s="1"/>
  <c r="N1322" i="1" a="1"/>
  <c r="N1322" i="1" s="1"/>
  <c r="O1322" i="1" a="1"/>
  <c r="O1322" i="1" s="1"/>
  <c r="L1323" i="1" a="1"/>
  <c r="L1323" i="1" s="1"/>
  <c r="M1323" i="1" a="1"/>
  <c r="M1323" i="1" s="1"/>
  <c r="N1323" i="1" a="1"/>
  <c r="N1323" i="1" s="1"/>
  <c r="O1323" i="1" a="1"/>
  <c r="O1323" i="1"/>
  <c r="L1324" i="1" a="1"/>
  <c r="L1324" i="1" s="1"/>
  <c r="M1324" i="1" a="1"/>
  <c r="M1324" i="1" s="1"/>
  <c r="N1324" i="1" a="1"/>
  <c r="N1324" i="1" s="1"/>
  <c r="O1324" i="1" a="1"/>
  <c r="O1324" i="1"/>
  <c r="L1325" i="1" a="1"/>
  <c r="L1325" i="1" s="1"/>
  <c r="M1325" i="1" a="1"/>
  <c r="M1325" i="1" s="1"/>
  <c r="N1325" i="1" a="1"/>
  <c r="N1325" i="1"/>
  <c r="O1325" i="1" a="1"/>
  <c r="O1325" i="1"/>
  <c r="L1326" i="1" a="1"/>
  <c r="L1326" i="1" s="1"/>
  <c r="M1326" i="1" a="1"/>
  <c r="M1326" i="1" s="1"/>
  <c r="N1326" i="1" a="1"/>
  <c r="N1326" i="1" s="1"/>
  <c r="O1326" i="1" a="1"/>
  <c r="O1326" i="1"/>
  <c r="L1327" i="1" a="1"/>
  <c r="L1327" i="1" s="1"/>
  <c r="M1327" i="1" a="1"/>
  <c r="M1327" i="1" s="1"/>
  <c r="N1327" i="1" a="1"/>
  <c r="N1327" i="1" s="1"/>
  <c r="O1327" i="1" a="1"/>
  <c r="O1327" i="1" s="1"/>
  <c r="L1328" i="1" a="1"/>
  <c r="L1328" i="1" s="1"/>
  <c r="M1328" i="1" a="1"/>
  <c r="M1328" i="1" s="1"/>
  <c r="N1328" i="1" a="1"/>
  <c r="N1328" i="1" s="1"/>
  <c r="O1328" i="1" a="1"/>
  <c r="O1328" i="1"/>
  <c r="L1329" i="1" a="1"/>
  <c r="L1329" i="1" s="1"/>
  <c r="M1329" i="1" a="1"/>
  <c r="M1329" i="1" s="1"/>
  <c r="N1329" i="1" a="1"/>
  <c r="N1329" i="1" s="1"/>
  <c r="O1329" i="1" a="1"/>
  <c r="O1329" i="1" s="1"/>
  <c r="L1330" i="1" a="1"/>
  <c r="L1330" i="1" s="1"/>
  <c r="M1330" i="1" a="1"/>
  <c r="M1330" i="1" s="1"/>
  <c r="N1330" i="1" a="1"/>
  <c r="N1330" i="1" s="1"/>
  <c r="O1330" i="1" a="1"/>
  <c r="O1330" i="1" s="1"/>
  <c r="L1331" i="1" a="1"/>
  <c r="L1331" i="1" s="1"/>
  <c r="M1331" i="1" a="1"/>
  <c r="M1331" i="1" s="1"/>
  <c r="N1331" i="1" a="1"/>
  <c r="N1331" i="1" s="1"/>
  <c r="O1331" i="1" a="1"/>
  <c r="O1331" i="1"/>
  <c r="L1332" i="1" a="1"/>
  <c r="L1332" i="1" s="1"/>
  <c r="M1332" i="1" a="1"/>
  <c r="M1332" i="1" s="1"/>
  <c r="N1332" i="1" a="1"/>
  <c r="N1332" i="1" s="1"/>
  <c r="O1332" i="1" a="1"/>
  <c r="O1332" i="1" s="1"/>
  <c r="L1333" i="1" a="1"/>
  <c r="L1333" i="1" s="1"/>
  <c r="M1333" i="1" a="1"/>
  <c r="M1333" i="1" s="1"/>
  <c r="N1333" i="1" a="1"/>
  <c r="N1333" i="1"/>
  <c r="O1333" i="1" a="1"/>
  <c r="O1333" i="1"/>
  <c r="L1334" i="1" a="1"/>
  <c r="L1334" i="1" s="1"/>
  <c r="M1334" i="1" a="1"/>
  <c r="M1334" i="1" s="1"/>
  <c r="N1334" i="1" a="1"/>
  <c r="N1334" i="1" s="1"/>
  <c r="O1334" i="1" a="1"/>
  <c r="O1334" i="1"/>
  <c r="L1335" i="1" a="1"/>
  <c r="L1335" i="1" s="1"/>
  <c r="M1335" i="1" a="1"/>
  <c r="M1335" i="1" s="1"/>
  <c r="N1335" i="1" a="1"/>
  <c r="N1335" i="1"/>
  <c r="O1335" i="1" a="1"/>
  <c r="O1335" i="1"/>
  <c r="L1336" i="1" a="1"/>
  <c r="L1336" i="1" s="1"/>
  <c r="M1336" i="1" a="1"/>
  <c r="M1336" i="1" s="1"/>
  <c r="N1336" i="1" a="1"/>
  <c r="N1336" i="1" s="1"/>
  <c r="O1336" i="1" a="1"/>
  <c r="O1336" i="1"/>
  <c r="L1337" i="1" a="1"/>
  <c r="L1337" i="1" s="1"/>
  <c r="M1337" i="1" a="1"/>
  <c r="M1337" i="1" s="1"/>
  <c r="N1337" i="1" a="1"/>
  <c r="N1337" i="1"/>
  <c r="O1337" i="1" a="1"/>
  <c r="O1337" i="1" s="1"/>
  <c r="L1338" i="1" a="1"/>
  <c r="L1338" i="1" s="1"/>
  <c r="M1338" i="1" a="1"/>
  <c r="M1338" i="1" s="1"/>
  <c r="N1338" i="1" a="1"/>
  <c r="N1338" i="1" s="1"/>
  <c r="O1338" i="1" a="1"/>
  <c r="O1338" i="1"/>
  <c r="L1339" i="1" a="1"/>
  <c r="L1339" i="1" s="1"/>
  <c r="M1339" i="1" a="1"/>
  <c r="M1339" i="1" s="1"/>
  <c r="N1339" i="1" a="1"/>
  <c r="N1339" i="1" s="1"/>
  <c r="O1339" i="1" a="1"/>
  <c r="O1339" i="1" s="1"/>
  <c r="L1340" i="1" a="1"/>
  <c r="L1340" i="1" s="1"/>
  <c r="M1340" i="1" a="1"/>
  <c r="M1340" i="1" s="1"/>
  <c r="N1340" i="1" a="1"/>
  <c r="N1340" i="1" s="1"/>
  <c r="O1340" i="1" a="1"/>
  <c r="O1340" i="1" s="1"/>
  <c r="L1341" i="1" a="1"/>
  <c r="L1341" i="1" s="1"/>
  <c r="M1341" i="1" a="1"/>
  <c r="M1341" i="1" s="1"/>
  <c r="N1341" i="1" a="1"/>
  <c r="N1341" i="1" s="1"/>
  <c r="O1341" i="1" a="1"/>
  <c r="O1341" i="1"/>
  <c r="L1342" i="1" a="1"/>
  <c r="L1342" i="1" s="1"/>
  <c r="M1342" i="1" a="1"/>
  <c r="M1342" i="1" s="1"/>
  <c r="N1342" i="1" a="1"/>
  <c r="N1342" i="1" s="1"/>
  <c r="O1342" i="1" a="1"/>
  <c r="O1342" i="1" s="1"/>
  <c r="L1343" i="1" a="1"/>
  <c r="L1343" i="1" s="1"/>
  <c r="M1343" i="1" a="1"/>
  <c r="M1343" i="1" s="1"/>
  <c r="N1343" i="1" a="1"/>
  <c r="N1343" i="1"/>
  <c r="O1343" i="1" a="1"/>
  <c r="O1343" i="1" s="1"/>
  <c r="L1344" i="1" a="1"/>
  <c r="L1344" i="1" s="1"/>
  <c r="M1344" i="1" a="1"/>
  <c r="M1344" i="1" s="1"/>
  <c r="N1344" i="1" a="1"/>
  <c r="N1344" i="1" s="1"/>
  <c r="O1344" i="1" a="1"/>
  <c r="O1344" i="1"/>
  <c r="L1345" i="1" a="1"/>
  <c r="L1345" i="1" s="1"/>
  <c r="M1345" i="1" a="1"/>
  <c r="M1345" i="1" s="1"/>
  <c r="N1345" i="1" a="1"/>
  <c r="N1345" i="1" s="1"/>
  <c r="O1345" i="1" a="1"/>
  <c r="O1345" i="1"/>
  <c r="L1346" i="1" a="1"/>
  <c r="L1346" i="1" s="1"/>
  <c r="M1346" i="1" a="1"/>
  <c r="M1346" i="1" s="1"/>
  <c r="N1346" i="1" a="1"/>
  <c r="N1346" i="1" s="1"/>
  <c r="O1346" i="1" a="1"/>
  <c r="O1346" i="1" s="1"/>
  <c r="L1347" i="1" a="1"/>
  <c r="L1347" i="1" s="1"/>
  <c r="M1347" i="1" a="1"/>
  <c r="M1347" i="1" s="1"/>
  <c r="N1347" i="1" a="1"/>
  <c r="N1347" i="1"/>
  <c r="O1347" i="1" a="1"/>
  <c r="O1347" i="1" s="1"/>
  <c r="L1348" i="1" a="1"/>
  <c r="L1348" i="1" s="1"/>
  <c r="M1348" i="1" a="1"/>
  <c r="M1348" i="1" s="1"/>
  <c r="N1348" i="1" a="1"/>
  <c r="N1348" i="1" s="1"/>
  <c r="O1348" i="1" a="1"/>
  <c r="O1348" i="1"/>
  <c r="L1349" i="1" a="1"/>
  <c r="L1349" i="1" s="1"/>
  <c r="M1349" i="1" a="1"/>
  <c r="M1349" i="1" s="1"/>
  <c r="N1349" i="1" a="1"/>
  <c r="N1349" i="1" s="1"/>
  <c r="O1349" i="1" a="1"/>
  <c r="O1349" i="1"/>
  <c r="L1350" i="1" a="1"/>
  <c r="L1350" i="1" s="1"/>
  <c r="M1350" i="1" a="1"/>
  <c r="M1350" i="1" s="1"/>
  <c r="N1350" i="1" a="1"/>
  <c r="N1350" i="1" s="1"/>
  <c r="O1350" i="1" a="1"/>
  <c r="O1350" i="1" s="1"/>
  <c r="L1351" i="1" a="1"/>
  <c r="L1351" i="1" s="1"/>
  <c r="M1351" i="1" a="1"/>
  <c r="M1351" i="1" s="1"/>
  <c r="N1351" i="1" a="1"/>
  <c r="N1351" i="1" s="1"/>
  <c r="O1351" i="1" a="1"/>
  <c r="O1351" i="1" s="1"/>
  <c r="L1352" i="1" a="1"/>
  <c r="L1352" i="1" s="1"/>
  <c r="M1352" i="1" a="1"/>
  <c r="M1352" i="1" s="1"/>
  <c r="N1352" i="1" a="1"/>
  <c r="N1352" i="1" s="1"/>
  <c r="O1352" i="1" a="1"/>
  <c r="O1352" i="1" s="1"/>
  <c r="L1353" i="1" a="1"/>
  <c r="L1353" i="1" s="1"/>
  <c r="M1353" i="1" a="1"/>
  <c r="M1353" i="1" s="1"/>
  <c r="N1353" i="1" a="1"/>
  <c r="N1353" i="1"/>
  <c r="O1353" i="1" a="1"/>
  <c r="O1353" i="1"/>
  <c r="L1354" i="1" a="1"/>
  <c r="L1354" i="1" s="1"/>
  <c r="M1354" i="1" a="1"/>
  <c r="M1354" i="1" s="1"/>
  <c r="N1354" i="1" a="1"/>
  <c r="N1354" i="1" s="1"/>
  <c r="O1354" i="1" a="1"/>
  <c r="O1354" i="1" s="1"/>
  <c r="L1355" i="1" a="1"/>
  <c r="L1355" i="1" s="1"/>
  <c r="M1355" i="1" a="1"/>
  <c r="M1355" i="1" s="1"/>
  <c r="N1355" i="1" a="1"/>
  <c r="N1355" i="1" s="1"/>
  <c r="O1355" i="1" a="1"/>
  <c r="O1355" i="1"/>
  <c r="L1356" i="1" a="1"/>
  <c r="L1356" i="1" s="1"/>
  <c r="M1356" i="1" a="1"/>
  <c r="M1356" i="1" s="1"/>
  <c r="N1356" i="1" a="1"/>
  <c r="N1356" i="1" s="1"/>
  <c r="O1356" i="1" a="1"/>
  <c r="O1356" i="1"/>
  <c r="L1357" i="1" a="1"/>
  <c r="L1357" i="1" s="1"/>
  <c r="M1357" i="1" a="1"/>
  <c r="M1357" i="1" s="1"/>
  <c r="N1357" i="1" a="1"/>
  <c r="N1357" i="1"/>
  <c r="O1357" i="1" a="1"/>
  <c r="O1357" i="1"/>
  <c r="L1358" i="1" a="1"/>
  <c r="L1358" i="1" s="1"/>
  <c r="M1358" i="1" a="1"/>
  <c r="M1358" i="1" s="1"/>
  <c r="N1358" i="1" a="1"/>
  <c r="N1358" i="1" s="1"/>
  <c r="O1358" i="1" a="1"/>
  <c r="O1358" i="1"/>
  <c r="L1359" i="1" a="1"/>
  <c r="L1359" i="1" s="1"/>
  <c r="M1359" i="1" a="1"/>
  <c r="M1359" i="1" s="1"/>
  <c r="N1359" i="1" a="1"/>
  <c r="N1359" i="1" s="1"/>
  <c r="O1359" i="1" a="1"/>
  <c r="O1359" i="1" s="1"/>
  <c r="L1360" i="1" a="1"/>
  <c r="L1360" i="1" s="1"/>
  <c r="M1360" i="1" a="1"/>
  <c r="M1360" i="1" s="1"/>
  <c r="N1360" i="1" a="1"/>
  <c r="N1360" i="1" s="1"/>
  <c r="O1360" i="1" a="1"/>
  <c r="O1360" i="1"/>
  <c r="L1361" i="1" a="1"/>
  <c r="L1361" i="1" s="1"/>
  <c r="M1361" i="1" a="1"/>
  <c r="M1361" i="1" s="1"/>
  <c r="N1361" i="1" a="1"/>
  <c r="N1361" i="1" s="1"/>
  <c r="O1361" i="1" a="1"/>
  <c r="O1361" i="1" s="1"/>
  <c r="L1362" i="1" a="1"/>
  <c r="L1362" i="1" s="1"/>
  <c r="M1362" i="1" a="1"/>
  <c r="M1362" i="1" s="1"/>
  <c r="N1362" i="1" a="1"/>
  <c r="N1362" i="1" s="1"/>
  <c r="O1362" i="1" a="1"/>
  <c r="O1362" i="1" s="1"/>
  <c r="L1363" i="1" a="1"/>
  <c r="L1363" i="1" s="1"/>
  <c r="M1363" i="1" a="1"/>
  <c r="M1363" i="1" s="1"/>
  <c r="N1363" i="1" a="1"/>
  <c r="N1363" i="1" s="1"/>
  <c r="O1363" i="1" a="1"/>
  <c r="O1363" i="1" s="1"/>
  <c r="L1364" i="1" a="1"/>
  <c r="L1364" i="1" s="1"/>
  <c r="M1364" i="1" a="1"/>
  <c r="M1364" i="1" s="1"/>
  <c r="N1364" i="1" a="1"/>
  <c r="N1364" i="1" s="1"/>
  <c r="O1364" i="1" a="1"/>
  <c r="O1364" i="1" s="1"/>
  <c r="L1365" i="1" a="1"/>
  <c r="L1365" i="1" s="1"/>
  <c r="M1365" i="1" a="1"/>
  <c r="M1365" i="1" s="1"/>
  <c r="N1365" i="1" a="1"/>
  <c r="N1365" i="1"/>
  <c r="O1365" i="1" a="1"/>
  <c r="O1365" i="1"/>
  <c r="L1366" i="1" a="1"/>
  <c r="L1366" i="1" s="1"/>
  <c r="M1366" i="1" a="1"/>
  <c r="M1366" i="1" s="1"/>
  <c r="N1366" i="1" a="1"/>
  <c r="N1366" i="1" s="1"/>
  <c r="O1366" i="1" a="1"/>
  <c r="O1366" i="1"/>
  <c r="L1367" i="1" a="1"/>
  <c r="L1367" i="1" s="1"/>
  <c r="M1367" i="1" a="1"/>
  <c r="M1367" i="1" s="1"/>
  <c r="N1367" i="1" a="1"/>
  <c r="N1367" i="1"/>
  <c r="O1367" i="1" a="1"/>
  <c r="O1367" i="1"/>
  <c r="L1368" i="1" a="1"/>
  <c r="L1368" i="1" s="1"/>
  <c r="M1368" i="1" a="1"/>
  <c r="M1368" i="1" s="1"/>
  <c r="N1368" i="1" a="1"/>
  <c r="N1368" i="1" s="1"/>
  <c r="O1368" i="1" a="1"/>
  <c r="O1368" i="1"/>
  <c r="L1369" i="1" a="1"/>
  <c r="L1369" i="1" s="1"/>
  <c r="M1369" i="1" a="1"/>
  <c r="M1369" i="1" s="1"/>
  <c r="N1369" i="1" a="1"/>
  <c r="N1369" i="1"/>
  <c r="O1369" i="1" a="1"/>
  <c r="O1369" i="1" s="1"/>
  <c r="L1370" i="1" a="1"/>
  <c r="L1370" i="1" s="1"/>
  <c r="M1370" i="1" a="1"/>
  <c r="M1370" i="1" s="1"/>
  <c r="N1370" i="1" a="1"/>
  <c r="N1370" i="1" s="1"/>
  <c r="O1370" i="1" a="1"/>
  <c r="O1370" i="1"/>
  <c r="L1371" i="1" a="1"/>
  <c r="L1371" i="1" s="1"/>
  <c r="M1371" i="1" a="1"/>
  <c r="M1371" i="1" s="1"/>
  <c r="N1371" i="1" a="1"/>
  <c r="N1371" i="1" s="1"/>
  <c r="O1371" i="1" a="1"/>
  <c r="O1371" i="1" s="1"/>
  <c r="L1372" i="1" a="1"/>
  <c r="L1372" i="1" s="1"/>
  <c r="M1372" i="1" a="1"/>
  <c r="M1372" i="1" s="1"/>
  <c r="N1372" i="1" a="1"/>
  <c r="N1372" i="1" s="1"/>
  <c r="O1372" i="1" a="1"/>
  <c r="O1372" i="1" s="1"/>
  <c r="L1373" i="1" a="1"/>
  <c r="L1373" i="1" s="1"/>
  <c r="M1373" i="1" a="1"/>
  <c r="M1373" i="1" s="1"/>
  <c r="N1373" i="1" a="1"/>
  <c r="N1373" i="1" s="1"/>
  <c r="O1373" i="1" a="1"/>
  <c r="O1373" i="1"/>
  <c r="L1374" i="1" a="1"/>
  <c r="L1374" i="1" s="1"/>
  <c r="M1374" i="1" a="1"/>
  <c r="M1374" i="1" s="1"/>
  <c r="N1374" i="1" a="1"/>
  <c r="N1374" i="1" s="1"/>
  <c r="O1374" i="1" a="1"/>
  <c r="O1374" i="1" s="1"/>
  <c r="L1375" i="1" a="1"/>
  <c r="L1375" i="1" s="1"/>
  <c r="M1375" i="1" a="1"/>
  <c r="M1375" i="1" s="1"/>
  <c r="N1375" i="1" a="1"/>
  <c r="N1375" i="1" s="1"/>
  <c r="O1375" i="1" a="1"/>
  <c r="O1375" i="1" s="1"/>
  <c r="L1376" i="1" a="1"/>
  <c r="L1376" i="1" s="1"/>
  <c r="M1376" i="1" a="1"/>
  <c r="M1376" i="1" s="1"/>
  <c r="N1376" i="1" a="1"/>
  <c r="N1376" i="1" s="1"/>
  <c r="O1376" i="1" a="1"/>
  <c r="O1376" i="1"/>
  <c r="L1377" i="1" a="1"/>
  <c r="L1377" i="1" s="1"/>
  <c r="M1377" i="1" a="1"/>
  <c r="M1377" i="1" s="1"/>
  <c r="N1377" i="1" a="1"/>
  <c r="N1377" i="1" s="1"/>
  <c r="O1377" i="1" a="1"/>
  <c r="O1377" i="1"/>
  <c r="L1378" i="1" a="1"/>
  <c r="L1378" i="1" s="1"/>
  <c r="M1378" i="1" a="1"/>
  <c r="M1378" i="1" s="1"/>
  <c r="N1378" i="1" a="1"/>
  <c r="N1378" i="1" s="1"/>
  <c r="O1378" i="1" a="1"/>
  <c r="O1378" i="1" s="1"/>
  <c r="L1379" i="1" a="1"/>
  <c r="L1379" i="1" s="1"/>
  <c r="M1379" i="1" a="1"/>
  <c r="M1379" i="1" s="1"/>
  <c r="N1379" i="1" a="1"/>
  <c r="N1379" i="1"/>
  <c r="O1379" i="1" a="1"/>
  <c r="O1379" i="1" s="1"/>
  <c r="L1380" i="1" a="1"/>
  <c r="L1380" i="1" s="1"/>
  <c r="M1380" i="1" a="1"/>
  <c r="M1380" i="1" s="1"/>
  <c r="N1380" i="1" a="1"/>
  <c r="N1380" i="1" s="1"/>
  <c r="O1380" i="1" a="1"/>
  <c r="O1380" i="1"/>
  <c r="L1381" i="1" a="1"/>
  <c r="L1381" i="1" s="1"/>
  <c r="M1381" i="1" a="1"/>
  <c r="M1381" i="1" s="1"/>
  <c r="N1381" i="1" a="1"/>
  <c r="N1381" i="1" s="1"/>
  <c r="O1381" i="1" a="1"/>
  <c r="O1381" i="1"/>
  <c r="L1382" i="1" a="1"/>
  <c r="L1382" i="1" s="1"/>
  <c r="M1382" i="1" a="1"/>
  <c r="M1382" i="1" s="1"/>
  <c r="N1382" i="1" a="1"/>
  <c r="N1382" i="1" s="1"/>
  <c r="O1382" i="1" a="1"/>
  <c r="O1382" i="1" s="1"/>
  <c r="L1383" i="1" a="1"/>
  <c r="L1383" i="1" s="1"/>
  <c r="M1383" i="1" a="1"/>
  <c r="M1383" i="1" s="1"/>
  <c r="N1383" i="1" a="1"/>
  <c r="N1383" i="1" s="1"/>
  <c r="O1383" i="1" a="1"/>
  <c r="O1383" i="1" s="1"/>
  <c r="L1384" i="1" a="1"/>
  <c r="L1384" i="1" s="1"/>
  <c r="M1384" i="1" a="1"/>
  <c r="M1384" i="1" s="1"/>
  <c r="N1384" i="1" a="1"/>
  <c r="N1384" i="1" s="1"/>
  <c r="O1384" i="1" a="1"/>
  <c r="O1384" i="1" s="1"/>
  <c r="L1385" i="1" a="1"/>
  <c r="L1385" i="1" s="1"/>
  <c r="M1385" i="1" a="1"/>
  <c r="M1385" i="1" s="1"/>
  <c r="N1385" i="1" a="1"/>
  <c r="N1385" i="1"/>
  <c r="O1385" i="1" a="1"/>
  <c r="O1385" i="1"/>
  <c r="L1386" i="1" a="1"/>
  <c r="L1386" i="1" s="1"/>
  <c r="M1386" i="1" a="1"/>
  <c r="M1386" i="1" s="1"/>
  <c r="N1386" i="1" a="1"/>
  <c r="N1386" i="1" s="1"/>
  <c r="O1386" i="1" a="1"/>
  <c r="O1386" i="1" s="1"/>
  <c r="L1387" i="1" a="1"/>
  <c r="L1387" i="1" s="1"/>
  <c r="M1387" i="1" a="1"/>
  <c r="M1387" i="1" s="1"/>
  <c r="N1387" i="1" a="1"/>
  <c r="N1387" i="1" s="1"/>
  <c r="O1387" i="1" a="1"/>
  <c r="O1387" i="1"/>
  <c r="L1388" i="1" a="1"/>
  <c r="L1388" i="1" s="1"/>
  <c r="M1388" i="1" a="1"/>
  <c r="M1388" i="1" s="1"/>
  <c r="N1388" i="1" a="1"/>
  <c r="N1388" i="1" s="1"/>
  <c r="O1388" i="1" a="1"/>
  <c r="O1388" i="1"/>
  <c r="L1389" i="1" a="1"/>
  <c r="L1389" i="1" s="1"/>
  <c r="M1389" i="1" a="1"/>
  <c r="M1389" i="1" s="1"/>
  <c r="N1389" i="1" a="1"/>
  <c r="N1389" i="1"/>
  <c r="O1389" i="1" a="1"/>
  <c r="O1389" i="1"/>
  <c r="L1390" i="1" a="1"/>
  <c r="L1390" i="1" s="1"/>
  <c r="M1390" i="1" a="1"/>
  <c r="M1390" i="1" s="1"/>
  <c r="N1390" i="1" a="1"/>
  <c r="N1390" i="1" s="1"/>
  <c r="O1390" i="1" a="1"/>
  <c r="O1390" i="1"/>
  <c r="L1391" i="1" a="1"/>
  <c r="L1391" i="1" s="1"/>
  <c r="M1391" i="1" a="1"/>
  <c r="M1391" i="1" s="1"/>
  <c r="N1391" i="1" a="1"/>
  <c r="N1391" i="1" s="1"/>
  <c r="O1391" i="1" a="1"/>
  <c r="O1391" i="1" s="1"/>
  <c r="L1392" i="1" a="1"/>
  <c r="L1392" i="1" s="1"/>
  <c r="M1392" i="1" a="1"/>
  <c r="M1392" i="1" s="1"/>
  <c r="N1392" i="1" a="1"/>
  <c r="N1392" i="1" s="1"/>
  <c r="O1392" i="1" a="1"/>
  <c r="O1392" i="1"/>
  <c r="L1393" i="1" a="1"/>
  <c r="L1393" i="1" s="1"/>
  <c r="M1393" i="1" a="1"/>
  <c r="M1393" i="1" s="1"/>
  <c r="N1393" i="1" a="1"/>
  <c r="N1393" i="1" s="1"/>
  <c r="O1393" i="1" a="1"/>
  <c r="O1393" i="1" s="1"/>
  <c r="L1394" i="1" a="1"/>
  <c r="L1394" i="1" s="1"/>
  <c r="M1394" i="1" a="1"/>
  <c r="M1394" i="1" s="1"/>
  <c r="N1394" i="1" a="1"/>
  <c r="N1394" i="1" s="1"/>
  <c r="O1394" i="1" a="1"/>
  <c r="O1394" i="1" s="1"/>
  <c r="L1395" i="1" a="1"/>
  <c r="L1395" i="1" s="1"/>
  <c r="M1395" i="1" a="1"/>
  <c r="M1395" i="1" s="1"/>
  <c r="N1395" i="1" a="1"/>
  <c r="N1395" i="1" s="1"/>
  <c r="O1395" i="1" a="1"/>
  <c r="O1395" i="1"/>
  <c r="L1396" i="1" a="1"/>
  <c r="L1396" i="1" s="1"/>
  <c r="M1396" i="1" a="1"/>
  <c r="M1396" i="1" s="1"/>
  <c r="N1396" i="1" a="1"/>
  <c r="N1396" i="1" s="1"/>
  <c r="O1396" i="1" a="1"/>
  <c r="O1396" i="1" s="1"/>
  <c r="L1397" i="1" a="1"/>
  <c r="L1397" i="1" s="1"/>
  <c r="M1397" i="1" a="1"/>
  <c r="M1397" i="1" s="1"/>
  <c r="N1397" i="1" a="1"/>
  <c r="N1397" i="1"/>
  <c r="O1397" i="1" a="1"/>
  <c r="O1397" i="1"/>
  <c r="L1398" i="1" a="1"/>
  <c r="L1398" i="1" s="1"/>
  <c r="M1398" i="1" a="1"/>
  <c r="M1398" i="1" s="1"/>
  <c r="N1398" i="1" a="1"/>
  <c r="N1398" i="1" s="1"/>
  <c r="O1398" i="1" a="1"/>
  <c r="O1398" i="1" s="1"/>
  <c r="L1399" i="1" a="1"/>
  <c r="L1399" i="1" s="1"/>
  <c r="M1399" i="1" a="1"/>
  <c r="M1399" i="1" s="1"/>
  <c r="N1399" i="1" a="1"/>
  <c r="N1399" i="1"/>
  <c r="O1399" i="1" a="1"/>
  <c r="O1399" i="1"/>
  <c r="L1400" i="1" a="1"/>
  <c r="L1400" i="1" s="1"/>
  <c r="M1400" i="1" a="1"/>
  <c r="M1400" i="1" s="1"/>
  <c r="N1400" i="1" a="1"/>
  <c r="N1400" i="1" s="1"/>
  <c r="O1400" i="1" a="1"/>
  <c r="O1400" i="1" s="1"/>
  <c r="L1401" i="1" a="1"/>
  <c r="L1401" i="1" s="1"/>
  <c r="M1401" i="1" a="1"/>
  <c r="M1401" i="1" s="1"/>
  <c r="N1401" i="1" a="1"/>
  <c r="N1401" i="1"/>
  <c r="O1401" i="1" a="1"/>
  <c r="O1401" i="1" s="1"/>
  <c r="L1402" i="1" a="1"/>
  <c r="L1402" i="1" s="1"/>
  <c r="M1402" i="1" a="1"/>
  <c r="M1402" i="1" s="1"/>
  <c r="N1402" i="1" a="1"/>
  <c r="N1402" i="1" s="1"/>
  <c r="O1402" i="1" a="1"/>
  <c r="O1402" i="1"/>
  <c r="L1403" i="1" a="1"/>
  <c r="L1403" i="1" s="1"/>
  <c r="M1403" i="1" a="1"/>
  <c r="M1403" i="1" s="1"/>
  <c r="N1403" i="1" a="1"/>
  <c r="N1403" i="1" s="1"/>
  <c r="O1403" i="1" a="1"/>
  <c r="O1403" i="1" s="1"/>
  <c r="L1404" i="1" a="1"/>
  <c r="L1404" i="1" s="1"/>
  <c r="M1404" i="1" a="1"/>
  <c r="M1404" i="1" s="1"/>
  <c r="N1404" i="1" a="1"/>
  <c r="N1404" i="1" s="1"/>
  <c r="O1404" i="1" a="1"/>
  <c r="O1404" i="1" s="1"/>
  <c r="L1405" i="1" a="1"/>
  <c r="L1405" i="1" s="1"/>
  <c r="M1405" i="1" a="1"/>
  <c r="M1405" i="1" s="1"/>
  <c r="N1405" i="1" a="1"/>
  <c r="N1405" i="1" s="1"/>
  <c r="O1405" i="1" a="1"/>
  <c r="O1405" i="1"/>
  <c r="L1406" i="1" a="1"/>
  <c r="L1406" i="1" s="1"/>
  <c r="M1406" i="1" a="1"/>
  <c r="M1406" i="1" s="1"/>
  <c r="N1406" i="1" a="1"/>
  <c r="N1406" i="1" s="1"/>
  <c r="O1406" i="1" a="1"/>
  <c r="O1406" i="1" s="1"/>
  <c r="L1407" i="1" a="1"/>
  <c r="L1407" i="1" s="1"/>
  <c r="M1407" i="1" a="1"/>
  <c r="M1407" i="1" s="1"/>
  <c r="N1407" i="1" a="1"/>
  <c r="N1407" i="1" s="1"/>
  <c r="O1407" i="1" a="1"/>
  <c r="O1407" i="1" s="1"/>
  <c r="L1408" i="1" a="1"/>
  <c r="L1408" i="1" s="1"/>
  <c r="M1408" i="1" a="1"/>
  <c r="M1408" i="1" s="1"/>
  <c r="N1408" i="1" a="1"/>
  <c r="N1408" i="1" s="1"/>
  <c r="O1408" i="1" a="1"/>
  <c r="O1408" i="1"/>
  <c r="L1409" i="1" a="1"/>
  <c r="L1409" i="1" s="1"/>
  <c r="M1409" i="1" a="1"/>
  <c r="M1409" i="1" s="1"/>
  <c r="N1409" i="1" a="1"/>
  <c r="N1409" i="1" s="1"/>
  <c r="O1409" i="1" a="1"/>
  <c r="O1409" i="1"/>
  <c r="L1410" i="1" a="1"/>
  <c r="L1410" i="1" s="1"/>
  <c r="M1410" i="1" a="1"/>
  <c r="M1410" i="1" s="1"/>
  <c r="N1410" i="1" a="1"/>
  <c r="N1410" i="1" s="1"/>
  <c r="O1410" i="1" a="1"/>
  <c r="O1410" i="1" s="1"/>
  <c r="L1411" i="1" a="1"/>
  <c r="L1411" i="1" s="1"/>
  <c r="M1411" i="1" a="1"/>
  <c r="M1411" i="1" s="1"/>
  <c r="N1411" i="1" a="1"/>
  <c r="N1411" i="1"/>
  <c r="O1411" i="1" a="1"/>
  <c r="O1411" i="1" s="1"/>
  <c r="L1412" i="1" a="1"/>
  <c r="L1412" i="1" s="1"/>
  <c r="M1412" i="1" a="1"/>
  <c r="M1412" i="1" s="1"/>
  <c r="N1412" i="1" a="1"/>
  <c r="N1412" i="1"/>
  <c r="O1412" i="1" a="1"/>
  <c r="O1412" i="1"/>
  <c r="L1413" i="1" a="1"/>
  <c r="L1413" i="1" s="1"/>
  <c r="M1413" i="1" a="1"/>
  <c r="M1413" i="1" s="1"/>
  <c r="N1413" i="1" a="1"/>
  <c r="N1413" i="1" s="1"/>
  <c r="O1413" i="1" a="1"/>
  <c r="O1413" i="1" s="1"/>
  <c r="L1414" i="1" a="1"/>
  <c r="L1414" i="1" s="1"/>
  <c r="M1414" i="1" a="1"/>
  <c r="M1414" i="1" s="1"/>
  <c r="N1414" i="1" a="1"/>
  <c r="N1414" i="1" s="1"/>
  <c r="O1414" i="1" a="1"/>
  <c r="O1414" i="1" s="1"/>
  <c r="L1415" i="1" a="1"/>
  <c r="L1415" i="1" s="1"/>
  <c r="M1415" i="1" a="1"/>
  <c r="M1415" i="1" s="1"/>
  <c r="N1415" i="1" a="1"/>
  <c r="N1415" i="1"/>
  <c r="O1415" i="1" a="1"/>
  <c r="O1415" i="1" s="1"/>
  <c r="L1416" i="1" a="1"/>
  <c r="L1416" i="1" s="1"/>
  <c r="M1416" i="1" a="1"/>
  <c r="M1416" i="1" s="1"/>
  <c r="N1416" i="1" a="1"/>
  <c r="N1416" i="1"/>
  <c r="O1416" i="1" a="1"/>
  <c r="O1416" i="1"/>
  <c r="L1417" i="1" a="1"/>
  <c r="L1417" i="1" s="1"/>
  <c r="M1417" i="1" a="1"/>
  <c r="M1417" i="1" s="1"/>
  <c r="N1417" i="1" a="1"/>
  <c r="N1417" i="1"/>
  <c r="O1417" i="1" a="1"/>
  <c r="O1417" i="1"/>
  <c r="L1418" i="1" a="1"/>
  <c r="L1418" i="1" s="1"/>
  <c r="M1418" i="1" a="1"/>
  <c r="M1418" i="1" s="1"/>
  <c r="N1418" i="1" a="1"/>
  <c r="N1418" i="1"/>
  <c r="O1418" i="1" a="1"/>
  <c r="O1418" i="1"/>
  <c r="L1419" i="1" a="1"/>
  <c r="L1419" i="1" s="1"/>
  <c r="M1419" i="1" a="1"/>
  <c r="M1419" i="1" s="1"/>
  <c r="N1419" i="1" a="1"/>
  <c r="N1419" i="1" s="1"/>
  <c r="O1419" i="1" a="1"/>
  <c r="O1419" i="1" s="1"/>
  <c r="L1420" i="1" a="1"/>
  <c r="L1420" i="1" s="1"/>
  <c r="M1420" i="1" a="1"/>
  <c r="M1420" i="1"/>
  <c r="N1420" i="1" a="1"/>
  <c r="N1420" i="1" s="1"/>
  <c r="O1420" i="1" a="1"/>
  <c r="O1420" i="1"/>
  <c r="L1421" i="1" a="1"/>
  <c r="L1421" i="1" s="1"/>
  <c r="M1421" i="1" a="1"/>
  <c r="M1421" i="1" s="1"/>
  <c r="N1421" i="1" a="1"/>
  <c r="N1421" i="1"/>
  <c r="O1421" i="1" a="1"/>
  <c r="O1421" i="1"/>
  <c r="L1422" i="1" a="1"/>
  <c r="L1422" i="1" s="1"/>
  <c r="M1422" i="1" a="1"/>
  <c r="M1422" i="1" s="1"/>
  <c r="N1422" i="1" a="1"/>
  <c r="N1422" i="1" s="1"/>
  <c r="O1422" i="1" a="1"/>
  <c r="O1422" i="1"/>
  <c r="L1423" i="1" a="1"/>
  <c r="L1423" i="1" s="1"/>
  <c r="M1423" i="1" a="1"/>
  <c r="M1423" i="1" s="1"/>
  <c r="N1423" i="1" a="1"/>
  <c r="N1423" i="1"/>
  <c r="O1423" i="1" a="1"/>
  <c r="O1423" i="1"/>
  <c r="L1424" i="1" a="1"/>
  <c r="L1424" i="1" s="1"/>
  <c r="M1424" i="1" a="1"/>
  <c r="M1424" i="1"/>
  <c r="N1424" i="1" a="1"/>
  <c r="N1424" i="1" s="1"/>
  <c r="O1424" i="1" a="1"/>
  <c r="O1424" i="1"/>
  <c r="L1425" i="1" a="1"/>
  <c r="L1425" i="1" s="1"/>
  <c r="M1425" i="1" a="1"/>
  <c r="M1425" i="1" s="1"/>
  <c r="N1425" i="1" a="1"/>
  <c r="N1425" i="1" s="1"/>
  <c r="O1425" i="1" a="1"/>
  <c r="O1425" i="1" s="1"/>
  <c r="L1426" i="1" a="1"/>
  <c r="L1426" i="1" s="1"/>
  <c r="M1426" i="1" a="1"/>
  <c r="M1426" i="1"/>
  <c r="N1426" i="1" a="1"/>
  <c r="N1426" i="1" s="1"/>
  <c r="O1426" i="1" a="1"/>
  <c r="O1426" i="1"/>
  <c r="L1427" i="1" a="1"/>
  <c r="L1427" i="1" s="1"/>
  <c r="M1427" i="1" a="1"/>
  <c r="M1427" i="1" s="1"/>
  <c r="N1427" i="1" a="1"/>
  <c r="N1427" i="1" s="1"/>
  <c r="O1427" i="1" a="1"/>
  <c r="O1427" i="1" s="1"/>
  <c r="L1428" i="1" a="1"/>
  <c r="L1428" i="1" s="1"/>
  <c r="M1428" i="1" a="1"/>
  <c r="M1428" i="1" s="1"/>
  <c r="N1428" i="1" a="1"/>
  <c r="N1428" i="1" s="1"/>
  <c r="O1428" i="1" a="1"/>
  <c r="O1428" i="1"/>
  <c r="L1429" i="1" a="1"/>
  <c r="L1429" i="1" s="1"/>
  <c r="M1429" i="1" a="1"/>
  <c r="M1429" i="1" s="1"/>
  <c r="N1429" i="1" a="1"/>
  <c r="N1429" i="1" s="1"/>
  <c r="O1429" i="1" a="1"/>
  <c r="O1429" i="1"/>
  <c r="L1430" i="1" a="1"/>
  <c r="L1430" i="1" s="1"/>
  <c r="M1430" i="1" a="1"/>
  <c r="M1430" i="1"/>
  <c r="N1430" i="1" a="1"/>
  <c r="N1430" i="1" s="1"/>
  <c r="O1430" i="1" a="1"/>
  <c r="O1430" i="1"/>
  <c r="L1431" i="1" a="1"/>
  <c r="L1431" i="1" s="1"/>
  <c r="M1431" i="1" a="1"/>
  <c r="M1431" i="1" s="1"/>
  <c r="N1431" i="1" a="1"/>
  <c r="N1431" i="1" s="1"/>
  <c r="O1431" i="1" a="1"/>
  <c r="O1431" i="1" s="1"/>
  <c r="L1432" i="1" a="1"/>
  <c r="L1432" i="1" s="1"/>
  <c r="M1432" i="1" a="1"/>
  <c r="M1432" i="1"/>
  <c r="N1432" i="1" a="1"/>
  <c r="N1432" i="1"/>
  <c r="O1432" i="1" a="1"/>
  <c r="O1432" i="1" s="1"/>
  <c r="L1433" i="1" a="1"/>
  <c r="L1433" i="1" s="1"/>
  <c r="M1433" i="1" a="1"/>
  <c r="M1433" i="1" s="1"/>
  <c r="N1433" i="1" a="1"/>
  <c r="N1433" i="1" s="1"/>
  <c r="O1433" i="1" a="1"/>
  <c r="O1433" i="1"/>
  <c r="L1434" i="1" a="1"/>
  <c r="L1434" i="1" s="1"/>
  <c r="M1434" i="1" a="1"/>
  <c r="M1434" i="1" s="1"/>
  <c r="N1434" i="1" a="1"/>
  <c r="N1434" i="1" s="1"/>
  <c r="O1434" i="1" a="1"/>
  <c r="O1434" i="1" s="1"/>
  <c r="L1435" i="1" a="1"/>
  <c r="L1435" i="1" s="1"/>
  <c r="M1435" i="1" a="1"/>
  <c r="M1435" i="1" s="1"/>
  <c r="N1435" i="1" a="1"/>
  <c r="N1435" i="1" s="1"/>
  <c r="O1435" i="1" a="1"/>
  <c r="O1435" i="1"/>
  <c r="L1436" i="1" a="1"/>
  <c r="L1436" i="1" s="1"/>
  <c r="M1436" i="1" a="1"/>
  <c r="M1436" i="1"/>
  <c r="N1436" i="1" a="1"/>
  <c r="N1436" i="1"/>
  <c r="O1436" i="1" a="1"/>
  <c r="O1436" i="1" s="1"/>
  <c r="L1437" i="1" a="1"/>
  <c r="L1437" i="1" s="1"/>
  <c r="M1437" i="1" a="1"/>
  <c r="M1437" i="1" s="1"/>
  <c r="N1437" i="1" a="1"/>
  <c r="N1437" i="1"/>
  <c r="O1437" i="1" a="1"/>
  <c r="O1437" i="1" s="1"/>
  <c r="L1438" i="1" a="1"/>
  <c r="L1438" i="1" s="1"/>
  <c r="M1438" i="1" a="1"/>
  <c r="M1438" i="1"/>
  <c r="N1438" i="1" a="1"/>
  <c r="N1438" i="1"/>
  <c r="O1438" i="1" a="1"/>
  <c r="O1438" i="1" s="1"/>
  <c r="L1439" i="1" a="1"/>
  <c r="L1439" i="1" s="1"/>
  <c r="M1439" i="1" a="1"/>
  <c r="M1439" i="1" s="1"/>
  <c r="N1439" i="1" a="1"/>
  <c r="N1439" i="1" s="1"/>
  <c r="O1439" i="1" a="1"/>
  <c r="O1439" i="1" s="1"/>
  <c r="L1440" i="1" a="1"/>
  <c r="L1440" i="1" s="1"/>
  <c r="M1440" i="1" a="1"/>
  <c r="M1440" i="1" s="1"/>
  <c r="N1440" i="1" a="1"/>
  <c r="N1440" i="1" s="1"/>
  <c r="O1440" i="1" a="1"/>
  <c r="O1440" i="1" s="1"/>
  <c r="L1441" i="1" a="1"/>
  <c r="L1441" i="1" s="1"/>
  <c r="M1441" i="1" a="1"/>
  <c r="M1441" i="1" s="1"/>
  <c r="N1441" i="1" a="1"/>
  <c r="N1441" i="1"/>
  <c r="O1441" i="1" a="1"/>
  <c r="O1441" i="1" s="1"/>
  <c r="L1442" i="1" a="1"/>
  <c r="L1442" i="1" s="1"/>
  <c r="M1442" i="1" a="1"/>
  <c r="M1442" i="1" s="1"/>
  <c r="N1442" i="1" a="1"/>
  <c r="N1442" i="1" s="1"/>
  <c r="O1442" i="1" a="1"/>
  <c r="O1442" i="1" s="1"/>
  <c r="L1443" i="1" a="1"/>
  <c r="L1443" i="1" s="1"/>
  <c r="M1443" i="1" a="1"/>
  <c r="M1443" i="1" s="1"/>
  <c r="N1443" i="1" a="1"/>
  <c r="N1443" i="1"/>
  <c r="O1443" i="1" a="1"/>
  <c r="O1443" i="1" s="1"/>
  <c r="L1444" i="1" a="1"/>
  <c r="L1444" i="1" s="1"/>
  <c r="M1444" i="1" a="1"/>
  <c r="M1444" i="1" s="1"/>
  <c r="N1444" i="1" a="1"/>
  <c r="N1444" i="1"/>
  <c r="O1444" i="1" a="1"/>
  <c r="O1444" i="1"/>
  <c r="L1445" i="1" a="1"/>
  <c r="L1445" i="1" s="1"/>
  <c r="M1445" i="1" a="1"/>
  <c r="M1445" i="1" s="1"/>
  <c r="N1445" i="1" a="1"/>
  <c r="N1445" i="1" s="1"/>
  <c r="O1445" i="1" a="1"/>
  <c r="O1445" i="1" s="1"/>
  <c r="L1446" i="1" a="1"/>
  <c r="L1446" i="1" s="1"/>
  <c r="M1446" i="1" a="1"/>
  <c r="M1446" i="1" s="1"/>
  <c r="N1446" i="1" a="1"/>
  <c r="N1446" i="1"/>
  <c r="O1446" i="1" a="1"/>
  <c r="O1446" i="1" s="1"/>
  <c r="L1447" i="1" a="1"/>
  <c r="L1447" i="1" s="1"/>
  <c r="M1447" i="1" a="1"/>
  <c r="M1447" i="1" s="1"/>
  <c r="N1447" i="1" a="1"/>
  <c r="N1447" i="1" s="1"/>
  <c r="O1447" i="1" a="1"/>
  <c r="O1447" i="1" s="1"/>
  <c r="L1448" i="1" a="1"/>
  <c r="L1448" i="1" s="1"/>
  <c r="M1448" i="1" a="1"/>
  <c r="M1448" i="1" s="1"/>
  <c r="N1448" i="1" a="1"/>
  <c r="N1448" i="1"/>
  <c r="O1448" i="1" a="1"/>
  <c r="O1448" i="1"/>
  <c r="L1449" i="1" a="1"/>
  <c r="L1449" i="1" s="1"/>
  <c r="M1449" i="1" a="1"/>
  <c r="M1449" i="1" s="1"/>
  <c r="N1449" i="1" a="1"/>
  <c r="N1449" i="1"/>
  <c r="O1449" i="1" a="1"/>
  <c r="O1449" i="1"/>
  <c r="L1450" i="1" a="1"/>
  <c r="L1450" i="1" s="1"/>
  <c r="M1450" i="1" a="1"/>
  <c r="M1450" i="1" s="1"/>
  <c r="N1450" i="1" a="1"/>
  <c r="N1450" i="1"/>
  <c r="O1450" i="1" a="1"/>
  <c r="O1450" i="1"/>
  <c r="L1451" i="1" a="1"/>
  <c r="L1451" i="1" s="1"/>
  <c r="M1451" i="1" a="1"/>
  <c r="M1451" i="1" s="1"/>
  <c r="N1451" i="1" a="1"/>
  <c r="N1451" i="1"/>
  <c r="O1451" i="1" a="1"/>
  <c r="O1451" i="1" s="1"/>
  <c r="L1452" i="1" a="1"/>
  <c r="L1452" i="1" s="1"/>
  <c r="M1452" i="1" a="1"/>
  <c r="M1452" i="1"/>
  <c r="N1452" i="1" a="1"/>
  <c r="N1452" i="1" s="1"/>
  <c r="O1452" i="1" a="1"/>
  <c r="O1452" i="1" s="1"/>
  <c r="L1453" i="1" a="1"/>
  <c r="L1453" i="1" s="1"/>
  <c r="M1453" i="1" a="1"/>
  <c r="M1453" i="1" s="1"/>
  <c r="N1453" i="1" a="1"/>
  <c r="N1453" i="1"/>
  <c r="O1453" i="1" a="1"/>
  <c r="O1453" i="1"/>
  <c r="L1454" i="1" a="1"/>
  <c r="L1454" i="1" s="1"/>
  <c r="M1454" i="1" a="1"/>
  <c r="M1454" i="1" s="1"/>
  <c r="N1454" i="1" a="1"/>
  <c r="N1454" i="1" s="1"/>
  <c r="O1454" i="1" a="1"/>
  <c r="O1454" i="1"/>
  <c r="L1455" i="1" a="1"/>
  <c r="L1455" i="1" s="1"/>
  <c r="M1455" i="1" a="1"/>
  <c r="M1455" i="1" s="1"/>
  <c r="N1455" i="1" a="1"/>
  <c r="N1455" i="1"/>
  <c r="O1455" i="1" a="1"/>
  <c r="O1455" i="1"/>
  <c r="L1456" i="1" a="1"/>
  <c r="L1456" i="1" s="1"/>
  <c r="M1456" i="1" a="1"/>
  <c r="M1456" i="1"/>
  <c r="N1456" i="1" a="1"/>
  <c r="N1456" i="1" s="1"/>
  <c r="O1456" i="1" a="1"/>
  <c r="O1456" i="1"/>
  <c r="L1457" i="1" a="1"/>
  <c r="L1457" i="1" s="1"/>
  <c r="M1457" i="1" a="1"/>
  <c r="M1457" i="1" s="1"/>
  <c r="N1457" i="1" a="1"/>
  <c r="N1457" i="1" s="1"/>
  <c r="O1457" i="1" a="1"/>
  <c r="O1457" i="1" s="1"/>
  <c r="L1458" i="1" a="1"/>
  <c r="L1458" i="1" s="1"/>
  <c r="M1458" i="1" a="1"/>
  <c r="M1458" i="1"/>
  <c r="N1458" i="1" a="1"/>
  <c r="N1458" i="1" s="1"/>
  <c r="O1458" i="1" a="1"/>
  <c r="O1458" i="1"/>
  <c r="L1459" i="1" a="1"/>
  <c r="L1459" i="1" s="1"/>
  <c r="M1459" i="1" a="1"/>
  <c r="M1459" i="1" s="1"/>
  <c r="N1459" i="1" a="1"/>
  <c r="N1459" i="1" s="1"/>
  <c r="O1459" i="1" a="1"/>
  <c r="O1459" i="1" s="1"/>
  <c r="L1460" i="1" a="1"/>
  <c r="L1460" i="1" s="1"/>
  <c r="M1460" i="1" a="1"/>
  <c r="M1460" i="1" s="1"/>
  <c r="N1460" i="1" a="1"/>
  <c r="N1460" i="1" s="1"/>
  <c r="O1460" i="1" a="1"/>
  <c r="O1460" i="1"/>
  <c r="L1461" i="1" a="1"/>
  <c r="L1461" i="1" s="1"/>
  <c r="M1461" i="1" a="1"/>
  <c r="M1461" i="1" s="1"/>
  <c r="N1461" i="1" a="1"/>
  <c r="N1461" i="1" s="1"/>
  <c r="O1461" i="1" a="1"/>
  <c r="O1461" i="1"/>
  <c r="L1462" i="1" a="1"/>
  <c r="L1462" i="1" s="1"/>
  <c r="M1462" i="1" a="1"/>
  <c r="M1462" i="1" s="1"/>
  <c r="N1462" i="1" a="1"/>
  <c r="N1462" i="1" s="1"/>
  <c r="O1462" i="1" a="1"/>
  <c r="O1462" i="1"/>
  <c r="L1463" i="1" a="1"/>
  <c r="L1463" i="1" s="1"/>
  <c r="M1463" i="1" a="1"/>
  <c r="M1463" i="1" s="1"/>
  <c r="N1463" i="1" a="1"/>
  <c r="N1463" i="1" s="1"/>
  <c r="O1463" i="1" a="1"/>
  <c r="O1463" i="1" s="1"/>
  <c r="L1464" i="1" a="1"/>
  <c r="L1464" i="1" s="1"/>
  <c r="M1464" i="1" a="1"/>
  <c r="M1464" i="1"/>
  <c r="N1464" i="1" a="1"/>
  <c r="N1464" i="1"/>
  <c r="O1464" i="1" a="1"/>
  <c r="O1464" i="1" s="1"/>
  <c r="L1465" i="1" a="1"/>
  <c r="L1465" i="1" s="1"/>
  <c r="M1465" i="1" a="1"/>
  <c r="M1465" i="1" s="1"/>
  <c r="N1465" i="1" a="1"/>
  <c r="N1465" i="1" s="1"/>
  <c r="O1465" i="1" a="1"/>
  <c r="O1465" i="1"/>
  <c r="L1466" i="1" a="1"/>
  <c r="L1466" i="1" s="1"/>
  <c r="M1466" i="1" a="1"/>
  <c r="M1466" i="1" s="1"/>
  <c r="N1466" i="1" a="1"/>
  <c r="N1466" i="1" s="1"/>
  <c r="O1466" i="1" a="1"/>
  <c r="O1466" i="1" s="1"/>
  <c r="L1467" i="1" a="1"/>
  <c r="L1467" i="1" s="1"/>
  <c r="M1467" i="1" a="1"/>
  <c r="M1467" i="1" s="1"/>
  <c r="N1467" i="1" a="1"/>
  <c r="N1467" i="1" s="1"/>
  <c r="O1467" i="1" a="1"/>
  <c r="O1467" i="1"/>
  <c r="L1468" i="1" a="1"/>
  <c r="L1468" i="1" s="1"/>
  <c r="M1468" i="1" a="1"/>
  <c r="M1468" i="1"/>
  <c r="N1468" i="1" a="1"/>
  <c r="N1468" i="1"/>
  <c r="O1468" i="1" a="1"/>
  <c r="O1468" i="1"/>
  <c r="L1469" i="1" a="1"/>
  <c r="L1469" i="1" s="1"/>
  <c r="M1469" i="1" a="1"/>
  <c r="M1469" i="1" s="1"/>
  <c r="N1469" i="1" a="1"/>
  <c r="N1469" i="1"/>
  <c r="O1469" i="1" a="1"/>
  <c r="O1469" i="1" s="1"/>
  <c r="L1470" i="1" a="1"/>
  <c r="L1470" i="1" s="1"/>
  <c r="M1470" i="1" a="1"/>
  <c r="M1470" i="1"/>
  <c r="N1470" i="1" a="1"/>
  <c r="N1470" i="1"/>
  <c r="O1470" i="1" a="1"/>
  <c r="O1470" i="1" s="1"/>
  <c r="L1471" i="1" a="1"/>
  <c r="L1471" i="1" s="1"/>
  <c r="M1471" i="1" a="1"/>
  <c r="M1471" i="1" s="1"/>
  <c r="N1471" i="1" a="1"/>
  <c r="N1471" i="1" s="1"/>
  <c r="O1471" i="1" a="1"/>
  <c r="O1471" i="1" s="1"/>
  <c r="L1472" i="1" a="1"/>
  <c r="L1472" i="1" s="1"/>
  <c r="M1472" i="1" a="1"/>
  <c r="M1472" i="1" s="1"/>
  <c r="N1472" i="1" a="1"/>
  <c r="N1472" i="1" s="1"/>
  <c r="O1472" i="1" a="1"/>
  <c r="O1472" i="1" s="1"/>
  <c r="L1473" i="1" a="1"/>
  <c r="L1473" i="1" s="1"/>
  <c r="M1473" i="1" a="1"/>
  <c r="M1473" i="1" s="1"/>
  <c r="N1473" i="1" a="1"/>
  <c r="N1473" i="1"/>
  <c r="O1473" i="1" a="1"/>
  <c r="O1473" i="1" s="1"/>
  <c r="L1474" i="1" a="1"/>
  <c r="L1474" i="1" s="1"/>
  <c r="M1474" i="1" a="1"/>
  <c r="M1474" i="1" s="1"/>
  <c r="N1474" i="1" a="1"/>
  <c r="N1474" i="1"/>
  <c r="O1474" i="1" a="1"/>
  <c r="O1474" i="1" s="1"/>
  <c r="L1475" i="1" a="1"/>
  <c r="L1475" i="1"/>
  <c r="M1475" i="1" a="1"/>
  <c r="M1475" i="1" s="1"/>
  <c r="N1475" i="1" a="1"/>
  <c r="N1475" i="1"/>
  <c r="O1475" i="1" a="1"/>
  <c r="O1475" i="1"/>
  <c r="L1476" i="1" a="1"/>
  <c r="L1476" i="1" s="1"/>
  <c r="M1476" i="1" a="1"/>
  <c r="M1476" i="1" s="1"/>
  <c r="N1476" i="1" a="1"/>
  <c r="N1476" i="1" s="1"/>
  <c r="O1476" i="1" a="1"/>
  <c r="O1476" i="1" s="1"/>
  <c r="L1477" i="1" a="1"/>
  <c r="L1477" i="1" s="1"/>
  <c r="M1477" i="1" a="1"/>
  <c r="M1477" i="1" s="1"/>
  <c r="N1477" i="1" a="1"/>
  <c r="N1477" i="1" s="1"/>
  <c r="O1477" i="1" a="1"/>
  <c r="O1477" i="1"/>
  <c r="L1478" i="1" a="1"/>
  <c r="L1478" i="1" s="1"/>
  <c r="M1478" i="1" a="1"/>
  <c r="M1478" i="1"/>
  <c r="N1478" i="1" a="1"/>
  <c r="N1478" i="1" s="1"/>
  <c r="O1478" i="1" a="1"/>
  <c r="O1478" i="1" s="1"/>
  <c r="L1479" i="1" a="1"/>
  <c r="L1479" i="1" s="1"/>
  <c r="M1479" i="1" a="1"/>
  <c r="M1479" i="1" s="1"/>
  <c r="N1479" i="1" a="1"/>
  <c r="N1479" i="1" s="1"/>
  <c r="O1479" i="1" a="1"/>
  <c r="O1479" i="1" s="1"/>
  <c r="L1480" i="1" a="1"/>
  <c r="L1480" i="1" s="1"/>
  <c r="M1480" i="1" a="1"/>
  <c r="M1480" i="1" s="1"/>
  <c r="N1480" i="1" a="1"/>
  <c r="N1480" i="1"/>
  <c r="O1480" i="1" a="1"/>
  <c r="O1480" i="1" s="1"/>
  <c r="L1481" i="1" a="1"/>
  <c r="L1481" i="1" s="1"/>
  <c r="M1481" i="1" a="1"/>
  <c r="M1481" i="1" s="1"/>
  <c r="N1481" i="1" a="1"/>
  <c r="N1481" i="1" s="1"/>
  <c r="O1481" i="1" a="1"/>
  <c r="O1481" i="1" s="1"/>
  <c r="L1482" i="1" a="1"/>
  <c r="L1482" i="1" s="1"/>
  <c r="M1482" i="1" a="1"/>
  <c r="M1482" i="1"/>
  <c r="N1482" i="1" a="1"/>
  <c r="N1482" i="1" s="1"/>
  <c r="O1482" i="1" a="1"/>
  <c r="O1482" i="1" s="1"/>
  <c r="L1483" i="1" a="1"/>
  <c r="L1483" i="1" s="1"/>
  <c r="M1483" i="1" a="1"/>
  <c r="M1483" i="1" s="1"/>
  <c r="N1483" i="1" a="1"/>
  <c r="N1483" i="1"/>
  <c r="O1483" i="1" a="1"/>
  <c r="O1483" i="1" s="1"/>
  <c r="L1484" i="1" a="1"/>
  <c r="L1484" i="1" s="1"/>
  <c r="M1484" i="1" a="1"/>
  <c r="M1484" i="1"/>
  <c r="N1484" i="1" a="1"/>
  <c r="N1484" i="1"/>
  <c r="O1484" i="1" a="1"/>
  <c r="O1484" i="1" s="1"/>
  <c r="L1485" i="1" a="1"/>
  <c r="L1485" i="1" s="1"/>
  <c r="M1485" i="1" a="1"/>
  <c r="M1485" i="1" s="1"/>
  <c r="N1485" i="1" a="1"/>
  <c r="N1485" i="1"/>
  <c r="O1485" i="1" a="1"/>
  <c r="O1485" i="1"/>
  <c r="L1486" i="1" a="1"/>
  <c r="L1486" i="1" s="1"/>
  <c r="M1486" i="1" a="1"/>
  <c r="M1486" i="1" s="1"/>
  <c r="N1486" i="1" a="1"/>
  <c r="N1486" i="1"/>
  <c r="O1486" i="1" a="1"/>
  <c r="O1486" i="1"/>
  <c r="L1487" i="1" a="1"/>
  <c r="L1487" i="1" s="1"/>
  <c r="M1487" i="1" a="1"/>
  <c r="M1487" i="1" s="1"/>
  <c r="N1487" i="1" a="1"/>
  <c r="N1487" i="1"/>
  <c r="O1487" i="1" a="1"/>
  <c r="O1487" i="1"/>
  <c r="L1488" i="1" a="1"/>
  <c r="L1488" i="1" s="1"/>
  <c r="M1488" i="1" a="1"/>
  <c r="M1488" i="1" s="1"/>
  <c r="N1488" i="1" a="1"/>
  <c r="N1488" i="1" s="1"/>
  <c r="O1488" i="1" a="1"/>
  <c r="O1488" i="1"/>
  <c r="L1489" i="1" a="1"/>
  <c r="L1489" i="1"/>
  <c r="M1489" i="1" a="1"/>
  <c r="M1489" i="1" s="1"/>
  <c r="N1489" i="1" a="1"/>
  <c r="N1489" i="1"/>
  <c r="O1489" i="1" a="1"/>
  <c r="O1489" i="1"/>
  <c r="L1490" i="1" a="1"/>
  <c r="L1490" i="1" s="1"/>
  <c r="M1490" i="1" a="1"/>
  <c r="M1490" i="1" s="1"/>
  <c r="N1490" i="1" a="1"/>
  <c r="N1490" i="1"/>
  <c r="O1490" i="1" a="1"/>
  <c r="O1490" i="1" s="1"/>
  <c r="L1491" i="1" a="1"/>
  <c r="L1491" i="1"/>
  <c r="M1491" i="1" a="1"/>
  <c r="M1491" i="1" s="1"/>
  <c r="N1491" i="1" a="1"/>
  <c r="N1491" i="1"/>
  <c r="O1491" i="1" a="1"/>
  <c r="O1491" i="1"/>
  <c r="L1492" i="1" a="1"/>
  <c r="L1492" i="1" s="1"/>
  <c r="M1492" i="1" a="1"/>
  <c r="M1492" i="1" s="1"/>
  <c r="N1492" i="1" a="1"/>
  <c r="N1492" i="1" s="1"/>
  <c r="O1492" i="1" a="1"/>
  <c r="O1492" i="1" s="1"/>
  <c r="L1493" i="1" a="1"/>
  <c r="L1493" i="1" s="1"/>
  <c r="M1493" i="1" a="1"/>
  <c r="M1493" i="1" s="1"/>
  <c r="N1493" i="1" a="1"/>
  <c r="N1493" i="1" s="1"/>
  <c r="O1493" i="1" a="1"/>
  <c r="O1493" i="1"/>
  <c r="L1494" i="1" a="1"/>
  <c r="L1494" i="1" s="1"/>
  <c r="M1494" i="1" a="1"/>
  <c r="M1494" i="1"/>
  <c r="N1494" i="1" a="1"/>
  <c r="N1494" i="1" s="1"/>
  <c r="O1494" i="1" a="1"/>
  <c r="O1494" i="1" s="1"/>
  <c r="L1495" i="1" a="1"/>
  <c r="L1495" i="1"/>
  <c r="M1495" i="1" a="1"/>
  <c r="M1495" i="1" s="1"/>
  <c r="N1495" i="1" a="1"/>
  <c r="N1495" i="1"/>
  <c r="O1495" i="1" a="1"/>
  <c r="O1495" i="1" s="1"/>
  <c r="L1496" i="1" a="1"/>
  <c r="L1496" i="1" s="1"/>
  <c r="M1496" i="1" a="1"/>
  <c r="M1496" i="1" s="1"/>
  <c r="N1496" i="1" a="1"/>
  <c r="N1496" i="1" s="1"/>
  <c r="O1496" i="1" a="1"/>
  <c r="O1496" i="1" s="1"/>
  <c r="L1497" i="1" a="1"/>
  <c r="L1497" i="1" s="1"/>
  <c r="M1497" i="1" a="1"/>
  <c r="M1497" i="1" s="1"/>
  <c r="N1497" i="1" a="1"/>
  <c r="N1497" i="1" s="1"/>
  <c r="O1497" i="1" a="1"/>
  <c r="O1497" i="1"/>
  <c r="L1498" i="1" a="1"/>
  <c r="L1498" i="1" s="1"/>
  <c r="M1498" i="1" a="1"/>
  <c r="M1498" i="1"/>
  <c r="N1498" i="1" a="1"/>
  <c r="N1498" i="1" s="1"/>
  <c r="O1498" i="1" a="1"/>
  <c r="O1498" i="1" s="1"/>
  <c r="L1499" i="1" a="1"/>
  <c r="L1499" i="1" s="1"/>
  <c r="M1499" i="1" a="1"/>
  <c r="M1499" i="1" s="1"/>
  <c r="N1499" i="1" a="1"/>
  <c r="N1499" i="1"/>
  <c r="O1499" i="1" a="1"/>
  <c r="O1499" i="1" s="1"/>
  <c r="L1500" i="1" a="1"/>
  <c r="L1500" i="1" s="1"/>
  <c r="M1500" i="1" a="1"/>
  <c r="M1500" i="1"/>
  <c r="N1500" i="1" a="1"/>
  <c r="N1500" i="1"/>
  <c r="O1500" i="1" a="1"/>
  <c r="O1500" i="1" s="1"/>
  <c r="L1501" i="1" a="1"/>
  <c r="L1501" i="1" s="1"/>
  <c r="M1501" i="1" a="1"/>
  <c r="M1501" i="1" s="1"/>
  <c r="N1501" i="1" a="1"/>
  <c r="N1501" i="1"/>
  <c r="O1501" i="1" a="1"/>
  <c r="O1501" i="1"/>
  <c r="L1502" i="1" a="1"/>
  <c r="L1502" i="1" s="1"/>
  <c r="M1502" i="1" a="1"/>
  <c r="M1502" i="1" s="1"/>
  <c r="N1502" i="1" a="1"/>
  <c r="N1502" i="1"/>
  <c r="O1502" i="1" a="1"/>
  <c r="O1502" i="1"/>
  <c r="L1503" i="1" a="1"/>
  <c r="L1503" i="1" s="1"/>
  <c r="M1503" i="1" a="1"/>
  <c r="M1503" i="1" s="1"/>
  <c r="N1503" i="1" a="1"/>
  <c r="N1503" i="1" s="1"/>
  <c r="O1503" i="1" a="1"/>
  <c r="O1503" i="1" s="1"/>
  <c r="L1504" i="1" a="1"/>
  <c r="L1504" i="1" s="1"/>
  <c r="M1504" i="1" a="1"/>
  <c r="M1504" i="1" s="1"/>
  <c r="N1504" i="1" a="1"/>
  <c r="N1504" i="1" s="1"/>
  <c r="O1504" i="1" a="1"/>
  <c r="O1504" i="1" s="1"/>
  <c r="L1505" i="1" a="1"/>
  <c r="L1505" i="1"/>
  <c r="M1505" i="1" a="1"/>
  <c r="M1505" i="1"/>
  <c r="N1505" i="1" a="1"/>
  <c r="N1505" i="1"/>
  <c r="O1505" i="1" a="1"/>
  <c r="O1505" i="1"/>
  <c r="L1506" i="1" a="1"/>
  <c r="L1506" i="1"/>
  <c r="M1506" i="1" a="1"/>
  <c r="M1506" i="1" s="1"/>
  <c r="N1506" i="1" a="1"/>
  <c r="N1506" i="1" s="1"/>
  <c r="O1506" i="1" a="1"/>
  <c r="O1506" i="1" s="1"/>
  <c r="L1507" i="1" a="1"/>
  <c r="L1507" i="1"/>
  <c r="M1507" i="1" a="1"/>
  <c r="M1507" i="1"/>
  <c r="N1507" i="1" a="1"/>
  <c r="N1507" i="1"/>
  <c r="O1507" i="1" a="1"/>
  <c r="O1507" i="1"/>
  <c r="L1508" i="1" a="1"/>
  <c r="L1508" i="1"/>
  <c r="M1508" i="1" a="1"/>
  <c r="M1508" i="1" s="1"/>
  <c r="N1508" i="1" a="1"/>
  <c r="N1508" i="1" s="1"/>
  <c r="O1508" i="1" a="1"/>
  <c r="O1508" i="1" s="1"/>
  <c r="L1509" i="1" a="1"/>
  <c r="L1509" i="1"/>
  <c r="M1509" i="1" a="1"/>
  <c r="M1509" i="1"/>
  <c r="N1509" i="1" a="1"/>
  <c r="N1509" i="1"/>
  <c r="O1509" i="1" a="1"/>
  <c r="O1509" i="1"/>
  <c r="L1510" i="1" a="1"/>
  <c r="L1510" i="1"/>
  <c r="M1510" i="1" a="1"/>
  <c r="M1510" i="1" s="1"/>
  <c r="N1510" i="1" a="1"/>
  <c r="N1510" i="1" s="1"/>
  <c r="O1510" i="1" a="1"/>
  <c r="O1510" i="1" s="1"/>
  <c r="L1511" i="1" a="1"/>
  <c r="L1511" i="1"/>
  <c r="M1511" i="1" a="1"/>
  <c r="M1511" i="1"/>
  <c r="N1511" i="1" a="1"/>
  <c r="N1511" i="1" s="1"/>
  <c r="O1511" i="1" a="1"/>
  <c r="O1511" i="1"/>
  <c r="L1512" i="1" a="1"/>
  <c r="L1512" i="1"/>
  <c r="M1512" i="1" a="1"/>
  <c r="M1512" i="1" s="1"/>
  <c r="N1512" i="1" a="1"/>
  <c r="N1512" i="1" s="1"/>
  <c r="O1512" i="1" a="1"/>
  <c r="O1512" i="1" s="1"/>
  <c r="L1513" i="1" a="1"/>
  <c r="L1513" i="1"/>
  <c r="M1513" i="1" a="1"/>
  <c r="M1513" i="1"/>
  <c r="N1513" i="1" a="1"/>
  <c r="N1513" i="1" s="1"/>
  <c r="O1513" i="1" a="1"/>
  <c r="O1513" i="1"/>
  <c r="L1514" i="1" a="1"/>
  <c r="L1514" i="1"/>
  <c r="M1514" i="1" a="1"/>
  <c r="M1514" i="1" s="1"/>
  <c r="N1514" i="1" a="1"/>
  <c r="N1514" i="1" s="1"/>
  <c r="O1514" i="1" a="1"/>
  <c r="O1514" i="1" s="1"/>
  <c r="L1515" i="1" a="1"/>
  <c r="L1515" i="1"/>
  <c r="M1515" i="1" a="1"/>
  <c r="M1515" i="1"/>
  <c r="N1515" i="1" a="1"/>
  <c r="N1515" i="1" s="1"/>
  <c r="O1515" i="1" a="1"/>
  <c r="O1515" i="1"/>
  <c r="L1516" i="1" a="1"/>
  <c r="L1516" i="1"/>
  <c r="M1516" i="1" a="1"/>
  <c r="M1516" i="1" s="1"/>
  <c r="N1516" i="1" a="1"/>
  <c r="N1516" i="1" s="1"/>
  <c r="O1516" i="1" a="1"/>
  <c r="O1516" i="1" s="1"/>
  <c r="L1517" i="1" a="1"/>
  <c r="L1517" i="1"/>
  <c r="M1517" i="1" a="1"/>
  <c r="M1517" i="1"/>
  <c r="N1517" i="1" a="1"/>
  <c r="N1517" i="1" s="1"/>
  <c r="O1517" i="1" a="1"/>
  <c r="O1517" i="1"/>
  <c r="L1518" i="1" a="1"/>
  <c r="L1518" i="1"/>
  <c r="M1518" i="1" a="1"/>
  <c r="M1518" i="1" s="1"/>
  <c r="N1518" i="1" a="1"/>
  <c r="N1518" i="1" s="1"/>
  <c r="O1518" i="1" a="1"/>
  <c r="O1518" i="1" s="1"/>
  <c r="L1519" i="1" a="1"/>
  <c r="L1519" i="1"/>
  <c r="M1519" i="1" a="1"/>
  <c r="M1519" i="1"/>
  <c r="N1519" i="1" a="1"/>
  <c r="N1519" i="1" s="1"/>
  <c r="O1519" i="1" a="1"/>
  <c r="O1519" i="1"/>
  <c r="L1520" i="1" a="1"/>
  <c r="L1520" i="1"/>
  <c r="M1520" i="1" a="1"/>
  <c r="M1520" i="1" s="1"/>
  <c r="N1520" i="1" a="1"/>
  <c r="N1520" i="1" s="1"/>
  <c r="O1520" i="1" a="1"/>
  <c r="O1520" i="1" s="1"/>
  <c r="L1521" i="1" a="1"/>
  <c r="L1521" i="1"/>
  <c r="M1521" i="1" a="1"/>
  <c r="M1521" i="1"/>
  <c r="N1521" i="1" a="1"/>
  <c r="N1521" i="1" s="1"/>
  <c r="O1521" i="1" a="1"/>
  <c r="O1521" i="1"/>
  <c r="L1522" i="1" a="1"/>
  <c r="L1522" i="1"/>
  <c r="M1522" i="1" a="1"/>
  <c r="M1522" i="1" s="1"/>
  <c r="N1522" i="1" a="1"/>
  <c r="N1522" i="1" s="1"/>
  <c r="O1522" i="1" a="1"/>
  <c r="O1522" i="1" s="1"/>
  <c r="L1523" i="1" a="1"/>
  <c r="L1523" i="1"/>
  <c r="M1523" i="1" a="1"/>
  <c r="M1523" i="1"/>
  <c r="N1523" i="1" a="1"/>
  <c r="N1523" i="1" s="1"/>
  <c r="O1523" i="1" a="1"/>
  <c r="O1523" i="1"/>
  <c r="L1524" i="1" a="1"/>
  <c r="L1524" i="1"/>
  <c r="M1524" i="1" a="1"/>
  <c r="M1524" i="1" s="1"/>
  <c r="N1524" i="1" a="1"/>
  <c r="N1524" i="1" s="1"/>
  <c r="O1524" i="1" a="1"/>
  <c r="O1524" i="1" s="1"/>
  <c r="L1525" i="1" a="1"/>
  <c r="L1525" i="1"/>
  <c r="M1525" i="1" a="1"/>
  <c r="M1525" i="1"/>
  <c r="N1525" i="1" a="1"/>
  <c r="N1525" i="1" s="1"/>
  <c r="O1525" i="1" a="1"/>
  <c r="O1525" i="1"/>
  <c r="L1526" i="1" a="1"/>
  <c r="L1526" i="1"/>
  <c r="M1526" i="1" a="1"/>
  <c r="M1526" i="1" s="1"/>
  <c r="N1526" i="1" a="1"/>
  <c r="N1526" i="1" s="1"/>
  <c r="O1526" i="1" a="1"/>
  <c r="O1526" i="1" s="1"/>
  <c r="L1527" i="1" a="1"/>
  <c r="L1527" i="1"/>
  <c r="M1527" i="1" a="1"/>
  <c r="M1527" i="1"/>
  <c r="N1527" i="1" a="1"/>
  <c r="N1527" i="1" s="1"/>
  <c r="O1527" i="1" a="1"/>
  <c r="O1527" i="1"/>
  <c r="L1528" i="1" a="1"/>
  <c r="L1528" i="1"/>
  <c r="M1528" i="1" a="1"/>
  <c r="M1528" i="1" s="1"/>
  <c r="N1528" i="1" a="1"/>
  <c r="N1528" i="1" s="1"/>
  <c r="O1528" i="1" a="1"/>
  <c r="O1528" i="1" s="1"/>
  <c r="L1529" i="1" a="1"/>
  <c r="L1529" i="1"/>
  <c r="M1529" i="1" a="1"/>
  <c r="M1529" i="1"/>
  <c r="N1529" i="1" a="1"/>
  <c r="N1529" i="1" s="1"/>
  <c r="O1529" i="1" a="1"/>
  <c r="O1529" i="1"/>
  <c r="L1530" i="1" a="1"/>
  <c r="L1530" i="1"/>
  <c r="M1530" i="1" a="1"/>
  <c r="M1530" i="1" s="1"/>
  <c r="N1530" i="1" a="1"/>
  <c r="N1530" i="1" s="1"/>
  <c r="O1530" i="1" a="1"/>
  <c r="O1530" i="1" s="1"/>
  <c r="L1531" i="1" a="1"/>
  <c r="L1531" i="1"/>
  <c r="M1531" i="1" a="1"/>
  <c r="M1531" i="1"/>
  <c r="N1531" i="1" a="1"/>
  <c r="N1531" i="1" s="1"/>
  <c r="O1531" i="1" a="1"/>
  <c r="O1531" i="1"/>
  <c r="L1532" i="1" a="1"/>
  <c r="L1532" i="1"/>
  <c r="M1532" i="1" a="1"/>
  <c r="M1532" i="1" s="1"/>
  <c r="N1532" i="1" a="1"/>
  <c r="N1532" i="1" s="1"/>
  <c r="O1532" i="1" a="1"/>
  <c r="O1532" i="1" s="1"/>
  <c r="L1533" i="1" a="1"/>
  <c r="L1533" i="1"/>
  <c r="M1533" i="1" a="1"/>
  <c r="M1533" i="1"/>
  <c r="N1533" i="1" a="1"/>
  <c r="N1533" i="1" s="1"/>
  <c r="O1533" i="1" a="1"/>
  <c r="O1533" i="1"/>
  <c r="L1534" i="1" a="1"/>
  <c r="L1534" i="1"/>
  <c r="M1534" i="1" a="1"/>
  <c r="M1534" i="1" s="1"/>
  <c r="N1534" i="1" a="1"/>
  <c r="N1534" i="1" s="1"/>
  <c r="O1534" i="1" a="1"/>
  <c r="O1534" i="1" s="1"/>
  <c r="L1535" i="1" a="1"/>
  <c r="L1535" i="1"/>
  <c r="M1535" i="1" a="1"/>
  <c r="M1535" i="1"/>
  <c r="N1535" i="1" a="1"/>
  <c r="N1535" i="1" s="1"/>
  <c r="O1535" i="1" a="1"/>
  <c r="O1535" i="1"/>
  <c r="L1536" i="1" a="1"/>
  <c r="L1536" i="1"/>
  <c r="M1536" i="1" a="1"/>
  <c r="M1536" i="1" s="1"/>
  <c r="N1536" i="1" a="1"/>
  <c r="N1536" i="1" s="1"/>
  <c r="O1536" i="1" a="1"/>
  <c r="O1536" i="1" s="1"/>
  <c r="L1537" i="1" a="1"/>
  <c r="L1537" i="1"/>
  <c r="M1537" i="1" a="1"/>
  <c r="M1537" i="1"/>
  <c r="N1537" i="1" a="1"/>
  <c r="N1537" i="1" s="1"/>
  <c r="O1537" i="1" a="1"/>
  <c r="O1537" i="1"/>
  <c r="L1538" i="1" a="1"/>
  <c r="L1538" i="1"/>
  <c r="M1538" i="1" a="1"/>
  <c r="M1538" i="1" s="1"/>
  <c r="N1538" i="1" a="1"/>
  <c r="N1538" i="1" s="1"/>
  <c r="O1538" i="1" a="1"/>
  <c r="O1538" i="1" s="1"/>
  <c r="L1539" i="1" a="1"/>
  <c r="L1539" i="1"/>
  <c r="M1539" i="1" a="1"/>
  <c r="M1539" i="1"/>
  <c r="N1539" i="1" a="1"/>
  <c r="N1539" i="1" s="1"/>
  <c r="O1539" i="1" a="1"/>
  <c r="O1539" i="1"/>
  <c r="L1540" i="1" a="1"/>
  <c r="L1540" i="1"/>
  <c r="M1540" i="1" a="1"/>
  <c r="M1540" i="1" s="1"/>
  <c r="N1540" i="1" a="1"/>
  <c r="N1540" i="1" s="1"/>
  <c r="O1540" i="1" a="1"/>
  <c r="O1540" i="1" s="1"/>
  <c r="L1541" i="1" a="1"/>
  <c r="L1541" i="1"/>
  <c r="M1541" i="1" a="1"/>
  <c r="M1541" i="1"/>
  <c r="N1541" i="1" a="1"/>
  <c r="N1541" i="1" s="1"/>
  <c r="O1541" i="1" a="1"/>
  <c r="O1541" i="1"/>
  <c r="L1542" i="1" a="1"/>
  <c r="L1542" i="1"/>
  <c r="M1542" i="1" a="1"/>
  <c r="M1542" i="1" s="1"/>
  <c r="N1542" i="1" a="1"/>
  <c r="N1542" i="1" s="1"/>
  <c r="O1542" i="1" a="1"/>
  <c r="O1542" i="1" s="1"/>
  <c r="L1543" i="1" a="1"/>
  <c r="L1543" i="1"/>
  <c r="M1543" i="1" a="1"/>
  <c r="M1543" i="1"/>
  <c r="N1543" i="1" a="1"/>
  <c r="N1543" i="1" s="1"/>
  <c r="O1543" i="1" a="1"/>
  <c r="O1543" i="1"/>
  <c r="L1544" i="1" a="1"/>
  <c r="L1544" i="1"/>
  <c r="M1544" i="1" a="1"/>
  <c r="M1544" i="1" s="1"/>
  <c r="N1544" i="1" a="1"/>
  <c r="N1544" i="1" s="1"/>
  <c r="O1544" i="1" a="1"/>
  <c r="O1544" i="1" s="1"/>
  <c r="L1545" i="1" a="1"/>
  <c r="L1545" i="1"/>
  <c r="M1545" i="1" a="1"/>
  <c r="M1545" i="1"/>
  <c r="N1545" i="1" a="1"/>
  <c r="N1545" i="1" s="1"/>
  <c r="O1545" i="1" a="1"/>
  <c r="O1545" i="1"/>
  <c r="L1546" i="1" a="1"/>
  <c r="L1546" i="1"/>
  <c r="M1546" i="1" a="1"/>
  <c r="M1546" i="1" s="1"/>
  <c r="N1546" i="1" a="1"/>
  <c r="N1546" i="1" s="1"/>
  <c r="O1546" i="1" a="1"/>
  <c r="O1546" i="1" s="1"/>
  <c r="L1547" i="1" a="1"/>
  <c r="L1547" i="1"/>
  <c r="M1547" i="1" a="1"/>
  <c r="M1547" i="1"/>
  <c r="N1547" i="1" a="1"/>
  <c r="N1547" i="1" s="1"/>
  <c r="O1547" i="1" a="1"/>
  <c r="O1547" i="1"/>
  <c r="L1548" i="1" a="1"/>
  <c r="L1548" i="1"/>
  <c r="M1548" i="1" a="1"/>
  <c r="M1548" i="1" s="1"/>
  <c r="N1548" i="1" a="1"/>
  <c r="N1548" i="1" s="1"/>
  <c r="O1548" i="1" a="1"/>
  <c r="O1548" i="1" s="1"/>
  <c r="L1549" i="1" a="1"/>
  <c r="L1549" i="1"/>
  <c r="M1549" i="1" a="1"/>
  <c r="M1549" i="1"/>
  <c r="N1549" i="1" a="1"/>
  <c r="N1549" i="1" s="1"/>
  <c r="O1549" i="1" a="1"/>
  <c r="O1549" i="1"/>
  <c r="L1550" i="1" a="1"/>
  <c r="L1550" i="1"/>
  <c r="M1550" i="1" a="1"/>
  <c r="M1550" i="1" s="1"/>
  <c r="N1550" i="1" a="1"/>
  <c r="N1550" i="1" s="1"/>
  <c r="O1550" i="1" a="1"/>
  <c r="O1550" i="1" s="1"/>
  <c r="L1551" i="1" a="1"/>
  <c r="L1551" i="1"/>
  <c r="M1551" i="1" a="1"/>
  <c r="M1551" i="1"/>
  <c r="N1551" i="1" a="1"/>
  <c r="N1551" i="1" s="1"/>
  <c r="O1551" i="1" a="1"/>
  <c r="O1551" i="1"/>
  <c r="L1552" i="1" a="1"/>
  <c r="L1552" i="1"/>
  <c r="M1552" i="1" a="1"/>
  <c r="M1552" i="1" s="1"/>
  <c r="N1552" i="1" a="1"/>
  <c r="N1552" i="1" s="1"/>
  <c r="O1552" i="1" a="1"/>
  <c r="O1552" i="1" s="1"/>
  <c r="L1553" i="1" a="1"/>
  <c r="L1553" i="1"/>
  <c r="M1553" i="1" a="1"/>
  <c r="M1553" i="1"/>
  <c r="N1553" i="1" a="1"/>
  <c r="N1553" i="1" s="1"/>
  <c r="O1553" i="1" a="1"/>
  <c r="O1553" i="1"/>
  <c r="L1554" i="1" a="1"/>
  <c r="L1554" i="1"/>
  <c r="M1554" i="1" a="1"/>
  <c r="M1554" i="1" s="1"/>
  <c r="N1554" i="1" a="1"/>
  <c r="N1554" i="1" s="1"/>
  <c r="O1554" i="1" a="1"/>
  <c r="O1554" i="1" s="1"/>
  <c r="L1555" i="1" a="1"/>
  <c r="L1555" i="1"/>
  <c r="M1555" i="1" a="1"/>
  <c r="M1555" i="1"/>
  <c r="N1555" i="1" a="1"/>
  <c r="N1555" i="1" s="1"/>
  <c r="O1555" i="1" a="1"/>
  <c r="O1555" i="1"/>
  <c r="L1556" i="1" a="1"/>
  <c r="L1556" i="1"/>
  <c r="M1556" i="1" a="1"/>
  <c r="M1556" i="1" s="1"/>
  <c r="N1556" i="1" a="1"/>
  <c r="N1556" i="1" s="1"/>
  <c r="O1556" i="1" a="1"/>
  <c r="O1556" i="1" s="1"/>
  <c r="L1557" i="1" a="1"/>
  <c r="L1557" i="1"/>
  <c r="M1557" i="1" a="1"/>
  <c r="M1557" i="1"/>
  <c r="N1557" i="1" a="1"/>
  <c r="N1557" i="1" s="1"/>
  <c r="O1557" i="1" a="1"/>
  <c r="O1557" i="1"/>
  <c r="L1558" i="1" a="1"/>
  <c r="L1558" i="1"/>
  <c r="M1558" i="1" a="1"/>
  <c r="M1558" i="1" s="1"/>
  <c r="N1558" i="1" a="1"/>
  <c r="N1558" i="1" s="1"/>
  <c r="O1558" i="1" a="1"/>
  <c r="O1558" i="1" s="1"/>
  <c r="L1559" i="1" a="1"/>
  <c r="L1559" i="1"/>
  <c r="M1559" i="1" a="1"/>
  <c r="M1559" i="1"/>
  <c r="N1559" i="1" a="1"/>
  <c r="N1559" i="1" s="1"/>
  <c r="O1559" i="1" a="1"/>
  <c r="O1559" i="1"/>
  <c r="L1560" i="1" a="1"/>
  <c r="L1560" i="1"/>
  <c r="M1560" i="1" a="1"/>
  <c r="M1560" i="1" s="1"/>
  <c r="N1560" i="1" a="1"/>
  <c r="N1560" i="1" s="1"/>
  <c r="O1560" i="1" a="1"/>
  <c r="O1560" i="1" s="1"/>
  <c r="L1561" i="1" a="1"/>
  <c r="L1561" i="1"/>
  <c r="M1561" i="1" a="1"/>
  <c r="M1561" i="1"/>
  <c r="N1561" i="1" a="1"/>
  <c r="N1561" i="1" s="1"/>
  <c r="O1561" i="1" a="1"/>
  <c r="O1561" i="1"/>
  <c r="L1562" i="1" a="1"/>
  <c r="L1562" i="1"/>
  <c r="M1562" i="1" a="1"/>
  <c r="M1562" i="1" s="1"/>
  <c r="N1562" i="1" a="1"/>
  <c r="N1562" i="1" s="1"/>
  <c r="O1562" i="1" a="1"/>
  <c r="O1562" i="1" s="1"/>
  <c r="L1563" i="1" a="1"/>
  <c r="L1563" i="1"/>
  <c r="M1563" i="1" a="1"/>
  <c r="M1563" i="1"/>
  <c r="N1563" i="1" a="1"/>
  <c r="N1563" i="1" s="1"/>
  <c r="O1563" i="1" a="1"/>
  <c r="O1563" i="1"/>
  <c r="L1564" i="1" a="1"/>
  <c r="L1564" i="1"/>
  <c r="M1564" i="1" a="1"/>
  <c r="M1564" i="1" s="1"/>
  <c r="N1564" i="1" a="1"/>
  <c r="N1564" i="1" s="1"/>
  <c r="O1564" i="1" a="1"/>
  <c r="O1564" i="1" s="1"/>
  <c r="L1565" i="1" a="1"/>
  <c r="L1565" i="1"/>
  <c r="M1565" i="1" a="1"/>
  <c r="M1565" i="1"/>
  <c r="N1565" i="1" a="1"/>
  <c r="N1565" i="1" s="1"/>
  <c r="O1565" i="1" a="1"/>
  <c r="O1565" i="1"/>
  <c r="L1566" i="1" a="1"/>
  <c r="L1566" i="1"/>
  <c r="M1566" i="1" a="1"/>
  <c r="M1566" i="1" s="1"/>
  <c r="N1566" i="1" a="1"/>
  <c r="N1566" i="1" s="1"/>
  <c r="O1566" i="1" a="1"/>
  <c r="O1566" i="1" s="1"/>
  <c r="L1567" i="1" a="1"/>
  <c r="L1567" i="1"/>
  <c r="M1567" i="1" a="1"/>
  <c r="M1567" i="1" s="1"/>
  <c r="N1567" i="1" a="1"/>
  <c r="N1567" i="1" s="1"/>
  <c r="O1567" i="1" a="1"/>
  <c r="O1567" i="1"/>
  <c r="L1568" i="1" a="1"/>
  <c r="L1568" i="1"/>
  <c r="M1568" i="1" a="1"/>
  <c r="M1568" i="1" s="1"/>
  <c r="N1568" i="1" a="1"/>
  <c r="N1568" i="1" s="1"/>
  <c r="O1568" i="1" a="1"/>
  <c r="O1568" i="1" s="1"/>
  <c r="L1569" i="1" a="1"/>
  <c r="L1569" i="1"/>
  <c r="M1569" i="1" a="1"/>
  <c r="M1569" i="1" s="1"/>
  <c r="N1569" i="1" a="1"/>
  <c r="N1569" i="1" s="1"/>
  <c r="O1569" i="1" a="1"/>
  <c r="O1569" i="1"/>
  <c r="L1570" i="1" a="1"/>
  <c r="L1570" i="1"/>
  <c r="M1570" i="1" a="1"/>
  <c r="M1570" i="1" s="1"/>
  <c r="N1570" i="1" a="1"/>
  <c r="N1570" i="1" s="1"/>
  <c r="O1570" i="1" a="1"/>
  <c r="O1570" i="1" s="1"/>
  <c r="L1571" i="1" a="1"/>
  <c r="L1571" i="1"/>
  <c r="M1571" i="1" a="1"/>
  <c r="M1571" i="1" s="1"/>
  <c r="N1571" i="1" a="1"/>
  <c r="N1571" i="1" s="1"/>
  <c r="O1571" i="1" a="1"/>
  <c r="O1571" i="1"/>
  <c r="L1572" i="1" a="1"/>
  <c r="L1572" i="1"/>
  <c r="M1572" i="1" a="1"/>
  <c r="M1572" i="1" s="1"/>
  <c r="N1572" i="1" a="1"/>
  <c r="N1572" i="1" s="1"/>
  <c r="O1572" i="1" a="1"/>
  <c r="O1572" i="1" s="1"/>
  <c r="L1573" i="1" a="1"/>
  <c r="L1573" i="1"/>
  <c r="M1573" i="1" a="1"/>
  <c r="M1573" i="1" s="1"/>
  <c r="N1573" i="1" a="1"/>
  <c r="N1573" i="1" s="1"/>
  <c r="O1573" i="1" a="1"/>
  <c r="O1573" i="1"/>
  <c r="L1574" i="1" a="1"/>
  <c r="L1574" i="1"/>
  <c r="M1574" i="1" a="1"/>
  <c r="M1574" i="1" s="1"/>
  <c r="N1574" i="1" a="1"/>
  <c r="N1574" i="1" s="1"/>
  <c r="O1574" i="1" a="1"/>
  <c r="O1574" i="1" s="1"/>
  <c r="L1575" i="1" a="1"/>
  <c r="L1575" i="1"/>
  <c r="M1575" i="1" a="1"/>
  <c r="M1575" i="1" s="1"/>
  <c r="N1575" i="1" a="1"/>
  <c r="N1575" i="1" s="1"/>
  <c r="O1575" i="1" a="1"/>
  <c r="O1575" i="1"/>
  <c r="L1576" i="1" a="1"/>
  <c r="L1576" i="1"/>
  <c r="M1576" i="1" a="1"/>
  <c r="M1576" i="1" s="1"/>
  <c r="N1576" i="1" a="1"/>
  <c r="N1576" i="1" s="1"/>
  <c r="O1576" i="1" a="1"/>
  <c r="O1576" i="1" s="1"/>
  <c r="L1577" i="1" a="1"/>
  <c r="L1577" i="1"/>
  <c r="M1577" i="1" a="1"/>
  <c r="M1577" i="1" s="1"/>
  <c r="N1577" i="1" a="1"/>
  <c r="N1577" i="1" s="1"/>
  <c r="O1577" i="1" a="1"/>
  <c r="O1577" i="1"/>
  <c r="L1578" i="1" a="1"/>
  <c r="L1578" i="1"/>
  <c r="M1578" i="1" a="1"/>
  <c r="M1578" i="1" s="1"/>
  <c r="N1578" i="1" a="1"/>
  <c r="N1578" i="1" s="1"/>
  <c r="O1578" i="1" a="1"/>
  <c r="O1578" i="1" s="1"/>
  <c r="L1579" i="1" a="1"/>
  <c r="L1579" i="1"/>
  <c r="M1579" i="1" a="1"/>
  <c r="M1579" i="1" s="1"/>
  <c r="N1579" i="1" a="1"/>
  <c r="N1579" i="1" s="1"/>
  <c r="O1579" i="1" a="1"/>
  <c r="O1579" i="1"/>
  <c r="L1580" i="1" a="1"/>
  <c r="L1580" i="1"/>
  <c r="M1580" i="1" a="1"/>
  <c r="M1580" i="1" s="1"/>
  <c r="N1580" i="1" a="1"/>
  <c r="N1580" i="1" s="1"/>
  <c r="O1580" i="1" a="1"/>
  <c r="O1580" i="1" s="1"/>
  <c r="L1581" i="1" a="1"/>
  <c r="L1581" i="1"/>
  <c r="M1581" i="1" a="1"/>
  <c r="M1581" i="1" s="1"/>
  <c r="N1581" i="1" a="1"/>
  <c r="N1581" i="1" s="1"/>
  <c r="O1581" i="1" a="1"/>
  <c r="O1581" i="1"/>
  <c r="L1582" i="1" a="1"/>
  <c r="L1582" i="1"/>
  <c r="M1582" i="1" a="1"/>
  <c r="M1582" i="1" s="1"/>
  <c r="N1582" i="1" a="1"/>
  <c r="N1582" i="1" s="1"/>
  <c r="O1582" i="1" a="1"/>
  <c r="O1582" i="1" s="1"/>
  <c r="L1583" i="1" a="1"/>
  <c r="L1583" i="1"/>
  <c r="M1583" i="1" a="1"/>
  <c r="M1583" i="1" s="1"/>
  <c r="N1583" i="1" a="1"/>
  <c r="N1583" i="1" s="1"/>
  <c r="O1583" i="1" a="1"/>
  <c r="O1583" i="1"/>
  <c r="L1584" i="1" a="1"/>
  <c r="L1584" i="1"/>
  <c r="M1584" i="1" a="1"/>
  <c r="M1584" i="1" s="1"/>
  <c r="N1584" i="1" a="1"/>
  <c r="N1584" i="1" s="1"/>
  <c r="O1584" i="1" a="1"/>
  <c r="O1584" i="1" s="1"/>
  <c r="L1585" i="1" a="1"/>
  <c r="L1585" i="1"/>
  <c r="M1585" i="1" a="1"/>
  <c r="M1585" i="1" s="1"/>
  <c r="N1585" i="1" a="1"/>
  <c r="N1585" i="1" s="1"/>
  <c r="O1585" i="1" a="1"/>
  <c r="O1585" i="1"/>
  <c r="L1586" i="1" a="1"/>
  <c r="L1586" i="1"/>
  <c r="M1586" i="1" a="1"/>
  <c r="M1586" i="1" s="1"/>
  <c r="N1586" i="1" a="1"/>
  <c r="N1586" i="1" s="1"/>
  <c r="O1586" i="1" a="1"/>
  <c r="O1586" i="1" s="1"/>
  <c r="L1587" i="1" a="1"/>
  <c r="L1587" i="1" s="1"/>
  <c r="M1587" i="1" a="1"/>
  <c r="M1587" i="1" s="1"/>
  <c r="N1587" i="1" a="1"/>
  <c r="N1587" i="1" s="1"/>
  <c r="O1587" i="1" a="1"/>
  <c r="O1587" i="1"/>
  <c r="L1588" i="1" a="1"/>
  <c r="L1588" i="1"/>
  <c r="M1588" i="1" a="1"/>
  <c r="M1588" i="1" s="1"/>
  <c r="N1588" i="1" a="1"/>
  <c r="N1588" i="1" s="1"/>
  <c r="O1588" i="1" a="1"/>
  <c r="O1588" i="1" s="1"/>
  <c r="L1589" i="1" a="1"/>
  <c r="L1589" i="1" s="1"/>
  <c r="M1589" i="1" a="1"/>
  <c r="M1589" i="1" s="1"/>
  <c r="N1589" i="1" a="1"/>
  <c r="N1589" i="1" s="1"/>
  <c r="O1589" i="1" a="1"/>
  <c r="O1589" i="1"/>
  <c r="L1590" i="1" a="1"/>
  <c r="L1590" i="1"/>
  <c r="M1590" i="1" a="1"/>
  <c r="M1590" i="1" s="1"/>
  <c r="N1590" i="1" a="1"/>
  <c r="N1590" i="1" s="1"/>
  <c r="O1590" i="1" a="1"/>
  <c r="O1590" i="1" s="1"/>
  <c r="L1591" i="1" a="1"/>
  <c r="L1591" i="1"/>
  <c r="M1591" i="1" a="1"/>
  <c r="M1591" i="1" s="1"/>
  <c r="N1591" i="1" a="1"/>
  <c r="N1591" i="1" s="1"/>
  <c r="O1591" i="1" a="1"/>
  <c r="O1591" i="1"/>
  <c r="L1592" i="1" a="1"/>
  <c r="L1592" i="1"/>
  <c r="M1592" i="1" a="1"/>
  <c r="M1592" i="1" s="1"/>
  <c r="N1592" i="1" a="1"/>
  <c r="N1592" i="1" s="1"/>
  <c r="O1592" i="1" a="1"/>
  <c r="O1592" i="1" s="1"/>
  <c r="L1593" i="1" a="1"/>
  <c r="L1593" i="1"/>
  <c r="M1593" i="1" a="1"/>
  <c r="M1593" i="1" s="1"/>
  <c r="N1593" i="1" a="1"/>
  <c r="N1593" i="1" s="1"/>
  <c r="O1593" i="1" a="1"/>
  <c r="O1593" i="1"/>
  <c r="L1594" i="1" a="1"/>
  <c r="L1594" i="1"/>
  <c r="M1594" i="1" a="1"/>
  <c r="M1594" i="1" s="1"/>
  <c r="N1594" i="1" a="1"/>
  <c r="N1594" i="1" s="1"/>
  <c r="O1594" i="1" a="1"/>
  <c r="O1594" i="1" s="1"/>
  <c r="L1595" i="1" a="1"/>
  <c r="L1595" i="1"/>
  <c r="M1595" i="1" a="1"/>
  <c r="M1595" i="1" s="1"/>
  <c r="N1595" i="1" a="1"/>
  <c r="N1595" i="1" s="1"/>
  <c r="O1595" i="1" a="1"/>
  <c r="O1595" i="1" s="1"/>
  <c r="L1596" i="1" a="1"/>
  <c r="L1596" i="1"/>
  <c r="M1596" i="1" a="1"/>
  <c r="M1596" i="1" s="1"/>
  <c r="N1596" i="1" a="1"/>
  <c r="N1596" i="1" s="1"/>
  <c r="O1596" i="1" a="1"/>
  <c r="O1596" i="1" s="1"/>
  <c r="L1597" i="1" a="1"/>
  <c r="L1597" i="1"/>
  <c r="M1597" i="1" a="1"/>
  <c r="M1597" i="1" s="1"/>
  <c r="N1597" i="1" a="1"/>
  <c r="N1597" i="1" s="1"/>
  <c r="O1597" i="1" a="1"/>
  <c r="O1597" i="1" s="1"/>
  <c r="L1598" i="1" a="1"/>
  <c r="L1598" i="1"/>
  <c r="M1598" i="1" a="1"/>
  <c r="M1598" i="1" s="1"/>
  <c r="N1598" i="1" a="1"/>
  <c r="N1598" i="1" s="1"/>
  <c r="O1598" i="1" a="1"/>
  <c r="O1598" i="1" s="1"/>
  <c r="L1599" i="1" a="1"/>
  <c r="L1599" i="1" s="1"/>
  <c r="M1599" i="1" a="1"/>
  <c r="M1599" i="1" s="1"/>
  <c r="N1599" i="1" a="1"/>
  <c r="N1599" i="1" s="1"/>
  <c r="O1599" i="1" a="1"/>
  <c r="O1599" i="1" s="1"/>
  <c r="L1600" i="1" a="1"/>
  <c r="L1600" i="1"/>
  <c r="M1600" i="1" a="1"/>
  <c r="M1600" i="1" s="1"/>
  <c r="N1600" i="1" a="1"/>
  <c r="N1600" i="1" s="1"/>
  <c r="O1600" i="1" a="1"/>
  <c r="O1600" i="1" s="1"/>
  <c r="L1601" i="1" a="1"/>
  <c r="L1601" i="1"/>
  <c r="M1601" i="1" a="1"/>
  <c r="M1601" i="1" s="1"/>
  <c r="N1601" i="1" a="1"/>
  <c r="N1601" i="1" s="1"/>
  <c r="O1601" i="1" a="1"/>
  <c r="O1601" i="1" s="1"/>
  <c r="L1602" i="1" a="1"/>
  <c r="L1602" i="1"/>
  <c r="M1602" i="1" a="1"/>
  <c r="M1602" i="1" s="1"/>
  <c r="N1602" i="1" a="1"/>
  <c r="N1602" i="1" s="1"/>
  <c r="O1602" i="1" a="1"/>
  <c r="O1602" i="1" s="1"/>
  <c r="L1603" i="1" a="1"/>
  <c r="L1603" i="1"/>
  <c r="M1603" i="1" a="1"/>
  <c r="M1603" i="1" s="1"/>
  <c r="N1603" i="1" a="1"/>
  <c r="N1603" i="1" s="1"/>
  <c r="O1603" i="1" a="1"/>
  <c r="O1603" i="1" s="1"/>
  <c r="L1604" i="1" a="1"/>
  <c r="L1604" i="1"/>
  <c r="M1604" i="1" a="1"/>
  <c r="M1604" i="1" s="1"/>
  <c r="N1604" i="1" a="1"/>
  <c r="N1604" i="1" s="1"/>
  <c r="O1604" i="1" a="1"/>
  <c r="O1604" i="1" s="1"/>
  <c r="L1605" i="1" a="1"/>
  <c r="L1605" i="1"/>
  <c r="M1605" i="1" a="1"/>
  <c r="M1605" i="1" s="1"/>
  <c r="N1605" i="1" a="1"/>
  <c r="N1605" i="1" s="1"/>
  <c r="O1605" i="1" a="1"/>
  <c r="O1605" i="1" s="1"/>
  <c r="L1606" i="1" a="1"/>
  <c r="L1606" i="1" s="1"/>
  <c r="M1606" i="1" a="1"/>
  <c r="M1606" i="1" s="1"/>
  <c r="N1606" i="1" a="1"/>
  <c r="N1606" i="1" s="1"/>
  <c r="O1606" i="1" a="1"/>
  <c r="O1606" i="1" s="1"/>
  <c r="L1607" i="1" a="1"/>
  <c r="L1607" i="1"/>
  <c r="M1607" i="1" a="1"/>
  <c r="M1607" i="1" s="1"/>
  <c r="N1607" i="1" a="1"/>
  <c r="N1607" i="1" s="1"/>
  <c r="O1607" i="1" a="1"/>
  <c r="O1607" i="1" s="1"/>
  <c r="L1608" i="1" a="1"/>
  <c r="L1608" i="1" s="1"/>
  <c r="M1608" i="1" a="1"/>
  <c r="M1608" i="1" s="1"/>
  <c r="N1608" i="1" a="1"/>
  <c r="N1608" i="1" s="1"/>
  <c r="O1608" i="1" a="1"/>
  <c r="O1608" i="1" s="1"/>
  <c r="L1609" i="1" a="1"/>
  <c r="L1609" i="1" s="1"/>
  <c r="M1609" i="1" a="1"/>
  <c r="M1609" i="1" s="1"/>
  <c r="N1609" i="1" a="1"/>
  <c r="N1609" i="1" s="1"/>
  <c r="O1609" i="1" a="1"/>
  <c r="O1609" i="1" s="1"/>
  <c r="L1610" i="1" a="1"/>
  <c r="L1610" i="1"/>
  <c r="M1610" i="1" a="1"/>
  <c r="M1610" i="1" s="1"/>
  <c r="N1610" i="1" a="1"/>
  <c r="N1610" i="1" s="1"/>
  <c r="O1610" i="1" a="1"/>
  <c r="O1610" i="1" s="1"/>
  <c r="L1611" i="1" a="1"/>
  <c r="L1611" i="1"/>
  <c r="M1611" i="1" a="1"/>
  <c r="M1611" i="1" s="1"/>
  <c r="N1611" i="1" a="1"/>
  <c r="N1611" i="1" s="1"/>
  <c r="O1611" i="1" a="1"/>
  <c r="O1611" i="1" s="1"/>
  <c r="L1612" i="1" a="1"/>
  <c r="L1612" i="1" s="1"/>
  <c r="M1612" i="1" a="1"/>
  <c r="M1612" i="1" s="1"/>
  <c r="N1612" i="1" a="1"/>
  <c r="N1612" i="1" s="1"/>
  <c r="O1612" i="1" a="1"/>
  <c r="O1612" i="1" s="1"/>
  <c r="L1613" i="1" a="1"/>
  <c r="L1613" i="1"/>
  <c r="M1613" i="1" a="1"/>
  <c r="M1613" i="1" s="1"/>
  <c r="N1613" i="1" a="1"/>
  <c r="N1613" i="1" s="1"/>
  <c r="O1613" i="1" a="1"/>
  <c r="O1613" i="1" s="1"/>
  <c r="L1614" i="1" a="1"/>
  <c r="L1614" i="1" s="1"/>
  <c r="M1614" i="1" a="1"/>
  <c r="M1614" i="1" s="1"/>
  <c r="N1614" i="1" a="1"/>
  <c r="N1614" i="1" s="1"/>
  <c r="O1614" i="1" a="1"/>
  <c r="O1614" i="1" s="1"/>
  <c r="L1615" i="1" a="1"/>
  <c r="L1615" i="1" s="1"/>
  <c r="M1615" i="1" a="1"/>
  <c r="M1615" i="1" s="1"/>
  <c r="N1615" i="1" a="1"/>
  <c r="N1615" i="1" s="1"/>
  <c r="O1615" i="1" a="1"/>
  <c r="O1615" i="1" s="1"/>
  <c r="L1616" i="1" a="1"/>
  <c r="L1616" i="1" s="1"/>
  <c r="M1616" i="1" a="1"/>
  <c r="M1616" i="1" s="1"/>
  <c r="N1616" i="1" a="1"/>
  <c r="N1616" i="1" s="1"/>
  <c r="O1616" i="1" a="1"/>
  <c r="O1616" i="1" s="1"/>
  <c r="L1617" i="1" a="1"/>
  <c r="L1617" i="1"/>
  <c r="M1617" i="1" a="1"/>
  <c r="M1617" i="1" s="1"/>
  <c r="N1617" i="1" a="1"/>
  <c r="N1617" i="1" s="1"/>
  <c r="O1617" i="1" a="1"/>
  <c r="O1617" i="1" s="1"/>
  <c r="L1618" i="1" a="1"/>
  <c r="L1618" i="1"/>
  <c r="M1618" i="1" a="1"/>
  <c r="M1618" i="1" s="1"/>
  <c r="N1618" i="1" a="1"/>
  <c r="N1618" i="1" s="1"/>
  <c r="O1618" i="1" a="1"/>
  <c r="O1618" i="1" s="1"/>
  <c r="L1619" i="1" a="1"/>
  <c r="L1619" i="1" s="1"/>
  <c r="M1619" i="1" a="1"/>
  <c r="M1619" i="1" s="1"/>
  <c r="N1619" i="1" a="1"/>
  <c r="N1619" i="1" s="1"/>
  <c r="O1619" i="1" a="1"/>
  <c r="O1619" i="1" s="1"/>
  <c r="L1620" i="1" a="1"/>
  <c r="L1620" i="1" s="1"/>
  <c r="M1620" i="1" a="1"/>
  <c r="M1620" i="1" s="1"/>
  <c r="N1620" i="1" a="1"/>
  <c r="N1620" i="1" s="1"/>
  <c r="O1620" i="1" a="1"/>
  <c r="O1620" i="1" s="1"/>
  <c r="L1621" i="1" a="1"/>
  <c r="L1621" i="1"/>
  <c r="M1621" i="1" a="1"/>
  <c r="M1621" i="1" s="1"/>
  <c r="N1621" i="1" a="1"/>
  <c r="N1621" i="1" s="1"/>
  <c r="O1621" i="1" a="1"/>
  <c r="O1621" i="1" s="1"/>
  <c r="L1622" i="1" a="1"/>
  <c r="L1622" i="1" s="1"/>
  <c r="M1622" i="1" a="1"/>
  <c r="M1622" i="1"/>
  <c r="N1622" i="1" a="1"/>
  <c r="N1622" i="1" s="1"/>
  <c r="O1622" i="1" a="1"/>
  <c r="O1622" i="1" s="1"/>
  <c r="L1623" i="1" a="1"/>
  <c r="L1623" i="1"/>
  <c r="M1623" i="1" a="1"/>
  <c r="M1623" i="1" s="1"/>
  <c r="N1623" i="1" a="1"/>
  <c r="N1623" i="1" s="1"/>
  <c r="O1623" i="1" a="1"/>
  <c r="O1623" i="1" s="1"/>
  <c r="L1624" i="1" a="1"/>
  <c r="L1624" i="1" s="1"/>
  <c r="M1624" i="1" a="1"/>
  <c r="M1624" i="1" s="1"/>
  <c r="N1624" i="1" a="1"/>
  <c r="N1624" i="1" s="1"/>
  <c r="O1624" i="1" a="1"/>
  <c r="O1624" i="1" s="1"/>
  <c r="L1625" i="1" a="1"/>
  <c r="L1625" i="1" s="1"/>
  <c r="M1625" i="1" a="1"/>
  <c r="M1625" i="1" s="1"/>
  <c r="N1625" i="1" a="1"/>
  <c r="N1625" i="1" s="1"/>
  <c r="O1625" i="1" a="1"/>
  <c r="O1625" i="1"/>
  <c r="L1626" i="1" a="1"/>
  <c r="L1626" i="1"/>
  <c r="M1626" i="1" a="1"/>
  <c r="M1626" i="1" s="1"/>
  <c r="N1626" i="1" a="1"/>
  <c r="N1626" i="1" s="1"/>
  <c r="O1626" i="1" a="1"/>
  <c r="O1626" i="1" s="1"/>
  <c r="L1627" i="1" a="1"/>
  <c r="L1627" i="1" s="1"/>
  <c r="M1627" i="1" a="1"/>
  <c r="M1627" i="1" s="1"/>
  <c r="N1627" i="1" a="1"/>
  <c r="N1627" i="1" s="1"/>
  <c r="O1627" i="1" a="1"/>
  <c r="O1627" i="1" s="1"/>
  <c r="L1628" i="1" a="1"/>
  <c r="L1628" i="1"/>
  <c r="M1628" i="1" a="1"/>
  <c r="M1628" i="1" s="1"/>
  <c r="N1628" i="1" a="1"/>
  <c r="N1628" i="1" s="1"/>
  <c r="O1628" i="1" a="1"/>
  <c r="O1628" i="1" s="1"/>
  <c r="L1629" i="1" a="1"/>
  <c r="L1629" i="1" s="1"/>
  <c r="M1629" i="1" a="1"/>
  <c r="M1629" i="1" s="1"/>
  <c r="N1629" i="1" a="1"/>
  <c r="N1629" i="1" s="1"/>
  <c r="O1629" i="1" a="1"/>
  <c r="O1629" i="1" s="1"/>
  <c r="L1630" i="1" a="1"/>
  <c r="L1630" i="1" s="1"/>
  <c r="M1630" i="1" a="1"/>
  <c r="M1630" i="1" s="1"/>
  <c r="N1630" i="1" a="1"/>
  <c r="N1630" i="1" s="1"/>
  <c r="O1630" i="1" a="1"/>
  <c r="O1630" i="1" s="1"/>
  <c r="L1631" i="1" a="1"/>
  <c r="L1631" i="1" s="1"/>
  <c r="M1631" i="1" a="1"/>
  <c r="M1631" i="1" s="1"/>
  <c r="N1631" i="1" a="1"/>
  <c r="N1631" i="1" s="1"/>
  <c r="O1631" i="1" a="1"/>
  <c r="O1631" i="1" s="1"/>
  <c r="L1632" i="1" a="1"/>
  <c r="L1632" i="1" s="1"/>
  <c r="M1632" i="1" a="1"/>
  <c r="M1632" i="1" s="1"/>
  <c r="N1632" i="1" a="1"/>
  <c r="N1632" i="1" s="1"/>
  <c r="O1632" i="1" a="1"/>
  <c r="O1632" i="1" s="1"/>
  <c r="L1633" i="1" a="1"/>
  <c r="L1633" i="1" s="1"/>
  <c r="M1633" i="1" a="1"/>
  <c r="M1633" i="1" s="1"/>
  <c r="N1633" i="1" a="1"/>
  <c r="N1633" i="1" s="1"/>
  <c r="O1633" i="1" a="1"/>
  <c r="O1633" i="1" s="1"/>
  <c r="L1634" i="1" a="1"/>
  <c r="L1634" i="1"/>
  <c r="M1634" i="1" a="1"/>
  <c r="M1634" i="1" s="1"/>
  <c r="N1634" i="1" a="1"/>
  <c r="N1634" i="1" s="1"/>
  <c r="O1634" i="1" a="1"/>
  <c r="O1634" i="1" s="1"/>
  <c r="L1635" i="1" a="1"/>
  <c r="L1635" i="1" s="1"/>
  <c r="M1635" i="1" a="1"/>
  <c r="M1635" i="1" s="1"/>
  <c r="N1635" i="1" a="1"/>
  <c r="N1635" i="1" s="1"/>
  <c r="O1635" i="1" a="1"/>
  <c r="O1635" i="1" s="1"/>
  <c r="L1636" i="1" a="1"/>
  <c r="L1636" i="1"/>
  <c r="M1636" i="1" a="1"/>
  <c r="M1636" i="1" s="1"/>
  <c r="N1636" i="1" a="1"/>
  <c r="N1636" i="1" s="1"/>
  <c r="O1636" i="1" a="1"/>
  <c r="O1636" i="1" s="1"/>
  <c r="L1637" i="1" a="1"/>
  <c r="L1637" i="1" s="1"/>
  <c r="M1637" i="1" a="1"/>
  <c r="M1637" i="1" s="1"/>
  <c r="N1637" i="1" a="1"/>
  <c r="N1637" i="1" s="1"/>
  <c r="O1637" i="1" a="1"/>
  <c r="O1637" i="1" s="1"/>
  <c r="L1638" i="1" a="1"/>
  <c r="L1638" i="1" s="1"/>
  <c r="M1638" i="1" a="1"/>
  <c r="M1638" i="1" s="1"/>
  <c r="N1638" i="1" a="1"/>
  <c r="N1638" i="1" s="1"/>
  <c r="O1638" i="1" a="1"/>
  <c r="O1638" i="1" s="1"/>
  <c r="L1639" i="1" a="1"/>
  <c r="L1639" i="1" s="1"/>
  <c r="M1639" i="1" a="1"/>
  <c r="M1639" i="1" s="1"/>
  <c r="N1639" i="1" a="1"/>
  <c r="N1639" i="1" s="1"/>
  <c r="O1639" i="1" a="1"/>
  <c r="O1639" i="1" s="1"/>
  <c r="L1640" i="1" a="1"/>
  <c r="L1640" i="1" s="1"/>
  <c r="M1640" i="1" a="1"/>
  <c r="M1640" i="1" s="1"/>
  <c r="N1640" i="1" a="1"/>
  <c r="N1640" i="1" s="1"/>
  <c r="O1640" i="1" a="1"/>
  <c r="O1640" i="1" s="1"/>
  <c r="L1641" i="1" a="1"/>
  <c r="L1641" i="1" s="1"/>
  <c r="M1641" i="1" a="1"/>
  <c r="M1641" i="1" s="1"/>
  <c r="N1641" i="1" a="1"/>
  <c r="N1641" i="1" s="1"/>
  <c r="O1641" i="1" a="1"/>
  <c r="O1641" i="1" s="1"/>
  <c r="L1642" i="1" a="1"/>
  <c r="L1642" i="1" s="1"/>
  <c r="M1642" i="1" a="1"/>
  <c r="M1642" i="1" s="1"/>
  <c r="N1642" i="1" a="1"/>
  <c r="N1642" i="1" s="1"/>
  <c r="O1642" i="1" a="1"/>
  <c r="O1642" i="1" s="1"/>
  <c r="L1643" i="1" a="1"/>
  <c r="L1643" i="1" s="1"/>
  <c r="M1643" i="1" a="1"/>
  <c r="M1643" i="1" s="1"/>
  <c r="N1643" i="1" a="1"/>
  <c r="N1643" i="1" s="1"/>
  <c r="O1643" i="1" a="1"/>
  <c r="O1643" i="1" s="1"/>
  <c r="L1644" i="1" a="1"/>
  <c r="L1644" i="1"/>
  <c r="M1644" i="1" a="1"/>
  <c r="M1644" i="1" s="1"/>
  <c r="N1644" i="1" a="1"/>
  <c r="N1644" i="1" s="1"/>
  <c r="O1644" i="1" a="1"/>
  <c r="O1644" i="1" s="1"/>
  <c r="L1645" i="1" a="1"/>
  <c r="L1645" i="1" s="1"/>
  <c r="M1645" i="1" a="1"/>
  <c r="M1645" i="1" s="1"/>
  <c r="N1645" i="1" a="1"/>
  <c r="N1645" i="1" s="1"/>
  <c r="O1645" i="1" a="1"/>
  <c r="O1645" i="1" s="1"/>
  <c r="L1646" i="1" a="1"/>
  <c r="L1646" i="1" s="1"/>
  <c r="M1646" i="1" a="1"/>
  <c r="M1646" i="1" s="1"/>
  <c r="N1646" i="1" a="1"/>
  <c r="N1646" i="1" s="1"/>
  <c r="O1646" i="1" a="1"/>
  <c r="O1646" i="1" s="1"/>
  <c r="L1647" i="1" a="1"/>
  <c r="L1647" i="1" s="1"/>
  <c r="M1647" i="1" a="1"/>
  <c r="M1647" i="1" s="1"/>
  <c r="N1647" i="1" a="1"/>
  <c r="N1647" i="1" s="1"/>
  <c r="O1647" i="1" a="1"/>
  <c r="O1647" i="1" s="1"/>
  <c r="L1648" i="1" a="1"/>
  <c r="L1648" i="1" s="1"/>
  <c r="M1648" i="1" a="1"/>
  <c r="M1648" i="1" s="1"/>
  <c r="N1648" i="1" a="1"/>
  <c r="N1648" i="1" s="1"/>
  <c r="O1648" i="1" a="1"/>
  <c r="O1648" i="1" s="1"/>
  <c r="L1649" i="1" a="1"/>
  <c r="L1649" i="1" s="1"/>
  <c r="M1649" i="1" a="1"/>
  <c r="M1649" i="1" s="1"/>
  <c r="N1649" i="1" a="1"/>
  <c r="N1649" i="1" s="1"/>
  <c r="O1649" i="1" a="1"/>
  <c r="O1649" i="1" s="1"/>
  <c r="L1650" i="1" a="1"/>
  <c r="L1650" i="1" s="1"/>
  <c r="M1650" i="1" a="1"/>
  <c r="M1650" i="1" s="1"/>
  <c r="N1650" i="1" a="1"/>
  <c r="N1650" i="1" s="1"/>
  <c r="O1650" i="1" a="1"/>
  <c r="O1650" i="1" s="1"/>
  <c r="L1651" i="1" a="1"/>
  <c r="L1651" i="1" s="1"/>
  <c r="M1651" i="1" a="1"/>
  <c r="M1651" i="1" s="1"/>
  <c r="N1651" i="1" a="1"/>
  <c r="N1651" i="1" s="1"/>
  <c r="O1651" i="1" a="1"/>
  <c r="O1651" i="1" s="1"/>
  <c r="L1652" i="1" a="1"/>
  <c r="L1652" i="1"/>
  <c r="M1652" i="1" a="1"/>
  <c r="M1652" i="1" s="1"/>
  <c r="N1652" i="1" a="1"/>
  <c r="N1652" i="1" s="1"/>
  <c r="O1652" i="1" a="1"/>
  <c r="O1652" i="1" s="1"/>
  <c r="L1653" i="1" a="1"/>
  <c r="L1653" i="1" s="1"/>
  <c r="M1653" i="1" a="1"/>
  <c r="M1653" i="1" s="1"/>
  <c r="N1653" i="1" a="1"/>
  <c r="N1653" i="1" s="1"/>
  <c r="O1653" i="1" a="1"/>
  <c r="O1653" i="1" s="1"/>
  <c r="L1654" i="1" a="1"/>
  <c r="L1654" i="1" s="1"/>
  <c r="M1654" i="1" a="1"/>
  <c r="M1654" i="1" s="1"/>
  <c r="N1654" i="1" a="1"/>
  <c r="N1654" i="1" s="1"/>
  <c r="O1654" i="1" a="1"/>
  <c r="O1654" i="1" s="1"/>
  <c r="L1655" i="1" a="1"/>
  <c r="L1655" i="1" s="1"/>
  <c r="M1655" i="1" a="1"/>
  <c r="M1655" i="1" s="1"/>
  <c r="N1655" i="1" a="1"/>
  <c r="N1655" i="1" s="1"/>
  <c r="O1655" i="1" a="1"/>
  <c r="O1655" i="1" s="1"/>
  <c r="L1656" i="1" a="1"/>
  <c r="L1656" i="1" s="1"/>
  <c r="M1656" i="1" a="1"/>
  <c r="M1656" i="1" s="1"/>
  <c r="N1656" i="1" a="1"/>
  <c r="N1656" i="1" s="1"/>
  <c r="O1656" i="1" a="1"/>
  <c r="O1656" i="1" s="1"/>
  <c r="L1657" i="1" a="1"/>
  <c r="L1657" i="1" s="1"/>
  <c r="M1657" i="1" a="1"/>
  <c r="M1657" i="1" s="1"/>
  <c r="N1657" i="1" a="1"/>
  <c r="N1657" i="1" s="1"/>
  <c r="O1657" i="1" a="1"/>
  <c r="O1657" i="1" s="1"/>
  <c r="L1658" i="1" a="1"/>
  <c r="L1658" i="1" s="1"/>
  <c r="M1658" i="1" a="1"/>
  <c r="M1658" i="1" s="1"/>
  <c r="N1658" i="1" a="1"/>
  <c r="N1658" i="1" s="1"/>
  <c r="O1658" i="1" a="1"/>
  <c r="O1658" i="1" s="1"/>
  <c r="L1659" i="1" a="1"/>
  <c r="L1659" i="1" s="1"/>
  <c r="M1659" i="1" a="1"/>
  <c r="M1659" i="1" s="1"/>
  <c r="N1659" i="1" a="1"/>
  <c r="N1659" i="1" s="1"/>
  <c r="O1659" i="1" a="1"/>
  <c r="O1659" i="1" s="1"/>
  <c r="L1660" i="1" a="1"/>
  <c r="L1660" i="1"/>
  <c r="M1660" i="1" a="1"/>
  <c r="M1660" i="1" s="1"/>
  <c r="N1660" i="1" a="1"/>
  <c r="N1660" i="1" s="1"/>
  <c r="O1660" i="1" a="1"/>
  <c r="O1660" i="1" s="1"/>
  <c r="L1661" i="1" a="1"/>
  <c r="L1661" i="1" s="1"/>
  <c r="M1661" i="1" a="1"/>
  <c r="M1661" i="1" s="1"/>
  <c r="N1661" i="1" a="1"/>
  <c r="N1661" i="1" s="1"/>
  <c r="O1661" i="1" a="1"/>
  <c r="O1661" i="1" s="1"/>
  <c r="L1662" i="1" a="1"/>
  <c r="L1662" i="1" s="1"/>
  <c r="M1662" i="1" a="1"/>
  <c r="M1662" i="1" s="1"/>
  <c r="N1662" i="1" a="1"/>
  <c r="N1662" i="1" s="1"/>
  <c r="O1662" i="1" a="1"/>
  <c r="O1662" i="1" s="1"/>
  <c r="L1663" i="1" a="1"/>
  <c r="L1663" i="1" s="1"/>
  <c r="M1663" i="1" a="1"/>
  <c r="M1663" i="1" s="1"/>
  <c r="N1663" i="1" a="1"/>
  <c r="N1663" i="1"/>
  <c r="O1663" i="1" a="1"/>
  <c r="O1663" i="1"/>
  <c r="L1664" i="1" a="1"/>
  <c r="L1664" i="1"/>
  <c r="M1664" i="1" a="1"/>
  <c r="M1664" i="1"/>
  <c r="N1664" i="1" a="1"/>
  <c r="N1664" i="1" s="1"/>
  <c r="O1664" i="1" a="1"/>
  <c r="O1664" i="1" s="1"/>
  <c r="L1665" i="1" a="1"/>
  <c r="L1665" i="1"/>
  <c r="M1665" i="1" a="1"/>
  <c r="M1665" i="1" s="1"/>
  <c r="N1665" i="1" a="1"/>
  <c r="N1665" i="1" s="1"/>
  <c r="O1665" i="1" a="1"/>
  <c r="O1665" i="1" s="1"/>
  <c r="L1666" i="1" a="1"/>
  <c r="L1666" i="1" s="1"/>
  <c r="M1666" i="1" a="1"/>
  <c r="M1666" i="1" s="1"/>
  <c r="N1666" i="1" a="1"/>
  <c r="N1666" i="1" s="1"/>
  <c r="O1666" i="1" a="1"/>
  <c r="O1666" i="1" s="1"/>
  <c r="L1667" i="1" a="1"/>
  <c r="L1667" i="1" s="1"/>
  <c r="M1667" i="1" a="1"/>
  <c r="M1667" i="1" s="1"/>
  <c r="N1667" i="1" a="1"/>
  <c r="N1667" i="1"/>
  <c r="O1667" i="1" a="1"/>
  <c r="O1667" i="1" s="1"/>
  <c r="L1668" i="1" a="1"/>
  <c r="L1668" i="1"/>
  <c r="M1668" i="1" a="1"/>
  <c r="M1668" i="1"/>
  <c r="N1668" i="1" a="1"/>
  <c r="N1668" i="1" s="1"/>
  <c r="O1668" i="1" a="1"/>
  <c r="O1668" i="1" s="1"/>
  <c r="L1669" i="1" a="1"/>
  <c r="L1669" i="1"/>
  <c r="M1669" i="1" a="1"/>
  <c r="M1669" i="1"/>
  <c r="N1669" i="1" a="1"/>
  <c r="N1669" i="1"/>
  <c r="O1669" i="1" a="1"/>
  <c r="O1669" i="1"/>
  <c r="L1670" i="1" a="1"/>
  <c r="L1670" i="1" s="1"/>
  <c r="M1670" i="1" a="1"/>
  <c r="M1670" i="1"/>
  <c r="N1670" i="1" a="1"/>
  <c r="N1670" i="1" s="1"/>
  <c r="O1670" i="1" a="1"/>
  <c r="O1670" i="1" s="1"/>
  <c r="L1671" i="1" a="1"/>
  <c r="L1671" i="1"/>
  <c r="M1671" i="1" a="1"/>
  <c r="M1671" i="1"/>
  <c r="N1671" i="1" a="1"/>
  <c r="N1671" i="1"/>
  <c r="O1671" i="1" a="1"/>
  <c r="O1671" i="1"/>
  <c r="L1672" i="1" a="1"/>
  <c r="L1672" i="1"/>
  <c r="M1672" i="1" a="1"/>
  <c r="M1672" i="1" s="1"/>
  <c r="N1672" i="1" a="1"/>
  <c r="N1672" i="1" s="1"/>
  <c r="O1672" i="1" a="1"/>
  <c r="O1672" i="1" s="1"/>
  <c r="L1673" i="1" a="1"/>
  <c r="L1673" i="1"/>
  <c r="M1673" i="1" a="1"/>
  <c r="M1673" i="1"/>
  <c r="N1673" i="1" a="1"/>
  <c r="N1673" i="1" s="1"/>
  <c r="O1673" i="1" a="1"/>
  <c r="O1673" i="1"/>
  <c r="L1674" i="1" a="1"/>
  <c r="L1674" i="1"/>
  <c r="M1674" i="1" a="1"/>
  <c r="M1674" i="1"/>
  <c r="N1674" i="1" a="1"/>
  <c r="N1674" i="1" s="1"/>
  <c r="O1674" i="1" a="1"/>
  <c r="O1674" i="1" s="1"/>
  <c r="L1675" i="1" a="1"/>
  <c r="L1675" i="1"/>
  <c r="M1675" i="1" a="1"/>
  <c r="M1675" i="1"/>
  <c r="N1675" i="1" a="1"/>
  <c r="N1675" i="1"/>
  <c r="O1675" i="1" a="1"/>
  <c r="O1675" i="1" s="1"/>
  <c r="L1676" i="1" a="1"/>
  <c r="L1676" i="1"/>
  <c r="M1676" i="1" a="1"/>
  <c r="M1676" i="1"/>
  <c r="N1676" i="1" a="1"/>
  <c r="N1676" i="1" s="1"/>
  <c r="O1676" i="1" a="1"/>
  <c r="O1676" i="1" s="1"/>
  <c r="L1677" i="1" a="1"/>
  <c r="L1677" i="1" s="1"/>
  <c r="M1677" i="1" a="1"/>
  <c r="M1677" i="1"/>
  <c r="N1677" i="1" a="1"/>
  <c r="N1677" i="1"/>
  <c r="O1677" i="1" a="1"/>
  <c r="O1677" i="1"/>
  <c r="L1678" i="1" a="1"/>
  <c r="L1678" i="1" s="1"/>
  <c r="M1678" i="1" a="1"/>
  <c r="M1678" i="1"/>
  <c r="N1678" i="1" a="1"/>
  <c r="N1678" i="1" s="1"/>
  <c r="O1678" i="1" a="1"/>
  <c r="O1678" i="1" s="1"/>
  <c r="L1679" i="1" a="1"/>
  <c r="L1679" i="1"/>
  <c r="M1679" i="1" a="1"/>
  <c r="M1679" i="1" s="1"/>
  <c r="N1679" i="1" a="1"/>
  <c r="N1679" i="1"/>
  <c r="O1679" i="1" a="1"/>
  <c r="O1679" i="1"/>
  <c r="L1680" i="1" a="1"/>
  <c r="L1680" i="1"/>
  <c r="M1680" i="1" a="1"/>
  <c r="M1680" i="1" s="1"/>
  <c r="N1680" i="1" a="1"/>
  <c r="N1680" i="1" s="1"/>
  <c r="O1680" i="1" a="1"/>
  <c r="O1680" i="1" s="1"/>
  <c r="L1681" i="1" a="1"/>
  <c r="L1681" i="1"/>
  <c r="M1681" i="1" a="1"/>
  <c r="M1681" i="1"/>
  <c r="N1681" i="1" a="1"/>
  <c r="N1681" i="1" s="1"/>
  <c r="O1681" i="1" a="1"/>
  <c r="O1681" i="1"/>
  <c r="L1682" i="1" a="1"/>
  <c r="L1682" i="1" s="1"/>
  <c r="M1682" i="1" a="1"/>
  <c r="M1682" i="1"/>
  <c r="N1682" i="1" a="1"/>
  <c r="N1682" i="1" s="1"/>
  <c r="O1682" i="1" a="1"/>
  <c r="O1682" i="1" s="1"/>
  <c r="L1683" i="1" a="1"/>
  <c r="L1683" i="1"/>
  <c r="M1683" i="1" a="1"/>
  <c r="M1683" i="1"/>
  <c r="N1683" i="1" a="1"/>
  <c r="N1683" i="1"/>
  <c r="O1683" i="1" a="1"/>
  <c r="O1683" i="1" s="1"/>
  <c r="L1684" i="1" a="1"/>
  <c r="L1684" i="1" s="1"/>
  <c r="M1684" i="1" a="1"/>
  <c r="M1684" i="1" s="1"/>
  <c r="N1684" i="1" a="1"/>
  <c r="N1684" i="1" s="1"/>
  <c r="O1684" i="1" a="1"/>
  <c r="O1684" i="1" s="1"/>
  <c r="L1685" i="1" a="1"/>
  <c r="L1685" i="1" s="1"/>
  <c r="M1685" i="1" a="1"/>
  <c r="M1685" i="1"/>
  <c r="N1685" i="1" a="1"/>
  <c r="N1685" i="1" s="1"/>
  <c r="O1685" i="1" a="1"/>
  <c r="O1685" i="1"/>
  <c r="L1686" i="1" a="1"/>
  <c r="L1686" i="1" s="1"/>
  <c r="M1686" i="1" a="1"/>
  <c r="M1686" i="1" s="1"/>
  <c r="N1686" i="1" a="1"/>
  <c r="N1686" i="1" s="1"/>
  <c r="O1686" i="1" a="1"/>
  <c r="O1686" i="1" s="1"/>
  <c r="L1687" i="1" a="1"/>
  <c r="L1687" i="1"/>
  <c r="M1687" i="1" a="1"/>
  <c r="M1687" i="1" s="1"/>
  <c r="N1687" i="1" a="1"/>
  <c r="N1687" i="1"/>
  <c r="O1687" i="1" a="1"/>
  <c r="O1687" i="1" s="1"/>
  <c r="L1688" i="1" a="1"/>
  <c r="L1688" i="1"/>
  <c r="M1688" i="1" a="1"/>
  <c r="M1688" i="1" s="1"/>
  <c r="N1688" i="1" a="1"/>
  <c r="N1688" i="1" s="1"/>
  <c r="O1688" i="1" a="1"/>
  <c r="O1688" i="1" s="1"/>
  <c r="L1689" i="1" a="1"/>
  <c r="L1689" i="1" s="1"/>
  <c r="M1689" i="1" a="1"/>
  <c r="M1689" i="1"/>
  <c r="N1689" i="1" a="1"/>
  <c r="N1689" i="1" s="1"/>
  <c r="O1689" i="1" a="1"/>
  <c r="O1689" i="1"/>
  <c r="L1690" i="1" a="1"/>
  <c r="L1690" i="1" s="1"/>
  <c r="M1690" i="1" a="1"/>
  <c r="M1690" i="1"/>
  <c r="N1690" i="1" a="1"/>
  <c r="N1690" i="1" s="1"/>
  <c r="O1690" i="1" a="1"/>
  <c r="O1690" i="1" s="1"/>
  <c r="L1691" i="1" a="1"/>
  <c r="L1691" i="1" s="1"/>
  <c r="M1691" i="1" a="1"/>
  <c r="M1691" i="1" s="1"/>
  <c r="N1691" i="1" a="1"/>
  <c r="N1691" i="1"/>
  <c r="O1691" i="1" a="1"/>
  <c r="O1691" i="1" s="1"/>
  <c r="L1692" i="1" a="1"/>
  <c r="L1692" i="1" s="1"/>
  <c r="M1692" i="1" a="1"/>
  <c r="M1692" i="1" s="1"/>
  <c r="N1692" i="1" a="1"/>
  <c r="N1692" i="1" s="1"/>
  <c r="O1692" i="1" a="1"/>
  <c r="O1692" i="1" s="1"/>
  <c r="L1693" i="1" a="1"/>
  <c r="L1693" i="1" s="1"/>
  <c r="M1693" i="1" a="1"/>
  <c r="M1693" i="1" s="1"/>
  <c r="N1693" i="1" a="1"/>
  <c r="N1693" i="1" s="1"/>
  <c r="O1693" i="1" a="1"/>
  <c r="O1693" i="1"/>
  <c r="L1694" i="1" a="1"/>
  <c r="L1694" i="1" s="1"/>
  <c r="M1694" i="1" a="1"/>
  <c r="M1694" i="1" s="1"/>
  <c r="N1694" i="1" a="1"/>
  <c r="N1694" i="1" s="1"/>
  <c r="O1694" i="1" a="1"/>
  <c r="O1694" i="1" s="1"/>
  <c r="L1695" i="1" a="1"/>
  <c r="L1695" i="1"/>
  <c r="M1695" i="1" a="1"/>
  <c r="M1695" i="1" s="1"/>
  <c r="N1695" i="1" a="1"/>
  <c r="N1695" i="1" s="1"/>
  <c r="O1695" i="1" a="1"/>
  <c r="O1695" i="1" s="1"/>
  <c r="L1696" i="1" a="1"/>
  <c r="L1696" i="1"/>
  <c r="M1696" i="1" a="1"/>
  <c r="M1696" i="1" s="1"/>
  <c r="N1696" i="1" a="1"/>
  <c r="N1696" i="1" s="1"/>
  <c r="O1696" i="1" a="1"/>
  <c r="O1696" i="1" s="1"/>
  <c r="L1697" i="1" a="1"/>
  <c r="L1697" i="1" s="1"/>
  <c r="M1697" i="1" a="1"/>
  <c r="M1697" i="1" s="1"/>
  <c r="N1697" i="1" a="1"/>
  <c r="N1697" i="1" s="1"/>
  <c r="O1697" i="1" a="1"/>
  <c r="O1697" i="1" s="1"/>
  <c r="L1698" i="1" a="1"/>
  <c r="L1698" i="1" s="1"/>
  <c r="M1698" i="1" a="1"/>
  <c r="M1698" i="1"/>
  <c r="N1698" i="1" a="1"/>
  <c r="N1698" i="1" s="1"/>
  <c r="O1698" i="1" a="1"/>
  <c r="O1698" i="1" s="1"/>
  <c r="L1699" i="1" a="1"/>
  <c r="L1699" i="1" s="1"/>
  <c r="M1699" i="1" a="1"/>
  <c r="M1699" i="1" s="1"/>
  <c r="N1699" i="1" a="1"/>
  <c r="N1699" i="1" s="1"/>
  <c r="O1699" i="1" a="1"/>
  <c r="O1699" i="1" s="1"/>
  <c r="L1700" i="1" a="1"/>
  <c r="L1700" i="1" s="1"/>
  <c r="M1700" i="1" a="1"/>
  <c r="M1700" i="1" s="1"/>
  <c r="N1700" i="1" a="1"/>
  <c r="N1700" i="1" s="1"/>
  <c r="O1700" i="1" a="1"/>
  <c r="O1700" i="1" s="1"/>
  <c r="L1701" i="1" a="1"/>
  <c r="L1701" i="1" s="1"/>
  <c r="M1701" i="1" a="1"/>
  <c r="M1701" i="1" s="1"/>
  <c r="N1701" i="1" a="1"/>
  <c r="N1701" i="1" s="1"/>
  <c r="O1701" i="1" a="1"/>
  <c r="O1701" i="1" s="1"/>
  <c r="L1702" i="1" a="1"/>
  <c r="L1702" i="1" s="1"/>
  <c r="M1702" i="1" a="1"/>
  <c r="M1702" i="1" s="1"/>
  <c r="N1702" i="1" a="1"/>
  <c r="N1702" i="1" s="1"/>
  <c r="O1702" i="1" a="1"/>
  <c r="O1702" i="1" s="1"/>
  <c r="L1703" i="1" a="1"/>
  <c r="L1703" i="1" s="1"/>
  <c r="M1703" i="1" a="1"/>
  <c r="M1703" i="1" s="1"/>
  <c r="N1703" i="1" a="1"/>
  <c r="N1703" i="1" s="1"/>
  <c r="O1703" i="1" a="1"/>
  <c r="O1703" i="1" s="1"/>
  <c r="L1704" i="1" a="1"/>
  <c r="L1704" i="1" s="1"/>
  <c r="M1704" i="1" a="1"/>
  <c r="M1704" i="1" s="1"/>
  <c r="N1704" i="1" a="1"/>
  <c r="N1704" i="1" s="1"/>
  <c r="O1704" i="1" a="1"/>
  <c r="O1704" i="1"/>
  <c r="L1705" i="1" a="1"/>
  <c r="L1705" i="1" s="1"/>
  <c r="M1705" i="1" a="1"/>
  <c r="M1705" i="1"/>
  <c r="N1705" i="1" a="1"/>
  <c r="N1705" i="1"/>
  <c r="O1705" i="1" a="1"/>
  <c r="O1705" i="1"/>
  <c r="L1706" i="1" a="1"/>
  <c r="L1706" i="1"/>
  <c r="M1706" i="1" a="1"/>
  <c r="M1706" i="1"/>
  <c r="N1706" i="1" a="1"/>
  <c r="N1706" i="1" s="1"/>
  <c r="O1706" i="1" a="1"/>
  <c r="O1706" i="1" s="1"/>
  <c r="L1707" i="1" a="1"/>
  <c r="L1707" i="1" s="1"/>
  <c r="M1707" i="1" a="1"/>
  <c r="M1707" i="1" s="1"/>
  <c r="N1707" i="1" a="1"/>
  <c r="N1707" i="1" s="1"/>
  <c r="O1707" i="1" a="1"/>
  <c r="O1707" i="1" s="1"/>
  <c r="L1708" i="1" a="1"/>
  <c r="L1708" i="1" s="1"/>
  <c r="M1708" i="1" a="1"/>
  <c r="M1708" i="1" s="1"/>
  <c r="N1708" i="1" a="1"/>
  <c r="N1708" i="1" s="1"/>
  <c r="O1708" i="1" a="1"/>
  <c r="O1708" i="1"/>
  <c r="L1709" i="1" a="1"/>
  <c r="L1709" i="1"/>
  <c r="M1709" i="1" a="1"/>
  <c r="M1709" i="1" s="1"/>
  <c r="N1709" i="1" a="1"/>
  <c r="N1709" i="1"/>
  <c r="O1709" i="1" a="1"/>
  <c r="O1709" i="1" s="1"/>
  <c r="L1710" i="1" a="1"/>
  <c r="L1710" i="1"/>
  <c r="M1710" i="1" a="1"/>
  <c r="M1710" i="1"/>
  <c r="N1710" i="1" a="1"/>
  <c r="N1710" i="1" s="1"/>
  <c r="O1710" i="1" a="1"/>
  <c r="O1710" i="1" s="1"/>
  <c r="L1711" i="1" a="1"/>
  <c r="L1711" i="1" s="1"/>
  <c r="M1711" i="1" a="1"/>
  <c r="M1711" i="1" s="1"/>
  <c r="N1711" i="1" a="1"/>
  <c r="N1711" i="1" s="1"/>
  <c r="O1711" i="1" a="1"/>
  <c r="O1711" i="1" s="1"/>
  <c r="L1712" i="1" a="1"/>
  <c r="L1712" i="1" s="1"/>
  <c r="M1712" i="1" a="1"/>
  <c r="M1712" i="1" s="1"/>
  <c r="N1712" i="1" a="1"/>
  <c r="N1712" i="1" s="1"/>
  <c r="O1712" i="1" a="1"/>
  <c r="O1712" i="1"/>
  <c r="L1713" i="1" a="1"/>
  <c r="L1713" i="1"/>
  <c r="M1713" i="1" a="1"/>
  <c r="M1713" i="1"/>
  <c r="N1713" i="1" a="1"/>
  <c r="N1713" i="1" s="1"/>
  <c r="O1713" i="1" a="1"/>
  <c r="O1713" i="1"/>
  <c r="L1714" i="1" a="1"/>
  <c r="L1714" i="1" s="1"/>
  <c r="M1714" i="1" a="1"/>
  <c r="M1714" i="1"/>
  <c r="N1714" i="1" a="1"/>
  <c r="N1714" i="1" s="1"/>
  <c r="O1714" i="1" a="1"/>
  <c r="O1714" i="1" s="1"/>
  <c r="L1715" i="1" a="1"/>
  <c r="L1715" i="1" s="1"/>
  <c r="M1715" i="1" a="1"/>
  <c r="M1715" i="1" s="1"/>
  <c r="N1715" i="1" a="1"/>
  <c r="N1715" i="1" s="1"/>
  <c r="O1715" i="1" a="1"/>
  <c r="O1715" i="1" s="1"/>
  <c r="L1716" i="1" a="1"/>
  <c r="L1716" i="1" s="1"/>
  <c r="M1716" i="1" a="1"/>
  <c r="M1716" i="1" s="1"/>
  <c r="N1716" i="1" a="1"/>
  <c r="N1716" i="1" s="1"/>
  <c r="O1716" i="1" a="1"/>
  <c r="O1716" i="1"/>
  <c r="L1717" i="1" a="1"/>
  <c r="L1717" i="1"/>
  <c r="M1717" i="1" a="1"/>
  <c r="M1717" i="1"/>
  <c r="N1717" i="1" a="1"/>
  <c r="N1717" i="1"/>
  <c r="O1717" i="1" a="1"/>
  <c r="O1717" i="1" s="1"/>
  <c r="L1718" i="1" a="1"/>
  <c r="L1718" i="1"/>
  <c r="M1718" i="1" a="1"/>
  <c r="M1718" i="1" s="1"/>
  <c r="N1718" i="1" a="1"/>
  <c r="N1718" i="1" s="1"/>
  <c r="O1718" i="1" a="1"/>
  <c r="O1718" i="1" s="1"/>
  <c r="L1719" i="1" a="1"/>
  <c r="L1719" i="1" s="1"/>
  <c r="M1719" i="1" a="1"/>
  <c r="M1719" i="1" s="1"/>
  <c r="N1719" i="1" a="1"/>
  <c r="N1719" i="1" s="1"/>
  <c r="O1719" i="1" a="1"/>
  <c r="O1719" i="1" s="1"/>
  <c r="L1720" i="1" a="1"/>
  <c r="L1720" i="1" s="1"/>
  <c r="M1720" i="1" a="1"/>
  <c r="M1720" i="1" s="1"/>
  <c r="N1720" i="1" a="1"/>
  <c r="N1720" i="1" s="1"/>
  <c r="O1720" i="1" a="1"/>
  <c r="O1720" i="1" s="1"/>
  <c r="L1721" i="1" a="1"/>
  <c r="L1721" i="1"/>
  <c r="M1721" i="1" a="1"/>
  <c r="M1721" i="1"/>
  <c r="N1721" i="1" a="1"/>
  <c r="N1721" i="1"/>
  <c r="O1721" i="1" a="1"/>
  <c r="O1721" i="1"/>
  <c r="L1722" i="1" a="1"/>
  <c r="L1722" i="1" s="1"/>
  <c r="M1722" i="1" a="1"/>
  <c r="M1722" i="1"/>
  <c r="N1722" i="1" a="1"/>
  <c r="N1722" i="1" s="1"/>
  <c r="O1722" i="1" a="1"/>
  <c r="O1722" i="1" s="1"/>
  <c r="L1723" i="1" a="1"/>
  <c r="L1723" i="1" s="1"/>
  <c r="M1723" i="1" a="1"/>
  <c r="M1723" i="1" s="1"/>
  <c r="N1723" i="1" a="1"/>
  <c r="N1723" i="1" s="1"/>
  <c r="O1723" i="1" a="1"/>
  <c r="O1723" i="1" s="1"/>
  <c r="L1724" i="1" a="1"/>
  <c r="L1724" i="1" s="1"/>
  <c r="M1724" i="1" a="1"/>
  <c r="M1724" i="1" s="1"/>
  <c r="N1724" i="1" a="1"/>
  <c r="N1724" i="1" s="1"/>
  <c r="O1724" i="1" a="1"/>
  <c r="O1724" i="1" s="1"/>
  <c r="L1725" i="1" a="1"/>
  <c r="L1725" i="1" s="1"/>
  <c r="M1725" i="1" a="1"/>
  <c r="M1725" i="1"/>
  <c r="N1725" i="1" a="1"/>
  <c r="N1725" i="1"/>
  <c r="O1725" i="1" a="1"/>
  <c r="O1725" i="1"/>
  <c r="L1726" i="1" a="1"/>
  <c r="L1726" i="1"/>
  <c r="M1726" i="1" a="1"/>
  <c r="M1726" i="1" s="1"/>
  <c r="N1726" i="1" a="1"/>
  <c r="N1726" i="1" s="1"/>
  <c r="O1726" i="1" a="1"/>
  <c r="O1726" i="1" s="1"/>
  <c r="L1727" i="1" a="1"/>
  <c r="L1727" i="1" s="1"/>
  <c r="M1727" i="1" a="1"/>
  <c r="M1727" i="1" s="1"/>
  <c r="N1727" i="1" a="1"/>
  <c r="N1727" i="1" s="1"/>
  <c r="O1727" i="1" a="1"/>
  <c r="O1727" i="1" s="1"/>
  <c r="L1728" i="1" a="1"/>
  <c r="L1728" i="1" s="1"/>
  <c r="M1728" i="1" a="1"/>
  <c r="M1728" i="1" s="1"/>
  <c r="N1728" i="1" a="1"/>
  <c r="N1728" i="1" s="1"/>
  <c r="O1728" i="1" a="1"/>
  <c r="O1728" i="1"/>
  <c r="L1729" i="1" a="1"/>
  <c r="L1729" i="1" s="1"/>
  <c r="M1729" i="1" a="1"/>
  <c r="M1729" i="1" s="1"/>
  <c r="N1729" i="1" a="1"/>
  <c r="N1729" i="1"/>
  <c r="O1729" i="1" a="1"/>
  <c r="O1729" i="1"/>
  <c r="L1730" i="1" a="1"/>
  <c r="L1730" i="1"/>
  <c r="M1730" i="1" a="1"/>
  <c r="M1730" i="1"/>
  <c r="N1730" i="1" a="1"/>
  <c r="N1730" i="1" s="1"/>
  <c r="O1730" i="1" a="1"/>
  <c r="O1730" i="1" s="1"/>
  <c r="L1731" i="1" a="1"/>
  <c r="L1731" i="1" s="1"/>
  <c r="M1731" i="1" a="1"/>
  <c r="M1731" i="1" s="1"/>
  <c r="N1731" i="1" a="1"/>
  <c r="N1731" i="1" s="1"/>
  <c r="O1731" i="1" a="1"/>
  <c r="O1731" i="1" s="1"/>
  <c r="L1732" i="1" a="1"/>
  <c r="L1732" i="1" s="1"/>
  <c r="M1732" i="1" a="1"/>
  <c r="M1732" i="1" s="1"/>
  <c r="N1732" i="1" a="1"/>
  <c r="N1732" i="1" s="1"/>
  <c r="O1732" i="1" a="1"/>
  <c r="O1732" i="1" s="1"/>
  <c r="L1733" i="1" a="1"/>
  <c r="L1733" i="1"/>
  <c r="M1733" i="1" a="1"/>
  <c r="M1733" i="1"/>
  <c r="N1733" i="1" a="1"/>
  <c r="N1733" i="1"/>
  <c r="O1733" i="1" a="1"/>
  <c r="O1733" i="1"/>
  <c r="L1734" i="1" a="1"/>
  <c r="L1734" i="1"/>
  <c r="M1734" i="1" a="1"/>
  <c r="M1734" i="1"/>
  <c r="N1734" i="1" a="1"/>
  <c r="N1734" i="1" s="1"/>
  <c r="O1734" i="1" a="1"/>
  <c r="O1734" i="1" s="1"/>
  <c r="L1735" i="1" a="1"/>
  <c r="L1735" i="1" s="1"/>
  <c r="M1735" i="1" a="1"/>
  <c r="M1735" i="1" s="1"/>
  <c r="N1735" i="1" a="1"/>
  <c r="N1735" i="1" s="1"/>
  <c r="O1735" i="1" a="1"/>
  <c r="O1735" i="1" s="1"/>
  <c r="L1736" i="1" a="1"/>
  <c r="L1736" i="1" s="1"/>
  <c r="M1736" i="1" a="1"/>
  <c r="M1736" i="1" s="1"/>
  <c r="N1736" i="1" a="1"/>
  <c r="N1736" i="1" s="1"/>
  <c r="O1736" i="1" a="1"/>
  <c r="O1736" i="1"/>
  <c r="L1737" i="1" a="1"/>
  <c r="L1737" i="1" s="1"/>
  <c r="M1737" i="1" a="1"/>
  <c r="M1737" i="1"/>
  <c r="N1737" i="1" a="1"/>
  <c r="N1737" i="1" s="1"/>
  <c r="O1737" i="1" a="1"/>
  <c r="O1737" i="1"/>
  <c r="L1738" i="1" a="1"/>
  <c r="L1738" i="1"/>
  <c r="M1738" i="1" a="1"/>
  <c r="M1738" i="1"/>
  <c r="N1738" i="1" a="1"/>
  <c r="N1738" i="1" s="1"/>
  <c r="O1738" i="1" a="1"/>
  <c r="O1738" i="1" s="1"/>
  <c r="L1739" i="1" a="1"/>
  <c r="L1739" i="1" s="1"/>
  <c r="M1739" i="1" a="1"/>
  <c r="M1739" i="1" s="1"/>
  <c r="N1739" i="1" a="1"/>
  <c r="N1739" i="1" s="1"/>
  <c r="O1739" i="1" a="1"/>
  <c r="O1739" i="1" s="1"/>
  <c r="L1740" i="1" a="1"/>
  <c r="L1740" i="1" s="1"/>
  <c r="M1740" i="1" a="1"/>
  <c r="M1740" i="1" s="1"/>
  <c r="N1740" i="1" a="1"/>
  <c r="N1740" i="1" s="1"/>
  <c r="O1740" i="1" a="1"/>
  <c r="O1740" i="1" s="1"/>
  <c r="L1741" i="1" a="1"/>
  <c r="L1741" i="1" s="1"/>
  <c r="M1741" i="1" a="1"/>
  <c r="M1741" i="1" s="1"/>
  <c r="N1741" i="1" a="1"/>
  <c r="N1741" i="1" s="1"/>
  <c r="O1741" i="1" a="1"/>
  <c r="O1741" i="1" s="1"/>
  <c r="L1742" i="1" a="1"/>
  <c r="L1742" i="1" s="1"/>
  <c r="M1742" i="1" a="1"/>
  <c r="M1742" i="1" s="1"/>
  <c r="N1742" i="1" a="1"/>
  <c r="N1742" i="1" s="1"/>
  <c r="O1742" i="1" a="1"/>
  <c r="O1742" i="1" s="1"/>
  <c r="L1743" i="1" a="1"/>
  <c r="L1743" i="1" s="1"/>
  <c r="M1743" i="1" a="1"/>
  <c r="M1743" i="1" s="1"/>
  <c r="N1743" i="1" a="1"/>
  <c r="N1743" i="1" s="1"/>
  <c r="O1743" i="1" a="1"/>
  <c r="O1743" i="1" s="1"/>
  <c r="L1744" i="1" a="1"/>
  <c r="L1744" i="1" s="1"/>
  <c r="M1744" i="1" a="1"/>
  <c r="M1744" i="1" s="1"/>
  <c r="N1744" i="1" a="1"/>
  <c r="N1744" i="1" s="1"/>
  <c r="O1744" i="1" a="1"/>
  <c r="O1744" i="1" s="1"/>
  <c r="L1745" i="1" a="1"/>
  <c r="L1745" i="1" s="1"/>
  <c r="M1745" i="1" a="1"/>
  <c r="M1745" i="1" s="1"/>
  <c r="N1745" i="1" a="1"/>
  <c r="N1745" i="1" s="1"/>
  <c r="O1745" i="1" a="1"/>
  <c r="O1745" i="1" s="1"/>
  <c r="L1746" i="1" a="1"/>
  <c r="L1746" i="1" s="1"/>
  <c r="M1746" i="1" a="1"/>
  <c r="M1746" i="1" s="1"/>
  <c r="N1746" i="1" a="1"/>
  <c r="N1746" i="1" s="1"/>
  <c r="O1746" i="1" a="1"/>
  <c r="O1746" i="1" s="1"/>
  <c r="L1747" i="1" a="1"/>
  <c r="L1747" i="1" s="1"/>
  <c r="M1747" i="1" a="1"/>
  <c r="M1747" i="1" s="1"/>
  <c r="N1747" i="1" a="1"/>
  <c r="N1747" i="1" s="1"/>
  <c r="O1747" i="1" a="1"/>
  <c r="O1747" i="1" s="1"/>
  <c r="L1748" i="1" a="1"/>
  <c r="L1748" i="1" s="1"/>
  <c r="M1748" i="1" a="1"/>
  <c r="M1748" i="1" s="1"/>
  <c r="N1748" i="1" a="1"/>
  <c r="N1748" i="1" s="1"/>
  <c r="O1748" i="1" a="1"/>
  <c r="O1748" i="1" s="1"/>
  <c r="L1749" i="1" a="1"/>
  <c r="L1749" i="1" s="1"/>
  <c r="M1749" i="1" a="1"/>
  <c r="M1749" i="1" s="1"/>
  <c r="N1749" i="1" a="1"/>
  <c r="N1749" i="1" s="1"/>
  <c r="O1749" i="1" a="1"/>
  <c r="O1749" i="1" s="1"/>
  <c r="L1750" i="1" a="1"/>
  <c r="L1750" i="1" s="1"/>
  <c r="M1750" i="1" a="1"/>
  <c r="M1750" i="1" s="1"/>
  <c r="N1750" i="1" a="1"/>
  <c r="N1750" i="1" s="1"/>
  <c r="O1750" i="1" a="1"/>
  <c r="O1750" i="1" s="1"/>
  <c r="L1751" i="1" a="1"/>
  <c r="L1751" i="1" s="1"/>
  <c r="M1751" i="1" a="1"/>
  <c r="M1751" i="1" s="1"/>
  <c r="N1751" i="1" a="1"/>
  <c r="N1751" i="1" s="1"/>
  <c r="O1751" i="1" a="1"/>
  <c r="O1751" i="1" s="1"/>
  <c r="L1752" i="1" a="1"/>
  <c r="L1752" i="1" s="1"/>
  <c r="M1752" i="1" a="1"/>
  <c r="M1752" i="1" s="1"/>
  <c r="N1752" i="1" a="1"/>
  <c r="N1752" i="1" s="1"/>
  <c r="O1752" i="1" a="1"/>
  <c r="O1752" i="1" s="1"/>
  <c r="L1753" i="1" a="1"/>
  <c r="L1753" i="1" s="1"/>
  <c r="M1753" i="1" a="1"/>
  <c r="M1753" i="1" s="1"/>
  <c r="N1753" i="1" a="1"/>
  <c r="N1753" i="1" s="1"/>
  <c r="O1753" i="1" a="1"/>
  <c r="O1753" i="1" s="1"/>
  <c r="L1754" i="1" a="1"/>
  <c r="L1754" i="1" s="1"/>
  <c r="M1754" i="1" a="1"/>
  <c r="M1754" i="1" s="1"/>
  <c r="N1754" i="1" a="1"/>
  <c r="N1754" i="1" s="1"/>
  <c r="O1754" i="1" a="1"/>
  <c r="O1754" i="1" s="1"/>
  <c r="L1755" i="1" a="1"/>
  <c r="L1755" i="1" s="1"/>
  <c r="M1755" i="1" a="1"/>
  <c r="M1755" i="1" s="1"/>
  <c r="N1755" i="1" a="1"/>
  <c r="N1755" i="1" s="1"/>
  <c r="O1755" i="1" a="1"/>
  <c r="O1755" i="1" s="1"/>
  <c r="L1756" i="1" a="1"/>
  <c r="L1756" i="1" s="1"/>
  <c r="M1756" i="1" a="1"/>
  <c r="M1756" i="1" s="1"/>
  <c r="N1756" i="1" a="1"/>
  <c r="N1756" i="1" s="1"/>
  <c r="O1756" i="1" a="1"/>
  <c r="O1756" i="1" s="1"/>
  <c r="L1757" i="1" a="1"/>
  <c r="L1757" i="1" s="1"/>
  <c r="M1757" i="1" a="1"/>
  <c r="M1757" i="1" s="1"/>
  <c r="N1757" i="1" a="1"/>
  <c r="N1757" i="1" s="1"/>
  <c r="O1757" i="1" a="1"/>
  <c r="O1757" i="1" s="1"/>
  <c r="L1758" i="1" a="1"/>
  <c r="L1758" i="1" s="1"/>
  <c r="M1758" i="1" a="1"/>
  <c r="M1758" i="1" s="1"/>
  <c r="N1758" i="1" a="1"/>
  <c r="N1758" i="1" s="1"/>
  <c r="O1758" i="1" a="1"/>
  <c r="O1758" i="1" s="1"/>
  <c r="L1759" i="1" a="1"/>
  <c r="L1759" i="1" s="1"/>
  <c r="M1759" i="1" a="1"/>
  <c r="M1759" i="1" s="1"/>
  <c r="N1759" i="1" a="1"/>
  <c r="N1759" i="1" s="1"/>
  <c r="O1759" i="1" a="1"/>
  <c r="O1759" i="1" s="1"/>
  <c r="L1760" i="1" a="1"/>
  <c r="L1760" i="1" s="1"/>
  <c r="M1760" i="1" a="1"/>
  <c r="M1760" i="1" s="1"/>
  <c r="N1760" i="1" a="1"/>
  <c r="N1760" i="1" s="1"/>
  <c r="O1760" i="1" a="1"/>
  <c r="O1760" i="1" s="1"/>
  <c r="L1761" i="1" a="1"/>
  <c r="L1761" i="1" s="1"/>
  <c r="M1761" i="1" a="1"/>
  <c r="M1761" i="1" s="1"/>
  <c r="N1761" i="1" a="1"/>
  <c r="N1761" i="1" s="1"/>
  <c r="O1761" i="1" a="1"/>
  <c r="O1761" i="1" s="1"/>
  <c r="L1762" i="1" a="1"/>
  <c r="L1762" i="1" s="1"/>
  <c r="M1762" i="1" a="1"/>
  <c r="M1762" i="1" s="1"/>
  <c r="N1762" i="1" a="1"/>
  <c r="N1762" i="1" s="1"/>
  <c r="O1762" i="1" a="1"/>
  <c r="O1762" i="1" s="1"/>
  <c r="L1763" i="1" a="1"/>
  <c r="L1763" i="1" s="1"/>
  <c r="M1763" i="1" a="1"/>
  <c r="M1763" i="1" s="1"/>
  <c r="N1763" i="1" a="1"/>
  <c r="N1763" i="1" s="1"/>
  <c r="O1763" i="1" a="1"/>
  <c r="O1763" i="1" s="1"/>
  <c r="L1764" i="1" a="1"/>
  <c r="L1764" i="1" s="1"/>
  <c r="M1764" i="1" a="1"/>
  <c r="M1764" i="1" s="1"/>
  <c r="N1764" i="1" a="1"/>
  <c r="N1764" i="1" s="1"/>
  <c r="O1764" i="1" a="1"/>
  <c r="O1764" i="1" s="1"/>
  <c r="L1765" i="1" a="1"/>
  <c r="L1765" i="1" s="1"/>
  <c r="M1765" i="1" a="1"/>
  <c r="M1765" i="1" s="1"/>
  <c r="N1765" i="1" a="1"/>
  <c r="N1765" i="1" s="1"/>
  <c r="O1765" i="1" a="1"/>
  <c r="O1765" i="1" s="1"/>
  <c r="L1766" i="1" a="1"/>
  <c r="L1766" i="1" s="1"/>
  <c r="M1766" i="1" a="1"/>
  <c r="M1766" i="1" s="1"/>
  <c r="N1766" i="1" a="1"/>
  <c r="N1766" i="1" s="1"/>
  <c r="O1766" i="1" a="1"/>
  <c r="O1766" i="1" s="1"/>
  <c r="L1767" i="1" a="1"/>
  <c r="L1767" i="1" s="1"/>
  <c r="M1767" i="1" a="1"/>
  <c r="M1767" i="1" s="1"/>
  <c r="N1767" i="1" a="1"/>
  <c r="N1767" i="1" s="1"/>
  <c r="O1767" i="1" a="1"/>
  <c r="O1767" i="1" s="1"/>
  <c r="L1768" i="1" a="1"/>
  <c r="L1768" i="1" s="1"/>
  <c r="M1768" i="1" a="1"/>
  <c r="M1768" i="1" s="1"/>
  <c r="N1768" i="1" a="1"/>
  <c r="N1768" i="1" s="1"/>
  <c r="O1768" i="1" a="1"/>
  <c r="O1768" i="1" s="1"/>
  <c r="L1769" i="1" a="1"/>
  <c r="L1769" i="1" s="1"/>
  <c r="M1769" i="1" a="1"/>
  <c r="M1769" i="1" s="1"/>
  <c r="N1769" i="1" a="1"/>
  <c r="N1769" i="1" s="1"/>
  <c r="O1769" i="1" a="1"/>
  <c r="O1769" i="1" s="1"/>
  <c r="L1770" i="1" a="1"/>
  <c r="L1770" i="1" s="1"/>
  <c r="M1770" i="1" a="1"/>
  <c r="M1770" i="1" s="1"/>
  <c r="N1770" i="1" a="1"/>
  <c r="N1770" i="1" s="1"/>
  <c r="O1770" i="1" a="1"/>
  <c r="O1770" i="1" s="1"/>
  <c r="L1771" i="1" a="1"/>
  <c r="L1771" i="1" s="1"/>
  <c r="M1771" i="1" a="1"/>
  <c r="M1771" i="1" s="1"/>
  <c r="N1771" i="1" a="1"/>
  <c r="N1771" i="1" s="1"/>
  <c r="O1771" i="1" a="1"/>
  <c r="O1771" i="1" s="1"/>
  <c r="L1772" i="1" a="1"/>
  <c r="L1772" i="1" s="1"/>
  <c r="M1772" i="1" a="1"/>
  <c r="M1772" i="1" s="1"/>
  <c r="N1772" i="1" a="1"/>
  <c r="N1772" i="1" s="1"/>
  <c r="O1772" i="1" a="1"/>
  <c r="O1772" i="1" s="1"/>
  <c r="L1773" i="1" a="1"/>
  <c r="L1773" i="1" s="1"/>
  <c r="M1773" i="1" a="1"/>
  <c r="M1773" i="1" s="1"/>
  <c r="N1773" i="1" a="1"/>
  <c r="N1773" i="1" s="1"/>
  <c r="O1773" i="1" a="1"/>
  <c r="O1773" i="1" s="1"/>
  <c r="L1774" i="1" a="1"/>
  <c r="L1774" i="1" s="1"/>
  <c r="M1774" i="1" a="1"/>
  <c r="M1774" i="1" s="1"/>
  <c r="N1774" i="1" a="1"/>
  <c r="N1774" i="1" s="1"/>
  <c r="O1774" i="1" a="1"/>
  <c r="O1774" i="1" s="1"/>
  <c r="L1775" i="1" a="1"/>
  <c r="L1775" i="1" s="1"/>
  <c r="M1775" i="1" a="1"/>
  <c r="M1775" i="1" s="1"/>
  <c r="N1775" i="1" a="1"/>
  <c r="N1775" i="1" s="1"/>
  <c r="O1775" i="1" a="1"/>
  <c r="O1775" i="1" s="1"/>
  <c r="L1776" i="1" a="1"/>
  <c r="L1776" i="1" s="1"/>
  <c r="M1776" i="1" a="1"/>
  <c r="M1776" i="1" s="1"/>
  <c r="N1776" i="1" a="1"/>
  <c r="N1776" i="1" s="1"/>
  <c r="O1776" i="1" a="1"/>
  <c r="O1776" i="1" s="1"/>
  <c r="L1777" i="1" a="1"/>
  <c r="L1777" i="1" s="1"/>
  <c r="M1777" i="1" a="1"/>
  <c r="M1777" i="1" s="1"/>
  <c r="N1777" i="1" a="1"/>
  <c r="N1777" i="1" s="1"/>
  <c r="O1777" i="1" a="1"/>
  <c r="O1777" i="1" s="1"/>
  <c r="L1778" i="1" a="1"/>
  <c r="L1778" i="1" s="1"/>
  <c r="M1778" i="1" a="1"/>
  <c r="M1778" i="1" s="1"/>
  <c r="N1778" i="1" a="1"/>
  <c r="N1778" i="1" s="1"/>
  <c r="O1778" i="1" a="1"/>
  <c r="O1778" i="1" s="1"/>
  <c r="L1779" i="1" a="1"/>
  <c r="L1779" i="1" s="1"/>
  <c r="M1779" i="1" a="1"/>
  <c r="M1779" i="1" s="1"/>
  <c r="N1779" i="1" a="1"/>
  <c r="N1779" i="1" s="1"/>
  <c r="O1779" i="1" a="1"/>
  <c r="O1779" i="1" s="1"/>
  <c r="L1780" i="1" a="1"/>
  <c r="L1780" i="1" s="1"/>
  <c r="M1780" i="1" a="1"/>
  <c r="M1780" i="1" s="1"/>
  <c r="N1780" i="1" a="1"/>
  <c r="N1780" i="1" s="1"/>
  <c r="O1780" i="1" a="1"/>
  <c r="O1780" i="1" s="1"/>
  <c r="L1781" i="1" a="1"/>
  <c r="L1781" i="1" s="1"/>
  <c r="M1781" i="1" a="1"/>
  <c r="M1781" i="1" s="1"/>
  <c r="N1781" i="1" a="1"/>
  <c r="N1781" i="1" s="1"/>
  <c r="O1781" i="1" a="1"/>
  <c r="O1781" i="1" s="1"/>
  <c r="L1782" i="1" a="1"/>
  <c r="L1782" i="1" s="1"/>
  <c r="M1782" i="1" a="1"/>
  <c r="M1782" i="1" s="1"/>
  <c r="N1782" i="1" a="1"/>
  <c r="N1782" i="1" s="1"/>
  <c r="O1782" i="1" a="1"/>
  <c r="O1782" i="1" s="1"/>
  <c r="L1783" i="1" a="1"/>
  <c r="L1783" i="1" s="1"/>
  <c r="M1783" i="1" a="1"/>
  <c r="M1783" i="1" s="1"/>
  <c r="N1783" i="1" a="1"/>
  <c r="N1783" i="1" s="1"/>
  <c r="O1783" i="1" a="1"/>
  <c r="O1783" i="1" s="1"/>
  <c r="L1784" i="1" a="1"/>
  <c r="L1784" i="1" s="1"/>
  <c r="M1784" i="1" a="1"/>
  <c r="M1784" i="1" s="1"/>
  <c r="N1784" i="1" a="1"/>
  <c r="N1784" i="1" s="1"/>
  <c r="O1784" i="1" a="1"/>
  <c r="O1784" i="1" s="1"/>
  <c r="L1785" i="1" a="1"/>
  <c r="L1785" i="1" s="1"/>
  <c r="M1785" i="1" a="1"/>
  <c r="M1785" i="1" s="1"/>
  <c r="N1785" i="1" a="1"/>
  <c r="N1785" i="1" s="1"/>
  <c r="O1785" i="1" a="1"/>
  <c r="O1785" i="1" s="1"/>
  <c r="L1786" i="1" a="1"/>
  <c r="L1786" i="1" s="1"/>
  <c r="M1786" i="1" a="1"/>
  <c r="M1786" i="1" s="1"/>
  <c r="N1786" i="1" a="1"/>
  <c r="N1786" i="1" s="1"/>
  <c r="O1786" i="1" a="1"/>
  <c r="O1786" i="1" s="1"/>
  <c r="L1787" i="1" a="1"/>
  <c r="L1787" i="1" s="1"/>
  <c r="M1787" i="1" a="1"/>
  <c r="M1787" i="1" s="1"/>
  <c r="N1787" i="1" a="1"/>
  <c r="N1787" i="1" s="1"/>
  <c r="O1787" i="1" a="1"/>
  <c r="O1787" i="1" s="1"/>
  <c r="L1788" i="1" a="1"/>
  <c r="L1788" i="1" s="1"/>
  <c r="M1788" i="1" a="1"/>
  <c r="M1788" i="1" s="1"/>
  <c r="N1788" i="1" a="1"/>
  <c r="N1788" i="1" s="1"/>
  <c r="O1788" i="1" a="1"/>
  <c r="O1788" i="1" s="1"/>
  <c r="L1789" i="1" a="1"/>
  <c r="L1789" i="1" s="1"/>
  <c r="M1789" i="1" a="1"/>
  <c r="M1789" i="1" s="1"/>
  <c r="N1789" i="1" a="1"/>
  <c r="N1789" i="1" s="1"/>
  <c r="O1789" i="1" a="1"/>
  <c r="O1789" i="1" s="1"/>
  <c r="L1790" i="1" a="1"/>
  <c r="L1790" i="1" s="1"/>
  <c r="M1790" i="1" a="1"/>
  <c r="M1790" i="1" s="1"/>
  <c r="N1790" i="1" a="1"/>
  <c r="N1790" i="1" s="1"/>
  <c r="O1790" i="1" a="1"/>
  <c r="O1790" i="1" s="1"/>
  <c r="L1791" i="1" a="1"/>
  <c r="L1791" i="1" s="1"/>
  <c r="M1791" i="1" a="1"/>
  <c r="M1791" i="1" s="1"/>
  <c r="N1791" i="1" a="1"/>
  <c r="N1791" i="1" s="1"/>
  <c r="O1791" i="1" a="1"/>
  <c r="O1791" i="1" s="1"/>
  <c r="L1792" i="1" a="1"/>
  <c r="L1792" i="1" s="1"/>
  <c r="M1792" i="1" a="1"/>
  <c r="M1792" i="1" s="1"/>
  <c r="N1792" i="1" a="1"/>
  <c r="N1792" i="1" s="1"/>
  <c r="O1792" i="1" a="1"/>
  <c r="O1792" i="1" s="1"/>
  <c r="L1793" i="1" a="1"/>
  <c r="L1793" i="1" s="1"/>
  <c r="M1793" i="1" a="1"/>
  <c r="M1793" i="1" s="1"/>
  <c r="N1793" i="1" a="1"/>
  <c r="N1793" i="1" s="1"/>
  <c r="O1793" i="1" a="1"/>
  <c r="O1793" i="1" s="1"/>
  <c r="L1794" i="1" a="1"/>
  <c r="L1794" i="1" s="1"/>
  <c r="M1794" i="1" a="1"/>
  <c r="M1794" i="1" s="1"/>
  <c r="N1794" i="1" a="1"/>
  <c r="N1794" i="1" s="1"/>
  <c r="O1794" i="1" a="1"/>
  <c r="O1794" i="1" s="1"/>
  <c r="L1795" i="1" a="1"/>
  <c r="L1795" i="1" s="1"/>
  <c r="M1795" i="1" a="1"/>
  <c r="M1795" i="1" s="1"/>
  <c r="N1795" i="1" a="1"/>
  <c r="N1795" i="1" s="1"/>
  <c r="O1795" i="1" a="1"/>
  <c r="O1795" i="1" s="1"/>
  <c r="L1796" i="1" a="1"/>
  <c r="L1796" i="1" s="1"/>
  <c r="M1796" i="1" a="1"/>
  <c r="M1796" i="1" s="1"/>
  <c r="N1796" i="1" a="1"/>
  <c r="N1796" i="1" s="1"/>
  <c r="O1796" i="1" a="1"/>
  <c r="O1796" i="1" s="1"/>
  <c r="L1797" i="1" a="1"/>
  <c r="L1797" i="1" s="1"/>
  <c r="M1797" i="1" a="1"/>
  <c r="M1797" i="1" s="1"/>
  <c r="N1797" i="1" a="1"/>
  <c r="N1797" i="1" s="1"/>
  <c r="O1797" i="1" a="1"/>
  <c r="O1797" i="1" s="1"/>
  <c r="L1798" i="1" a="1"/>
  <c r="L1798" i="1" s="1"/>
  <c r="M1798" i="1" a="1"/>
  <c r="M1798" i="1" s="1"/>
  <c r="N1798" i="1" a="1"/>
  <c r="N1798" i="1" s="1"/>
  <c r="O1798" i="1" a="1"/>
  <c r="O1798" i="1" s="1"/>
  <c r="L1799" i="1" a="1"/>
  <c r="L1799" i="1" s="1"/>
  <c r="M1799" i="1" a="1"/>
  <c r="M1799" i="1" s="1"/>
  <c r="N1799" i="1" a="1"/>
  <c r="N1799" i="1" s="1"/>
  <c r="O1799" i="1" a="1"/>
  <c r="O1799" i="1" s="1"/>
  <c r="L1800" i="1" a="1"/>
  <c r="L1800" i="1" s="1"/>
  <c r="M1800" i="1" a="1"/>
  <c r="M1800" i="1" s="1"/>
  <c r="N1800" i="1" a="1"/>
  <c r="N1800" i="1" s="1"/>
  <c r="O1800" i="1" a="1"/>
  <c r="O1800" i="1" s="1"/>
  <c r="L1801" i="1" a="1"/>
  <c r="L1801" i="1" s="1"/>
  <c r="M1801" i="1" a="1"/>
  <c r="M1801" i="1" s="1"/>
  <c r="N1801" i="1" a="1"/>
  <c r="N1801" i="1" s="1"/>
  <c r="O1801" i="1" a="1"/>
  <c r="O1801" i="1" s="1"/>
  <c r="L1802" i="1" a="1"/>
  <c r="L1802" i="1" s="1"/>
  <c r="M1802" i="1" a="1"/>
  <c r="M1802" i="1" s="1"/>
  <c r="N1802" i="1" a="1"/>
  <c r="N1802" i="1" s="1"/>
  <c r="O1802" i="1" a="1"/>
  <c r="O1802" i="1" s="1"/>
  <c r="L1803" i="1" a="1"/>
  <c r="L1803" i="1" s="1"/>
  <c r="M1803" i="1" a="1"/>
  <c r="M1803" i="1" s="1"/>
  <c r="N1803" i="1" a="1"/>
  <c r="N1803" i="1" s="1"/>
  <c r="O1803" i="1" a="1"/>
  <c r="O1803" i="1" s="1"/>
  <c r="L1804" i="1" a="1"/>
  <c r="L1804" i="1" s="1"/>
  <c r="M1804" i="1" a="1"/>
  <c r="M1804" i="1" s="1"/>
  <c r="N1804" i="1" a="1"/>
  <c r="N1804" i="1" s="1"/>
  <c r="O1804" i="1" a="1"/>
  <c r="O1804" i="1" s="1"/>
  <c r="L1805" i="1" a="1"/>
  <c r="L1805" i="1" s="1"/>
  <c r="M1805" i="1" a="1"/>
  <c r="M1805" i="1" s="1"/>
  <c r="N1805" i="1" a="1"/>
  <c r="N1805" i="1" s="1"/>
  <c r="O1805" i="1" a="1"/>
  <c r="O1805" i="1" s="1"/>
  <c r="L1806" i="1" a="1"/>
  <c r="L1806" i="1" s="1"/>
  <c r="M1806" i="1" a="1"/>
  <c r="M1806" i="1" s="1"/>
  <c r="N1806" i="1" a="1"/>
  <c r="N1806" i="1" s="1"/>
  <c r="O1806" i="1" a="1"/>
  <c r="O1806" i="1" s="1"/>
  <c r="L1807" i="1" a="1"/>
  <c r="L1807" i="1" s="1"/>
  <c r="M1807" i="1" a="1"/>
  <c r="M1807" i="1" s="1"/>
  <c r="N1807" i="1" a="1"/>
  <c r="N1807" i="1" s="1"/>
  <c r="O1807" i="1" a="1"/>
  <c r="O1807" i="1" s="1"/>
  <c r="L1808" i="1" a="1"/>
  <c r="L1808" i="1" s="1"/>
  <c r="M1808" i="1" a="1"/>
  <c r="M1808" i="1" s="1"/>
  <c r="N1808" i="1" a="1"/>
  <c r="N1808" i="1" s="1"/>
  <c r="O1808" i="1" a="1"/>
  <c r="O1808" i="1" s="1"/>
  <c r="L1809" i="1" a="1"/>
  <c r="L1809" i="1" s="1"/>
  <c r="M1809" i="1" a="1"/>
  <c r="M1809" i="1" s="1"/>
  <c r="N1809" i="1" a="1"/>
  <c r="N1809" i="1" s="1"/>
  <c r="O1809" i="1" a="1"/>
  <c r="O1809" i="1" s="1"/>
  <c r="L1810" i="1" a="1"/>
  <c r="L1810" i="1" s="1"/>
  <c r="M1810" i="1" a="1"/>
  <c r="M1810" i="1" s="1"/>
  <c r="N1810" i="1" a="1"/>
  <c r="N1810" i="1" s="1"/>
  <c r="O1810" i="1" a="1"/>
  <c r="O1810" i="1" s="1"/>
  <c r="L1811" i="1" a="1"/>
  <c r="L1811" i="1" s="1"/>
  <c r="M1811" i="1" a="1"/>
  <c r="M1811" i="1" s="1"/>
  <c r="N1811" i="1" a="1"/>
  <c r="N1811" i="1" s="1"/>
  <c r="O1811" i="1" a="1"/>
  <c r="O1811" i="1" s="1"/>
  <c r="L1812" i="1" a="1"/>
  <c r="L1812" i="1" s="1"/>
  <c r="M1812" i="1" a="1"/>
  <c r="M1812" i="1" s="1"/>
  <c r="N1812" i="1" a="1"/>
  <c r="N1812" i="1" s="1"/>
  <c r="O1812" i="1" a="1"/>
  <c r="O1812" i="1" s="1"/>
  <c r="L1813" i="1" a="1"/>
  <c r="L1813" i="1" s="1"/>
  <c r="M1813" i="1" a="1"/>
  <c r="M1813" i="1" s="1"/>
  <c r="N1813" i="1" a="1"/>
  <c r="N1813" i="1" s="1"/>
  <c r="O1813" i="1" a="1"/>
  <c r="O1813" i="1" s="1"/>
  <c r="L1814" i="1" a="1"/>
  <c r="L1814" i="1" s="1"/>
  <c r="M1814" i="1" a="1"/>
  <c r="M1814" i="1" s="1"/>
  <c r="N1814" i="1" a="1"/>
  <c r="N1814" i="1" s="1"/>
  <c r="O1814" i="1" a="1"/>
  <c r="O1814" i="1" s="1"/>
  <c r="L1815" i="1" a="1"/>
  <c r="L1815" i="1" s="1"/>
  <c r="M1815" i="1" a="1"/>
  <c r="M1815" i="1" s="1"/>
  <c r="N1815" i="1" a="1"/>
  <c r="N1815" i="1" s="1"/>
  <c r="O1815" i="1" a="1"/>
  <c r="O1815" i="1" s="1"/>
  <c r="L1816" i="1" a="1"/>
  <c r="L1816" i="1" s="1"/>
  <c r="M1816" i="1" a="1"/>
  <c r="M1816" i="1" s="1"/>
  <c r="N1816" i="1" a="1"/>
  <c r="N1816" i="1" s="1"/>
  <c r="O1816" i="1" a="1"/>
  <c r="O1816" i="1" s="1"/>
  <c r="L1817" i="1" a="1"/>
  <c r="L1817" i="1" s="1"/>
  <c r="M1817" i="1" a="1"/>
  <c r="M1817" i="1" s="1"/>
  <c r="N1817" i="1" a="1"/>
  <c r="N1817" i="1" s="1"/>
  <c r="O1817" i="1" a="1"/>
  <c r="O1817" i="1" s="1"/>
  <c r="L1818" i="1" a="1"/>
  <c r="L1818" i="1" s="1"/>
  <c r="M1818" i="1" a="1"/>
  <c r="M1818" i="1" s="1"/>
  <c r="N1818" i="1" a="1"/>
  <c r="N1818" i="1" s="1"/>
  <c r="O1818" i="1" a="1"/>
  <c r="O1818" i="1" s="1"/>
  <c r="L1819" i="1" a="1"/>
  <c r="L1819" i="1" s="1"/>
  <c r="M1819" i="1" a="1"/>
  <c r="M1819" i="1" s="1"/>
  <c r="N1819" i="1" a="1"/>
  <c r="N1819" i="1" s="1"/>
  <c r="O1819" i="1" a="1"/>
  <c r="O1819" i="1" s="1"/>
  <c r="L1820" i="1" a="1"/>
  <c r="L1820" i="1" s="1"/>
  <c r="M1820" i="1" a="1"/>
  <c r="M1820" i="1" s="1"/>
  <c r="N1820" i="1" a="1"/>
  <c r="N1820" i="1" s="1"/>
  <c r="O1820" i="1" a="1"/>
  <c r="O1820" i="1" s="1"/>
  <c r="L1821" i="1" a="1"/>
  <c r="L1821" i="1" s="1"/>
  <c r="M1821" i="1" a="1"/>
  <c r="M1821" i="1" s="1"/>
  <c r="N1821" i="1" a="1"/>
  <c r="N1821" i="1" s="1"/>
  <c r="O1821" i="1" a="1"/>
  <c r="O1821" i="1" s="1"/>
  <c r="L1822" i="1" a="1"/>
  <c r="L1822" i="1" s="1"/>
  <c r="M1822" i="1" a="1"/>
  <c r="M1822" i="1" s="1"/>
  <c r="N1822" i="1" a="1"/>
  <c r="N1822" i="1" s="1"/>
  <c r="O1822" i="1" a="1"/>
  <c r="O1822" i="1" s="1"/>
  <c r="L1823" i="1" a="1"/>
  <c r="L1823" i="1" s="1"/>
  <c r="M1823" i="1" a="1"/>
  <c r="M1823" i="1" s="1"/>
  <c r="N1823" i="1" a="1"/>
  <c r="N1823" i="1" s="1"/>
  <c r="O1823" i="1" a="1"/>
  <c r="O1823" i="1" s="1"/>
  <c r="L1824" i="1" a="1"/>
  <c r="L1824" i="1" s="1"/>
  <c r="M1824" i="1" a="1"/>
  <c r="M1824" i="1" s="1"/>
  <c r="N1824" i="1" a="1"/>
  <c r="N1824" i="1" s="1"/>
  <c r="O1824" i="1" a="1"/>
  <c r="O1824" i="1" s="1"/>
  <c r="L1825" i="1" a="1"/>
  <c r="L1825" i="1" s="1"/>
  <c r="M1825" i="1" a="1"/>
  <c r="M1825" i="1" s="1"/>
  <c r="N1825" i="1" a="1"/>
  <c r="N1825" i="1" s="1"/>
  <c r="O1825" i="1" a="1"/>
  <c r="O1825" i="1" s="1"/>
  <c r="L1826" i="1" a="1"/>
  <c r="L1826" i="1" s="1"/>
  <c r="M1826" i="1" a="1"/>
  <c r="M1826" i="1" s="1"/>
  <c r="N1826" i="1" a="1"/>
  <c r="N1826" i="1" s="1"/>
  <c r="O1826" i="1" a="1"/>
  <c r="O1826" i="1" s="1"/>
  <c r="L1827" i="1" a="1"/>
  <c r="L1827" i="1" s="1"/>
  <c r="M1827" i="1" a="1"/>
  <c r="M1827" i="1" s="1"/>
  <c r="N1827" i="1" a="1"/>
  <c r="N1827" i="1" s="1"/>
  <c r="O1827" i="1" a="1"/>
  <c r="O1827" i="1" s="1"/>
  <c r="L1828" i="1" a="1"/>
  <c r="L1828" i="1" s="1"/>
  <c r="M1828" i="1" a="1"/>
  <c r="M1828" i="1" s="1"/>
  <c r="N1828" i="1" a="1"/>
  <c r="N1828" i="1" s="1"/>
  <c r="O1828" i="1" a="1"/>
  <c r="O1828" i="1" s="1"/>
  <c r="L1829" i="1" a="1"/>
  <c r="L1829" i="1" s="1"/>
  <c r="M1829" i="1" a="1"/>
  <c r="M1829" i="1" s="1"/>
  <c r="N1829" i="1" a="1"/>
  <c r="N1829" i="1" s="1"/>
  <c r="O1829" i="1" a="1"/>
  <c r="O1829" i="1" s="1"/>
  <c r="L1830" i="1" a="1"/>
  <c r="L1830" i="1" s="1"/>
  <c r="M1830" i="1" a="1"/>
  <c r="M1830" i="1" s="1"/>
  <c r="N1830" i="1" a="1"/>
  <c r="N1830" i="1" s="1"/>
  <c r="O1830" i="1" a="1"/>
  <c r="O1830" i="1" s="1"/>
  <c r="L1831" i="1" a="1"/>
  <c r="L1831" i="1" s="1"/>
  <c r="M1831" i="1" a="1"/>
  <c r="M1831" i="1" s="1"/>
  <c r="N1831" i="1" a="1"/>
  <c r="N1831" i="1" s="1"/>
  <c r="O1831" i="1" a="1"/>
  <c r="O1831" i="1" s="1"/>
  <c r="L1832" i="1" a="1"/>
  <c r="L1832" i="1" s="1"/>
  <c r="M1832" i="1" a="1"/>
  <c r="M1832" i="1" s="1"/>
  <c r="N1832" i="1" a="1"/>
  <c r="N1832" i="1" s="1"/>
  <c r="O1832" i="1" a="1"/>
  <c r="O1832" i="1" s="1"/>
  <c r="L1833" i="1" a="1"/>
  <c r="L1833" i="1" s="1"/>
  <c r="M1833" i="1" a="1"/>
  <c r="M1833" i="1" s="1"/>
  <c r="N1833" i="1" a="1"/>
  <c r="N1833" i="1" s="1"/>
  <c r="O1833" i="1" a="1"/>
  <c r="O1833" i="1" s="1"/>
  <c r="L1834" i="1" a="1"/>
  <c r="L1834" i="1" s="1"/>
  <c r="M1834" i="1" a="1"/>
  <c r="M1834" i="1" s="1"/>
  <c r="N1834" i="1" a="1"/>
  <c r="N1834" i="1" s="1"/>
  <c r="O1834" i="1" a="1"/>
  <c r="O1834" i="1" s="1"/>
  <c r="L1835" i="1" a="1"/>
  <c r="L1835" i="1" s="1"/>
  <c r="M1835" i="1" a="1"/>
  <c r="M1835" i="1" s="1"/>
  <c r="N1835" i="1" a="1"/>
  <c r="N1835" i="1" s="1"/>
  <c r="O1835" i="1" a="1"/>
  <c r="O1835" i="1" s="1"/>
  <c r="L1836" i="1" a="1"/>
  <c r="L1836" i="1" s="1"/>
  <c r="M1836" i="1" a="1"/>
  <c r="M1836" i="1" s="1"/>
  <c r="N1836" i="1" a="1"/>
  <c r="N1836" i="1" s="1"/>
  <c r="O1836" i="1" a="1"/>
  <c r="O1836" i="1" s="1"/>
  <c r="L1837" i="1" a="1"/>
  <c r="L1837" i="1" s="1"/>
  <c r="M1837" i="1" a="1"/>
  <c r="M1837" i="1" s="1"/>
  <c r="N1837" i="1" a="1"/>
  <c r="N1837" i="1" s="1"/>
  <c r="O1837" i="1" a="1"/>
  <c r="O1837" i="1" s="1"/>
  <c r="L1838" i="1" a="1"/>
  <c r="L1838" i="1" s="1"/>
  <c r="M1838" i="1" a="1"/>
  <c r="M1838" i="1" s="1"/>
  <c r="N1838" i="1" a="1"/>
  <c r="N1838" i="1" s="1"/>
  <c r="O1838" i="1" a="1"/>
  <c r="O1838" i="1" s="1"/>
  <c r="L1839" i="1" a="1"/>
  <c r="L1839" i="1" s="1"/>
  <c r="M1839" i="1" a="1"/>
  <c r="M1839" i="1" s="1"/>
  <c r="N1839" i="1" a="1"/>
  <c r="N1839" i="1" s="1"/>
  <c r="O1839" i="1" a="1"/>
  <c r="O1839" i="1" s="1"/>
  <c r="L1840" i="1" a="1"/>
  <c r="L1840" i="1" s="1"/>
  <c r="M1840" i="1" a="1"/>
  <c r="M1840" i="1" s="1"/>
  <c r="N1840" i="1" a="1"/>
  <c r="N1840" i="1" s="1"/>
  <c r="O1840" i="1" a="1"/>
  <c r="O1840" i="1" s="1"/>
  <c r="L1841" i="1" a="1"/>
  <c r="L1841" i="1" s="1"/>
  <c r="M1841" i="1" a="1"/>
  <c r="M1841" i="1" s="1"/>
  <c r="N1841" i="1" a="1"/>
  <c r="N1841" i="1" s="1"/>
  <c r="O1841" i="1" a="1"/>
  <c r="O1841" i="1" s="1"/>
  <c r="L1842" i="1" a="1"/>
  <c r="L1842" i="1" s="1"/>
  <c r="M1842" i="1" a="1"/>
  <c r="M1842" i="1" s="1"/>
  <c r="N1842" i="1" a="1"/>
  <c r="N1842" i="1" s="1"/>
  <c r="O1842" i="1" a="1"/>
  <c r="O1842" i="1" s="1"/>
  <c r="L1843" i="1" a="1"/>
  <c r="L1843" i="1" s="1"/>
  <c r="M1843" i="1" a="1"/>
  <c r="M1843" i="1" s="1"/>
  <c r="N1843" i="1" a="1"/>
  <c r="N1843" i="1" s="1"/>
  <c r="O1843" i="1" a="1"/>
  <c r="O1843" i="1" s="1"/>
  <c r="L1844" i="1" a="1"/>
  <c r="L1844" i="1" s="1"/>
  <c r="M1844" i="1" a="1"/>
  <c r="M1844" i="1" s="1"/>
  <c r="N1844" i="1" a="1"/>
  <c r="N1844" i="1" s="1"/>
  <c r="O1844" i="1" a="1"/>
  <c r="O1844" i="1" s="1"/>
  <c r="L1845" i="1" a="1"/>
  <c r="L1845" i="1" s="1"/>
  <c r="M1845" i="1" a="1"/>
  <c r="M1845" i="1" s="1"/>
  <c r="N1845" i="1" a="1"/>
  <c r="N1845" i="1" s="1"/>
  <c r="O1845" i="1" a="1"/>
  <c r="O1845" i="1" s="1"/>
  <c r="L1846" i="1" a="1"/>
  <c r="L1846" i="1" s="1"/>
  <c r="M1846" i="1" a="1"/>
  <c r="M1846" i="1" s="1"/>
  <c r="N1846" i="1" a="1"/>
  <c r="N1846" i="1" s="1"/>
  <c r="O1846" i="1" a="1"/>
  <c r="O1846" i="1" s="1"/>
  <c r="L1847" i="1" a="1"/>
  <c r="L1847" i="1" s="1"/>
  <c r="M1847" i="1" a="1"/>
  <c r="M1847" i="1" s="1"/>
  <c r="N1847" i="1" a="1"/>
  <c r="N1847" i="1" s="1"/>
  <c r="O1847" i="1" a="1"/>
  <c r="O1847" i="1" s="1"/>
  <c r="L1848" i="1" a="1"/>
  <c r="L1848" i="1" s="1"/>
  <c r="M1848" i="1" a="1"/>
  <c r="M1848" i="1" s="1"/>
  <c r="N1848" i="1" a="1"/>
  <c r="N1848" i="1" s="1"/>
  <c r="O1848" i="1" a="1"/>
  <c r="O1848" i="1" s="1"/>
  <c r="L1849" i="1" a="1"/>
  <c r="L1849" i="1" s="1"/>
  <c r="M1849" i="1" a="1"/>
  <c r="M1849" i="1" s="1"/>
  <c r="N1849" i="1" a="1"/>
  <c r="N1849" i="1" s="1"/>
  <c r="O1849" i="1" a="1"/>
  <c r="O1849" i="1" s="1"/>
  <c r="L1850" i="1" a="1"/>
  <c r="L1850" i="1" s="1"/>
  <c r="M1850" i="1" a="1"/>
  <c r="M1850" i="1" s="1"/>
  <c r="N1850" i="1" a="1"/>
  <c r="N1850" i="1" s="1"/>
  <c r="O1850" i="1" a="1"/>
  <c r="O1850" i="1" s="1"/>
  <c r="L1851" i="1" a="1"/>
  <c r="L1851" i="1" s="1"/>
  <c r="M1851" i="1" a="1"/>
  <c r="M1851" i="1" s="1"/>
  <c r="N1851" i="1" a="1"/>
  <c r="N1851" i="1" s="1"/>
  <c r="O1851" i="1" a="1"/>
  <c r="O1851" i="1" s="1"/>
  <c r="L1852" i="1" a="1"/>
  <c r="L1852" i="1" s="1"/>
  <c r="M1852" i="1" a="1"/>
  <c r="M1852" i="1" s="1"/>
  <c r="N1852" i="1" a="1"/>
  <c r="N1852" i="1" s="1"/>
  <c r="O1852" i="1" a="1"/>
  <c r="O1852" i="1" s="1"/>
  <c r="L1853" i="1" a="1"/>
  <c r="L1853" i="1" s="1"/>
  <c r="M1853" i="1" a="1"/>
  <c r="M1853" i="1" s="1"/>
  <c r="N1853" i="1" a="1"/>
  <c r="N1853" i="1" s="1"/>
  <c r="O1853" i="1" a="1"/>
  <c r="O1853" i="1" s="1"/>
  <c r="L1854" i="1" a="1"/>
  <c r="L1854" i="1" s="1"/>
  <c r="M1854" i="1" a="1"/>
  <c r="M1854" i="1" s="1"/>
  <c r="N1854" i="1" a="1"/>
  <c r="N1854" i="1" s="1"/>
  <c r="O1854" i="1" a="1"/>
  <c r="O1854" i="1" s="1"/>
  <c r="L1855" i="1" a="1"/>
  <c r="L1855" i="1" s="1"/>
  <c r="M1855" i="1" a="1"/>
  <c r="M1855" i="1" s="1"/>
  <c r="N1855" i="1" a="1"/>
  <c r="N1855" i="1" s="1"/>
  <c r="O1855" i="1" a="1"/>
  <c r="O1855" i="1" s="1"/>
  <c r="L1856" i="1" a="1"/>
  <c r="L1856" i="1" s="1"/>
  <c r="M1856" i="1" a="1"/>
  <c r="M1856" i="1" s="1"/>
  <c r="N1856" i="1" a="1"/>
  <c r="N1856" i="1" s="1"/>
  <c r="O1856" i="1" a="1"/>
  <c r="O1856" i="1" s="1"/>
  <c r="L1857" i="1" a="1"/>
  <c r="L1857" i="1" s="1"/>
  <c r="M1857" i="1" a="1"/>
  <c r="M1857" i="1" s="1"/>
  <c r="N1857" i="1" a="1"/>
  <c r="N1857" i="1" s="1"/>
  <c r="O1857" i="1" a="1"/>
  <c r="O1857" i="1" s="1"/>
  <c r="L1858" i="1" a="1"/>
  <c r="L1858" i="1" s="1"/>
  <c r="M1858" i="1" a="1"/>
  <c r="M1858" i="1" s="1"/>
  <c r="N1858" i="1" a="1"/>
  <c r="N1858" i="1" s="1"/>
  <c r="O1858" i="1" a="1"/>
  <c r="O1858" i="1" s="1"/>
  <c r="L1859" i="1" a="1"/>
  <c r="L1859" i="1" s="1"/>
  <c r="M1859" i="1" a="1"/>
  <c r="M1859" i="1" s="1"/>
  <c r="N1859" i="1" a="1"/>
  <c r="N1859" i="1" s="1"/>
  <c r="O1859" i="1" a="1"/>
  <c r="O1859" i="1" s="1"/>
  <c r="L1860" i="1" a="1"/>
  <c r="L1860" i="1" s="1"/>
  <c r="M1860" i="1" a="1"/>
  <c r="M1860" i="1" s="1"/>
  <c r="N1860" i="1" a="1"/>
  <c r="N1860" i="1" s="1"/>
  <c r="O1860" i="1" a="1"/>
  <c r="O1860" i="1" s="1"/>
  <c r="L1861" i="1" a="1"/>
  <c r="L1861" i="1" s="1"/>
  <c r="M1861" i="1" a="1"/>
  <c r="M1861" i="1" s="1"/>
  <c r="N1861" i="1" a="1"/>
  <c r="N1861" i="1" s="1"/>
  <c r="O1861" i="1" a="1"/>
  <c r="O1861" i="1"/>
  <c r="L1862" i="1" a="1"/>
  <c r="L1862" i="1" s="1"/>
  <c r="M1862" i="1" a="1"/>
  <c r="M1862" i="1" s="1"/>
  <c r="N1862" i="1" a="1"/>
  <c r="N1862" i="1" s="1"/>
  <c r="O1862" i="1" a="1"/>
  <c r="O1862" i="1" s="1"/>
  <c r="L1863" i="1" a="1"/>
  <c r="L1863" i="1" s="1"/>
  <c r="M1863" i="1" a="1"/>
  <c r="M1863" i="1" s="1"/>
  <c r="N1863" i="1" a="1"/>
  <c r="N1863" i="1" s="1"/>
  <c r="O1863" i="1" a="1"/>
  <c r="O1863" i="1" s="1"/>
  <c r="L1864" i="1" a="1"/>
  <c r="L1864" i="1" s="1"/>
  <c r="M1864" i="1" a="1"/>
  <c r="M1864" i="1" s="1"/>
  <c r="N1864" i="1" a="1"/>
  <c r="N1864" i="1" s="1"/>
  <c r="O1864" i="1" a="1"/>
  <c r="O1864" i="1" s="1"/>
  <c r="L1865" i="1" a="1"/>
  <c r="L1865" i="1" s="1"/>
  <c r="M1865" i="1" a="1"/>
  <c r="M1865" i="1" s="1"/>
  <c r="N1865" i="1" a="1"/>
  <c r="N1865" i="1" s="1"/>
  <c r="O1865" i="1" a="1"/>
  <c r="O1865" i="1"/>
  <c r="L1866" i="1" a="1"/>
  <c r="L1866" i="1" s="1"/>
  <c r="M1866" i="1" a="1"/>
  <c r="M1866" i="1" s="1"/>
  <c r="N1866" i="1" a="1"/>
  <c r="N1866" i="1" s="1"/>
  <c r="O1866" i="1" a="1"/>
  <c r="O1866" i="1" s="1"/>
  <c r="L1867" i="1" a="1"/>
  <c r="L1867" i="1" s="1"/>
  <c r="M1867" i="1" a="1"/>
  <c r="M1867" i="1" s="1"/>
  <c r="N1867" i="1" a="1"/>
  <c r="N1867" i="1"/>
  <c r="O1867" i="1" a="1"/>
  <c r="O1867" i="1" s="1"/>
  <c r="L1868" i="1" a="1"/>
  <c r="L1868" i="1" s="1"/>
  <c r="M1868" i="1" a="1"/>
  <c r="M1868" i="1" s="1"/>
  <c r="N1868" i="1" a="1"/>
  <c r="N1868" i="1" s="1"/>
  <c r="O1868" i="1" a="1"/>
  <c r="O1868" i="1" s="1"/>
  <c r="L1869" i="1" a="1"/>
  <c r="L1869" i="1" s="1"/>
  <c r="M1869" i="1" a="1"/>
  <c r="M1869" i="1" s="1"/>
  <c r="N1869" i="1" a="1"/>
  <c r="N1869" i="1"/>
  <c r="O1869" i="1" a="1"/>
  <c r="O1869" i="1"/>
  <c r="L1870" i="1" a="1"/>
  <c r="L1870" i="1" s="1"/>
  <c r="M1870" i="1" a="1"/>
  <c r="M1870" i="1" s="1"/>
  <c r="N1870" i="1" a="1"/>
  <c r="N1870" i="1" s="1"/>
  <c r="O1870" i="1" a="1"/>
  <c r="O1870" i="1" s="1"/>
  <c r="L1871" i="1" a="1"/>
  <c r="L1871" i="1" s="1"/>
  <c r="M1871" i="1" a="1"/>
  <c r="M1871" i="1" s="1"/>
  <c r="N1871" i="1" a="1"/>
  <c r="N1871" i="1" s="1"/>
  <c r="O1871" i="1" a="1"/>
  <c r="O1871" i="1"/>
  <c r="L1872" i="1" a="1"/>
  <c r="L1872" i="1"/>
  <c r="M1872" i="1" a="1"/>
  <c r="M1872" i="1"/>
  <c r="N1872" i="1" a="1"/>
  <c r="N1872" i="1"/>
  <c r="O1872" i="1" a="1"/>
  <c r="O1872" i="1"/>
  <c r="L1873" i="1" a="1"/>
  <c r="L1873" i="1"/>
  <c r="M1873" i="1" a="1"/>
  <c r="M1873" i="1" s="1"/>
  <c r="N1873" i="1" a="1"/>
  <c r="N1873" i="1" s="1"/>
  <c r="O1873" i="1" a="1"/>
  <c r="O1873" i="1"/>
  <c r="L1874" i="1" a="1"/>
  <c r="L1874" i="1"/>
  <c r="M1874" i="1" a="1"/>
  <c r="M1874" i="1" s="1"/>
  <c r="N1874" i="1" a="1"/>
  <c r="N1874" i="1"/>
  <c r="O1874" i="1" a="1"/>
  <c r="O1874" i="1"/>
  <c r="L1875" i="1" a="1"/>
  <c r="L1875" i="1" s="1"/>
  <c r="M1875" i="1" a="1"/>
  <c r="M1875" i="1" s="1"/>
  <c r="N1875" i="1" a="1"/>
  <c r="N1875" i="1" s="1"/>
  <c r="O1875" i="1" a="1"/>
  <c r="O1875" i="1"/>
  <c r="L1876" i="1" a="1"/>
  <c r="L1876" i="1"/>
  <c r="M1876" i="1" a="1"/>
  <c r="M1876" i="1" s="1"/>
  <c r="N1876" i="1" a="1"/>
  <c r="N1876" i="1"/>
  <c r="O1876" i="1" a="1"/>
  <c r="O1876" i="1"/>
  <c r="L1877" i="1" a="1"/>
  <c r="L1877" i="1" s="1"/>
  <c r="M1877" i="1" a="1"/>
  <c r="M1877" i="1" s="1"/>
  <c r="N1877" i="1" a="1"/>
  <c r="N1877" i="1" s="1"/>
  <c r="O1877" i="1" a="1"/>
  <c r="O1877" i="1"/>
  <c r="L1878" i="1" a="1"/>
  <c r="L1878" i="1"/>
  <c r="M1878" i="1" a="1"/>
  <c r="M1878" i="1" s="1"/>
  <c r="N1878" i="1" a="1"/>
  <c r="N1878" i="1"/>
  <c r="O1878" i="1" a="1"/>
  <c r="O1878" i="1"/>
  <c r="L1879" i="1" a="1"/>
  <c r="L1879" i="1" s="1"/>
  <c r="M1879" i="1" a="1"/>
  <c r="M1879" i="1" s="1"/>
  <c r="N1879" i="1" a="1"/>
  <c r="N1879" i="1" s="1"/>
  <c r="O1879" i="1" a="1"/>
  <c r="O1879" i="1"/>
  <c r="L1880" i="1" a="1"/>
  <c r="L1880" i="1"/>
  <c r="M1880" i="1" a="1"/>
  <c r="M1880" i="1" s="1"/>
  <c r="N1880" i="1" a="1"/>
  <c r="N1880" i="1"/>
  <c r="O1880" i="1" a="1"/>
  <c r="O1880" i="1"/>
  <c r="L1881" i="1" a="1"/>
  <c r="L1881" i="1" s="1"/>
  <c r="M1881" i="1" a="1"/>
  <c r="M1881" i="1" s="1"/>
  <c r="N1881" i="1" a="1"/>
  <c r="N1881" i="1" s="1"/>
  <c r="O1881" i="1" a="1"/>
  <c r="O1881" i="1"/>
  <c r="L1882" i="1" a="1"/>
  <c r="L1882" i="1"/>
  <c r="M1882" i="1" a="1"/>
  <c r="M1882" i="1" s="1"/>
  <c r="N1882" i="1" a="1"/>
  <c r="N1882" i="1"/>
  <c r="O1882" i="1" a="1"/>
  <c r="O1882" i="1"/>
  <c r="L1883" i="1" a="1"/>
  <c r="L1883" i="1" s="1"/>
  <c r="M1883" i="1" a="1"/>
  <c r="M1883" i="1" s="1"/>
  <c r="N1883" i="1" a="1"/>
  <c r="N1883" i="1" s="1"/>
  <c r="O1883" i="1" a="1"/>
  <c r="O1883" i="1"/>
  <c r="L1884" i="1" a="1"/>
  <c r="L1884" i="1"/>
  <c r="M1884" i="1" a="1"/>
  <c r="M1884" i="1" s="1"/>
  <c r="N1884" i="1" a="1"/>
  <c r="N1884" i="1"/>
  <c r="O1884" i="1" a="1"/>
  <c r="O1884" i="1"/>
  <c r="L1885" i="1" a="1"/>
  <c r="L1885" i="1" s="1"/>
  <c r="M1885" i="1" a="1"/>
  <c r="M1885" i="1" s="1"/>
  <c r="N1885" i="1" a="1"/>
  <c r="N1885" i="1" s="1"/>
  <c r="O1885" i="1" a="1"/>
  <c r="O1885" i="1"/>
  <c r="L1886" i="1" a="1"/>
  <c r="L1886" i="1"/>
  <c r="M1886" i="1" a="1"/>
  <c r="M1886" i="1" s="1"/>
  <c r="N1886" i="1" a="1"/>
  <c r="N1886" i="1"/>
  <c r="O1886" i="1" a="1"/>
  <c r="O1886" i="1" s="1"/>
  <c r="L1887" i="1" a="1"/>
  <c r="L1887" i="1" s="1"/>
  <c r="M1887" i="1" a="1"/>
  <c r="M1887" i="1" s="1"/>
  <c r="N1887" i="1" a="1"/>
  <c r="N1887" i="1" s="1"/>
  <c r="O1887" i="1" a="1"/>
  <c r="O1887" i="1"/>
  <c r="L1888" i="1" a="1"/>
  <c r="L1888" i="1"/>
  <c r="M1888" i="1" a="1"/>
  <c r="M1888" i="1" s="1"/>
  <c r="N1888" i="1" a="1"/>
  <c r="N1888" i="1"/>
  <c r="O1888" i="1" a="1"/>
  <c r="O1888" i="1" s="1"/>
  <c r="L1889" i="1" a="1"/>
  <c r="L1889" i="1" s="1"/>
  <c r="M1889" i="1" a="1"/>
  <c r="M1889" i="1" s="1"/>
  <c r="N1889" i="1" a="1"/>
  <c r="N1889" i="1" s="1"/>
  <c r="O1889" i="1" a="1"/>
  <c r="O1889" i="1"/>
  <c r="L1890" i="1" a="1"/>
  <c r="L1890" i="1"/>
  <c r="M1890" i="1" a="1"/>
  <c r="M1890" i="1" s="1"/>
  <c r="N1890" i="1" a="1"/>
  <c r="N1890" i="1"/>
  <c r="O1890" i="1" a="1"/>
  <c r="O1890" i="1" s="1"/>
  <c r="L1891" i="1" a="1"/>
  <c r="L1891" i="1" s="1"/>
  <c r="M1891" i="1" a="1"/>
  <c r="M1891" i="1" s="1"/>
  <c r="N1891" i="1" a="1"/>
  <c r="N1891" i="1" s="1"/>
  <c r="O1891" i="1" a="1"/>
  <c r="O1891" i="1" s="1"/>
  <c r="L1892" i="1" a="1"/>
  <c r="L1892" i="1"/>
  <c r="M1892" i="1" a="1"/>
  <c r="M1892" i="1" s="1"/>
  <c r="N1892" i="1" a="1"/>
  <c r="N1892" i="1"/>
  <c r="O1892" i="1" a="1"/>
  <c r="O1892" i="1" s="1"/>
  <c r="L1893" i="1" a="1"/>
  <c r="L1893" i="1" s="1"/>
  <c r="M1893" i="1" a="1"/>
  <c r="M1893" i="1" s="1"/>
  <c r="N1893" i="1" a="1"/>
  <c r="N1893" i="1" s="1"/>
  <c r="O1893" i="1" a="1"/>
  <c r="O1893" i="1" s="1"/>
  <c r="L1894" i="1" a="1"/>
  <c r="L1894" i="1"/>
  <c r="M1894" i="1" a="1"/>
  <c r="M1894" i="1" s="1"/>
  <c r="N1894" i="1" a="1"/>
  <c r="N1894" i="1"/>
  <c r="O1894" i="1" a="1"/>
  <c r="O1894" i="1" s="1"/>
  <c r="L1895" i="1" a="1"/>
  <c r="L1895" i="1" s="1"/>
  <c r="M1895" i="1" a="1"/>
  <c r="M1895" i="1" s="1"/>
  <c r="N1895" i="1" a="1"/>
  <c r="N1895" i="1" s="1"/>
  <c r="O1895" i="1" a="1"/>
  <c r="O1895" i="1" s="1"/>
  <c r="L1896" i="1" a="1"/>
  <c r="L1896" i="1" s="1"/>
  <c r="M1896" i="1" a="1"/>
  <c r="M1896" i="1" s="1"/>
  <c r="N1896" i="1" a="1"/>
  <c r="N1896" i="1"/>
  <c r="O1896" i="1" a="1"/>
  <c r="O1896" i="1" s="1"/>
  <c r="L1897" i="1" a="1"/>
  <c r="L1897" i="1" s="1"/>
  <c r="M1897" i="1" a="1"/>
  <c r="M1897" i="1" s="1"/>
  <c r="N1897" i="1" a="1"/>
  <c r="N1897" i="1" s="1"/>
  <c r="O1897" i="1" a="1"/>
  <c r="O1897" i="1" s="1"/>
  <c r="L1898" i="1" a="1"/>
  <c r="L1898" i="1" s="1"/>
  <c r="M1898" i="1" a="1"/>
  <c r="M1898" i="1" s="1"/>
  <c r="N1898" i="1" a="1"/>
  <c r="N1898" i="1"/>
  <c r="O1898" i="1" a="1"/>
  <c r="O1898" i="1" s="1"/>
  <c r="L1899" i="1" a="1"/>
  <c r="L1899" i="1" s="1"/>
  <c r="M1899" i="1" a="1"/>
  <c r="M1899" i="1" s="1"/>
  <c r="N1899" i="1" a="1"/>
  <c r="N1899" i="1" s="1"/>
  <c r="O1899" i="1" a="1"/>
  <c r="O1899" i="1" s="1"/>
  <c r="L1900" i="1" a="1"/>
  <c r="L1900" i="1" s="1"/>
  <c r="M1900" i="1" a="1"/>
  <c r="M1900" i="1" s="1"/>
  <c r="N1900" i="1" a="1"/>
  <c r="N1900" i="1"/>
  <c r="O1900" i="1" a="1"/>
  <c r="O1900" i="1" s="1"/>
  <c r="L1901" i="1" a="1"/>
  <c r="L1901" i="1" s="1"/>
  <c r="M1901" i="1" a="1"/>
  <c r="M1901" i="1" s="1"/>
  <c r="N1901" i="1" a="1"/>
  <c r="N1901" i="1" s="1"/>
  <c r="O1901" i="1" a="1"/>
  <c r="O1901" i="1" s="1"/>
  <c r="L1902" i="1" a="1"/>
  <c r="L1902" i="1" s="1"/>
  <c r="M1902" i="1" a="1"/>
  <c r="M1902" i="1" s="1"/>
  <c r="N1902" i="1" a="1"/>
  <c r="N1902" i="1"/>
  <c r="O1902" i="1" a="1"/>
  <c r="O1902" i="1" s="1"/>
  <c r="L1903" i="1" a="1"/>
  <c r="L1903" i="1" s="1"/>
  <c r="M1903" i="1" a="1"/>
  <c r="M1903" i="1" s="1"/>
  <c r="N1903" i="1" a="1"/>
  <c r="N1903" i="1" s="1"/>
  <c r="O1903" i="1" a="1"/>
  <c r="O1903" i="1" s="1"/>
  <c r="L1904" i="1" a="1"/>
  <c r="L1904" i="1" s="1"/>
  <c r="M1904" i="1" a="1"/>
  <c r="M1904" i="1" s="1"/>
  <c r="N1904" i="1" a="1"/>
  <c r="N1904" i="1"/>
  <c r="O1904" i="1" a="1"/>
  <c r="O1904" i="1" s="1"/>
  <c r="L1905" i="1" a="1"/>
  <c r="L1905" i="1" s="1"/>
  <c r="M1905" i="1" a="1"/>
  <c r="M1905" i="1" s="1"/>
  <c r="N1905" i="1" a="1"/>
  <c r="N1905" i="1" s="1"/>
  <c r="O1905" i="1" a="1"/>
  <c r="O1905" i="1" s="1"/>
  <c r="L1906" i="1" a="1"/>
  <c r="L1906" i="1" s="1"/>
  <c r="M1906" i="1" a="1"/>
  <c r="M1906" i="1" s="1"/>
  <c r="N1906" i="1" a="1"/>
  <c r="N1906" i="1"/>
  <c r="O1906" i="1" a="1"/>
  <c r="O1906" i="1" s="1"/>
  <c r="L1907" i="1" a="1"/>
  <c r="L1907" i="1" s="1"/>
  <c r="M1907" i="1" a="1"/>
  <c r="M1907" i="1" s="1"/>
  <c r="N1907" i="1" a="1"/>
  <c r="N1907" i="1" s="1"/>
  <c r="O1907" i="1" a="1"/>
  <c r="O1907" i="1" s="1"/>
  <c r="L1908" i="1" a="1"/>
  <c r="L1908" i="1" s="1"/>
  <c r="M1908" i="1" a="1"/>
  <c r="M1908" i="1" s="1"/>
  <c r="N1908" i="1" a="1"/>
  <c r="N1908" i="1"/>
  <c r="O1908" i="1" a="1"/>
  <c r="O1908" i="1" s="1"/>
  <c r="L1909" i="1" a="1"/>
  <c r="L1909" i="1" s="1"/>
  <c r="M1909" i="1" a="1"/>
  <c r="M1909" i="1" s="1"/>
  <c r="N1909" i="1" a="1"/>
  <c r="N1909" i="1" s="1"/>
  <c r="O1909" i="1" a="1"/>
  <c r="O1909" i="1" s="1"/>
  <c r="L1910" i="1" a="1"/>
  <c r="L1910" i="1" s="1"/>
  <c r="M1910" i="1" a="1"/>
  <c r="M1910" i="1" s="1"/>
  <c r="N1910" i="1" a="1"/>
  <c r="N1910" i="1"/>
  <c r="O1910" i="1" a="1"/>
  <c r="O1910" i="1" s="1"/>
  <c r="L1911" i="1" a="1"/>
  <c r="L1911" i="1" s="1"/>
  <c r="M1911" i="1" a="1"/>
  <c r="M1911" i="1" s="1"/>
  <c r="N1911" i="1" a="1"/>
  <c r="N1911" i="1" s="1"/>
  <c r="O1911" i="1" a="1"/>
  <c r="O1911" i="1" s="1"/>
  <c r="L1912" i="1" a="1"/>
  <c r="L1912" i="1" s="1"/>
  <c r="M1912" i="1" a="1"/>
  <c r="M1912" i="1" s="1"/>
  <c r="N1912" i="1" a="1"/>
  <c r="N1912" i="1"/>
  <c r="O1912" i="1" a="1"/>
  <c r="O1912" i="1" s="1"/>
  <c r="L1913" i="1" a="1"/>
  <c r="L1913" i="1" s="1"/>
  <c r="M1913" i="1" a="1"/>
  <c r="M1913" i="1" s="1"/>
  <c r="N1913" i="1" a="1"/>
  <c r="N1913" i="1" s="1"/>
  <c r="O1913" i="1" a="1"/>
  <c r="O1913" i="1" s="1"/>
  <c r="L1914" i="1" a="1"/>
  <c r="L1914" i="1" s="1"/>
  <c r="M1914" i="1" a="1"/>
  <c r="M1914" i="1" s="1"/>
  <c r="N1914" i="1" a="1"/>
  <c r="N1914" i="1"/>
  <c r="O1914" i="1" a="1"/>
  <c r="O1914" i="1" s="1"/>
  <c r="L1915" i="1" a="1"/>
  <c r="L1915" i="1" s="1"/>
  <c r="M1915" i="1" a="1"/>
  <c r="M1915" i="1" s="1"/>
  <c r="N1915" i="1" a="1"/>
  <c r="N1915" i="1" s="1"/>
  <c r="O1915" i="1" a="1"/>
  <c r="O1915" i="1" s="1"/>
  <c r="L1916" i="1" a="1"/>
  <c r="L1916" i="1" s="1"/>
  <c r="M1916" i="1" a="1"/>
  <c r="M1916" i="1" s="1"/>
  <c r="N1916" i="1" a="1"/>
  <c r="N1916" i="1"/>
  <c r="O1916" i="1" a="1"/>
  <c r="O1916" i="1" s="1"/>
  <c r="L1917" i="1" a="1"/>
  <c r="L1917" i="1" s="1"/>
  <c r="M1917" i="1" a="1"/>
  <c r="M1917" i="1" s="1"/>
  <c r="N1917" i="1" a="1"/>
  <c r="N1917" i="1" s="1"/>
  <c r="O1917" i="1" a="1"/>
  <c r="O1917" i="1" s="1"/>
  <c r="L1918" i="1" a="1"/>
  <c r="L1918" i="1" s="1"/>
  <c r="M1918" i="1" a="1"/>
  <c r="M1918" i="1" s="1"/>
  <c r="N1918" i="1" a="1"/>
  <c r="N1918" i="1"/>
  <c r="O1918" i="1" a="1"/>
  <c r="O1918" i="1" s="1"/>
  <c r="L1919" i="1" a="1"/>
  <c r="L1919" i="1" s="1"/>
  <c r="M1919" i="1" a="1"/>
  <c r="M1919" i="1" s="1"/>
  <c r="N1919" i="1" a="1"/>
  <c r="N1919" i="1" s="1"/>
  <c r="O1919" i="1" a="1"/>
  <c r="O1919" i="1" s="1"/>
  <c r="L1920" i="1" a="1"/>
  <c r="L1920" i="1" s="1"/>
  <c r="M1920" i="1" a="1"/>
  <c r="M1920" i="1" s="1"/>
  <c r="N1920" i="1" a="1"/>
  <c r="N1920" i="1"/>
  <c r="O1920" i="1" a="1"/>
  <c r="O1920" i="1" s="1"/>
  <c r="L1921" i="1" a="1"/>
  <c r="L1921" i="1" s="1"/>
  <c r="M1921" i="1" a="1"/>
  <c r="M1921" i="1" s="1"/>
  <c r="N1921" i="1" a="1"/>
  <c r="N1921" i="1" s="1"/>
  <c r="O1921" i="1" a="1"/>
  <c r="O1921" i="1" s="1"/>
  <c r="L1922" i="1" a="1"/>
  <c r="L1922" i="1" s="1"/>
  <c r="M1922" i="1" a="1"/>
  <c r="M1922" i="1" s="1"/>
  <c r="N1922" i="1" a="1"/>
  <c r="N1922" i="1"/>
  <c r="O1922" i="1" a="1"/>
  <c r="O1922" i="1" s="1"/>
  <c r="L1923" i="1" a="1"/>
  <c r="L1923" i="1" s="1"/>
  <c r="M1923" i="1" a="1"/>
  <c r="M1923" i="1" s="1"/>
  <c r="N1923" i="1" a="1"/>
  <c r="N1923" i="1" s="1"/>
  <c r="O1923" i="1" a="1"/>
  <c r="O1923" i="1" s="1"/>
  <c r="L1924" i="1" a="1"/>
  <c r="L1924" i="1" s="1"/>
  <c r="M1924" i="1" a="1"/>
  <c r="M1924" i="1" s="1"/>
  <c r="N1924" i="1" a="1"/>
  <c r="N1924" i="1"/>
  <c r="O1924" i="1" a="1"/>
  <c r="O1924" i="1" s="1"/>
  <c r="L1925" i="1" a="1"/>
  <c r="L1925" i="1" s="1"/>
  <c r="M1925" i="1" a="1"/>
  <c r="M1925" i="1" s="1"/>
  <c r="N1925" i="1" a="1"/>
  <c r="N1925" i="1" s="1"/>
  <c r="O1925" i="1" a="1"/>
  <c r="O1925" i="1" s="1"/>
  <c r="L1926" i="1" a="1"/>
  <c r="L1926" i="1" s="1"/>
  <c r="M1926" i="1" a="1"/>
  <c r="M1926" i="1" s="1"/>
  <c r="N1926" i="1" a="1"/>
  <c r="N1926" i="1"/>
  <c r="O1926" i="1" a="1"/>
  <c r="O1926" i="1" s="1"/>
  <c r="L1927" i="1" a="1"/>
  <c r="L1927" i="1" s="1"/>
  <c r="M1927" i="1" a="1"/>
  <c r="M1927" i="1" s="1"/>
  <c r="N1927" i="1" a="1"/>
  <c r="N1927" i="1" s="1"/>
  <c r="O1927" i="1" a="1"/>
  <c r="O1927" i="1" s="1"/>
  <c r="L1928" i="1" a="1"/>
  <c r="L1928" i="1" s="1"/>
  <c r="M1928" i="1" a="1"/>
  <c r="M1928" i="1" s="1"/>
  <c r="N1928" i="1" a="1"/>
  <c r="N1928" i="1"/>
  <c r="O1928" i="1" a="1"/>
  <c r="O1928" i="1" s="1"/>
  <c r="L1929" i="1" a="1"/>
  <c r="L1929" i="1" s="1"/>
  <c r="M1929" i="1" a="1"/>
  <c r="M1929" i="1" s="1"/>
  <c r="N1929" i="1" a="1"/>
  <c r="N1929" i="1" s="1"/>
  <c r="O1929" i="1" a="1"/>
  <c r="O1929" i="1" s="1"/>
  <c r="L1930" i="1" a="1"/>
  <c r="L1930" i="1" s="1"/>
  <c r="M1930" i="1" a="1"/>
  <c r="M1930" i="1" s="1"/>
  <c r="N1930" i="1" a="1"/>
  <c r="N1930" i="1"/>
  <c r="O1930" i="1" a="1"/>
  <c r="O1930" i="1" s="1"/>
  <c r="L1931" i="1" a="1"/>
  <c r="L1931" i="1" s="1"/>
  <c r="M1931" i="1" a="1"/>
  <c r="M1931" i="1" s="1"/>
  <c r="N1931" i="1" a="1"/>
  <c r="N1931" i="1" s="1"/>
  <c r="O1931" i="1" a="1"/>
  <c r="O1931" i="1" s="1"/>
  <c r="L1932" i="1" a="1"/>
  <c r="L1932" i="1" s="1"/>
  <c r="M1932" i="1" a="1"/>
  <c r="M1932" i="1" s="1"/>
  <c r="N1932" i="1" a="1"/>
  <c r="N1932" i="1"/>
  <c r="O1932" i="1" a="1"/>
  <c r="O1932" i="1" s="1"/>
  <c r="L1933" i="1" a="1"/>
  <c r="L1933" i="1" s="1"/>
  <c r="M1933" i="1" a="1"/>
  <c r="M1933" i="1" s="1"/>
  <c r="N1933" i="1" a="1"/>
  <c r="N1933" i="1" s="1"/>
  <c r="O1933" i="1" a="1"/>
  <c r="O1933" i="1" s="1"/>
  <c r="L1934" i="1" a="1"/>
  <c r="L1934" i="1" s="1"/>
  <c r="M1934" i="1" a="1"/>
  <c r="M1934" i="1" s="1"/>
  <c r="N1934" i="1" a="1"/>
  <c r="N1934" i="1" s="1"/>
  <c r="O1934" i="1" a="1"/>
  <c r="O1934" i="1" s="1"/>
  <c r="L1935" i="1" a="1"/>
  <c r="L1935" i="1" s="1"/>
  <c r="M1935" i="1" a="1"/>
  <c r="M1935" i="1" s="1"/>
  <c r="N1935" i="1" a="1"/>
  <c r="N1935" i="1" s="1"/>
  <c r="O1935" i="1" a="1"/>
  <c r="O1935" i="1" s="1"/>
  <c r="L1936" i="1" a="1"/>
  <c r="L1936" i="1" s="1"/>
  <c r="M1936" i="1" a="1"/>
  <c r="M1936" i="1" s="1"/>
  <c r="N1936" i="1" a="1"/>
  <c r="N1936" i="1" s="1"/>
  <c r="O1936" i="1" a="1"/>
  <c r="O1936" i="1" s="1"/>
  <c r="L1937" i="1" a="1"/>
  <c r="L1937" i="1" s="1"/>
  <c r="M1937" i="1" a="1"/>
  <c r="M1937" i="1" s="1"/>
  <c r="N1937" i="1" a="1"/>
  <c r="N1937" i="1" s="1"/>
  <c r="O1937" i="1" a="1"/>
  <c r="O1937" i="1" s="1"/>
  <c r="L1938" i="1" a="1"/>
  <c r="L1938" i="1" s="1"/>
  <c r="M1938" i="1" a="1"/>
  <c r="M1938" i="1" s="1"/>
  <c r="N1938" i="1" a="1"/>
  <c r="N1938" i="1" s="1"/>
  <c r="O1938" i="1" a="1"/>
  <c r="O1938" i="1" s="1"/>
  <c r="L1939" i="1" a="1"/>
  <c r="L1939" i="1" s="1"/>
  <c r="M1939" i="1" a="1"/>
  <c r="M1939" i="1" s="1"/>
  <c r="N1939" i="1" a="1"/>
  <c r="N1939" i="1" s="1"/>
  <c r="O1939" i="1" a="1"/>
  <c r="O1939" i="1" s="1"/>
  <c r="L1940" i="1" a="1"/>
  <c r="L1940" i="1" s="1"/>
  <c r="M1940" i="1" a="1"/>
  <c r="M1940" i="1" s="1"/>
  <c r="N1940" i="1" a="1"/>
  <c r="N1940" i="1" s="1"/>
  <c r="O1940" i="1" a="1"/>
  <c r="O1940" i="1" s="1"/>
  <c r="L1941" i="1" a="1"/>
  <c r="L1941" i="1" s="1"/>
  <c r="M1941" i="1" a="1"/>
  <c r="M1941" i="1" s="1"/>
  <c r="N1941" i="1" a="1"/>
  <c r="N1941" i="1" s="1"/>
  <c r="O1941" i="1" a="1"/>
  <c r="O1941" i="1" s="1"/>
  <c r="L1942" i="1" a="1"/>
  <c r="L1942" i="1" s="1"/>
  <c r="M1942" i="1" a="1"/>
  <c r="M1942" i="1" s="1"/>
  <c r="N1942" i="1" a="1"/>
  <c r="N1942" i="1" s="1"/>
  <c r="O1942" i="1" a="1"/>
  <c r="O1942" i="1" s="1"/>
  <c r="L1943" i="1" a="1"/>
  <c r="L1943" i="1" s="1"/>
  <c r="M1943" i="1" a="1"/>
  <c r="M1943" i="1" s="1"/>
  <c r="N1943" i="1" a="1"/>
  <c r="N1943" i="1" s="1"/>
  <c r="O1943" i="1" a="1"/>
  <c r="O1943" i="1" s="1"/>
  <c r="L1944" i="1" a="1"/>
  <c r="L1944" i="1" s="1"/>
  <c r="M1944" i="1" a="1"/>
  <c r="M1944" i="1" s="1"/>
  <c r="N1944" i="1" a="1"/>
  <c r="N1944" i="1" s="1"/>
  <c r="O1944" i="1" a="1"/>
  <c r="O1944" i="1" s="1"/>
  <c r="L1945" i="1" a="1"/>
  <c r="L1945" i="1" s="1"/>
  <c r="M1945" i="1" a="1"/>
  <c r="M1945" i="1" s="1"/>
  <c r="N1945" i="1" a="1"/>
  <c r="N1945" i="1" s="1"/>
  <c r="O1945" i="1" a="1"/>
  <c r="O1945" i="1" s="1"/>
  <c r="L1946" i="1" a="1"/>
  <c r="L1946" i="1" s="1"/>
  <c r="M1946" i="1" a="1"/>
  <c r="M1946" i="1" s="1"/>
  <c r="N1946" i="1" a="1"/>
  <c r="N1946" i="1" s="1"/>
  <c r="O1946" i="1" a="1"/>
  <c r="O1946" i="1" s="1"/>
  <c r="L1947" i="1" a="1"/>
  <c r="L1947" i="1" s="1"/>
  <c r="M1947" i="1" a="1"/>
  <c r="M1947" i="1" s="1"/>
  <c r="N1947" i="1" a="1"/>
  <c r="N1947" i="1" s="1"/>
  <c r="O1947" i="1" a="1"/>
  <c r="O1947" i="1" s="1"/>
  <c r="L1948" i="1" a="1"/>
  <c r="L1948" i="1" s="1"/>
  <c r="M1948" i="1" a="1"/>
  <c r="M1948" i="1" s="1"/>
  <c r="N1948" i="1" a="1"/>
  <c r="N1948" i="1" s="1"/>
  <c r="O1948" i="1" a="1"/>
  <c r="O1948" i="1" s="1"/>
  <c r="L1949" i="1" a="1"/>
  <c r="L1949" i="1" s="1"/>
  <c r="M1949" i="1" a="1"/>
  <c r="M1949" i="1" s="1"/>
  <c r="N1949" i="1" a="1"/>
  <c r="N1949" i="1" s="1"/>
  <c r="O1949" i="1" a="1"/>
  <c r="O1949" i="1" s="1"/>
  <c r="L1950" i="1" a="1"/>
  <c r="L1950" i="1" s="1"/>
  <c r="M1950" i="1" a="1"/>
  <c r="M1950" i="1" s="1"/>
  <c r="N1950" i="1" a="1"/>
  <c r="N1950" i="1" s="1"/>
  <c r="O1950" i="1" a="1"/>
  <c r="O1950" i="1" s="1"/>
  <c r="L1951" i="1" a="1"/>
  <c r="L1951" i="1" s="1"/>
  <c r="M1951" i="1" a="1"/>
  <c r="M1951" i="1" s="1"/>
  <c r="N1951" i="1" a="1"/>
  <c r="N1951" i="1" s="1"/>
  <c r="O1951" i="1" a="1"/>
  <c r="O1951" i="1" s="1"/>
  <c r="L1952" i="1" a="1"/>
  <c r="L1952" i="1" s="1"/>
  <c r="M1952" i="1" a="1"/>
  <c r="M1952" i="1" s="1"/>
  <c r="N1952" i="1" a="1"/>
  <c r="N1952" i="1" s="1"/>
  <c r="O1952" i="1" a="1"/>
  <c r="O1952" i="1" s="1"/>
  <c r="L1953" i="1" a="1"/>
  <c r="L1953" i="1" s="1"/>
  <c r="M1953" i="1" a="1"/>
  <c r="M1953" i="1" s="1"/>
  <c r="N1953" i="1" a="1"/>
  <c r="N1953" i="1" s="1"/>
  <c r="O1953" i="1" a="1"/>
  <c r="O1953" i="1" s="1"/>
  <c r="L1954" i="1" a="1"/>
  <c r="L1954" i="1" s="1"/>
  <c r="M1954" i="1" a="1"/>
  <c r="M1954" i="1" s="1"/>
  <c r="N1954" i="1" a="1"/>
  <c r="N1954" i="1" s="1"/>
  <c r="O1954" i="1" a="1"/>
  <c r="O1954" i="1" s="1"/>
  <c r="L1955" i="1" a="1"/>
  <c r="L1955" i="1" s="1"/>
  <c r="M1955" i="1" a="1"/>
  <c r="M1955" i="1" s="1"/>
  <c r="N1955" i="1" a="1"/>
  <c r="N1955" i="1" s="1"/>
  <c r="O1955" i="1" a="1"/>
  <c r="O1955" i="1" s="1"/>
  <c r="L1956" i="1" a="1"/>
  <c r="L1956" i="1" s="1"/>
  <c r="M1956" i="1" a="1"/>
  <c r="M1956" i="1" s="1"/>
  <c r="N1956" i="1" a="1"/>
  <c r="N1956" i="1" s="1"/>
  <c r="O1956" i="1" a="1"/>
  <c r="O1956" i="1" s="1"/>
  <c r="L1957" i="1" a="1"/>
  <c r="L1957" i="1" s="1"/>
  <c r="M1957" i="1" a="1"/>
  <c r="M1957" i="1" s="1"/>
  <c r="N1957" i="1" a="1"/>
  <c r="N1957" i="1" s="1"/>
  <c r="O1957" i="1" a="1"/>
  <c r="O1957" i="1" s="1"/>
  <c r="L1958" i="1" a="1"/>
  <c r="L1958" i="1" s="1"/>
  <c r="M1958" i="1" a="1"/>
  <c r="M1958" i="1" s="1"/>
  <c r="N1958" i="1" a="1"/>
  <c r="N1958" i="1" s="1"/>
  <c r="O1958" i="1" a="1"/>
  <c r="O1958" i="1" s="1"/>
  <c r="L1959" i="1" a="1"/>
  <c r="L1959" i="1" s="1"/>
  <c r="M1959" i="1" a="1"/>
  <c r="M1959" i="1" s="1"/>
  <c r="N1959" i="1" a="1"/>
  <c r="N1959" i="1" s="1"/>
  <c r="O1959" i="1" a="1"/>
  <c r="O1959" i="1" s="1"/>
  <c r="L1960" i="1" a="1"/>
  <c r="L1960" i="1" s="1"/>
  <c r="M1960" i="1" a="1"/>
  <c r="M1960" i="1" s="1"/>
  <c r="N1960" i="1" a="1"/>
  <c r="N1960" i="1" s="1"/>
  <c r="O1960" i="1" a="1"/>
  <c r="O1960" i="1" s="1"/>
  <c r="L1961" i="1" a="1"/>
  <c r="L1961" i="1" s="1"/>
  <c r="M1961" i="1" a="1"/>
  <c r="M1961" i="1" s="1"/>
  <c r="N1961" i="1" a="1"/>
  <c r="N1961" i="1" s="1"/>
  <c r="O1961" i="1" a="1"/>
  <c r="O1961" i="1" s="1"/>
  <c r="L1962" i="1" a="1"/>
  <c r="L1962" i="1" s="1"/>
  <c r="M1962" i="1" a="1"/>
  <c r="M1962" i="1" s="1"/>
  <c r="N1962" i="1" a="1"/>
  <c r="N1962" i="1" s="1"/>
  <c r="O1962" i="1" a="1"/>
  <c r="O1962" i="1" s="1"/>
  <c r="L1963" i="1" a="1"/>
  <c r="L1963" i="1" s="1"/>
  <c r="M1963" i="1" a="1"/>
  <c r="M1963" i="1" s="1"/>
  <c r="N1963" i="1" a="1"/>
  <c r="N1963" i="1" s="1"/>
  <c r="O1963" i="1" a="1"/>
  <c r="O1963" i="1" s="1"/>
  <c r="L1964" i="1" a="1"/>
  <c r="L1964" i="1" s="1"/>
  <c r="M1964" i="1" a="1"/>
  <c r="M1964" i="1" s="1"/>
  <c r="N1964" i="1" a="1"/>
  <c r="N1964" i="1" s="1"/>
  <c r="O1964" i="1" a="1"/>
  <c r="O1964" i="1" s="1"/>
  <c r="L1965" i="1" a="1"/>
  <c r="L1965" i="1" s="1"/>
  <c r="M1965" i="1" a="1"/>
  <c r="M1965" i="1" s="1"/>
  <c r="N1965" i="1" a="1"/>
  <c r="N1965" i="1" s="1"/>
  <c r="O1965" i="1" a="1"/>
  <c r="O1965" i="1" s="1"/>
  <c r="L1966" i="1" a="1"/>
  <c r="L1966" i="1" s="1"/>
  <c r="M1966" i="1" a="1"/>
  <c r="M1966" i="1" s="1"/>
  <c r="N1966" i="1" a="1"/>
  <c r="N1966" i="1" s="1"/>
  <c r="O1966" i="1" a="1"/>
  <c r="O1966" i="1" s="1"/>
  <c r="L1967" i="1" a="1"/>
  <c r="L1967" i="1" s="1"/>
  <c r="M1967" i="1" a="1"/>
  <c r="M1967" i="1" s="1"/>
  <c r="N1967" i="1" a="1"/>
  <c r="N1967" i="1" s="1"/>
  <c r="O1967" i="1" a="1"/>
  <c r="O1967" i="1" s="1"/>
  <c r="L1968" i="1" a="1"/>
  <c r="L1968" i="1" s="1"/>
  <c r="M1968" i="1" a="1"/>
  <c r="M1968" i="1" s="1"/>
  <c r="N1968" i="1" a="1"/>
  <c r="N1968" i="1" s="1"/>
  <c r="O1968" i="1" a="1"/>
  <c r="O1968" i="1" s="1"/>
  <c r="L1969" i="1" a="1"/>
  <c r="L1969" i="1" s="1"/>
  <c r="M1969" i="1" a="1"/>
  <c r="M1969" i="1" s="1"/>
  <c r="N1969" i="1" a="1"/>
  <c r="N1969" i="1" s="1"/>
  <c r="O1969" i="1" a="1"/>
  <c r="O1969" i="1" s="1"/>
  <c r="L1970" i="1" a="1"/>
  <c r="L1970" i="1" s="1"/>
  <c r="M1970" i="1" a="1"/>
  <c r="M1970" i="1" s="1"/>
  <c r="N1970" i="1" a="1"/>
  <c r="N1970" i="1" s="1"/>
  <c r="O1970" i="1" a="1"/>
  <c r="O1970" i="1" s="1"/>
  <c r="L1971" i="1" a="1"/>
  <c r="L1971" i="1" s="1"/>
  <c r="M1971" i="1" a="1"/>
  <c r="M1971" i="1" s="1"/>
  <c r="N1971" i="1" a="1"/>
  <c r="N1971" i="1" s="1"/>
  <c r="O1971" i="1" a="1"/>
  <c r="O1971" i="1" s="1"/>
  <c r="L1972" i="1" a="1"/>
  <c r="L1972" i="1" s="1"/>
  <c r="M1972" i="1" a="1"/>
  <c r="M1972" i="1" s="1"/>
  <c r="N1972" i="1" a="1"/>
  <c r="N1972" i="1" s="1"/>
  <c r="O1972" i="1" a="1"/>
  <c r="O1972" i="1" s="1"/>
  <c r="L1973" i="1" a="1"/>
  <c r="L1973" i="1" s="1"/>
  <c r="M1973" i="1" a="1"/>
  <c r="M1973" i="1" s="1"/>
  <c r="N1973" i="1" a="1"/>
  <c r="N1973" i="1" s="1"/>
  <c r="O1973" i="1" a="1"/>
  <c r="O1973" i="1" s="1"/>
  <c r="L1974" i="1" a="1"/>
  <c r="L1974" i="1" s="1"/>
  <c r="M1974" i="1" a="1"/>
  <c r="M1974" i="1" s="1"/>
  <c r="N1974" i="1" a="1"/>
  <c r="N1974" i="1" s="1"/>
  <c r="O1974" i="1" a="1"/>
  <c r="O1974" i="1" s="1"/>
  <c r="L1975" i="1" a="1"/>
  <c r="L1975" i="1" s="1"/>
  <c r="M1975" i="1" a="1"/>
  <c r="M1975" i="1" s="1"/>
  <c r="N1975" i="1" a="1"/>
  <c r="N1975" i="1" s="1"/>
  <c r="O1975" i="1" a="1"/>
  <c r="O1975" i="1" s="1"/>
  <c r="L1976" i="1" a="1"/>
  <c r="L1976" i="1" s="1"/>
  <c r="M1976" i="1" a="1"/>
  <c r="M1976" i="1" s="1"/>
  <c r="N1976" i="1" a="1"/>
  <c r="N1976" i="1" s="1"/>
  <c r="O1976" i="1" a="1"/>
  <c r="O1976" i="1" s="1"/>
  <c r="L1977" i="1" a="1"/>
  <c r="L1977" i="1" s="1"/>
  <c r="M1977" i="1" a="1"/>
  <c r="M1977" i="1" s="1"/>
  <c r="N1977" i="1" a="1"/>
  <c r="N1977" i="1" s="1"/>
  <c r="O1977" i="1" a="1"/>
  <c r="O1977" i="1" s="1"/>
  <c r="L1978" i="1" a="1"/>
  <c r="L1978" i="1" s="1"/>
  <c r="M1978" i="1" a="1"/>
  <c r="M1978" i="1" s="1"/>
  <c r="N1978" i="1" a="1"/>
  <c r="N1978" i="1" s="1"/>
  <c r="O1978" i="1" a="1"/>
  <c r="O1978" i="1" s="1"/>
  <c r="L1979" i="1" a="1"/>
  <c r="L1979" i="1" s="1"/>
  <c r="M1979" i="1" a="1"/>
  <c r="M1979" i="1" s="1"/>
  <c r="N1979" i="1" a="1"/>
  <c r="N1979" i="1" s="1"/>
  <c r="O1979" i="1" a="1"/>
  <c r="O1979" i="1" s="1"/>
  <c r="L1980" i="1" a="1"/>
  <c r="L1980" i="1" s="1"/>
  <c r="M1980" i="1" a="1"/>
  <c r="M1980" i="1" s="1"/>
  <c r="N1980" i="1" a="1"/>
  <c r="N1980" i="1" s="1"/>
  <c r="O1980" i="1" a="1"/>
  <c r="O1980" i="1" s="1"/>
  <c r="L1981" i="1" a="1"/>
  <c r="L1981" i="1" s="1"/>
  <c r="M1981" i="1" a="1"/>
  <c r="M1981" i="1" s="1"/>
  <c r="N1981" i="1" a="1"/>
  <c r="N1981" i="1" s="1"/>
  <c r="O1981" i="1" a="1"/>
  <c r="O1981" i="1" s="1"/>
  <c r="L1982" i="1" a="1"/>
  <c r="L1982" i="1" s="1"/>
  <c r="M1982" i="1" a="1"/>
  <c r="M1982" i="1" s="1"/>
  <c r="N1982" i="1" a="1"/>
  <c r="N1982" i="1" s="1"/>
  <c r="O1982" i="1" a="1"/>
  <c r="O1982" i="1" s="1"/>
  <c r="L1983" i="1" a="1"/>
  <c r="L1983" i="1" s="1"/>
  <c r="M1983" i="1" a="1"/>
  <c r="M1983" i="1" s="1"/>
  <c r="N1983" i="1" a="1"/>
  <c r="N1983" i="1" s="1"/>
  <c r="O1983" i="1" a="1"/>
  <c r="O1983" i="1" s="1"/>
  <c r="L1984" i="1" a="1"/>
  <c r="L1984" i="1" s="1"/>
  <c r="M1984" i="1" a="1"/>
  <c r="M1984" i="1" s="1"/>
  <c r="N1984" i="1" a="1"/>
  <c r="N1984" i="1" s="1"/>
  <c r="O1984" i="1" a="1"/>
  <c r="O1984" i="1" s="1"/>
  <c r="L1985" i="1" a="1"/>
  <c r="L1985" i="1" s="1"/>
  <c r="M1985" i="1" a="1"/>
  <c r="M1985" i="1" s="1"/>
  <c r="N1985" i="1" a="1"/>
  <c r="N1985" i="1" s="1"/>
  <c r="O1985" i="1" a="1"/>
  <c r="O1985" i="1" s="1"/>
  <c r="L1986" i="1" a="1"/>
  <c r="L1986" i="1" s="1"/>
  <c r="M1986" i="1" a="1"/>
  <c r="M1986" i="1" s="1"/>
  <c r="N1986" i="1" a="1"/>
  <c r="N1986" i="1" s="1"/>
  <c r="O1986" i="1" a="1"/>
  <c r="O1986" i="1" s="1"/>
  <c r="L1987" i="1" a="1"/>
  <c r="L1987" i="1" s="1"/>
  <c r="M1987" i="1" a="1"/>
  <c r="M1987" i="1" s="1"/>
  <c r="N1987" i="1" a="1"/>
  <c r="N1987" i="1" s="1"/>
  <c r="O1987" i="1" a="1"/>
  <c r="O1987" i="1" s="1"/>
  <c r="L1988" i="1" a="1"/>
  <c r="L1988" i="1" s="1"/>
  <c r="M1988" i="1" a="1"/>
  <c r="M1988" i="1" s="1"/>
  <c r="N1988" i="1" a="1"/>
  <c r="N1988" i="1" s="1"/>
  <c r="O1988" i="1" a="1"/>
  <c r="O1988" i="1" s="1"/>
  <c r="L1989" i="1" a="1"/>
  <c r="L1989" i="1" s="1"/>
  <c r="M1989" i="1" a="1"/>
  <c r="M1989" i="1" s="1"/>
  <c r="N1989" i="1" a="1"/>
  <c r="N1989" i="1" s="1"/>
  <c r="O1989" i="1" a="1"/>
  <c r="O1989" i="1" s="1"/>
  <c r="L1990" i="1" a="1"/>
  <c r="L1990" i="1" s="1"/>
  <c r="M1990" i="1" a="1"/>
  <c r="M1990" i="1" s="1"/>
  <c r="N1990" i="1" a="1"/>
  <c r="N1990" i="1" s="1"/>
  <c r="O1990" i="1" a="1"/>
  <c r="O1990" i="1" s="1"/>
  <c r="L1991" i="1" a="1"/>
  <c r="L1991" i="1" s="1"/>
  <c r="M1991" i="1" a="1"/>
  <c r="M1991" i="1" s="1"/>
  <c r="N1991" i="1" a="1"/>
  <c r="N1991" i="1" s="1"/>
  <c r="O1991" i="1" a="1"/>
  <c r="O1991" i="1" s="1"/>
  <c r="L1992" i="1" a="1"/>
  <c r="L1992" i="1" s="1"/>
  <c r="M1992" i="1" a="1"/>
  <c r="M1992" i="1" s="1"/>
  <c r="N1992" i="1" a="1"/>
  <c r="N1992" i="1" s="1"/>
  <c r="O1992" i="1" a="1"/>
  <c r="O1992" i="1" s="1"/>
  <c r="L1993" i="1" a="1"/>
  <c r="L1993" i="1" s="1"/>
  <c r="M1993" i="1" a="1"/>
  <c r="M1993" i="1" s="1"/>
  <c r="N1993" i="1" a="1"/>
  <c r="N1993" i="1" s="1"/>
  <c r="O1993" i="1" a="1"/>
  <c r="O1993" i="1" s="1"/>
  <c r="L1994" i="1" a="1"/>
  <c r="L1994" i="1" s="1"/>
  <c r="M1994" i="1" a="1"/>
  <c r="M1994" i="1" s="1"/>
  <c r="N1994" i="1" a="1"/>
  <c r="N1994" i="1" s="1"/>
  <c r="O1994" i="1" a="1"/>
  <c r="O1994" i="1" s="1"/>
  <c r="L1995" i="1" a="1"/>
  <c r="L1995" i="1" s="1"/>
  <c r="M1995" i="1" a="1"/>
  <c r="M1995" i="1" s="1"/>
  <c r="N1995" i="1" a="1"/>
  <c r="N1995" i="1" s="1"/>
  <c r="O1995" i="1" a="1"/>
  <c r="O1995" i="1" s="1"/>
  <c r="L1996" i="1" a="1"/>
  <c r="L1996" i="1" s="1"/>
  <c r="M1996" i="1" a="1"/>
  <c r="M1996" i="1" s="1"/>
  <c r="N1996" i="1" a="1"/>
  <c r="N1996" i="1" s="1"/>
  <c r="O1996" i="1" a="1"/>
  <c r="O1996" i="1" s="1"/>
  <c r="L1997" i="1" a="1"/>
  <c r="L1997" i="1" s="1"/>
  <c r="M1997" i="1" a="1"/>
  <c r="M1997" i="1" s="1"/>
  <c r="N1997" i="1" a="1"/>
  <c r="N1997" i="1" s="1"/>
  <c r="O1997" i="1" a="1"/>
  <c r="O1997" i="1" s="1"/>
  <c r="L1998" i="1" a="1"/>
  <c r="L1998" i="1" s="1"/>
  <c r="M1998" i="1" a="1"/>
  <c r="M1998" i="1" s="1"/>
  <c r="N1998" i="1" a="1"/>
  <c r="N1998" i="1" s="1"/>
  <c r="O1998" i="1" a="1"/>
  <c r="O1998" i="1" s="1"/>
  <c r="L1999" i="1" a="1"/>
  <c r="L1999" i="1" s="1"/>
  <c r="M1999" i="1" a="1"/>
  <c r="M1999" i="1" s="1"/>
  <c r="N1999" i="1" a="1"/>
  <c r="N1999" i="1" s="1"/>
  <c r="O1999" i="1" a="1"/>
  <c r="O1999" i="1" s="1"/>
  <c r="L2000" i="1" a="1"/>
  <c r="L2000" i="1" s="1"/>
  <c r="M2000" i="1" a="1"/>
  <c r="M2000" i="1" s="1"/>
  <c r="N2000" i="1" a="1"/>
  <c r="N2000" i="1" s="1"/>
  <c r="O2000" i="1" a="1"/>
  <c r="O2000" i="1" s="1"/>
  <c r="L2001" i="1" a="1"/>
  <c r="L2001" i="1" s="1"/>
  <c r="M2001" i="1" a="1"/>
  <c r="M2001" i="1" s="1"/>
  <c r="N2001" i="1" a="1"/>
  <c r="N2001" i="1" s="1"/>
  <c r="O2001" i="1" a="1"/>
  <c r="O2001" i="1" s="1"/>
  <c r="L2002" i="1" a="1"/>
  <c r="L2002" i="1" s="1"/>
  <c r="M2002" i="1" a="1"/>
  <c r="M2002" i="1" s="1"/>
  <c r="N2002" i="1" a="1"/>
  <c r="N2002" i="1" s="1"/>
  <c r="O2002" i="1" a="1"/>
  <c r="O2002" i="1" s="1"/>
  <c r="L2003" i="1" a="1"/>
  <c r="L2003" i="1" s="1"/>
  <c r="M2003" i="1" a="1"/>
  <c r="M2003" i="1" s="1"/>
  <c r="N2003" i="1" a="1"/>
  <c r="N2003" i="1" s="1"/>
  <c r="O2003" i="1" a="1"/>
  <c r="O2003" i="1" s="1"/>
  <c r="L2004" i="1" a="1"/>
  <c r="L2004" i="1" s="1"/>
  <c r="M2004" i="1" a="1"/>
  <c r="M2004" i="1" s="1"/>
  <c r="N2004" i="1" a="1"/>
  <c r="N2004" i="1" s="1"/>
  <c r="O2004" i="1" a="1"/>
  <c r="O2004" i="1" s="1"/>
  <c r="L2005" i="1" a="1"/>
  <c r="L2005" i="1" s="1"/>
  <c r="M2005" i="1" a="1"/>
  <c r="M2005" i="1" s="1"/>
  <c r="N2005" i="1" a="1"/>
  <c r="N2005" i="1" s="1"/>
  <c r="O2005" i="1" a="1"/>
  <c r="O2005" i="1" s="1"/>
  <c r="L2006" i="1" a="1"/>
  <c r="L2006" i="1" s="1"/>
  <c r="M2006" i="1" a="1"/>
  <c r="M2006" i="1" s="1"/>
  <c r="N2006" i="1" a="1"/>
  <c r="N2006" i="1" s="1"/>
  <c r="O2006" i="1" a="1"/>
  <c r="O2006" i="1" s="1"/>
  <c r="L2007" i="1" a="1"/>
  <c r="L2007" i="1" s="1"/>
  <c r="M2007" i="1" a="1"/>
  <c r="M2007" i="1" s="1"/>
  <c r="N2007" i="1" a="1"/>
  <c r="N2007" i="1" s="1"/>
  <c r="O2007" i="1" a="1"/>
  <c r="O2007" i="1" s="1"/>
  <c r="L2008" i="1" a="1"/>
  <c r="L2008" i="1" s="1"/>
  <c r="M2008" i="1" a="1"/>
  <c r="M2008" i="1" s="1"/>
  <c r="N2008" i="1" a="1"/>
  <c r="N2008" i="1" s="1"/>
  <c r="O2008" i="1" a="1"/>
  <c r="O2008" i="1" s="1"/>
  <c r="L2009" i="1" a="1"/>
  <c r="L2009" i="1" s="1"/>
  <c r="M2009" i="1" a="1"/>
  <c r="M2009" i="1" s="1"/>
  <c r="N2009" i="1" a="1"/>
  <c r="N2009" i="1" s="1"/>
  <c r="O2009" i="1" a="1"/>
  <c r="O2009" i="1" s="1"/>
  <c r="L2010" i="1" a="1"/>
  <c r="L2010" i="1" s="1"/>
  <c r="M2010" i="1" a="1"/>
  <c r="M2010" i="1" s="1"/>
  <c r="N2010" i="1" a="1"/>
  <c r="N2010" i="1" s="1"/>
  <c r="O2010" i="1" a="1"/>
  <c r="O2010" i="1" s="1"/>
  <c r="L2011" i="1" a="1"/>
  <c r="L2011" i="1" s="1"/>
  <c r="M2011" i="1" a="1"/>
  <c r="M2011" i="1" s="1"/>
  <c r="N2011" i="1" a="1"/>
  <c r="N2011" i="1" s="1"/>
  <c r="O2011" i="1" a="1"/>
  <c r="O2011" i="1" s="1"/>
  <c r="L2012" i="1" a="1"/>
  <c r="L2012" i="1" s="1"/>
  <c r="M2012" i="1" a="1"/>
  <c r="M2012" i="1" s="1"/>
  <c r="N2012" i="1" a="1"/>
  <c r="N2012" i="1" s="1"/>
  <c r="O2012" i="1" a="1"/>
  <c r="O2012" i="1" s="1"/>
  <c r="L2013" i="1" a="1"/>
  <c r="L2013" i="1" s="1"/>
  <c r="M2013" i="1" a="1"/>
  <c r="M2013" i="1" s="1"/>
  <c r="N2013" i="1" a="1"/>
  <c r="N2013" i="1" s="1"/>
  <c r="O2013" i="1" a="1"/>
  <c r="O2013" i="1" s="1"/>
  <c r="L2014" i="1" a="1"/>
  <c r="L2014" i="1" s="1"/>
  <c r="M2014" i="1" a="1"/>
  <c r="M2014" i="1" s="1"/>
  <c r="N2014" i="1" a="1"/>
  <c r="N2014" i="1" s="1"/>
  <c r="O2014" i="1" a="1"/>
  <c r="O2014" i="1" s="1"/>
  <c r="L2015" i="1" a="1"/>
  <c r="L2015" i="1" s="1"/>
  <c r="M2015" i="1" a="1"/>
  <c r="M2015" i="1" s="1"/>
  <c r="N2015" i="1" a="1"/>
  <c r="N2015" i="1" s="1"/>
  <c r="O2015" i="1" a="1"/>
  <c r="O2015" i="1" s="1"/>
  <c r="L2016" i="1" a="1"/>
  <c r="L2016" i="1" s="1"/>
  <c r="M2016" i="1" a="1"/>
  <c r="M2016" i="1" s="1"/>
  <c r="N2016" i="1" a="1"/>
  <c r="N2016" i="1" s="1"/>
  <c r="O2016" i="1" a="1"/>
  <c r="O2016" i="1" s="1"/>
  <c r="L2017" i="1" a="1"/>
  <c r="L2017" i="1" s="1"/>
  <c r="M2017" i="1" a="1"/>
  <c r="M2017" i="1" s="1"/>
  <c r="N2017" i="1" a="1"/>
  <c r="N2017" i="1" s="1"/>
  <c r="O2017" i="1" a="1"/>
  <c r="O2017" i="1" s="1"/>
  <c r="L2018" i="1" a="1"/>
  <c r="L2018" i="1" s="1"/>
  <c r="M2018" i="1" a="1"/>
  <c r="M2018" i="1" s="1"/>
  <c r="N2018" i="1" a="1"/>
  <c r="N2018" i="1" s="1"/>
  <c r="O2018" i="1" a="1"/>
  <c r="O2018" i="1" s="1"/>
  <c r="L2019" i="1" a="1"/>
  <c r="L2019" i="1" s="1"/>
  <c r="M2019" i="1" a="1"/>
  <c r="M2019" i="1" s="1"/>
  <c r="N2019" i="1" a="1"/>
  <c r="N2019" i="1" s="1"/>
  <c r="O2019" i="1" a="1"/>
  <c r="O2019" i="1" s="1"/>
  <c r="L2020" i="1" a="1"/>
  <c r="L2020" i="1" s="1"/>
  <c r="M2020" i="1" a="1"/>
  <c r="M2020" i="1" s="1"/>
  <c r="N2020" i="1" a="1"/>
  <c r="N2020" i="1" s="1"/>
  <c r="O2020" i="1" a="1"/>
  <c r="O2020" i="1" s="1"/>
  <c r="L2021" i="1" a="1"/>
  <c r="L2021" i="1" s="1"/>
  <c r="M2021" i="1" a="1"/>
  <c r="M2021" i="1" s="1"/>
  <c r="N2021" i="1" a="1"/>
  <c r="N2021" i="1" s="1"/>
  <c r="O2021" i="1" a="1"/>
  <c r="O2021" i="1" s="1"/>
  <c r="L2022" i="1" a="1"/>
  <c r="L2022" i="1" s="1"/>
  <c r="M2022" i="1" a="1"/>
  <c r="M2022" i="1" s="1"/>
  <c r="N2022" i="1" a="1"/>
  <c r="N2022" i="1" s="1"/>
  <c r="O2022" i="1" a="1"/>
  <c r="O2022" i="1" s="1"/>
  <c r="L2023" i="1" a="1"/>
  <c r="L2023" i="1" s="1"/>
  <c r="M2023" i="1" a="1"/>
  <c r="M2023" i="1" s="1"/>
  <c r="N2023" i="1" a="1"/>
  <c r="N2023" i="1" s="1"/>
  <c r="O2023" i="1" a="1"/>
  <c r="O2023" i="1" s="1"/>
  <c r="L2024" i="1" a="1"/>
  <c r="L2024" i="1" s="1"/>
  <c r="M2024" i="1" a="1"/>
  <c r="M2024" i="1" s="1"/>
  <c r="N2024" i="1" a="1"/>
  <c r="N2024" i="1" s="1"/>
  <c r="O2024" i="1" a="1"/>
  <c r="O2024" i="1" s="1"/>
  <c r="L2025" i="1" a="1"/>
  <c r="L2025" i="1" s="1"/>
  <c r="M2025" i="1" a="1"/>
  <c r="M2025" i="1" s="1"/>
  <c r="N2025" i="1" a="1"/>
  <c r="N2025" i="1" s="1"/>
  <c r="O2025" i="1" a="1"/>
  <c r="O2025" i="1" s="1"/>
  <c r="L2026" i="1" a="1"/>
  <c r="L2026" i="1" s="1"/>
  <c r="M2026" i="1" a="1"/>
  <c r="M2026" i="1" s="1"/>
  <c r="N2026" i="1" a="1"/>
  <c r="N2026" i="1" s="1"/>
  <c r="O2026" i="1" a="1"/>
  <c r="O2026" i="1" s="1"/>
  <c r="L2027" i="1" a="1"/>
  <c r="L2027" i="1" s="1"/>
  <c r="M2027" i="1" a="1"/>
  <c r="M2027" i="1" s="1"/>
  <c r="N2027" i="1" a="1"/>
  <c r="N2027" i="1" s="1"/>
  <c r="O2027" i="1" a="1"/>
  <c r="O2027" i="1" s="1"/>
  <c r="L2028" i="1" a="1"/>
  <c r="L2028" i="1" s="1"/>
  <c r="M2028" i="1" a="1"/>
  <c r="M2028" i="1" s="1"/>
  <c r="N2028" i="1" a="1"/>
  <c r="N2028" i="1" s="1"/>
  <c r="O2028" i="1" a="1"/>
  <c r="O2028" i="1" s="1"/>
  <c r="L2029" i="1" a="1"/>
  <c r="L2029" i="1" s="1"/>
  <c r="M2029" i="1" a="1"/>
  <c r="M2029" i="1" s="1"/>
  <c r="N2029" i="1" a="1"/>
  <c r="N2029" i="1" s="1"/>
  <c r="O2029" i="1" a="1"/>
  <c r="O2029" i="1" s="1"/>
  <c r="L2030" i="1" a="1"/>
  <c r="L2030" i="1" s="1"/>
  <c r="M2030" i="1" a="1"/>
  <c r="M2030" i="1" s="1"/>
  <c r="N2030" i="1" a="1"/>
  <c r="N2030" i="1" s="1"/>
  <c r="O2030" i="1" a="1"/>
  <c r="O2030" i="1" s="1"/>
  <c r="L2031" i="1" a="1"/>
  <c r="L2031" i="1" s="1"/>
  <c r="M2031" i="1" a="1"/>
  <c r="M2031" i="1" s="1"/>
  <c r="N2031" i="1" a="1"/>
  <c r="N2031" i="1" s="1"/>
  <c r="O2031" i="1" a="1"/>
  <c r="O2031" i="1" s="1"/>
  <c r="L2032" i="1" a="1"/>
  <c r="L2032" i="1" s="1"/>
  <c r="M2032" i="1" a="1"/>
  <c r="M2032" i="1" s="1"/>
  <c r="N2032" i="1" a="1"/>
  <c r="N2032" i="1" s="1"/>
  <c r="O2032" i="1" a="1"/>
  <c r="O2032" i="1" s="1"/>
  <c r="L2033" i="1" a="1"/>
  <c r="L2033" i="1" s="1"/>
  <c r="M2033" i="1" a="1"/>
  <c r="M2033" i="1" s="1"/>
  <c r="N2033" i="1" a="1"/>
  <c r="N2033" i="1" s="1"/>
  <c r="O2033" i="1" a="1"/>
  <c r="O2033" i="1" s="1"/>
  <c r="L2034" i="1" a="1"/>
  <c r="L2034" i="1" s="1"/>
  <c r="M2034" i="1" a="1"/>
  <c r="M2034" i="1" s="1"/>
  <c r="N2034" i="1" a="1"/>
  <c r="N2034" i="1" s="1"/>
  <c r="O2034" i="1" a="1"/>
  <c r="O2034" i="1" s="1"/>
  <c r="L2035" i="1" a="1"/>
  <c r="L2035" i="1" s="1"/>
  <c r="M2035" i="1" a="1"/>
  <c r="M2035" i="1" s="1"/>
  <c r="N2035" i="1" a="1"/>
  <c r="N2035" i="1" s="1"/>
  <c r="O2035" i="1" a="1"/>
  <c r="O2035" i="1" s="1"/>
  <c r="L2036" i="1" a="1"/>
  <c r="L2036" i="1" s="1"/>
  <c r="M2036" i="1" a="1"/>
  <c r="M2036" i="1" s="1"/>
  <c r="N2036" i="1" a="1"/>
  <c r="N2036" i="1" s="1"/>
  <c r="O2036" i="1" a="1"/>
  <c r="O2036" i="1" s="1"/>
  <c r="L2037" i="1" a="1"/>
  <c r="L2037" i="1" s="1"/>
  <c r="M2037" i="1" a="1"/>
  <c r="M2037" i="1" s="1"/>
  <c r="N2037" i="1" a="1"/>
  <c r="N2037" i="1" s="1"/>
  <c r="O2037" i="1" a="1"/>
  <c r="O2037" i="1" s="1"/>
  <c r="L2038" i="1" a="1"/>
  <c r="L2038" i="1" s="1"/>
  <c r="M2038" i="1" a="1"/>
  <c r="M2038" i="1" s="1"/>
  <c r="N2038" i="1" a="1"/>
  <c r="N2038" i="1" s="1"/>
  <c r="O2038" i="1" a="1"/>
  <c r="O2038" i="1" s="1"/>
  <c r="L2039" i="1" a="1"/>
  <c r="L2039" i="1" s="1"/>
  <c r="M2039" i="1" a="1"/>
  <c r="M2039" i="1" s="1"/>
  <c r="N2039" i="1" a="1"/>
  <c r="N2039" i="1" s="1"/>
  <c r="O2039" i="1" a="1"/>
  <c r="O2039" i="1" s="1"/>
  <c r="L2040" i="1" a="1"/>
  <c r="L2040" i="1" s="1"/>
  <c r="M2040" i="1" a="1"/>
  <c r="M2040" i="1" s="1"/>
  <c r="N2040" i="1" a="1"/>
  <c r="N2040" i="1" s="1"/>
  <c r="O2040" i="1" a="1"/>
  <c r="O2040" i="1" s="1"/>
  <c r="L2041" i="1" a="1"/>
  <c r="L2041" i="1" s="1"/>
  <c r="M2041" i="1" a="1"/>
  <c r="M2041" i="1" s="1"/>
  <c r="N2041" i="1" a="1"/>
  <c r="N2041" i="1" s="1"/>
  <c r="O2041" i="1" a="1"/>
  <c r="O2041" i="1" s="1"/>
  <c r="L2042" i="1" a="1"/>
  <c r="L2042" i="1" s="1"/>
  <c r="M2042" i="1" a="1"/>
  <c r="M2042" i="1" s="1"/>
  <c r="N2042" i="1" a="1"/>
  <c r="N2042" i="1" s="1"/>
  <c r="O2042" i="1" a="1"/>
  <c r="O2042" i="1" s="1"/>
  <c r="L2043" i="1" a="1"/>
  <c r="L2043" i="1" s="1"/>
  <c r="M2043" i="1" a="1"/>
  <c r="M2043" i="1"/>
  <c r="N2043" i="1" a="1"/>
  <c r="N2043" i="1" s="1"/>
  <c r="O2043" i="1" a="1"/>
  <c r="O2043" i="1" s="1"/>
  <c r="L2044" i="1" a="1"/>
  <c r="L2044" i="1"/>
  <c r="M2044" i="1" a="1"/>
  <c r="M2044" i="1"/>
  <c r="N2044" i="1" a="1"/>
  <c r="N2044" i="1"/>
  <c r="O2044" i="1" a="1"/>
  <c r="O2044" i="1"/>
  <c r="L2045" i="1" a="1"/>
  <c r="L2045" i="1" s="1"/>
  <c r="M2045" i="1" a="1"/>
  <c r="M2045" i="1"/>
  <c r="N2045" i="1" a="1"/>
  <c r="N2045" i="1" s="1"/>
  <c r="O2045" i="1" a="1"/>
  <c r="O2045" i="1" s="1"/>
  <c r="L2046" i="1" a="1"/>
  <c r="L2046" i="1"/>
  <c r="M2046" i="1" a="1"/>
  <c r="M2046" i="1" s="1"/>
  <c r="N2046" i="1" a="1"/>
  <c r="N2046" i="1"/>
  <c r="O2046" i="1" a="1"/>
  <c r="O2046" i="1"/>
  <c r="L2047" i="1" a="1"/>
  <c r="L2047" i="1" s="1"/>
  <c r="M2047" i="1" a="1"/>
  <c r="M2047" i="1"/>
  <c r="N2047" i="1" a="1"/>
  <c r="N2047" i="1" s="1"/>
  <c r="O2047" i="1" a="1"/>
  <c r="O2047" i="1" s="1"/>
  <c r="L2048" i="1" a="1"/>
  <c r="L2048" i="1"/>
  <c r="M2048" i="1" a="1"/>
  <c r="M2048" i="1" s="1"/>
  <c r="N2048" i="1" a="1"/>
  <c r="N2048" i="1"/>
  <c r="O2048" i="1" a="1"/>
  <c r="O2048" i="1"/>
  <c r="L2049" i="1" a="1"/>
  <c r="L2049" i="1" s="1"/>
  <c r="M2049" i="1" a="1"/>
  <c r="M2049" i="1"/>
  <c r="N2049" i="1" a="1"/>
  <c r="N2049" i="1" s="1"/>
  <c r="O2049" i="1" a="1"/>
  <c r="O2049" i="1" s="1"/>
  <c r="L2050" i="1" a="1"/>
  <c r="L2050" i="1"/>
  <c r="M2050" i="1" a="1"/>
  <c r="M2050" i="1" s="1"/>
  <c r="N2050" i="1" a="1"/>
  <c r="N2050" i="1"/>
  <c r="O2050" i="1" a="1"/>
  <c r="O2050" i="1"/>
  <c r="L2051" i="1" a="1"/>
  <c r="L2051" i="1" s="1"/>
  <c r="M2051" i="1" a="1"/>
  <c r="M2051" i="1"/>
  <c r="N2051" i="1" a="1"/>
  <c r="N2051" i="1" s="1"/>
  <c r="O2051" i="1" a="1"/>
  <c r="O2051" i="1" s="1"/>
  <c r="L2052" i="1" a="1"/>
  <c r="L2052" i="1"/>
  <c r="M2052" i="1" a="1"/>
  <c r="M2052" i="1" s="1"/>
  <c r="N2052" i="1" a="1"/>
  <c r="N2052" i="1"/>
  <c r="O2052" i="1" a="1"/>
  <c r="O2052" i="1"/>
  <c r="L2053" i="1" a="1"/>
  <c r="L2053" i="1" s="1"/>
  <c r="M2053" i="1" a="1"/>
  <c r="M2053" i="1"/>
  <c r="N2053" i="1" a="1"/>
  <c r="N2053" i="1" s="1"/>
  <c r="O2053" i="1" a="1"/>
  <c r="O2053" i="1" s="1"/>
  <c r="L2054" i="1" a="1"/>
  <c r="L2054" i="1"/>
  <c r="M2054" i="1" a="1"/>
  <c r="M2054" i="1" s="1"/>
  <c r="N2054" i="1" a="1"/>
  <c r="N2054" i="1"/>
  <c r="O2054" i="1" a="1"/>
  <c r="O2054" i="1"/>
  <c r="L2055" i="1" a="1"/>
  <c r="L2055" i="1" s="1"/>
  <c r="M2055" i="1" a="1"/>
  <c r="M2055" i="1"/>
  <c r="N2055" i="1" a="1"/>
  <c r="N2055" i="1" s="1"/>
  <c r="O2055" i="1" a="1"/>
  <c r="O2055" i="1" s="1"/>
  <c r="L2056" i="1" a="1"/>
  <c r="L2056" i="1"/>
  <c r="M2056" i="1" a="1"/>
  <c r="M2056" i="1" s="1"/>
  <c r="N2056" i="1" a="1"/>
  <c r="N2056" i="1"/>
  <c r="O2056" i="1" a="1"/>
  <c r="O2056" i="1"/>
  <c r="L2057" i="1" a="1"/>
  <c r="L2057" i="1" s="1"/>
  <c r="M2057" i="1" a="1"/>
  <c r="M2057" i="1"/>
  <c r="N2057" i="1" a="1"/>
  <c r="N2057" i="1" s="1"/>
  <c r="O2057" i="1" a="1"/>
  <c r="O2057" i="1" s="1"/>
  <c r="L2058" i="1" a="1"/>
  <c r="L2058" i="1"/>
  <c r="M2058" i="1" a="1"/>
  <c r="M2058" i="1" s="1"/>
  <c r="N2058" i="1" a="1"/>
  <c r="N2058" i="1"/>
  <c r="O2058" i="1" a="1"/>
  <c r="O2058" i="1"/>
  <c r="L2059" i="1" a="1"/>
  <c r="L2059" i="1" s="1"/>
  <c r="M2059" i="1" a="1"/>
  <c r="M2059" i="1"/>
  <c r="N2059" i="1" a="1"/>
  <c r="N2059" i="1" s="1"/>
  <c r="O2059" i="1" a="1"/>
  <c r="O2059" i="1" s="1"/>
  <c r="L2060" i="1" a="1"/>
  <c r="L2060" i="1"/>
  <c r="M2060" i="1" a="1"/>
  <c r="M2060" i="1" s="1"/>
  <c r="N2060" i="1" a="1"/>
  <c r="N2060" i="1"/>
  <c r="O2060" i="1" a="1"/>
  <c r="O2060" i="1"/>
  <c r="L2061" i="1" a="1"/>
  <c r="L2061" i="1" s="1"/>
  <c r="M2061" i="1" a="1"/>
  <c r="M2061" i="1"/>
  <c r="N2061" i="1" a="1"/>
  <c r="N2061" i="1" s="1"/>
  <c r="O2061" i="1" a="1"/>
  <c r="O2061" i="1" s="1"/>
  <c r="L2062" i="1" a="1"/>
  <c r="L2062" i="1"/>
  <c r="M2062" i="1" a="1"/>
  <c r="M2062" i="1" s="1"/>
  <c r="N2062" i="1" a="1"/>
  <c r="N2062" i="1"/>
  <c r="O2062" i="1" a="1"/>
  <c r="O2062" i="1"/>
  <c r="L2063" i="1" a="1"/>
  <c r="L2063" i="1" s="1"/>
  <c r="M2063" i="1" a="1"/>
  <c r="M2063" i="1"/>
  <c r="N2063" i="1" a="1"/>
  <c r="N2063" i="1" s="1"/>
  <c r="O2063" i="1" a="1"/>
  <c r="O2063" i="1" s="1"/>
  <c r="L2064" i="1" a="1"/>
  <c r="L2064" i="1"/>
  <c r="M2064" i="1" a="1"/>
  <c r="M2064" i="1" s="1"/>
  <c r="N2064" i="1" a="1"/>
  <c r="N2064" i="1"/>
  <c r="O2064" i="1" a="1"/>
  <c r="O2064" i="1"/>
  <c r="L2065" i="1" a="1"/>
  <c r="L2065" i="1" s="1"/>
  <c r="M2065" i="1" a="1"/>
  <c r="M2065" i="1"/>
  <c r="N2065" i="1" a="1"/>
  <c r="N2065" i="1" s="1"/>
  <c r="O2065" i="1" a="1"/>
  <c r="O2065" i="1" s="1"/>
  <c r="L2066" i="1" a="1"/>
  <c r="L2066" i="1"/>
  <c r="M2066" i="1" a="1"/>
  <c r="M2066" i="1" s="1"/>
  <c r="N2066" i="1" a="1"/>
  <c r="N2066" i="1"/>
  <c r="O2066" i="1" a="1"/>
  <c r="O2066" i="1"/>
  <c r="L2067" i="1" a="1"/>
  <c r="L2067" i="1" s="1"/>
  <c r="M2067" i="1" a="1"/>
  <c r="M2067" i="1"/>
  <c r="N2067" i="1" a="1"/>
  <c r="N2067" i="1" s="1"/>
  <c r="O2067" i="1" a="1"/>
  <c r="O2067" i="1" s="1"/>
  <c r="L2068" i="1" a="1"/>
  <c r="L2068" i="1"/>
  <c r="M2068" i="1" a="1"/>
  <c r="M2068" i="1" s="1"/>
  <c r="N2068" i="1" a="1"/>
  <c r="N2068" i="1"/>
  <c r="O2068" i="1" a="1"/>
  <c r="O2068" i="1"/>
  <c r="L2069" i="1" a="1"/>
  <c r="L2069" i="1" s="1"/>
  <c r="M2069" i="1" a="1"/>
  <c r="M2069" i="1"/>
  <c r="N2069" i="1" a="1"/>
  <c r="N2069" i="1" s="1"/>
  <c r="O2069" i="1" a="1"/>
  <c r="O2069" i="1" s="1"/>
  <c r="L2070" i="1" a="1"/>
  <c r="L2070" i="1"/>
  <c r="M2070" i="1" a="1"/>
  <c r="M2070" i="1" s="1"/>
  <c r="N2070" i="1" a="1"/>
  <c r="N2070" i="1"/>
  <c r="O2070" i="1" a="1"/>
  <c r="O2070" i="1"/>
  <c r="L2071" i="1" a="1"/>
  <c r="L2071" i="1" s="1"/>
  <c r="M2071" i="1" a="1"/>
  <c r="M2071" i="1"/>
  <c r="N2071" i="1" a="1"/>
  <c r="N2071" i="1" s="1"/>
  <c r="O2071" i="1" a="1"/>
  <c r="O2071" i="1" s="1"/>
  <c r="L2072" i="1" a="1"/>
  <c r="L2072" i="1"/>
  <c r="M2072" i="1" a="1"/>
  <c r="M2072" i="1" s="1"/>
  <c r="N2072" i="1" a="1"/>
  <c r="N2072" i="1"/>
  <c r="O2072" i="1" a="1"/>
  <c r="O2072" i="1"/>
  <c r="L2073" i="1" a="1"/>
  <c r="L2073" i="1" s="1"/>
  <c r="M2073" i="1" a="1"/>
  <c r="M2073" i="1" s="1"/>
  <c r="N2073" i="1" a="1"/>
  <c r="N2073" i="1" s="1"/>
  <c r="O2073" i="1" a="1"/>
  <c r="O2073" i="1" s="1"/>
  <c r="L2074" i="1" a="1"/>
  <c r="L2074" i="1"/>
  <c r="M2074" i="1" a="1"/>
  <c r="M2074" i="1" s="1"/>
  <c r="N2074" i="1" a="1"/>
  <c r="N2074" i="1"/>
  <c r="O2074" i="1" a="1"/>
  <c r="O2074" i="1"/>
  <c r="L2075" i="1" a="1"/>
  <c r="L2075" i="1" s="1"/>
  <c r="M2075" i="1" a="1"/>
  <c r="M2075" i="1" s="1"/>
  <c r="N2075" i="1" a="1"/>
  <c r="N2075" i="1" s="1"/>
  <c r="O2075" i="1" a="1"/>
  <c r="O2075" i="1" s="1"/>
  <c r="L2076" i="1" a="1"/>
  <c r="L2076" i="1"/>
  <c r="M2076" i="1" a="1"/>
  <c r="M2076" i="1" s="1"/>
  <c r="N2076" i="1" a="1"/>
  <c r="N2076" i="1"/>
  <c r="O2076" i="1" a="1"/>
  <c r="O2076" i="1"/>
  <c r="L2077" i="1" a="1"/>
  <c r="L2077" i="1" s="1"/>
  <c r="M2077" i="1" a="1"/>
  <c r="M2077" i="1" s="1"/>
  <c r="N2077" i="1" a="1"/>
  <c r="N2077" i="1" s="1"/>
  <c r="O2077" i="1" a="1"/>
  <c r="O2077" i="1" s="1"/>
  <c r="L2078" i="1" a="1"/>
  <c r="L2078" i="1"/>
  <c r="M2078" i="1" a="1"/>
  <c r="M2078" i="1" s="1"/>
  <c r="N2078" i="1" a="1"/>
  <c r="N2078" i="1"/>
  <c r="O2078" i="1" a="1"/>
  <c r="O2078" i="1"/>
  <c r="L2079" i="1" a="1"/>
  <c r="L2079" i="1" s="1"/>
  <c r="M2079" i="1" a="1"/>
  <c r="M2079" i="1"/>
  <c r="N2079" i="1" a="1"/>
  <c r="N2079" i="1" s="1"/>
  <c r="O2079" i="1" a="1"/>
  <c r="O2079" i="1" s="1"/>
  <c r="L2080" i="1" a="1"/>
  <c r="L2080" i="1"/>
  <c r="M2080" i="1" a="1"/>
  <c r="M2080" i="1" s="1"/>
  <c r="N2080" i="1" a="1"/>
  <c r="N2080" i="1"/>
  <c r="O2080" i="1" a="1"/>
  <c r="O2080" i="1"/>
  <c r="L2081" i="1" a="1"/>
  <c r="L2081" i="1" s="1"/>
  <c r="M2081" i="1" a="1"/>
  <c r="M2081" i="1" s="1"/>
  <c r="N2081" i="1" a="1"/>
  <c r="N2081" i="1" s="1"/>
  <c r="O2081" i="1" a="1"/>
  <c r="O2081" i="1" s="1"/>
  <c r="L2082" i="1" a="1"/>
  <c r="L2082" i="1"/>
  <c r="M2082" i="1" a="1"/>
  <c r="M2082" i="1" s="1"/>
  <c r="N2082" i="1" a="1"/>
  <c r="N2082" i="1"/>
  <c r="O2082" i="1" a="1"/>
  <c r="O2082" i="1"/>
  <c r="L2083" i="1" a="1"/>
  <c r="L2083" i="1" s="1"/>
  <c r="M2083" i="1" a="1"/>
  <c r="M2083" i="1" s="1"/>
  <c r="N2083" i="1" a="1"/>
  <c r="N2083" i="1" s="1"/>
  <c r="O2083" i="1" a="1"/>
  <c r="O2083" i="1" s="1"/>
  <c r="L2084" i="1" a="1"/>
  <c r="L2084" i="1" s="1"/>
  <c r="M2084" i="1" a="1"/>
  <c r="M2084" i="1" s="1"/>
  <c r="N2084" i="1" a="1"/>
  <c r="N2084" i="1"/>
  <c r="O2084" i="1" a="1"/>
  <c r="O2084" i="1"/>
  <c r="L2085" i="1" a="1"/>
  <c r="L2085" i="1" s="1"/>
  <c r="M2085" i="1" a="1"/>
  <c r="M2085" i="1"/>
  <c r="N2085" i="1" a="1"/>
  <c r="N2085" i="1" s="1"/>
  <c r="O2085" i="1" a="1"/>
  <c r="O2085" i="1" s="1"/>
  <c r="L2086" i="1" a="1"/>
  <c r="L2086" i="1" s="1"/>
  <c r="M2086" i="1" a="1"/>
  <c r="M2086" i="1" s="1"/>
  <c r="N2086" i="1" a="1"/>
  <c r="N2086" i="1"/>
  <c r="O2086" i="1" a="1"/>
  <c r="O2086" i="1"/>
  <c r="L2087" i="1" a="1"/>
  <c r="L2087" i="1" s="1"/>
  <c r="M2087" i="1" a="1"/>
  <c r="M2087" i="1"/>
  <c r="N2087" i="1" a="1"/>
  <c r="N2087" i="1" s="1"/>
  <c r="O2087" i="1" a="1"/>
  <c r="O2087" i="1" s="1"/>
  <c r="L2088" i="1" a="1"/>
  <c r="L2088" i="1" s="1"/>
  <c r="M2088" i="1" a="1"/>
  <c r="M2088" i="1" s="1"/>
  <c r="N2088" i="1" a="1"/>
  <c r="N2088" i="1"/>
  <c r="O2088" i="1" a="1"/>
  <c r="O2088" i="1"/>
  <c r="L2089" i="1" a="1"/>
  <c r="L2089" i="1" s="1"/>
  <c r="M2089" i="1" a="1"/>
  <c r="M2089" i="1" s="1"/>
  <c r="N2089" i="1" a="1"/>
  <c r="N2089" i="1" s="1"/>
  <c r="O2089" i="1" a="1"/>
  <c r="O2089" i="1" s="1"/>
  <c r="L2090" i="1" a="1"/>
  <c r="L2090" i="1" s="1"/>
  <c r="M2090" i="1" a="1"/>
  <c r="M2090" i="1" s="1"/>
  <c r="N2090" i="1" a="1"/>
  <c r="N2090" i="1"/>
  <c r="O2090" i="1" a="1"/>
  <c r="O2090" i="1"/>
  <c r="L2091" i="1" a="1"/>
  <c r="L2091" i="1" s="1"/>
  <c r="M2091" i="1" a="1"/>
  <c r="M2091" i="1" s="1"/>
  <c r="N2091" i="1" a="1"/>
  <c r="N2091" i="1" s="1"/>
  <c r="O2091" i="1" a="1"/>
  <c r="O2091" i="1" s="1"/>
  <c r="L2092" i="1" a="1"/>
  <c r="L2092" i="1" s="1"/>
  <c r="M2092" i="1" a="1"/>
  <c r="M2092" i="1" s="1"/>
  <c r="N2092" i="1" a="1"/>
  <c r="N2092" i="1"/>
  <c r="O2092" i="1" a="1"/>
  <c r="O2092" i="1"/>
  <c r="L2093" i="1" a="1"/>
  <c r="L2093" i="1" s="1"/>
  <c r="M2093" i="1" a="1"/>
  <c r="M2093" i="1" s="1"/>
  <c r="N2093" i="1" a="1"/>
  <c r="N2093" i="1" s="1"/>
  <c r="O2093" i="1" a="1"/>
  <c r="O2093" i="1" s="1"/>
  <c r="L2094" i="1" a="1"/>
  <c r="L2094" i="1" s="1"/>
  <c r="M2094" i="1" a="1"/>
  <c r="M2094" i="1" s="1"/>
  <c r="N2094" i="1" a="1"/>
  <c r="N2094" i="1"/>
  <c r="O2094" i="1" a="1"/>
  <c r="O2094" i="1"/>
  <c r="L2095" i="1" a="1"/>
  <c r="L2095" i="1" s="1"/>
  <c r="M2095" i="1" a="1"/>
  <c r="M2095" i="1"/>
  <c r="N2095" i="1" a="1"/>
  <c r="N2095" i="1" s="1"/>
  <c r="O2095" i="1" a="1"/>
  <c r="O2095" i="1" s="1"/>
  <c r="L2096" i="1" a="1"/>
  <c r="L2096" i="1" s="1"/>
  <c r="M2096" i="1" a="1"/>
  <c r="M2096" i="1" s="1"/>
  <c r="N2096" i="1" a="1"/>
  <c r="N2096" i="1"/>
  <c r="O2096" i="1" a="1"/>
  <c r="O2096" i="1"/>
  <c r="L2097" i="1" a="1"/>
  <c r="L2097" i="1" s="1"/>
  <c r="M2097" i="1" a="1"/>
  <c r="M2097" i="1"/>
  <c r="N2097" i="1" a="1"/>
  <c r="N2097" i="1" s="1"/>
  <c r="O2097" i="1" a="1"/>
  <c r="O2097" i="1" s="1"/>
  <c r="L2098" i="1" a="1"/>
  <c r="L2098" i="1" s="1"/>
  <c r="M2098" i="1" a="1"/>
  <c r="M2098" i="1" s="1"/>
  <c r="N2098" i="1" a="1"/>
  <c r="N2098" i="1"/>
  <c r="O2098" i="1" a="1"/>
  <c r="O2098" i="1"/>
  <c r="L2099" i="1" a="1"/>
  <c r="L2099" i="1" s="1"/>
  <c r="M2099" i="1" a="1"/>
  <c r="M2099" i="1"/>
  <c r="N2099" i="1" a="1"/>
  <c r="N2099" i="1" s="1"/>
  <c r="O2099" i="1" a="1"/>
  <c r="O2099" i="1" s="1"/>
  <c r="L2100" i="1" a="1"/>
  <c r="L2100" i="1" s="1"/>
  <c r="M2100" i="1" a="1"/>
  <c r="M2100" i="1" s="1"/>
  <c r="N2100" i="1" a="1"/>
  <c r="N2100" i="1"/>
  <c r="O2100" i="1" a="1"/>
  <c r="O2100" i="1"/>
  <c r="L2101" i="1" a="1"/>
  <c r="L2101" i="1" s="1"/>
  <c r="M2101" i="1" a="1"/>
  <c r="M2101" i="1"/>
  <c r="N2101" i="1" a="1"/>
  <c r="N2101" i="1" s="1"/>
  <c r="O2101" i="1" a="1"/>
  <c r="O2101" i="1" s="1"/>
  <c r="L2102" i="1" a="1"/>
  <c r="L2102" i="1" s="1"/>
  <c r="M2102" i="1" a="1"/>
  <c r="M2102" i="1" s="1"/>
  <c r="N2102" i="1" a="1"/>
  <c r="N2102" i="1"/>
  <c r="O2102" i="1" a="1"/>
  <c r="O2102" i="1"/>
  <c r="L2103" i="1" a="1"/>
  <c r="L2103" i="1" s="1"/>
  <c r="M2103" i="1" a="1"/>
  <c r="M2103" i="1" s="1"/>
  <c r="N2103" i="1" a="1"/>
  <c r="N2103" i="1" s="1"/>
  <c r="O2103" i="1" a="1"/>
  <c r="O2103" i="1" s="1"/>
  <c r="L2104" i="1" a="1"/>
  <c r="L2104" i="1" s="1"/>
  <c r="M2104" i="1" a="1"/>
  <c r="M2104" i="1" s="1"/>
  <c r="N2104" i="1" a="1"/>
  <c r="N2104" i="1"/>
  <c r="O2104" i="1" a="1"/>
  <c r="O2104" i="1"/>
  <c r="L2105" i="1" a="1"/>
  <c r="L2105" i="1" s="1"/>
  <c r="M2105" i="1" a="1"/>
  <c r="M2105" i="1"/>
  <c r="N2105" i="1" a="1"/>
  <c r="N2105" i="1" s="1"/>
  <c r="O2105" i="1" a="1"/>
  <c r="O2105" i="1" s="1"/>
  <c r="L2106" i="1" a="1"/>
  <c r="L2106" i="1" s="1"/>
  <c r="M2106" i="1" a="1"/>
  <c r="M2106" i="1" s="1"/>
  <c r="N2106" i="1" a="1"/>
  <c r="N2106" i="1"/>
  <c r="O2106" i="1" a="1"/>
  <c r="O2106" i="1"/>
  <c r="L2107" i="1" a="1"/>
  <c r="L2107" i="1" s="1"/>
  <c r="M2107" i="1" a="1"/>
  <c r="M2107" i="1" s="1"/>
  <c r="N2107" i="1" a="1"/>
  <c r="N2107" i="1" s="1"/>
  <c r="O2107" i="1" a="1"/>
  <c r="O2107" i="1" s="1"/>
  <c r="L2108" i="1" a="1"/>
  <c r="L2108" i="1" s="1"/>
  <c r="M2108" i="1" a="1"/>
  <c r="M2108" i="1" s="1"/>
  <c r="N2108" i="1" a="1"/>
  <c r="N2108" i="1"/>
  <c r="O2108" i="1" a="1"/>
  <c r="O2108" i="1"/>
  <c r="L2109" i="1" a="1"/>
  <c r="L2109" i="1" s="1"/>
  <c r="M2109" i="1" a="1"/>
  <c r="M2109" i="1"/>
  <c r="N2109" i="1" a="1"/>
  <c r="N2109" i="1" s="1"/>
  <c r="O2109" i="1" a="1"/>
  <c r="O2109" i="1" s="1"/>
  <c r="L2110" i="1" a="1"/>
  <c r="L2110" i="1" s="1"/>
  <c r="M2110" i="1" a="1"/>
  <c r="M2110" i="1" s="1"/>
  <c r="N2110" i="1" a="1"/>
  <c r="N2110" i="1"/>
  <c r="O2110" i="1" a="1"/>
  <c r="O2110" i="1"/>
  <c r="L2111" i="1" a="1"/>
  <c r="L2111" i="1" s="1"/>
  <c r="M2111" i="1" a="1"/>
  <c r="M2111" i="1" s="1"/>
  <c r="N2111" i="1" a="1"/>
  <c r="N2111" i="1" s="1"/>
  <c r="O2111" i="1" a="1"/>
  <c r="O2111" i="1" s="1"/>
  <c r="L2112" i="1" a="1"/>
  <c r="L2112" i="1" s="1"/>
  <c r="M2112" i="1" a="1"/>
  <c r="M2112" i="1" s="1"/>
  <c r="N2112" i="1" a="1"/>
  <c r="N2112" i="1"/>
  <c r="O2112" i="1" a="1"/>
  <c r="O2112" i="1" s="1"/>
  <c r="L2113" i="1" a="1"/>
  <c r="L2113" i="1" s="1"/>
  <c r="M2113" i="1" a="1"/>
  <c r="M2113" i="1" s="1"/>
  <c r="N2113" i="1" a="1"/>
  <c r="N2113" i="1" s="1"/>
  <c r="O2113" i="1" a="1"/>
  <c r="O2113" i="1" s="1"/>
  <c r="L2114" i="1" a="1"/>
  <c r="L2114" i="1" s="1"/>
  <c r="M2114" i="1" a="1"/>
  <c r="M2114" i="1" s="1"/>
  <c r="N2114" i="1" a="1"/>
  <c r="N2114" i="1"/>
  <c r="O2114" i="1" a="1"/>
  <c r="O2114" i="1" s="1"/>
  <c r="L2115" i="1" a="1"/>
  <c r="L2115" i="1" s="1"/>
  <c r="M2115" i="1" a="1"/>
  <c r="M2115" i="1" s="1"/>
  <c r="N2115" i="1" a="1"/>
  <c r="N2115" i="1" s="1"/>
  <c r="O2115" i="1" a="1"/>
  <c r="O2115" i="1" s="1"/>
  <c r="L2116" i="1" a="1"/>
  <c r="L2116" i="1" s="1"/>
  <c r="M2116" i="1" a="1"/>
  <c r="M2116" i="1" s="1"/>
  <c r="N2116" i="1" a="1"/>
  <c r="N2116" i="1"/>
  <c r="O2116" i="1" a="1"/>
  <c r="O2116" i="1" s="1"/>
  <c r="L2117" i="1" a="1"/>
  <c r="L2117" i="1" s="1"/>
  <c r="M2117" i="1" a="1"/>
  <c r="M2117" i="1"/>
  <c r="N2117" i="1" a="1"/>
  <c r="N2117" i="1" s="1"/>
  <c r="O2117" i="1" a="1"/>
  <c r="O2117" i="1" s="1"/>
  <c r="L2118" i="1" a="1"/>
  <c r="L2118" i="1" s="1"/>
  <c r="M2118" i="1" a="1"/>
  <c r="M2118" i="1" s="1"/>
  <c r="N2118" i="1" a="1"/>
  <c r="N2118" i="1"/>
  <c r="O2118" i="1" a="1"/>
  <c r="O2118" i="1" s="1"/>
  <c r="L2119" i="1" a="1"/>
  <c r="L2119" i="1" s="1"/>
  <c r="M2119" i="1" a="1"/>
  <c r="M2119" i="1"/>
  <c r="N2119" i="1" a="1"/>
  <c r="N2119" i="1" s="1"/>
  <c r="O2119" i="1" a="1"/>
  <c r="O2119" i="1" s="1"/>
  <c r="L2120" i="1" a="1"/>
  <c r="L2120" i="1" s="1"/>
  <c r="M2120" i="1" a="1"/>
  <c r="M2120" i="1" s="1"/>
  <c r="N2120" i="1" a="1"/>
  <c r="N2120" i="1"/>
  <c r="O2120" i="1" a="1"/>
  <c r="O2120" i="1" s="1"/>
  <c r="L2121" i="1" a="1"/>
  <c r="L2121" i="1" s="1"/>
  <c r="M2121" i="1" a="1"/>
  <c r="M2121" i="1" s="1"/>
  <c r="N2121" i="1" a="1"/>
  <c r="N2121" i="1" s="1"/>
  <c r="O2121" i="1" a="1"/>
  <c r="O2121" i="1" s="1"/>
  <c r="L2122" i="1" a="1"/>
  <c r="L2122" i="1" s="1"/>
  <c r="M2122" i="1" a="1"/>
  <c r="M2122" i="1" s="1"/>
  <c r="N2122" i="1" a="1"/>
  <c r="N2122" i="1"/>
  <c r="O2122" i="1" a="1"/>
  <c r="O2122" i="1" s="1"/>
  <c r="L2123" i="1" a="1"/>
  <c r="L2123" i="1" s="1"/>
  <c r="M2123" i="1" a="1"/>
  <c r="M2123" i="1"/>
  <c r="N2123" i="1" a="1"/>
  <c r="N2123" i="1" s="1"/>
  <c r="O2123" i="1" a="1"/>
  <c r="O2123" i="1" s="1"/>
  <c r="L2124" i="1" a="1"/>
  <c r="L2124" i="1" s="1"/>
  <c r="M2124" i="1" a="1"/>
  <c r="M2124" i="1" s="1"/>
  <c r="N2124" i="1" a="1"/>
  <c r="N2124" i="1"/>
  <c r="O2124" i="1" a="1"/>
  <c r="O2124" i="1" s="1"/>
  <c r="L2125" i="1" a="1"/>
  <c r="L2125" i="1" s="1"/>
  <c r="M2125" i="1" a="1"/>
  <c r="M2125" i="1" s="1"/>
  <c r="N2125" i="1" a="1"/>
  <c r="N2125" i="1" s="1"/>
  <c r="O2125" i="1" a="1"/>
  <c r="O2125" i="1" s="1"/>
  <c r="L2126" i="1" a="1"/>
  <c r="L2126" i="1" s="1"/>
  <c r="M2126" i="1" a="1"/>
  <c r="M2126" i="1" s="1"/>
  <c r="N2126" i="1" a="1"/>
  <c r="N2126" i="1"/>
  <c r="O2126" i="1" a="1"/>
  <c r="O2126" i="1" s="1"/>
  <c r="L2127" i="1" a="1"/>
  <c r="L2127" i="1" s="1"/>
  <c r="M2127" i="1" a="1"/>
  <c r="M2127" i="1" s="1"/>
  <c r="N2127" i="1" a="1"/>
  <c r="N2127" i="1" s="1"/>
  <c r="O2127" i="1" a="1"/>
  <c r="O2127" i="1" s="1"/>
  <c r="L2128" i="1" a="1"/>
  <c r="L2128" i="1" s="1"/>
  <c r="M2128" i="1" a="1"/>
  <c r="M2128" i="1" s="1"/>
  <c r="N2128" i="1" a="1"/>
  <c r="N2128" i="1" s="1"/>
  <c r="O2128" i="1" a="1"/>
  <c r="O2128" i="1" s="1"/>
  <c r="L2129" i="1" a="1"/>
  <c r="L2129" i="1" s="1"/>
  <c r="M2129" i="1" a="1"/>
  <c r="M2129" i="1"/>
  <c r="N2129" i="1" a="1"/>
  <c r="N2129" i="1" s="1"/>
  <c r="O2129" i="1" a="1"/>
  <c r="O2129" i="1" s="1"/>
  <c r="L2130" i="1" a="1"/>
  <c r="L2130" i="1" s="1"/>
  <c r="M2130" i="1" a="1"/>
  <c r="M2130" i="1" s="1"/>
  <c r="N2130" i="1" a="1"/>
  <c r="N2130" i="1" s="1"/>
  <c r="O2130" i="1" a="1"/>
  <c r="O2130" i="1" s="1"/>
  <c r="L2131" i="1" a="1"/>
  <c r="L2131" i="1" s="1"/>
  <c r="M2131" i="1" a="1"/>
  <c r="M2131" i="1" s="1"/>
  <c r="N2131" i="1" a="1"/>
  <c r="N2131" i="1" s="1"/>
  <c r="O2131" i="1" a="1"/>
  <c r="O2131" i="1" s="1"/>
  <c r="L2132" i="1" a="1"/>
  <c r="L2132" i="1" s="1"/>
  <c r="M2132" i="1" a="1"/>
  <c r="M2132" i="1" s="1"/>
  <c r="N2132" i="1" a="1"/>
  <c r="N2132" i="1" s="1"/>
  <c r="O2132" i="1" a="1"/>
  <c r="O2132" i="1" s="1"/>
  <c r="L2133" i="1" a="1"/>
  <c r="L2133" i="1" s="1"/>
  <c r="M2133" i="1" a="1"/>
  <c r="M2133" i="1" s="1"/>
  <c r="N2133" i="1" a="1"/>
  <c r="N2133" i="1" s="1"/>
  <c r="O2133" i="1" a="1"/>
  <c r="O2133" i="1" s="1"/>
  <c r="L2134" i="1" a="1"/>
  <c r="L2134" i="1" s="1"/>
  <c r="M2134" i="1" a="1"/>
  <c r="M2134" i="1" s="1"/>
  <c r="N2134" i="1" a="1"/>
  <c r="N2134" i="1" s="1"/>
  <c r="O2134" i="1" a="1"/>
  <c r="O2134" i="1" s="1"/>
  <c r="L2135" i="1" a="1"/>
  <c r="L2135" i="1" s="1"/>
  <c r="M2135" i="1" a="1"/>
  <c r="M2135" i="1" s="1"/>
  <c r="N2135" i="1" a="1"/>
  <c r="N2135" i="1" s="1"/>
  <c r="O2135" i="1" a="1"/>
  <c r="O2135" i="1" s="1"/>
  <c r="L2136" i="1" a="1"/>
  <c r="L2136" i="1" s="1"/>
  <c r="M2136" i="1" a="1"/>
  <c r="M2136" i="1" s="1"/>
  <c r="N2136" i="1" a="1"/>
  <c r="N2136" i="1" s="1"/>
  <c r="O2136" i="1" a="1"/>
  <c r="O2136" i="1" s="1"/>
  <c r="L2137" i="1" a="1"/>
  <c r="L2137" i="1" s="1"/>
  <c r="M2137" i="1" a="1"/>
  <c r="M2137" i="1" s="1"/>
  <c r="N2137" i="1" a="1"/>
  <c r="N2137" i="1" s="1"/>
  <c r="O2137" i="1" a="1"/>
  <c r="O2137" i="1" s="1"/>
  <c r="L2138" i="1" a="1"/>
  <c r="L2138" i="1" s="1"/>
  <c r="M2138" i="1" a="1"/>
  <c r="M2138" i="1" s="1"/>
  <c r="N2138" i="1" a="1"/>
  <c r="N2138" i="1" s="1"/>
  <c r="O2138" i="1" a="1"/>
  <c r="O2138" i="1" s="1"/>
  <c r="L2139" i="1" a="1"/>
  <c r="L2139" i="1" s="1"/>
  <c r="M2139" i="1" a="1"/>
  <c r="M2139" i="1" s="1"/>
  <c r="N2139" i="1" a="1"/>
  <c r="N2139" i="1" s="1"/>
  <c r="O2139" i="1" a="1"/>
  <c r="O2139" i="1" s="1"/>
  <c r="L2140" i="1" a="1"/>
  <c r="L2140" i="1" s="1"/>
  <c r="M2140" i="1" a="1"/>
  <c r="M2140" i="1" s="1"/>
  <c r="N2140" i="1" a="1"/>
  <c r="N2140" i="1" s="1"/>
  <c r="O2140" i="1" a="1"/>
  <c r="O2140" i="1" s="1"/>
  <c r="L2141" i="1" a="1"/>
  <c r="L2141" i="1" s="1"/>
  <c r="M2141" i="1" a="1"/>
  <c r="M2141" i="1"/>
  <c r="N2141" i="1" a="1"/>
  <c r="N2141" i="1" s="1"/>
  <c r="O2141" i="1" a="1"/>
  <c r="O2141" i="1" s="1"/>
  <c r="L2142" i="1" a="1"/>
  <c r="L2142" i="1" s="1"/>
  <c r="M2142" i="1" a="1"/>
  <c r="M2142" i="1" s="1"/>
  <c r="N2142" i="1" a="1"/>
  <c r="N2142" i="1" s="1"/>
  <c r="O2142" i="1" a="1"/>
  <c r="O2142" i="1" s="1"/>
  <c r="L2143" i="1" a="1"/>
  <c r="L2143" i="1" s="1"/>
  <c r="M2143" i="1" a="1"/>
  <c r="M2143" i="1"/>
  <c r="N2143" i="1" a="1"/>
  <c r="N2143" i="1" s="1"/>
  <c r="O2143" i="1" a="1"/>
  <c r="O2143" i="1" s="1"/>
  <c r="L2144" i="1" a="1"/>
  <c r="L2144" i="1" s="1"/>
  <c r="M2144" i="1" a="1"/>
  <c r="M2144" i="1" s="1"/>
  <c r="N2144" i="1" a="1"/>
  <c r="N2144" i="1" s="1"/>
  <c r="O2144" i="1" a="1"/>
  <c r="O2144" i="1" s="1"/>
  <c r="L2145" i="1" a="1"/>
  <c r="L2145" i="1" s="1"/>
  <c r="M2145" i="1" a="1"/>
  <c r="M2145" i="1"/>
  <c r="N2145" i="1" a="1"/>
  <c r="N2145" i="1" s="1"/>
  <c r="O2145" i="1" a="1"/>
  <c r="O2145" i="1" s="1"/>
  <c r="L2146" i="1" a="1"/>
  <c r="L2146" i="1" s="1"/>
  <c r="M2146" i="1" a="1"/>
  <c r="M2146" i="1" s="1"/>
  <c r="N2146" i="1" a="1"/>
  <c r="N2146" i="1" s="1"/>
  <c r="O2146" i="1" a="1"/>
  <c r="O2146" i="1" s="1"/>
  <c r="L2147" i="1" a="1"/>
  <c r="L2147" i="1" s="1"/>
  <c r="M2147" i="1" a="1"/>
  <c r="M2147" i="1" s="1"/>
  <c r="N2147" i="1" a="1"/>
  <c r="N2147" i="1" s="1"/>
  <c r="O2147" i="1" a="1"/>
  <c r="O2147" i="1" s="1"/>
  <c r="L2148" i="1" a="1"/>
  <c r="L2148" i="1" s="1"/>
  <c r="M2148" i="1" a="1"/>
  <c r="M2148" i="1" s="1"/>
  <c r="N2148" i="1" a="1"/>
  <c r="N2148" i="1" s="1"/>
  <c r="O2148" i="1" a="1"/>
  <c r="O2148" i="1" s="1"/>
  <c r="L2149" i="1" a="1"/>
  <c r="L2149" i="1" s="1"/>
  <c r="M2149" i="1" a="1"/>
  <c r="M2149" i="1"/>
  <c r="N2149" i="1" a="1"/>
  <c r="N2149" i="1" s="1"/>
  <c r="O2149" i="1" a="1"/>
  <c r="O2149" i="1" s="1"/>
  <c r="L2150" i="1" a="1"/>
  <c r="L2150" i="1" s="1"/>
  <c r="M2150" i="1" a="1"/>
  <c r="M2150" i="1" s="1"/>
  <c r="N2150" i="1" a="1"/>
  <c r="N2150" i="1" s="1"/>
  <c r="O2150" i="1" a="1"/>
  <c r="O2150" i="1" s="1"/>
  <c r="L2151" i="1" a="1"/>
  <c r="L2151" i="1" s="1"/>
  <c r="M2151" i="1" a="1"/>
  <c r="M2151" i="1"/>
  <c r="N2151" i="1" a="1"/>
  <c r="N2151" i="1" s="1"/>
  <c r="O2151" i="1" a="1"/>
  <c r="O2151" i="1" s="1"/>
  <c r="L2152" i="1" a="1"/>
  <c r="L2152" i="1" s="1"/>
  <c r="M2152" i="1" a="1"/>
  <c r="M2152" i="1" s="1"/>
  <c r="N2152" i="1" a="1"/>
  <c r="N2152" i="1" s="1"/>
  <c r="O2152" i="1" a="1"/>
  <c r="O2152" i="1" s="1"/>
  <c r="L2153" i="1" a="1"/>
  <c r="L2153" i="1" s="1"/>
  <c r="M2153" i="1" a="1"/>
  <c r="M2153" i="1"/>
  <c r="N2153" i="1" a="1"/>
  <c r="N2153" i="1" s="1"/>
  <c r="O2153" i="1" a="1"/>
  <c r="O2153" i="1" s="1"/>
  <c r="L2154" i="1" a="1"/>
  <c r="L2154" i="1" s="1"/>
  <c r="M2154" i="1" a="1"/>
  <c r="M2154" i="1" s="1"/>
  <c r="N2154" i="1" a="1"/>
  <c r="N2154" i="1" s="1"/>
  <c r="O2154" i="1" a="1"/>
  <c r="O2154" i="1" s="1"/>
  <c r="L2155" i="1" a="1"/>
  <c r="L2155" i="1" s="1"/>
  <c r="M2155" i="1" a="1"/>
  <c r="M2155" i="1"/>
  <c r="N2155" i="1" a="1"/>
  <c r="N2155" i="1" s="1"/>
  <c r="O2155" i="1" a="1"/>
  <c r="O2155" i="1" s="1"/>
  <c r="L2156" i="1" a="1"/>
  <c r="L2156" i="1" s="1"/>
  <c r="M2156" i="1" a="1"/>
  <c r="M2156" i="1" s="1"/>
  <c r="N2156" i="1" a="1"/>
  <c r="N2156" i="1" s="1"/>
  <c r="O2156" i="1" a="1"/>
  <c r="O2156" i="1" s="1"/>
  <c r="L2157" i="1" a="1"/>
  <c r="L2157" i="1" s="1"/>
  <c r="M2157" i="1" a="1"/>
  <c r="M2157" i="1"/>
  <c r="N2157" i="1" a="1"/>
  <c r="N2157" i="1" s="1"/>
  <c r="O2157" i="1" a="1"/>
  <c r="O2157" i="1" s="1"/>
  <c r="L2158" i="1" a="1"/>
  <c r="L2158" i="1" s="1"/>
  <c r="M2158" i="1" a="1"/>
  <c r="M2158" i="1" s="1"/>
  <c r="N2158" i="1" a="1"/>
  <c r="N2158" i="1" s="1"/>
  <c r="O2158" i="1" a="1"/>
  <c r="O2158" i="1" s="1"/>
  <c r="L2159" i="1" a="1"/>
  <c r="L2159" i="1" s="1"/>
  <c r="M2159" i="1" a="1"/>
  <c r="M2159" i="1" s="1"/>
  <c r="N2159" i="1" a="1"/>
  <c r="N2159" i="1" s="1"/>
  <c r="O2159" i="1" a="1"/>
  <c r="O2159" i="1" s="1"/>
  <c r="L2160" i="1" a="1"/>
  <c r="L2160" i="1" s="1"/>
  <c r="M2160" i="1" a="1"/>
  <c r="M2160" i="1" s="1"/>
  <c r="N2160" i="1" a="1"/>
  <c r="N2160" i="1" s="1"/>
  <c r="O2160" i="1" a="1"/>
  <c r="O2160" i="1" s="1"/>
  <c r="L2161" i="1" a="1"/>
  <c r="L2161" i="1" s="1"/>
  <c r="M2161" i="1" a="1"/>
  <c r="M2161" i="1"/>
  <c r="N2161" i="1" a="1"/>
  <c r="N2161" i="1" s="1"/>
  <c r="O2161" i="1" a="1"/>
  <c r="O2161" i="1" s="1"/>
  <c r="L2162" i="1" a="1"/>
  <c r="L2162" i="1" s="1"/>
  <c r="M2162" i="1" a="1"/>
  <c r="M2162" i="1" s="1"/>
  <c r="N2162" i="1" a="1"/>
  <c r="N2162" i="1" s="1"/>
  <c r="O2162" i="1" a="1"/>
  <c r="O2162" i="1" s="1"/>
  <c r="L2163" i="1" a="1"/>
  <c r="L2163" i="1" s="1"/>
  <c r="M2163" i="1" a="1"/>
  <c r="M2163" i="1" s="1"/>
  <c r="N2163" i="1" a="1"/>
  <c r="N2163" i="1" s="1"/>
  <c r="O2163" i="1" a="1"/>
  <c r="O2163" i="1" s="1"/>
  <c r="L2164" i="1" a="1"/>
  <c r="L2164" i="1" s="1"/>
  <c r="M2164" i="1" a="1"/>
  <c r="M2164" i="1" s="1"/>
  <c r="N2164" i="1" a="1"/>
  <c r="N2164" i="1" s="1"/>
  <c r="O2164" i="1" a="1"/>
  <c r="O2164" i="1" s="1"/>
  <c r="L2165" i="1" a="1"/>
  <c r="L2165" i="1" s="1"/>
  <c r="M2165" i="1" a="1"/>
  <c r="M2165" i="1" s="1"/>
  <c r="N2165" i="1" a="1"/>
  <c r="N2165" i="1" s="1"/>
  <c r="O2165" i="1" a="1"/>
  <c r="O2165" i="1" s="1"/>
  <c r="L2166" i="1" a="1"/>
  <c r="L2166" i="1" s="1"/>
  <c r="M2166" i="1" a="1"/>
  <c r="M2166" i="1" s="1"/>
  <c r="N2166" i="1" a="1"/>
  <c r="N2166" i="1" s="1"/>
  <c r="O2166" i="1" a="1"/>
  <c r="O2166" i="1" s="1"/>
  <c r="L2167" i="1" a="1"/>
  <c r="L2167" i="1" s="1"/>
  <c r="M2167" i="1" a="1"/>
  <c r="M2167" i="1" s="1"/>
  <c r="N2167" i="1" a="1"/>
  <c r="N2167" i="1" s="1"/>
  <c r="O2167" i="1" a="1"/>
  <c r="O2167" i="1" s="1"/>
  <c r="L2168" i="1" a="1"/>
  <c r="L2168" i="1" s="1"/>
  <c r="M2168" i="1" a="1"/>
  <c r="M2168" i="1" s="1"/>
  <c r="N2168" i="1" a="1"/>
  <c r="N2168" i="1" s="1"/>
  <c r="O2168" i="1" a="1"/>
  <c r="O2168" i="1" s="1"/>
  <c r="L2169" i="1" a="1"/>
  <c r="L2169" i="1" s="1"/>
  <c r="M2169" i="1" a="1"/>
  <c r="M2169" i="1" s="1"/>
  <c r="N2169" i="1" a="1"/>
  <c r="N2169" i="1" s="1"/>
  <c r="O2169" i="1" a="1"/>
  <c r="O2169" i="1" s="1"/>
  <c r="L2170" i="1" a="1"/>
  <c r="L2170" i="1" s="1"/>
  <c r="M2170" i="1" a="1"/>
  <c r="M2170" i="1" s="1"/>
  <c r="N2170" i="1" a="1"/>
  <c r="N2170" i="1" s="1"/>
  <c r="O2170" i="1" a="1"/>
  <c r="O2170" i="1" s="1"/>
  <c r="L2171" i="1" a="1"/>
  <c r="L2171" i="1" s="1"/>
  <c r="M2171" i="1" a="1"/>
  <c r="M2171" i="1" s="1"/>
  <c r="N2171" i="1" a="1"/>
  <c r="N2171" i="1" s="1"/>
  <c r="O2171" i="1" a="1"/>
  <c r="O2171" i="1" s="1"/>
  <c r="L2172" i="1" a="1"/>
  <c r="L2172" i="1" s="1"/>
  <c r="M2172" i="1" a="1"/>
  <c r="M2172" i="1" s="1"/>
  <c r="N2172" i="1" a="1"/>
  <c r="N2172" i="1" s="1"/>
  <c r="O2172" i="1" a="1"/>
  <c r="O2172" i="1" s="1"/>
  <c r="L2173" i="1" a="1"/>
  <c r="L2173" i="1" s="1"/>
  <c r="M2173" i="1" a="1"/>
  <c r="M2173" i="1"/>
  <c r="N2173" i="1" a="1"/>
  <c r="N2173" i="1" s="1"/>
  <c r="O2173" i="1" a="1"/>
  <c r="O2173" i="1" s="1"/>
  <c r="L2174" i="1" a="1"/>
  <c r="L2174" i="1" s="1"/>
  <c r="M2174" i="1" a="1"/>
  <c r="M2174" i="1" s="1"/>
  <c r="N2174" i="1" a="1"/>
  <c r="N2174" i="1" s="1"/>
  <c r="O2174" i="1" a="1"/>
  <c r="O2174" i="1" s="1"/>
  <c r="L2175" i="1" a="1"/>
  <c r="L2175" i="1" s="1"/>
  <c r="M2175" i="1" a="1"/>
  <c r="M2175" i="1"/>
  <c r="N2175" i="1" a="1"/>
  <c r="N2175" i="1" s="1"/>
  <c r="O2175" i="1" a="1"/>
  <c r="O2175" i="1" s="1"/>
  <c r="L2176" i="1" a="1"/>
  <c r="L2176" i="1" s="1"/>
  <c r="M2176" i="1" a="1"/>
  <c r="M2176" i="1" s="1"/>
  <c r="N2176" i="1" a="1"/>
  <c r="N2176" i="1" s="1"/>
  <c r="O2176" i="1" a="1"/>
  <c r="O2176" i="1" s="1"/>
  <c r="L2177" i="1" a="1"/>
  <c r="L2177" i="1" s="1"/>
  <c r="M2177" i="1" a="1"/>
  <c r="M2177" i="1"/>
  <c r="N2177" i="1" a="1"/>
  <c r="N2177" i="1" s="1"/>
  <c r="O2177" i="1" a="1"/>
  <c r="O2177" i="1" s="1"/>
  <c r="L2178" i="1" a="1"/>
  <c r="L2178" i="1" s="1"/>
  <c r="M2178" i="1" a="1"/>
  <c r="M2178" i="1" s="1"/>
  <c r="N2178" i="1" a="1"/>
  <c r="N2178" i="1" s="1"/>
  <c r="O2178" i="1" a="1"/>
  <c r="O2178" i="1" s="1"/>
  <c r="L2179" i="1" a="1"/>
  <c r="L2179" i="1" s="1"/>
  <c r="M2179" i="1" a="1"/>
  <c r="M2179" i="1" s="1"/>
  <c r="N2179" i="1" a="1"/>
  <c r="N2179" i="1" s="1"/>
  <c r="O2179" i="1" a="1"/>
  <c r="O2179" i="1" s="1"/>
  <c r="L2180" i="1" a="1"/>
  <c r="L2180" i="1" s="1"/>
  <c r="M2180" i="1" a="1"/>
  <c r="M2180" i="1" s="1"/>
  <c r="N2180" i="1" a="1"/>
  <c r="N2180" i="1" s="1"/>
  <c r="O2180" i="1" a="1"/>
  <c r="O2180" i="1" s="1"/>
  <c r="L2181" i="1" a="1"/>
  <c r="L2181" i="1" s="1"/>
  <c r="M2181" i="1" a="1"/>
  <c r="M2181" i="1"/>
  <c r="N2181" i="1" a="1"/>
  <c r="N2181" i="1" s="1"/>
  <c r="O2181" i="1" a="1"/>
  <c r="O2181" i="1" s="1"/>
  <c r="L2182" i="1" a="1"/>
  <c r="L2182" i="1" s="1"/>
  <c r="M2182" i="1" a="1"/>
  <c r="M2182" i="1" s="1"/>
  <c r="N2182" i="1" a="1"/>
  <c r="N2182" i="1" s="1"/>
  <c r="O2182" i="1" a="1"/>
  <c r="O2182" i="1" s="1"/>
  <c r="L2183" i="1" a="1"/>
  <c r="L2183" i="1" s="1"/>
  <c r="M2183" i="1" a="1"/>
  <c r="M2183" i="1"/>
  <c r="N2183" i="1" a="1"/>
  <c r="N2183" i="1" s="1"/>
  <c r="O2183" i="1" a="1"/>
  <c r="O2183" i="1" s="1"/>
  <c r="L2184" i="1" a="1"/>
  <c r="L2184" i="1" s="1"/>
  <c r="M2184" i="1" a="1"/>
  <c r="M2184" i="1" s="1"/>
  <c r="N2184" i="1" a="1"/>
  <c r="N2184" i="1" s="1"/>
  <c r="O2184" i="1" a="1"/>
  <c r="O2184" i="1" s="1"/>
  <c r="L2185" i="1" a="1"/>
  <c r="L2185" i="1" s="1"/>
  <c r="M2185" i="1" a="1"/>
  <c r="M2185" i="1"/>
  <c r="N2185" i="1" a="1"/>
  <c r="N2185" i="1" s="1"/>
  <c r="O2185" i="1" a="1"/>
  <c r="O2185" i="1" s="1"/>
  <c r="L2186" i="1" a="1"/>
  <c r="L2186" i="1" s="1"/>
  <c r="M2186" i="1" a="1"/>
  <c r="M2186" i="1" s="1"/>
  <c r="N2186" i="1" a="1"/>
  <c r="N2186" i="1" s="1"/>
  <c r="O2186" i="1" a="1"/>
  <c r="O2186" i="1" s="1"/>
  <c r="L2187" i="1" a="1"/>
  <c r="L2187" i="1" s="1"/>
  <c r="M2187" i="1" a="1"/>
  <c r="M2187" i="1" s="1"/>
  <c r="N2187" i="1" a="1"/>
  <c r="N2187" i="1" s="1"/>
  <c r="O2187" i="1" a="1"/>
  <c r="O2187" i="1" s="1"/>
  <c r="L2188" i="1" a="1"/>
  <c r="L2188" i="1" s="1"/>
  <c r="M2188" i="1" a="1"/>
  <c r="M2188" i="1" s="1"/>
  <c r="N2188" i="1" a="1"/>
  <c r="N2188" i="1" s="1"/>
  <c r="O2188" i="1" a="1"/>
  <c r="O2188" i="1" s="1"/>
  <c r="L2189" i="1" a="1"/>
  <c r="L2189" i="1" s="1"/>
  <c r="M2189" i="1" a="1"/>
  <c r="M2189" i="1"/>
  <c r="N2189" i="1" a="1"/>
  <c r="N2189" i="1" s="1"/>
  <c r="O2189" i="1" a="1"/>
  <c r="O2189" i="1" s="1"/>
  <c r="L2190" i="1" a="1"/>
  <c r="L2190" i="1" s="1"/>
  <c r="M2190" i="1" a="1"/>
  <c r="M2190" i="1" s="1"/>
  <c r="N2190" i="1" a="1"/>
  <c r="N2190" i="1" s="1"/>
  <c r="O2190" i="1" a="1"/>
  <c r="O2190" i="1" s="1"/>
  <c r="L2191" i="1" a="1"/>
  <c r="L2191" i="1" s="1"/>
  <c r="M2191" i="1" a="1"/>
  <c r="M2191" i="1" s="1"/>
  <c r="N2191" i="1" a="1"/>
  <c r="N2191" i="1" s="1"/>
  <c r="O2191" i="1" a="1"/>
  <c r="O2191" i="1" s="1"/>
  <c r="L2192" i="1" a="1"/>
  <c r="L2192" i="1" s="1"/>
  <c r="M2192" i="1" a="1"/>
  <c r="M2192" i="1" s="1"/>
  <c r="N2192" i="1" a="1"/>
  <c r="N2192" i="1" s="1"/>
  <c r="O2192" i="1" a="1"/>
  <c r="O2192" i="1" s="1"/>
  <c r="L2193" i="1" a="1"/>
  <c r="L2193" i="1" s="1"/>
  <c r="M2193" i="1" a="1"/>
  <c r="M2193" i="1"/>
  <c r="N2193" i="1" a="1"/>
  <c r="N2193" i="1" s="1"/>
  <c r="O2193" i="1" a="1"/>
  <c r="O2193" i="1" s="1"/>
  <c r="L2194" i="1" a="1"/>
  <c r="L2194" i="1" s="1"/>
  <c r="M2194" i="1" a="1"/>
  <c r="M2194" i="1" s="1"/>
  <c r="N2194" i="1" a="1"/>
  <c r="N2194" i="1" s="1"/>
  <c r="O2194" i="1" a="1"/>
  <c r="O2194" i="1" s="1"/>
  <c r="L2195" i="1" a="1"/>
  <c r="L2195" i="1" s="1"/>
  <c r="M2195" i="1" a="1"/>
  <c r="M2195" i="1" s="1"/>
  <c r="N2195" i="1" a="1"/>
  <c r="N2195" i="1" s="1"/>
  <c r="O2195" i="1" a="1"/>
  <c r="O2195" i="1" s="1"/>
  <c r="L2196" i="1" a="1"/>
  <c r="L2196" i="1" s="1"/>
  <c r="M2196" i="1" a="1"/>
  <c r="M2196" i="1" s="1"/>
  <c r="N2196" i="1" a="1"/>
  <c r="N2196" i="1" s="1"/>
  <c r="O2196" i="1" a="1"/>
  <c r="O2196" i="1" s="1"/>
  <c r="L2197" i="1" a="1"/>
  <c r="L2197" i="1" s="1"/>
  <c r="M2197" i="1" a="1"/>
  <c r="M2197" i="1" s="1"/>
  <c r="N2197" i="1" a="1"/>
  <c r="N2197" i="1" s="1"/>
  <c r="O2197" i="1" a="1"/>
  <c r="O2197" i="1" s="1"/>
  <c r="L2198" i="1" a="1"/>
  <c r="L2198" i="1" s="1"/>
  <c r="M2198" i="1" a="1"/>
  <c r="M2198" i="1" s="1"/>
  <c r="N2198" i="1" a="1"/>
  <c r="N2198" i="1" s="1"/>
  <c r="O2198" i="1" a="1"/>
  <c r="O2198" i="1" s="1"/>
  <c r="L2199" i="1" a="1"/>
  <c r="L2199" i="1" s="1"/>
  <c r="M2199" i="1" a="1"/>
  <c r="M2199" i="1" s="1"/>
  <c r="N2199" i="1" a="1"/>
  <c r="N2199" i="1" s="1"/>
  <c r="O2199" i="1" a="1"/>
  <c r="O2199" i="1" s="1"/>
  <c r="L2200" i="1" a="1"/>
  <c r="L2200" i="1" s="1"/>
  <c r="M2200" i="1" a="1"/>
  <c r="M2200" i="1" s="1"/>
  <c r="N2200" i="1" a="1"/>
  <c r="N2200" i="1" s="1"/>
  <c r="O2200" i="1" a="1"/>
  <c r="O2200" i="1" s="1"/>
  <c r="L2201" i="1" a="1"/>
  <c r="L2201" i="1" s="1"/>
  <c r="M2201" i="1" a="1"/>
  <c r="M2201" i="1" s="1"/>
  <c r="N2201" i="1" a="1"/>
  <c r="N2201" i="1" s="1"/>
  <c r="O2201" i="1" a="1"/>
  <c r="O2201" i="1" s="1"/>
  <c r="L2202" i="1" a="1"/>
  <c r="L2202" i="1" s="1"/>
  <c r="M2202" i="1" a="1"/>
  <c r="M2202" i="1" s="1"/>
  <c r="N2202" i="1" a="1"/>
  <c r="N2202" i="1" s="1"/>
  <c r="O2202" i="1" a="1"/>
  <c r="O2202" i="1" s="1"/>
  <c r="L2203" i="1" a="1"/>
  <c r="L2203" i="1" s="1"/>
  <c r="M2203" i="1" a="1"/>
  <c r="M2203" i="1" s="1"/>
  <c r="N2203" i="1" a="1"/>
  <c r="N2203" i="1" s="1"/>
  <c r="O2203" i="1" a="1"/>
  <c r="O2203" i="1" s="1"/>
  <c r="L2204" i="1" a="1"/>
  <c r="L2204" i="1" s="1"/>
  <c r="M2204" i="1" a="1"/>
  <c r="M2204" i="1" s="1"/>
  <c r="N2204" i="1" a="1"/>
  <c r="N2204" i="1" s="1"/>
  <c r="O2204" i="1" a="1"/>
  <c r="O2204" i="1" s="1"/>
  <c r="L2205" i="1" a="1"/>
  <c r="L2205" i="1" s="1"/>
  <c r="M2205" i="1" a="1"/>
  <c r="M2205" i="1"/>
  <c r="N2205" i="1" a="1"/>
  <c r="N2205" i="1" s="1"/>
  <c r="O2205" i="1" a="1"/>
  <c r="O2205" i="1" s="1"/>
  <c r="L2206" i="1" a="1"/>
  <c r="L2206" i="1" s="1"/>
  <c r="M2206" i="1" a="1"/>
  <c r="M2206" i="1" s="1"/>
  <c r="N2206" i="1" a="1"/>
  <c r="N2206" i="1" s="1"/>
  <c r="O2206" i="1" a="1"/>
  <c r="O2206" i="1" s="1"/>
  <c r="L2207" i="1" a="1"/>
  <c r="L2207" i="1" s="1"/>
  <c r="M2207" i="1" a="1"/>
  <c r="M2207" i="1"/>
  <c r="N2207" i="1" a="1"/>
  <c r="N2207" i="1" s="1"/>
  <c r="O2207" i="1" a="1"/>
  <c r="O2207" i="1" s="1"/>
  <c r="L2208" i="1" a="1"/>
  <c r="L2208" i="1" s="1"/>
  <c r="M2208" i="1" a="1"/>
  <c r="M2208" i="1" s="1"/>
  <c r="N2208" i="1" a="1"/>
  <c r="N2208" i="1" s="1"/>
  <c r="O2208" i="1" a="1"/>
  <c r="O2208" i="1" s="1"/>
  <c r="L2209" i="1" a="1"/>
  <c r="L2209" i="1" s="1"/>
  <c r="M2209" i="1" a="1"/>
  <c r="M2209" i="1"/>
  <c r="N2209" i="1" a="1"/>
  <c r="N2209" i="1" s="1"/>
  <c r="O2209" i="1" a="1"/>
  <c r="O2209" i="1" s="1"/>
  <c r="L2210" i="1" a="1"/>
  <c r="L2210" i="1" s="1"/>
  <c r="M2210" i="1" a="1"/>
  <c r="M2210" i="1" s="1"/>
  <c r="N2210" i="1" a="1"/>
  <c r="N2210" i="1" s="1"/>
  <c r="O2210" i="1" a="1"/>
  <c r="O2210" i="1" s="1"/>
  <c r="L2211" i="1" a="1"/>
  <c r="L2211" i="1" s="1"/>
  <c r="M2211" i="1" a="1"/>
  <c r="M2211" i="1" s="1"/>
  <c r="N2211" i="1" a="1"/>
  <c r="N2211" i="1" s="1"/>
  <c r="O2211" i="1" a="1"/>
  <c r="O2211" i="1" s="1"/>
  <c r="L2212" i="1" a="1"/>
  <c r="L2212" i="1" s="1"/>
  <c r="M2212" i="1" a="1"/>
  <c r="M2212" i="1" s="1"/>
  <c r="N2212" i="1" a="1"/>
  <c r="N2212" i="1" s="1"/>
  <c r="O2212" i="1" a="1"/>
  <c r="O2212" i="1" s="1"/>
  <c r="L2213" i="1" a="1"/>
  <c r="L2213" i="1" s="1"/>
  <c r="M2213" i="1" a="1"/>
  <c r="M2213" i="1"/>
  <c r="N2213" i="1" a="1"/>
  <c r="N2213" i="1" s="1"/>
  <c r="O2213" i="1" a="1"/>
  <c r="O2213" i="1" s="1"/>
  <c r="L2214" i="1" a="1"/>
  <c r="L2214" i="1" s="1"/>
  <c r="M2214" i="1" a="1"/>
  <c r="M2214" i="1" s="1"/>
  <c r="N2214" i="1" a="1"/>
  <c r="N2214" i="1" s="1"/>
  <c r="O2214" i="1" a="1"/>
  <c r="O2214" i="1" s="1"/>
  <c r="L2215" i="1" a="1"/>
  <c r="L2215" i="1" s="1"/>
  <c r="M2215" i="1" a="1"/>
  <c r="M2215" i="1"/>
  <c r="N2215" i="1" a="1"/>
  <c r="N2215" i="1" s="1"/>
  <c r="O2215" i="1" a="1"/>
  <c r="O2215" i="1" s="1"/>
  <c r="L2216" i="1" a="1"/>
  <c r="L2216" i="1" s="1"/>
  <c r="M2216" i="1" a="1"/>
  <c r="M2216" i="1"/>
  <c r="N2216" i="1" a="1"/>
  <c r="N2216" i="1" s="1"/>
  <c r="O2216" i="1" a="1"/>
  <c r="O2216" i="1" s="1"/>
  <c r="L2217" i="1" a="1"/>
  <c r="L2217" i="1" s="1"/>
  <c r="M2217" i="1" a="1"/>
  <c r="M2217" i="1" s="1"/>
  <c r="N2217" i="1" a="1"/>
  <c r="N2217" i="1"/>
  <c r="O2217" i="1" a="1"/>
  <c r="O2217" i="1" s="1"/>
  <c r="L2218" i="1" a="1"/>
  <c r="L2218" i="1"/>
  <c r="M2218" i="1" a="1"/>
  <c r="M2218" i="1" s="1"/>
  <c r="N2218" i="1" a="1"/>
  <c r="N2218" i="1" s="1"/>
  <c r="O2218" i="1" a="1"/>
  <c r="O2218" i="1" s="1"/>
  <c r="L2219" i="1" a="1"/>
  <c r="L2219" i="1" s="1"/>
  <c r="M2219" i="1" a="1"/>
  <c r="M2219" i="1" s="1"/>
  <c r="N2219" i="1" a="1"/>
  <c r="N2219" i="1"/>
  <c r="O2219" i="1" a="1"/>
  <c r="O2219" i="1" s="1"/>
  <c r="L2220" i="1" a="1"/>
  <c r="L2220" i="1"/>
  <c r="M2220" i="1" a="1"/>
  <c r="M2220" i="1" s="1"/>
  <c r="N2220" i="1" a="1"/>
  <c r="N2220" i="1" s="1"/>
  <c r="O2220" i="1" a="1"/>
  <c r="O2220" i="1" s="1"/>
  <c r="L2221" i="1" a="1"/>
  <c r="L2221" i="1" s="1"/>
  <c r="M2221" i="1" a="1"/>
  <c r="M2221" i="1" s="1"/>
  <c r="N2221" i="1" a="1"/>
  <c r="N2221" i="1"/>
  <c r="O2221" i="1" a="1"/>
  <c r="O2221" i="1" s="1"/>
  <c r="L2222" i="1" a="1"/>
  <c r="L2222" i="1"/>
  <c r="M2222" i="1" a="1"/>
  <c r="M2222" i="1" s="1"/>
  <c r="N2222" i="1" a="1"/>
  <c r="N2222" i="1" s="1"/>
  <c r="O2222" i="1" a="1"/>
  <c r="O2222" i="1" s="1"/>
  <c r="L2223" i="1" a="1"/>
  <c r="L2223" i="1" s="1"/>
  <c r="M2223" i="1" a="1"/>
  <c r="M2223" i="1" s="1"/>
  <c r="N2223" i="1" a="1"/>
  <c r="N2223" i="1"/>
  <c r="O2223" i="1" a="1"/>
  <c r="O2223" i="1" s="1"/>
  <c r="L2224" i="1" a="1"/>
  <c r="L2224" i="1"/>
  <c r="M2224" i="1" a="1"/>
  <c r="M2224" i="1" s="1"/>
  <c r="N2224" i="1" a="1"/>
  <c r="N2224" i="1" s="1"/>
  <c r="O2224" i="1" a="1"/>
  <c r="O2224" i="1" s="1"/>
  <c r="L2225" i="1" a="1"/>
  <c r="L2225" i="1" s="1"/>
  <c r="M2225" i="1" a="1"/>
  <c r="M2225" i="1" s="1"/>
  <c r="N2225" i="1" a="1"/>
  <c r="N2225" i="1"/>
  <c r="O2225" i="1" a="1"/>
  <c r="O2225" i="1" s="1"/>
  <c r="L2226" i="1" a="1"/>
  <c r="L2226" i="1"/>
  <c r="M2226" i="1" a="1"/>
  <c r="M2226" i="1" s="1"/>
  <c r="N2226" i="1" a="1"/>
  <c r="N2226" i="1" s="1"/>
  <c r="O2226" i="1" a="1"/>
  <c r="O2226" i="1" s="1"/>
  <c r="L2227" i="1" a="1"/>
  <c r="L2227" i="1" s="1"/>
  <c r="M2227" i="1" a="1"/>
  <c r="M2227" i="1" s="1"/>
  <c r="N2227" i="1" a="1"/>
  <c r="N2227" i="1"/>
  <c r="O2227" i="1" a="1"/>
  <c r="O2227" i="1" s="1"/>
  <c r="L2228" i="1" a="1"/>
  <c r="L2228" i="1"/>
  <c r="M2228" i="1" a="1"/>
  <c r="M2228" i="1" s="1"/>
  <c r="N2228" i="1" a="1"/>
  <c r="N2228" i="1" s="1"/>
  <c r="O2228" i="1" a="1"/>
  <c r="O2228" i="1" s="1"/>
  <c r="L2229" i="1" a="1"/>
  <c r="L2229" i="1" s="1"/>
  <c r="M2229" i="1" a="1"/>
  <c r="M2229" i="1" s="1"/>
  <c r="N2229" i="1" a="1"/>
  <c r="N2229" i="1"/>
  <c r="O2229" i="1" a="1"/>
  <c r="O2229" i="1" s="1"/>
  <c r="L2230" i="1" a="1"/>
  <c r="L2230" i="1"/>
  <c r="M2230" i="1" a="1"/>
  <c r="M2230" i="1" s="1"/>
  <c r="N2230" i="1" a="1"/>
  <c r="N2230" i="1" s="1"/>
  <c r="O2230" i="1" a="1"/>
  <c r="O2230" i="1" s="1"/>
  <c r="L2231" i="1" a="1"/>
  <c r="L2231" i="1" s="1"/>
  <c r="M2231" i="1" a="1"/>
  <c r="M2231" i="1" s="1"/>
  <c r="N2231" i="1" a="1"/>
  <c r="N2231" i="1"/>
  <c r="O2231" i="1" a="1"/>
  <c r="O2231" i="1" s="1"/>
  <c r="L2232" i="1" a="1"/>
  <c r="L2232" i="1"/>
  <c r="M2232" i="1" a="1"/>
  <c r="M2232" i="1" s="1"/>
  <c r="N2232" i="1" a="1"/>
  <c r="N2232" i="1" s="1"/>
  <c r="O2232" i="1" a="1"/>
  <c r="O2232" i="1" s="1"/>
  <c r="L2233" i="1" a="1"/>
  <c r="L2233" i="1" s="1"/>
  <c r="M2233" i="1" a="1"/>
  <c r="M2233" i="1" s="1"/>
  <c r="N2233" i="1" a="1"/>
  <c r="N2233" i="1"/>
  <c r="O2233" i="1" a="1"/>
  <c r="O2233" i="1" s="1"/>
  <c r="L2234" i="1" a="1"/>
  <c r="L2234" i="1"/>
  <c r="M2234" i="1" a="1"/>
  <c r="M2234" i="1" s="1"/>
  <c r="N2234" i="1" a="1"/>
  <c r="N2234" i="1" s="1"/>
  <c r="O2234" i="1" a="1"/>
  <c r="O2234" i="1" s="1"/>
  <c r="L2235" i="1" a="1"/>
  <c r="L2235" i="1" s="1"/>
  <c r="M2235" i="1" a="1"/>
  <c r="M2235" i="1" s="1"/>
  <c r="N2235" i="1" a="1"/>
  <c r="N2235" i="1"/>
  <c r="O2235" i="1" a="1"/>
  <c r="O2235" i="1" s="1"/>
  <c r="L2236" i="1" a="1"/>
  <c r="L2236" i="1" s="1"/>
  <c r="M2236" i="1" a="1"/>
  <c r="M2236" i="1" s="1"/>
  <c r="N2236" i="1" a="1"/>
  <c r="N2236" i="1" s="1"/>
  <c r="O2236" i="1" a="1"/>
  <c r="O2236" i="1" s="1"/>
  <c r="L2237" i="1" a="1"/>
  <c r="L2237" i="1" s="1"/>
  <c r="M2237" i="1" a="1"/>
  <c r="M2237" i="1" s="1"/>
  <c r="N2237" i="1" a="1"/>
  <c r="N2237" i="1"/>
  <c r="O2237" i="1" a="1"/>
  <c r="O2237" i="1" s="1"/>
  <c r="L2238" i="1" a="1"/>
  <c r="L2238" i="1" s="1"/>
  <c r="M2238" i="1" a="1"/>
  <c r="M2238" i="1" s="1"/>
  <c r="N2238" i="1" a="1"/>
  <c r="N2238" i="1" s="1"/>
  <c r="O2238" i="1" a="1"/>
  <c r="O2238" i="1" s="1"/>
  <c r="L2239" i="1" a="1"/>
  <c r="L2239" i="1" s="1"/>
  <c r="M2239" i="1" a="1"/>
  <c r="M2239" i="1" s="1"/>
  <c r="N2239" i="1" a="1"/>
  <c r="N2239" i="1" s="1"/>
  <c r="O2239" i="1" a="1"/>
  <c r="O2239" i="1" s="1"/>
  <c r="L2240" i="1" a="1"/>
  <c r="L2240" i="1" s="1"/>
  <c r="M2240" i="1" a="1"/>
  <c r="M2240" i="1" s="1"/>
  <c r="N2240" i="1" a="1"/>
  <c r="N2240" i="1" s="1"/>
  <c r="O2240" i="1" a="1"/>
  <c r="O2240" i="1" s="1"/>
  <c r="L2241" i="1" a="1"/>
  <c r="L2241" i="1" s="1"/>
  <c r="M2241" i="1" a="1"/>
  <c r="M2241" i="1" s="1"/>
  <c r="N2241" i="1" a="1"/>
  <c r="N2241" i="1" s="1"/>
  <c r="O2241" i="1" a="1"/>
  <c r="O2241" i="1" s="1"/>
  <c r="L2242" i="1" a="1"/>
  <c r="L2242" i="1" s="1"/>
  <c r="M2242" i="1" a="1"/>
  <c r="M2242" i="1" s="1"/>
  <c r="N2242" i="1" a="1"/>
  <c r="N2242" i="1" s="1"/>
  <c r="O2242" i="1" a="1"/>
  <c r="O2242" i="1" s="1"/>
  <c r="L2243" i="1" a="1"/>
  <c r="L2243" i="1" s="1"/>
  <c r="M2243" i="1" a="1"/>
  <c r="M2243" i="1" s="1"/>
  <c r="N2243" i="1" a="1"/>
  <c r="N2243" i="1" s="1"/>
  <c r="O2243" i="1" a="1"/>
  <c r="O2243" i="1" s="1"/>
  <c r="L2244" i="1" a="1"/>
  <c r="L2244" i="1" s="1"/>
  <c r="M2244" i="1" a="1"/>
  <c r="M2244" i="1" s="1"/>
  <c r="N2244" i="1" a="1"/>
  <c r="N2244" i="1" s="1"/>
  <c r="O2244" i="1" a="1"/>
  <c r="O2244" i="1" s="1"/>
  <c r="L2245" i="1" a="1"/>
  <c r="L2245" i="1" s="1"/>
  <c r="M2245" i="1" a="1"/>
  <c r="M2245" i="1" s="1"/>
  <c r="N2245" i="1" a="1"/>
  <c r="N2245" i="1" s="1"/>
  <c r="O2245" i="1" a="1"/>
  <c r="O2245" i="1" s="1"/>
  <c r="L2246" i="1" a="1"/>
  <c r="L2246" i="1" s="1"/>
  <c r="M2246" i="1" a="1"/>
  <c r="M2246" i="1" s="1"/>
  <c r="N2246" i="1" a="1"/>
  <c r="N2246" i="1" s="1"/>
  <c r="O2246" i="1" a="1"/>
  <c r="O2246" i="1" s="1"/>
  <c r="L2247" i="1" a="1"/>
  <c r="L2247" i="1" s="1"/>
  <c r="M2247" i="1" a="1"/>
  <c r="M2247" i="1" s="1"/>
  <c r="N2247" i="1" a="1"/>
  <c r="N2247" i="1" s="1"/>
  <c r="O2247" i="1" a="1"/>
  <c r="O2247" i="1" s="1"/>
  <c r="L2248" i="1" a="1"/>
  <c r="L2248" i="1" s="1"/>
  <c r="M2248" i="1" a="1"/>
  <c r="M2248" i="1" s="1"/>
  <c r="N2248" i="1" a="1"/>
  <c r="N2248" i="1" s="1"/>
  <c r="O2248" i="1" a="1"/>
  <c r="O2248" i="1" s="1"/>
  <c r="L2249" i="1" a="1"/>
  <c r="L2249" i="1" s="1"/>
  <c r="M2249" i="1" a="1"/>
  <c r="M2249" i="1" s="1"/>
  <c r="N2249" i="1" a="1"/>
  <c r="N2249" i="1" s="1"/>
  <c r="O2249" i="1" a="1"/>
  <c r="O2249" i="1" s="1"/>
  <c r="L2250" i="1" a="1"/>
  <c r="L2250" i="1" s="1"/>
  <c r="M2250" i="1" a="1"/>
  <c r="M2250" i="1" s="1"/>
  <c r="N2250" i="1" a="1"/>
  <c r="N2250" i="1" s="1"/>
  <c r="O2250" i="1" a="1"/>
  <c r="O2250" i="1" s="1"/>
  <c r="L2251" i="1" a="1"/>
  <c r="L2251" i="1" s="1"/>
  <c r="M2251" i="1" a="1"/>
  <c r="M2251" i="1" s="1"/>
  <c r="N2251" i="1" a="1"/>
  <c r="N2251" i="1" s="1"/>
  <c r="O2251" i="1" a="1"/>
  <c r="O2251" i="1" s="1"/>
  <c r="L2252" i="1" a="1"/>
  <c r="L2252" i="1" s="1"/>
  <c r="M2252" i="1" a="1"/>
  <c r="M2252" i="1" s="1"/>
  <c r="N2252" i="1" a="1"/>
  <c r="N2252" i="1" s="1"/>
  <c r="O2252" i="1" a="1"/>
  <c r="O2252" i="1" s="1"/>
  <c r="L2253" i="1" a="1"/>
  <c r="L2253" i="1" s="1"/>
  <c r="M2253" i="1" a="1"/>
  <c r="M2253" i="1" s="1"/>
  <c r="N2253" i="1" a="1"/>
  <c r="N2253" i="1" s="1"/>
  <c r="O2253" i="1" a="1"/>
  <c r="O2253" i="1" s="1"/>
  <c r="L2254" i="1" a="1"/>
  <c r="L2254" i="1" s="1"/>
  <c r="M2254" i="1" a="1"/>
  <c r="M2254" i="1" s="1"/>
  <c r="N2254" i="1" a="1"/>
  <c r="N2254" i="1" s="1"/>
  <c r="O2254" i="1" a="1"/>
  <c r="O2254" i="1" s="1"/>
  <c r="L2255" i="1" a="1"/>
  <c r="L2255" i="1" s="1"/>
  <c r="M2255" i="1" a="1"/>
  <c r="M2255" i="1" s="1"/>
  <c r="N2255" i="1" a="1"/>
  <c r="N2255" i="1" s="1"/>
  <c r="O2255" i="1" a="1"/>
  <c r="O2255" i="1" s="1"/>
  <c r="L2256" i="1" a="1"/>
  <c r="L2256" i="1" s="1"/>
  <c r="M2256" i="1" a="1"/>
  <c r="M2256" i="1" s="1"/>
  <c r="N2256" i="1" a="1"/>
  <c r="N2256" i="1" s="1"/>
  <c r="O2256" i="1" a="1"/>
  <c r="O2256" i="1" s="1"/>
  <c r="L2257" i="1" a="1"/>
  <c r="L2257" i="1" s="1"/>
  <c r="M2257" i="1" a="1"/>
  <c r="M2257" i="1" s="1"/>
  <c r="N2257" i="1" a="1"/>
  <c r="N2257" i="1" s="1"/>
  <c r="O2257" i="1" a="1"/>
  <c r="O2257" i="1" s="1"/>
  <c r="L2258" i="1" a="1"/>
  <c r="L2258" i="1" s="1"/>
  <c r="M2258" i="1" a="1"/>
  <c r="M2258" i="1" s="1"/>
  <c r="N2258" i="1" a="1"/>
  <c r="N2258" i="1" s="1"/>
  <c r="O2258" i="1" a="1"/>
  <c r="O2258" i="1" s="1"/>
  <c r="L2259" i="1" a="1"/>
  <c r="L2259" i="1" s="1"/>
  <c r="M2259" i="1" a="1"/>
  <c r="M2259" i="1" s="1"/>
  <c r="N2259" i="1" a="1"/>
  <c r="N2259" i="1" s="1"/>
  <c r="O2259" i="1" a="1"/>
  <c r="O2259" i="1" s="1"/>
  <c r="L2260" i="1" a="1"/>
  <c r="L2260" i="1" s="1"/>
  <c r="M2260" i="1" a="1"/>
  <c r="M2260" i="1" s="1"/>
  <c r="N2260" i="1" a="1"/>
  <c r="N2260" i="1" s="1"/>
  <c r="O2260" i="1" a="1"/>
  <c r="O2260" i="1" s="1"/>
  <c r="L2261" i="1" a="1"/>
  <c r="L2261" i="1" s="1"/>
  <c r="M2261" i="1" a="1"/>
  <c r="M2261" i="1" s="1"/>
  <c r="N2261" i="1" a="1"/>
  <c r="N2261" i="1" s="1"/>
  <c r="O2261" i="1" a="1"/>
  <c r="O2261" i="1" s="1"/>
  <c r="L2262" i="1" a="1"/>
  <c r="L2262" i="1" s="1"/>
  <c r="M2262" i="1" a="1"/>
  <c r="M2262" i="1" s="1"/>
  <c r="N2262" i="1" a="1"/>
  <c r="N2262" i="1" s="1"/>
  <c r="O2262" i="1" a="1"/>
  <c r="O2262" i="1" s="1"/>
  <c r="L2263" i="1" a="1"/>
  <c r="L2263" i="1" s="1"/>
  <c r="M2263" i="1" a="1"/>
  <c r="M2263" i="1" s="1"/>
  <c r="N2263" i="1" a="1"/>
  <c r="N2263" i="1" s="1"/>
  <c r="O2263" i="1" a="1"/>
  <c r="O2263" i="1" s="1"/>
  <c r="L2264" i="1" a="1"/>
  <c r="L2264" i="1" s="1"/>
  <c r="M2264" i="1" a="1"/>
  <c r="M2264" i="1" s="1"/>
  <c r="N2264" i="1" a="1"/>
  <c r="N2264" i="1" s="1"/>
  <c r="O2264" i="1" a="1"/>
  <c r="O2264" i="1" s="1"/>
  <c r="L2265" i="1" a="1"/>
  <c r="L2265" i="1" s="1"/>
  <c r="M2265" i="1" a="1"/>
  <c r="M2265" i="1" s="1"/>
  <c r="N2265" i="1" a="1"/>
  <c r="N2265" i="1" s="1"/>
  <c r="O2265" i="1" a="1"/>
  <c r="O2265" i="1" s="1"/>
  <c r="L2266" i="1" a="1"/>
  <c r="L2266" i="1" s="1"/>
  <c r="M2266" i="1" a="1"/>
  <c r="M2266" i="1" s="1"/>
  <c r="N2266" i="1" a="1"/>
  <c r="N2266" i="1" s="1"/>
  <c r="O2266" i="1" a="1"/>
  <c r="O2266" i="1" s="1"/>
  <c r="L2267" i="1" a="1"/>
  <c r="L2267" i="1" s="1"/>
  <c r="M2267" i="1" a="1"/>
  <c r="M2267" i="1" s="1"/>
  <c r="N2267" i="1" a="1"/>
  <c r="N2267" i="1" s="1"/>
  <c r="O2267" i="1" a="1"/>
  <c r="O2267" i="1" s="1"/>
  <c r="L2268" i="1" a="1"/>
  <c r="L2268" i="1" s="1"/>
  <c r="M2268" i="1" a="1"/>
  <c r="M2268" i="1" s="1"/>
  <c r="N2268" i="1" a="1"/>
  <c r="N2268" i="1" s="1"/>
  <c r="O2268" i="1" a="1"/>
  <c r="O2268" i="1" s="1"/>
  <c r="L2269" i="1" a="1"/>
  <c r="L2269" i="1" s="1"/>
  <c r="M2269" i="1" a="1"/>
  <c r="M2269" i="1" s="1"/>
  <c r="N2269" i="1" a="1"/>
  <c r="N2269" i="1" s="1"/>
  <c r="O2269" i="1" a="1"/>
  <c r="O2269" i="1" s="1"/>
  <c r="L2270" i="1" a="1"/>
  <c r="L2270" i="1" s="1"/>
  <c r="M2270" i="1" a="1"/>
  <c r="M2270" i="1" s="1"/>
  <c r="N2270" i="1" a="1"/>
  <c r="N2270" i="1" s="1"/>
  <c r="O2270" i="1" a="1"/>
  <c r="O2270" i="1" s="1"/>
  <c r="L2271" i="1" a="1"/>
  <c r="L2271" i="1" s="1"/>
  <c r="M2271" i="1" a="1"/>
  <c r="M2271" i="1" s="1"/>
  <c r="N2271" i="1" a="1"/>
  <c r="N2271" i="1" s="1"/>
  <c r="O2271" i="1" a="1"/>
  <c r="O2271" i="1" s="1"/>
  <c r="L2272" i="1" a="1"/>
  <c r="L2272" i="1" s="1"/>
  <c r="M2272" i="1" a="1"/>
  <c r="M2272" i="1" s="1"/>
  <c r="N2272" i="1" a="1"/>
  <c r="N2272" i="1" s="1"/>
  <c r="O2272" i="1" a="1"/>
  <c r="O2272" i="1" s="1"/>
  <c r="L2273" i="1" a="1"/>
  <c r="L2273" i="1" s="1"/>
  <c r="M2273" i="1" a="1"/>
  <c r="M2273" i="1" s="1"/>
  <c r="N2273" i="1" a="1"/>
  <c r="N2273" i="1" s="1"/>
  <c r="O2273" i="1" a="1"/>
  <c r="O2273" i="1" s="1"/>
  <c r="L2274" i="1" a="1"/>
  <c r="L2274" i="1" s="1"/>
  <c r="M2274" i="1" a="1"/>
  <c r="M2274" i="1" s="1"/>
  <c r="N2274" i="1" a="1"/>
  <c r="N2274" i="1" s="1"/>
  <c r="O2274" i="1" a="1"/>
  <c r="O2274" i="1" s="1"/>
  <c r="L2275" i="1" a="1"/>
  <c r="L2275" i="1" s="1"/>
  <c r="M2275" i="1" a="1"/>
  <c r="M2275" i="1" s="1"/>
  <c r="N2275" i="1" a="1"/>
  <c r="N2275" i="1" s="1"/>
  <c r="O2275" i="1" a="1"/>
  <c r="O2275" i="1" s="1"/>
  <c r="L2276" i="1" a="1"/>
  <c r="L2276" i="1" s="1"/>
  <c r="M2276" i="1" a="1"/>
  <c r="M2276" i="1" s="1"/>
  <c r="N2276" i="1" a="1"/>
  <c r="N2276" i="1" s="1"/>
  <c r="O2276" i="1" a="1"/>
  <c r="O2276" i="1" s="1"/>
  <c r="L2277" i="1" a="1"/>
  <c r="L2277" i="1" s="1"/>
  <c r="M2277" i="1" a="1"/>
  <c r="M2277" i="1" s="1"/>
  <c r="N2277" i="1" a="1"/>
  <c r="N2277" i="1" s="1"/>
  <c r="O2277" i="1" a="1"/>
  <c r="O2277" i="1" s="1"/>
  <c r="L2278" i="1" a="1"/>
  <c r="L2278" i="1" s="1"/>
  <c r="M2278" i="1" a="1"/>
  <c r="M2278" i="1" s="1"/>
  <c r="N2278" i="1" a="1"/>
  <c r="N2278" i="1" s="1"/>
  <c r="O2278" i="1" a="1"/>
  <c r="O2278" i="1" s="1"/>
  <c r="L2279" i="1" a="1"/>
  <c r="L2279" i="1" s="1"/>
  <c r="M2279" i="1" a="1"/>
  <c r="M2279" i="1" s="1"/>
  <c r="N2279" i="1" a="1"/>
  <c r="N2279" i="1" s="1"/>
  <c r="O2279" i="1" a="1"/>
  <c r="O2279" i="1" s="1"/>
  <c r="L2280" i="1" a="1"/>
  <c r="L2280" i="1" s="1"/>
  <c r="M2280" i="1" a="1"/>
  <c r="M2280" i="1" s="1"/>
  <c r="N2280" i="1" a="1"/>
  <c r="N2280" i="1" s="1"/>
  <c r="O2280" i="1" a="1"/>
  <c r="O2280" i="1" s="1"/>
  <c r="L2281" i="1" a="1"/>
  <c r="L2281" i="1" s="1"/>
  <c r="M2281" i="1" a="1"/>
  <c r="M2281" i="1" s="1"/>
  <c r="N2281" i="1" a="1"/>
  <c r="N2281" i="1" s="1"/>
  <c r="O2281" i="1" a="1"/>
  <c r="O2281" i="1" s="1"/>
  <c r="L2282" i="1" a="1"/>
  <c r="L2282" i="1" s="1"/>
  <c r="M2282" i="1" a="1"/>
  <c r="M2282" i="1" s="1"/>
  <c r="N2282" i="1" a="1"/>
  <c r="N2282" i="1" s="1"/>
  <c r="O2282" i="1" a="1"/>
  <c r="O2282" i="1" s="1"/>
  <c r="L2283" i="1" a="1"/>
  <c r="L2283" i="1" s="1"/>
  <c r="M2283" i="1" a="1"/>
  <c r="M2283" i="1" s="1"/>
  <c r="N2283" i="1" a="1"/>
  <c r="N2283" i="1" s="1"/>
  <c r="O2283" i="1" a="1"/>
  <c r="O2283" i="1" s="1"/>
  <c r="L2284" i="1" a="1"/>
  <c r="L2284" i="1" s="1"/>
  <c r="M2284" i="1" a="1"/>
  <c r="M2284" i="1" s="1"/>
  <c r="N2284" i="1" a="1"/>
  <c r="N2284" i="1" s="1"/>
  <c r="O2284" i="1" a="1"/>
  <c r="O2284" i="1" s="1"/>
  <c r="L2285" i="1" a="1"/>
  <c r="L2285" i="1" s="1"/>
  <c r="M2285" i="1" a="1"/>
  <c r="M2285" i="1" s="1"/>
  <c r="N2285" i="1" a="1"/>
  <c r="N2285" i="1" s="1"/>
  <c r="O2285" i="1" a="1"/>
  <c r="O2285" i="1" s="1"/>
  <c r="L2286" i="1" a="1"/>
  <c r="L2286" i="1" s="1"/>
  <c r="M2286" i="1" a="1"/>
  <c r="M2286" i="1" s="1"/>
  <c r="N2286" i="1" a="1"/>
  <c r="N2286" i="1" s="1"/>
  <c r="O2286" i="1" a="1"/>
  <c r="O2286" i="1" s="1"/>
  <c r="L2287" i="1" a="1"/>
  <c r="L2287" i="1" s="1"/>
  <c r="M2287" i="1" a="1"/>
  <c r="M2287" i="1" s="1"/>
  <c r="N2287" i="1" a="1"/>
  <c r="N2287" i="1" s="1"/>
  <c r="O2287" i="1" a="1"/>
  <c r="O2287" i="1" s="1"/>
  <c r="L2288" i="1" a="1"/>
  <c r="L2288" i="1" s="1"/>
  <c r="M2288" i="1" a="1"/>
  <c r="M2288" i="1" s="1"/>
  <c r="N2288" i="1" a="1"/>
  <c r="N2288" i="1" s="1"/>
  <c r="O2288" i="1" a="1"/>
  <c r="O2288" i="1" s="1"/>
  <c r="L2289" i="1" a="1"/>
  <c r="L2289" i="1" s="1"/>
  <c r="M2289" i="1" a="1"/>
  <c r="M2289" i="1" s="1"/>
  <c r="N2289" i="1" a="1"/>
  <c r="N2289" i="1" s="1"/>
  <c r="O2289" i="1" a="1"/>
  <c r="O2289" i="1" s="1"/>
  <c r="L2290" i="1" a="1"/>
  <c r="L2290" i="1" s="1"/>
  <c r="M2290" i="1" a="1"/>
  <c r="M2290" i="1" s="1"/>
  <c r="N2290" i="1" a="1"/>
  <c r="N2290" i="1" s="1"/>
  <c r="O2290" i="1" a="1"/>
  <c r="O2290" i="1" s="1"/>
  <c r="L2291" i="1" a="1"/>
  <c r="L2291" i="1" s="1"/>
  <c r="M2291" i="1" a="1"/>
  <c r="M2291" i="1" s="1"/>
  <c r="N2291" i="1" a="1"/>
  <c r="N2291" i="1" s="1"/>
  <c r="O2291" i="1" a="1"/>
  <c r="O2291" i="1" s="1"/>
  <c r="L2292" i="1" a="1"/>
  <c r="L2292" i="1" s="1"/>
  <c r="M2292" i="1" a="1"/>
  <c r="M2292" i="1" s="1"/>
  <c r="N2292" i="1" a="1"/>
  <c r="N2292" i="1" s="1"/>
  <c r="O2292" i="1" a="1"/>
  <c r="O2292" i="1" s="1"/>
  <c r="L2293" i="1" a="1"/>
  <c r="L2293" i="1" s="1"/>
  <c r="M2293" i="1" a="1"/>
  <c r="M2293" i="1" s="1"/>
  <c r="N2293" i="1" a="1"/>
  <c r="N2293" i="1" s="1"/>
  <c r="O2293" i="1" a="1"/>
  <c r="O2293" i="1" s="1"/>
  <c r="L2294" i="1" a="1"/>
  <c r="L2294" i="1" s="1"/>
  <c r="M2294" i="1" a="1"/>
  <c r="M2294" i="1" s="1"/>
  <c r="N2294" i="1" a="1"/>
  <c r="N2294" i="1" s="1"/>
  <c r="O2294" i="1" a="1"/>
  <c r="O2294" i="1" s="1"/>
  <c r="L2295" i="1" a="1"/>
  <c r="L2295" i="1" s="1"/>
  <c r="M2295" i="1" a="1"/>
  <c r="M2295" i="1" s="1"/>
  <c r="N2295" i="1" a="1"/>
  <c r="N2295" i="1" s="1"/>
  <c r="O2295" i="1" a="1"/>
  <c r="O2295" i="1" s="1"/>
  <c r="L2296" i="1" a="1"/>
  <c r="L2296" i="1" s="1"/>
  <c r="M2296" i="1" a="1"/>
  <c r="M2296" i="1" s="1"/>
  <c r="N2296" i="1" a="1"/>
  <c r="N2296" i="1" s="1"/>
  <c r="O2296" i="1" a="1"/>
  <c r="O2296" i="1" s="1"/>
  <c r="L2297" i="1" a="1"/>
  <c r="L2297" i="1" s="1"/>
  <c r="M2297" i="1" a="1"/>
  <c r="M2297" i="1" s="1"/>
  <c r="N2297" i="1" a="1"/>
  <c r="N2297" i="1" s="1"/>
  <c r="O2297" i="1" a="1"/>
  <c r="O2297" i="1" s="1"/>
  <c r="L2298" i="1" a="1"/>
  <c r="L2298" i="1" s="1"/>
  <c r="M2298" i="1" a="1"/>
  <c r="M2298" i="1" s="1"/>
  <c r="N2298" i="1" a="1"/>
  <c r="N2298" i="1" s="1"/>
  <c r="O2298" i="1" a="1"/>
  <c r="O2298" i="1" s="1"/>
  <c r="L2299" i="1" a="1"/>
  <c r="L2299" i="1" s="1"/>
  <c r="M2299" i="1" a="1"/>
  <c r="M2299" i="1" s="1"/>
  <c r="N2299" i="1" a="1"/>
  <c r="N2299" i="1" s="1"/>
  <c r="O2299" i="1" a="1"/>
  <c r="O2299" i="1" s="1"/>
  <c r="L2300" i="1" a="1"/>
  <c r="L2300" i="1" s="1"/>
  <c r="M2300" i="1" a="1"/>
  <c r="M2300" i="1" s="1"/>
  <c r="N2300" i="1" a="1"/>
  <c r="N2300" i="1" s="1"/>
  <c r="O2300" i="1" a="1"/>
  <c r="O2300" i="1" s="1"/>
  <c r="L2301" i="1" a="1"/>
  <c r="L2301" i="1" s="1"/>
  <c r="M2301" i="1" a="1"/>
  <c r="M2301" i="1" s="1"/>
  <c r="N2301" i="1" a="1"/>
  <c r="N2301" i="1" s="1"/>
  <c r="O2301" i="1" a="1"/>
  <c r="O2301" i="1" s="1"/>
  <c r="L2302" i="1" a="1"/>
  <c r="L2302" i="1" s="1"/>
  <c r="M2302" i="1" a="1"/>
  <c r="M2302" i="1" s="1"/>
  <c r="N2302" i="1" a="1"/>
  <c r="N2302" i="1" s="1"/>
  <c r="O2302" i="1" a="1"/>
  <c r="O2302" i="1" s="1"/>
  <c r="L2303" i="1" a="1"/>
  <c r="L2303" i="1" s="1"/>
  <c r="M2303" i="1" a="1"/>
  <c r="M2303" i="1" s="1"/>
  <c r="N2303" i="1" a="1"/>
  <c r="N2303" i="1" s="1"/>
  <c r="O2303" i="1" a="1"/>
  <c r="O2303" i="1" s="1"/>
  <c r="L2304" i="1" a="1"/>
  <c r="L2304" i="1" s="1"/>
  <c r="M2304" i="1" a="1"/>
  <c r="M2304" i="1" s="1"/>
  <c r="N2304" i="1" a="1"/>
  <c r="N2304" i="1" s="1"/>
  <c r="O2304" i="1" a="1"/>
  <c r="O2304" i="1" s="1"/>
  <c r="L2305" i="1" a="1"/>
  <c r="L2305" i="1" s="1"/>
  <c r="M2305" i="1" a="1"/>
  <c r="M2305" i="1" s="1"/>
  <c r="N2305" i="1" a="1"/>
  <c r="N2305" i="1" s="1"/>
  <c r="O2305" i="1" a="1"/>
  <c r="O2305" i="1" s="1"/>
  <c r="L2306" i="1" a="1"/>
  <c r="L2306" i="1" s="1"/>
  <c r="M2306" i="1" a="1"/>
  <c r="M2306" i="1" s="1"/>
  <c r="N2306" i="1" a="1"/>
  <c r="N2306" i="1" s="1"/>
  <c r="O2306" i="1" a="1"/>
  <c r="O2306" i="1" s="1"/>
  <c r="L2307" i="1" a="1"/>
  <c r="L2307" i="1" s="1"/>
  <c r="M2307" i="1" a="1"/>
  <c r="M2307" i="1" s="1"/>
  <c r="N2307" i="1" a="1"/>
  <c r="N2307" i="1" s="1"/>
  <c r="O2307" i="1" a="1"/>
  <c r="O2307" i="1" s="1"/>
  <c r="L2308" i="1" a="1"/>
  <c r="L2308" i="1" s="1"/>
  <c r="M2308" i="1" a="1"/>
  <c r="M2308" i="1" s="1"/>
  <c r="N2308" i="1" a="1"/>
  <c r="N2308" i="1" s="1"/>
  <c r="O2308" i="1" a="1"/>
  <c r="O2308" i="1" s="1"/>
  <c r="L2309" i="1" a="1"/>
  <c r="L2309" i="1" s="1"/>
  <c r="M2309" i="1" a="1"/>
  <c r="M2309" i="1" s="1"/>
  <c r="N2309" i="1" a="1"/>
  <c r="N2309" i="1" s="1"/>
  <c r="O2309" i="1" a="1"/>
  <c r="O2309" i="1" s="1"/>
  <c r="L2310" i="1" a="1"/>
  <c r="L2310" i="1" s="1"/>
  <c r="M2310" i="1" a="1"/>
  <c r="M2310" i="1" s="1"/>
  <c r="N2310" i="1" a="1"/>
  <c r="N2310" i="1" s="1"/>
  <c r="O2310" i="1" a="1"/>
  <c r="O2310" i="1" s="1"/>
  <c r="L2311" i="1" a="1"/>
  <c r="L2311" i="1" s="1"/>
  <c r="M2311" i="1" a="1"/>
  <c r="M2311" i="1" s="1"/>
  <c r="N2311" i="1" a="1"/>
  <c r="N2311" i="1" s="1"/>
  <c r="O2311" i="1" a="1"/>
  <c r="O2311" i="1" s="1"/>
  <c r="L2312" i="1" a="1"/>
  <c r="L2312" i="1" s="1"/>
  <c r="M2312" i="1" a="1"/>
  <c r="M2312" i="1" s="1"/>
  <c r="N2312" i="1" a="1"/>
  <c r="N2312" i="1" s="1"/>
  <c r="O2312" i="1" a="1"/>
  <c r="O2312" i="1" s="1"/>
  <c r="L2313" i="1" a="1"/>
  <c r="L2313" i="1" s="1"/>
  <c r="M2313" i="1" a="1"/>
  <c r="M2313" i="1" s="1"/>
  <c r="N2313" i="1" a="1"/>
  <c r="N2313" i="1" s="1"/>
  <c r="O2313" i="1" a="1"/>
  <c r="O2313" i="1" s="1"/>
  <c r="L2314" i="1" a="1"/>
  <c r="L2314" i="1" s="1"/>
  <c r="M2314" i="1" a="1"/>
  <c r="M2314" i="1" s="1"/>
  <c r="N2314" i="1" a="1"/>
  <c r="N2314" i="1" s="1"/>
  <c r="O2314" i="1" a="1"/>
  <c r="O2314" i="1" s="1"/>
  <c r="L2315" i="1" a="1"/>
  <c r="L2315" i="1" s="1"/>
  <c r="M2315" i="1" a="1"/>
  <c r="M2315" i="1" s="1"/>
  <c r="N2315" i="1" a="1"/>
  <c r="N2315" i="1" s="1"/>
  <c r="O2315" i="1" a="1"/>
  <c r="O2315" i="1" s="1"/>
  <c r="L2316" i="1" a="1"/>
  <c r="L2316" i="1" s="1"/>
  <c r="M2316" i="1" a="1"/>
  <c r="M2316" i="1" s="1"/>
  <c r="N2316" i="1" a="1"/>
  <c r="N2316" i="1" s="1"/>
  <c r="O2316" i="1" a="1"/>
  <c r="O2316" i="1" s="1"/>
  <c r="L2317" i="1" a="1"/>
  <c r="L2317" i="1" s="1"/>
  <c r="M2317" i="1" a="1"/>
  <c r="M2317" i="1" s="1"/>
  <c r="N2317" i="1" a="1"/>
  <c r="N2317" i="1" s="1"/>
  <c r="O2317" i="1" a="1"/>
  <c r="O2317" i="1" s="1"/>
  <c r="L2318" i="1" a="1"/>
  <c r="L2318" i="1" s="1"/>
  <c r="M2318" i="1" a="1"/>
  <c r="M2318" i="1" s="1"/>
  <c r="N2318" i="1" a="1"/>
  <c r="N2318" i="1" s="1"/>
  <c r="O2318" i="1" a="1"/>
  <c r="O2318" i="1" s="1"/>
  <c r="L2319" i="1" a="1"/>
  <c r="L2319" i="1" s="1"/>
  <c r="M2319" i="1" a="1"/>
  <c r="M2319" i="1" s="1"/>
  <c r="N2319" i="1" a="1"/>
  <c r="N2319" i="1" s="1"/>
  <c r="O2319" i="1" a="1"/>
  <c r="O2319" i="1" s="1"/>
  <c r="L2320" i="1" a="1"/>
  <c r="L2320" i="1" s="1"/>
  <c r="M2320" i="1" a="1"/>
  <c r="M2320" i="1" s="1"/>
  <c r="N2320" i="1" a="1"/>
  <c r="N2320" i="1" s="1"/>
  <c r="O2320" i="1" a="1"/>
  <c r="O2320" i="1" s="1"/>
  <c r="L2321" i="1" a="1"/>
  <c r="L2321" i="1" s="1"/>
  <c r="M2321" i="1" a="1"/>
  <c r="M2321" i="1" s="1"/>
  <c r="N2321" i="1" a="1"/>
  <c r="N2321" i="1" s="1"/>
  <c r="O2321" i="1" a="1"/>
  <c r="O2321" i="1" s="1"/>
  <c r="L2322" i="1" a="1"/>
  <c r="L2322" i="1" s="1"/>
  <c r="M2322" i="1" a="1"/>
  <c r="M2322" i="1" s="1"/>
  <c r="N2322" i="1" a="1"/>
  <c r="N2322" i="1" s="1"/>
  <c r="O2322" i="1" a="1"/>
  <c r="O2322" i="1" s="1"/>
  <c r="L2323" i="1" a="1"/>
  <c r="L2323" i="1" s="1"/>
  <c r="M2323" i="1" a="1"/>
  <c r="M2323" i="1" s="1"/>
  <c r="N2323" i="1" a="1"/>
  <c r="N2323" i="1" s="1"/>
  <c r="O2323" i="1" a="1"/>
  <c r="O2323" i="1" s="1"/>
  <c r="L2324" i="1" a="1"/>
  <c r="L2324" i="1" s="1"/>
  <c r="M2324" i="1" a="1"/>
  <c r="M2324" i="1" s="1"/>
  <c r="N2324" i="1" a="1"/>
  <c r="N2324" i="1" s="1"/>
  <c r="O2324" i="1" a="1"/>
  <c r="O2324" i="1" s="1"/>
  <c r="L2325" i="1" a="1"/>
  <c r="L2325" i="1" s="1"/>
  <c r="M2325" i="1" a="1"/>
  <c r="M2325" i="1" s="1"/>
  <c r="N2325" i="1" a="1"/>
  <c r="N2325" i="1" s="1"/>
  <c r="O2325" i="1" a="1"/>
  <c r="O2325" i="1" s="1"/>
  <c r="L2326" i="1" a="1"/>
  <c r="L2326" i="1" s="1"/>
  <c r="M2326" i="1" a="1"/>
  <c r="M2326" i="1" s="1"/>
  <c r="N2326" i="1" a="1"/>
  <c r="N2326" i="1" s="1"/>
  <c r="O2326" i="1" a="1"/>
  <c r="O2326" i="1" s="1"/>
  <c r="L2327" i="1" a="1"/>
  <c r="L2327" i="1" s="1"/>
  <c r="M2327" i="1" a="1"/>
  <c r="M2327" i="1" s="1"/>
  <c r="N2327" i="1" a="1"/>
  <c r="N2327" i="1" s="1"/>
  <c r="O2327" i="1" a="1"/>
  <c r="O2327" i="1" s="1"/>
  <c r="L2328" i="1" a="1"/>
  <c r="L2328" i="1" s="1"/>
  <c r="M2328" i="1" a="1"/>
  <c r="M2328" i="1" s="1"/>
  <c r="N2328" i="1" a="1"/>
  <c r="N2328" i="1" s="1"/>
  <c r="O2328" i="1" a="1"/>
  <c r="O2328" i="1" s="1"/>
  <c r="L2329" i="1" a="1"/>
  <c r="L2329" i="1" s="1"/>
  <c r="M2329" i="1" a="1"/>
  <c r="M2329" i="1" s="1"/>
  <c r="N2329" i="1" a="1"/>
  <c r="N2329" i="1" s="1"/>
  <c r="O2329" i="1" a="1"/>
  <c r="O2329" i="1" s="1"/>
  <c r="L2330" i="1" a="1"/>
  <c r="L2330" i="1" s="1"/>
  <c r="M2330" i="1" a="1"/>
  <c r="M2330" i="1" s="1"/>
  <c r="N2330" i="1" a="1"/>
  <c r="N2330" i="1" s="1"/>
  <c r="O2330" i="1" a="1"/>
  <c r="O2330" i="1" s="1"/>
  <c r="L2331" i="1" a="1"/>
  <c r="L2331" i="1" s="1"/>
  <c r="M2331" i="1" a="1"/>
  <c r="M2331" i="1" s="1"/>
  <c r="N2331" i="1" a="1"/>
  <c r="N2331" i="1" s="1"/>
  <c r="O2331" i="1" a="1"/>
  <c r="O2331" i="1" s="1"/>
  <c r="L2332" i="1" a="1"/>
  <c r="L2332" i="1" s="1"/>
  <c r="M2332" i="1" a="1"/>
  <c r="M2332" i="1" s="1"/>
  <c r="N2332" i="1" a="1"/>
  <c r="N2332" i="1" s="1"/>
  <c r="O2332" i="1" a="1"/>
  <c r="O2332" i="1" s="1"/>
  <c r="L2333" i="1" a="1"/>
  <c r="L2333" i="1" s="1"/>
  <c r="M2333" i="1" a="1"/>
  <c r="M2333" i="1" s="1"/>
  <c r="N2333" i="1" a="1"/>
  <c r="N2333" i="1" s="1"/>
  <c r="O2333" i="1" a="1"/>
  <c r="O2333" i="1" s="1"/>
  <c r="L2334" i="1" a="1"/>
  <c r="L2334" i="1" s="1"/>
  <c r="M2334" i="1" a="1"/>
  <c r="M2334" i="1" s="1"/>
  <c r="N2334" i="1" a="1"/>
  <c r="N2334" i="1" s="1"/>
  <c r="O2334" i="1" a="1"/>
  <c r="O2334" i="1" s="1"/>
  <c r="L2335" i="1" a="1"/>
  <c r="L2335" i="1" s="1"/>
  <c r="M2335" i="1" a="1"/>
  <c r="M2335" i="1" s="1"/>
  <c r="N2335" i="1" a="1"/>
  <c r="N2335" i="1" s="1"/>
  <c r="O2335" i="1" a="1"/>
  <c r="O2335" i="1" s="1"/>
  <c r="L2336" i="1" a="1"/>
  <c r="L2336" i="1" s="1"/>
  <c r="M2336" i="1" a="1"/>
  <c r="M2336" i="1" s="1"/>
  <c r="N2336" i="1" a="1"/>
  <c r="N2336" i="1" s="1"/>
  <c r="O2336" i="1" a="1"/>
  <c r="O2336" i="1" s="1"/>
  <c r="L2337" i="1" a="1"/>
  <c r="L2337" i="1" s="1"/>
  <c r="M2337" i="1" a="1"/>
  <c r="M2337" i="1" s="1"/>
  <c r="N2337" i="1" a="1"/>
  <c r="N2337" i="1" s="1"/>
  <c r="O2337" i="1" a="1"/>
  <c r="O2337" i="1" s="1"/>
  <c r="L2338" i="1" a="1"/>
  <c r="L2338" i="1" s="1"/>
  <c r="M2338" i="1" a="1"/>
  <c r="M2338" i="1" s="1"/>
  <c r="N2338" i="1" a="1"/>
  <c r="N2338" i="1" s="1"/>
  <c r="O2338" i="1" a="1"/>
  <c r="O2338" i="1" s="1"/>
  <c r="L2339" i="1" a="1"/>
  <c r="L2339" i="1" s="1"/>
  <c r="M2339" i="1" a="1"/>
  <c r="M2339" i="1" s="1"/>
  <c r="N2339" i="1" a="1"/>
  <c r="N2339" i="1" s="1"/>
  <c r="O2339" i="1" a="1"/>
  <c r="O2339" i="1" s="1"/>
  <c r="L2340" i="1" a="1"/>
  <c r="L2340" i="1" s="1"/>
  <c r="M2340" i="1" a="1"/>
  <c r="M2340" i="1" s="1"/>
  <c r="N2340" i="1" a="1"/>
  <c r="N2340" i="1" s="1"/>
  <c r="O2340" i="1" a="1"/>
  <c r="O2340" i="1" s="1"/>
  <c r="L2341" i="1" a="1"/>
  <c r="L2341" i="1" s="1"/>
  <c r="M2341" i="1" a="1"/>
  <c r="M2341" i="1" s="1"/>
  <c r="N2341" i="1" a="1"/>
  <c r="N2341" i="1" s="1"/>
  <c r="O2341" i="1" a="1"/>
  <c r="O2341" i="1" s="1"/>
  <c r="L2342" i="1" a="1"/>
  <c r="L2342" i="1" s="1"/>
  <c r="M2342" i="1" a="1"/>
  <c r="M2342" i="1" s="1"/>
  <c r="N2342" i="1" a="1"/>
  <c r="N2342" i="1" s="1"/>
  <c r="O2342" i="1" a="1"/>
  <c r="O2342" i="1" s="1"/>
  <c r="L2343" i="1" a="1"/>
  <c r="L2343" i="1" s="1"/>
  <c r="M2343" i="1" a="1"/>
  <c r="M2343" i="1" s="1"/>
  <c r="N2343" i="1" a="1"/>
  <c r="N2343" i="1" s="1"/>
  <c r="O2343" i="1" a="1"/>
  <c r="O2343" i="1" s="1"/>
  <c r="L2344" i="1" a="1"/>
  <c r="L2344" i="1" s="1"/>
  <c r="M2344" i="1" a="1"/>
  <c r="M2344" i="1" s="1"/>
  <c r="N2344" i="1" a="1"/>
  <c r="N2344" i="1" s="1"/>
  <c r="O2344" i="1" a="1"/>
  <c r="O2344" i="1" s="1"/>
  <c r="L2345" i="1" a="1"/>
  <c r="L2345" i="1" s="1"/>
  <c r="M2345" i="1" a="1"/>
  <c r="M2345" i="1" s="1"/>
  <c r="N2345" i="1" a="1"/>
  <c r="N2345" i="1" s="1"/>
  <c r="O2345" i="1" a="1"/>
  <c r="O2345" i="1" s="1"/>
  <c r="L2346" i="1" a="1"/>
  <c r="L2346" i="1" s="1"/>
  <c r="M2346" i="1" a="1"/>
  <c r="M2346" i="1" s="1"/>
  <c r="N2346" i="1" a="1"/>
  <c r="N2346" i="1" s="1"/>
  <c r="O2346" i="1" a="1"/>
  <c r="O2346" i="1" s="1"/>
  <c r="L2347" i="1" a="1"/>
  <c r="L2347" i="1" s="1"/>
  <c r="M2347" i="1" a="1"/>
  <c r="M2347" i="1" s="1"/>
  <c r="N2347" i="1" a="1"/>
  <c r="N2347" i="1" s="1"/>
  <c r="O2347" i="1" a="1"/>
  <c r="O2347" i="1" s="1"/>
  <c r="L2348" i="1" a="1"/>
  <c r="L2348" i="1" s="1"/>
  <c r="M2348" i="1" a="1"/>
  <c r="M2348" i="1" s="1"/>
  <c r="N2348" i="1" a="1"/>
  <c r="N2348" i="1" s="1"/>
  <c r="O2348" i="1" a="1"/>
  <c r="O2348" i="1" s="1"/>
  <c r="L2349" i="1" a="1"/>
  <c r="L2349" i="1" s="1"/>
  <c r="M2349" i="1" a="1"/>
  <c r="M2349" i="1" s="1"/>
  <c r="N2349" i="1" a="1"/>
  <c r="N2349" i="1" s="1"/>
  <c r="O2349" i="1" a="1"/>
  <c r="O2349" i="1" s="1"/>
  <c r="L2350" i="1" a="1"/>
  <c r="L2350" i="1" s="1"/>
  <c r="M2350" i="1" a="1"/>
  <c r="M2350" i="1" s="1"/>
  <c r="N2350" i="1" a="1"/>
  <c r="N2350" i="1" s="1"/>
  <c r="O2350" i="1" a="1"/>
  <c r="O2350" i="1" s="1"/>
  <c r="L2351" i="1" a="1"/>
  <c r="L2351" i="1" s="1"/>
  <c r="M2351" i="1" a="1"/>
  <c r="M2351" i="1" s="1"/>
  <c r="N2351" i="1" a="1"/>
  <c r="N2351" i="1" s="1"/>
  <c r="O2351" i="1" a="1"/>
  <c r="O2351" i="1" s="1"/>
  <c r="L2352" i="1" a="1"/>
  <c r="L2352" i="1" s="1"/>
  <c r="M2352" i="1" a="1"/>
  <c r="M2352" i="1" s="1"/>
  <c r="N2352" i="1" a="1"/>
  <c r="N2352" i="1" s="1"/>
  <c r="O2352" i="1" a="1"/>
  <c r="O2352" i="1" s="1"/>
  <c r="L2353" i="1" a="1"/>
  <c r="L2353" i="1" s="1"/>
  <c r="M2353" i="1" a="1"/>
  <c r="M2353" i="1" s="1"/>
  <c r="N2353" i="1" a="1"/>
  <c r="N2353" i="1" s="1"/>
  <c r="O2353" i="1" a="1"/>
  <c r="O2353" i="1" s="1"/>
  <c r="L2354" i="1" a="1"/>
  <c r="L2354" i="1" s="1"/>
  <c r="M2354" i="1" a="1"/>
  <c r="M2354" i="1" s="1"/>
  <c r="N2354" i="1" a="1"/>
  <c r="N2354" i="1" s="1"/>
  <c r="O2354" i="1" a="1"/>
  <c r="O2354" i="1" s="1"/>
  <c r="L2355" i="1" a="1"/>
  <c r="L2355" i="1" s="1"/>
  <c r="M2355" i="1" a="1"/>
  <c r="M2355" i="1" s="1"/>
  <c r="N2355" i="1" a="1"/>
  <c r="N2355" i="1" s="1"/>
  <c r="O2355" i="1" a="1"/>
  <c r="O2355" i="1" s="1"/>
  <c r="L2356" i="1" a="1"/>
  <c r="L2356" i="1" s="1"/>
  <c r="M2356" i="1" a="1"/>
  <c r="M2356" i="1" s="1"/>
  <c r="N2356" i="1" a="1"/>
  <c r="N2356" i="1" s="1"/>
  <c r="O2356" i="1" a="1"/>
  <c r="O2356" i="1" s="1"/>
  <c r="L2357" i="1" a="1"/>
  <c r="L2357" i="1" s="1"/>
  <c r="M2357" i="1" a="1"/>
  <c r="M2357" i="1" s="1"/>
  <c r="N2357" i="1" a="1"/>
  <c r="N2357" i="1" s="1"/>
  <c r="O2357" i="1" a="1"/>
  <c r="O2357" i="1" s="1"/>
  <c r="L2358" i="1" a="1"/>
  <c r="L2358" i="1" s="1"/>
  <c r="M2358" i="1" a="1"/>
  <c r="M2358" i="1" s="1"/>
  <c r="N2358" i="1" a="1"/>
  <c r="N2358" i="1" s="1"/>
  <c r="O2358" i="1" a="1"/>
  <c r="O2358" i="1" s="1"/>
  <c r="L2359" i="1" a="1"/>
  <c r="L2359" i="1" s="1"/>
  <c r="M2359" i="1" a="1"/>
  <c r="M2359" i="1" s="1"/>
  <c r="N2359" i="1" a="1"/>
  <c r="N2359" i="1" s="1"/>
  <c r="O2359" i="1" a="1"/>
  <c r="O2359" i="1" s="1"/>
  <c r="L2360" i="1" a="1"/>
  <c r="L2360" i="1" s="1"/>
  <c r="M2360" i="1" a="1"/>
  <c r="M2360" i="1" s="1"/>
  <c r="N2360" i="1" a="1"/>
  <c r="N2360" i="1" s="1"/>
  <c r="O2360" i="1" a="1"/>
  <c r="O2360" i="1" s="1"/>
  <c r="L2361" i="1" a="1"/>
  <c r="L2361" i="1" s="1"/>
  <c r="M2361" i="1" a="1"/>
  <c r="M2361" i="1" s="1"/>
  <c r="N2361" i="1" a="1"/>
  <c r="N2361" i="1" s="1"/>
  <c r="O2361" i="1" a="1"/>
  <c r="O2361" i="1" s="1"/>
  <c r="L2362" i="1" a="1"/>
  <c r="L2362" i="1" s="1"/>
  <c r="M2362" i="1" a="1"/>
  <c r="M2362" i="1" s="1"/>
  <c r="N2362" i="1" a="1"/>
  <c r="N2362" i="1" s="1"/>
  <c r="O2362" i="1" a="1"/>
  <c r="O2362" i="1" s="1"/>
  <c r="L2363" i="1" a="1"/>
  <c r="L2363" i="1" s="1"/>
  <c r="M2363" i="1" a="1"/>
  <c r="M2363" i="1" s="1"/>
  <c r="N2363" i="1" a="1"/>
  <c r="N2363" i="1" s="1"/>
  <c r="O2363" i="1" a="1"/>
  <c r="O2363" i="1" s="1"/>
  <c r="L2364" i="1" a="1"/>
  <c r="L2364" i="1" s="1"/>
  <c r="M2364" i="1" a="1"/>
  <c r="M2364" i="1" s="1"/>
  <c r="N2364" i="1" a="1"/>
  <c r="N2364" i="1" s="1"/>
  <c r="O2364" i="1" a="1"/>
  <c r="O2364" i="1" s="1"/>
  <c r="L2365" i="1" a="1"/>
  <c r="L2365" i="1" s="1"/>
  <c r="M2365" i="1" a="1"/>
  <c r="M2365" i="1" s="1"/>
  <c r="N2365" i="1" a="1"/>
  <c r="N2365" i="1" s="1"/>
  <c r="O2365" i="1" a="1"/>
  <c r="O2365" i="1" s="1"/>
  <c r="L2366" i="1" a="1"/>
  <c r="L2366" i="1" s="1"/>
  <c r="M2366" i="1" a="1"/>
  <c r="M2366" i="1" s="1"/>
  <c r="N2366" i="1" a="1"/>
  <c r="N2366" i="1" s="1"/>
  <c r="O2366" i="1" a="1"/>
  <c r="O2366" i="1" s="1"/>
  <c r="L2367" i="1" a="1"/>
  <c r="L2367" i="1" s="1"/>
  <c r="M2367" i="1" a="1"/>
  <c r="M2367" i="1" s="1"/>
  <c r="N2367" i="1" a="1"/>
  <c r="N2367" i="1" s="1"/>
  <c r="O2367" i="1" a="1"/>
  <c r="O2367" i="1" s="1"/>
  <c r="L2368" i="1" a="1"/>
  <c r="L2368" i="1" s="1"/>
  <c r="M2368" i="1" a="1"/>
  <c r="M2368" i="1" s="1"/>
  <c r="N2368" i="1" a="1"/>
  <c r="N2368" i="1" s="1"/>
  <c r="O2368" i="1" a="1"/>
  <c r="O2368" i="1" s="1"/>
  <c r="L2369" i="1" a="1"/>
  <c r="L2369" i="1" s="1"/>
  <c r="M2369" i="1" a="1"/>
  <c r="M2369" i="1" s="1"/>
  <c r="N2369" i="1" a="1"/>
  <c r="N2369" i="1" s="1"/>
  <c r="O2369" i="1" a="1"/>
  <c r="O2369" i="1" s="1"/>
  <c r="L2370" i="1" a="1"/>
  <c r="L2370" i="1" s="1"/>
  <c r="M2370" i="1" a="1"/>
  <c r="M2370" i="1" s="1"/>
  <c r="N2370" i="1" a="1"/>
  <c r="N2370" i="1" s="1"/>
  <c r="O2370" i="1" a="1"/>
  <c r="O2370" i="1" s="1"/>
  <c r="L2371" i="1" a="1"/>
  <c r="L2371" i="1" s="1"/>
  <c r="M2371" i="1" a="1"/>
  <c r="M2371" i="1" s="1"/>
  <c r="N2371" i="1" a="1"/>
  <c r="N2371" i="1" s="1"/>
  <c r="O2371" i="1" a="1"/>
  <c r="O2371" i="1" s="1"/>
  <c r="L2372" i="1" a="1"/>
  <c r="L2372" i="1" s="1"/>
  <c r="M2372" i="1" a="1"/>
  <c r="M2372" i="1" s="1"/>
  <c r="N2372" i="1" a="1"/>
  <c r="N2372" i="1" s="1"/>
  <c r="O2372" i="1" a="1"/>
  <c r="O2372" i="1" s="1"/>
  <c r="L2373" i="1" a="1"/>
  <c r="L2373" i="1" s="1"/>
  <c r="M2373" i="1" a="1"/>
  <c r="M2373" i="1" s="1"/>
  <c r="N2373" i="1" a="1"/>
  <c r="N2373" i="1" s="1"/>
  <c r="O2373" i="1" a="1"/>
  <c r="O2373" i="1" s="1"/>
  <c r="L2374" i="1" a="1"/>
  <c r="L2374" i="1" s="1"/>
  <c r="M2374" i="1" a="1"/>
  <c r="M2374" i="1" s="1"/>
  <c r="N2374" i="1" a="1"/>
  <c r="N2374" i="1" s="1"/>
  <c r="O2374" i="1" a="1"/>
  <c r="O2374" i="1" s="1"/>
  <c r="L2375" i="1" a="1"/>
  <c r="L2375" i="1" s="1"/>
  <c r="M2375" i="1" a="1"/>
  <c r="M2375" i="1" s="1"/>
  <c r="N2375" i="1" a="1"/>
  <c r="N2375" i="1" s="1"/>
  <c r="O2375" i="1" a="1"/>
  <c r="O2375" i="1" s="1"/>
  <c r="L2376" i="1" a="1"/>
  <c r="L2376" i="1" s="1"/>
  <c r="M2376" i="1" a="1"/>
  <c r="M2376" i="1" s="1"/>
  <c r="N2376" i="1" a="1"/>
  <c r="N2376" i="1" s="1"/>
  <c r="O2376" i="1" a="1"/>
  <c r="O2376" i="1" s="1"/>
  <c r="L2377" i="1" a="1"/>
  <c r="L2377" i="1" s="1"/>
  <c r="M2377" i="1" a="1"/>
  <c r="M2377" i="1" s="1"/>
  <c r="N2377" i="1" a="1"/>
  <c r="N2377" i="1" s="1"/>
  <c r="O2377" i="1" a="1"/>
  <c r="O2377" i="1" s="1"/>
  <c r="L2378" i="1" a="1"/>
  <c r="L2378" i="1" s="1"/>
  <c r="M2378" i="1" a="1"/>
  <c r="M2378" i="1" s="1"/>
  <c r="N2378" i="1" a="1"/>
  <c r="N2378" i="1" s="1"/>
  <c r="O2378" i="1" a="1"/>
  <c r="O2378" i="1" s="1"/>
  <c r="L2379" i="1" a="1"/>
  <c r="L2379" i="1" s="1"/>
  <c r="M2379" i="1" a="1"/>
  <c r="M2379" i="1" s="1"/>
  <c r="N2379" i="1" a="1"/>
  <c r="N2379" i="1" s="1"/>
  <c r="O2379" i="1" a="1"/>
  <c r="O2379" i="1" s="1"/>
  <c r="L2380" i="1" a="1"/>
  <c r="L2380" i="1" s="1"/>
  <c r="M2380" i="1" a="1"/>
  <c r="M2380" i="1" s="1"/>
  <c r="N2380" i="1" a="1"/>
  <c r="N2380" i="1" s="1"/>
  <c r="O2380" i="1" a="1"/>
  <c r="O2380" i="1" s="1"/>
  <c r="L2381" i="1" a="1"/>
  <c r="L2381" i="1" s="1"/>
  <c r="M2381" i="1" a="1"/>
  <c r="M2381" i="1" s="1"/>
  <c r="N2381" i="1" a="1"/>
  <c r="N2381" i="1" s="1"/>
  <c r="O2381" i="1" a="1"/>
  <c r="O2381" i="1" s="1"/>
  <c r="L2382" i="1" a="1"/>
  <c r="L2382" i="1" s="1"/>
  <c r="M2382" i="1" a="1"/>
  <c r="M2382" i="1" s="1"/>
  <c r="N2382" i="1" a="1"/>
  <c r="N2382" i="1" s="1"/>
  <c r="O2382" i="1" a="1"/>
  <c r="O2382" i="1" s="1"/>
  <c r="L2383" i="1" a="1"/>
  <c r="L2383" i="1" s="1"/>
  <c r="M2383" i="1" a="1"/>
  <c r="M2383" i="1" s="1"/>
  <c r="N2383" i="1" a="1"/>
  <c r="N2383" i="1" s="1"/>
  <c r="O2383" i="1" a="1"/>
  <c r="O2383" i="1" s="1"/>
  <c r="L2384" i="1" a="1"/>
  <c r="L2384" i="1" s="1"/>
  <c r="M2384" i="1" a="1"/>
  <c r="M2384" i="1" s="1"/>
  <c r="N2384" i="1" a="1"/>
  <c r="N2384" i="1" s="1"/>
  <c r="O2384" i="1" a="1"/>
  <c r="O2384" i="1" s="1"/>
  <c r="L2385" i="1" a="1"/>
  <c r="L2385" i="1" s="1"/>
  <c r="M2385" i="1" a="1"/>
  <c r="M2385" i="1" s="1"/>
  <c r="N2385" i="1" a="1"/>
  <c r="N2385" i="1" s="1"/>
  <c r="O2385" i="1" a="1"/>
  <c r="O2385" i="1" s="1"/>
  <c r="L2386" i="1" a="1"/>
  <c r="L2386" i="1" s="1"/>
  <c r="M2386" i="1" a="1"/>
  <c r="M2386" i="1" s="1"/>
  <c r="N2386" i="1" a="1"/>
  <c r="N2386" i="1" s="1"/>
  <c r="O2386" i="1" a="1"/>
  <c r="O2386" i="1" s="1"/>
  <c r="L2387" i="1" a="1"/>
  <c r="L2387" i="1" s="1"/>
  <c r="M2387" i="1" a="1"/>
  <c r="M2387" i="1" s="1"/>
  <c r="N2387" i="1" a="1"/>
  <c r="N2387" i="1" s="1"/>
  <c r="O2387" i="1" a="1"/>
  <c r="O2387" i="1" s="1"/>
  <c r="L2388" i="1" a="1"/>
  <c r="L2388" i="1" s="1"/>
  <c r="M2388" i="1" a="1"/>
  <c r="M2388" i="1" s="1"/>
  <c r="N2388" i="1" a="1"/>
  <c r="N2388" i="1" s="1"/>
  <c r="O2388" i="1" a="1"/>
  <c r="O2388" i="1" s="1"/>
  <c r="L2389" i="1" a="1"/>
  <c r="L2389" i="1" s="1"/>
  <c r="M2389" i="1" a="1"/>
  <c r="M2389" i="1" s="1"/>
  <c r="N2389" i="1" a="1"/>
  <c r="N2389" i="1" s="1"/>
  <c r="O2389" i="1" a="1"/>
  <c r="O2389" i="1" s="1"/>
  <c r="L2390" i="1" a="1"/>
  <c r="L2390" i="1" s="1"/>
  <c r="M2390" i="1" a="1"/>
  <c r="M2390" i="1" s="1"/>
  <c r="N2390" i="1" a="1"/>
  <c r="N2390" i="1" s="1"/>
  <c r="O2390" i="1" a="1"/>
  <c r="O2390" i="1" s="1"/>
  <c r="L2391" i="1" a="1"/>
  <c r="L2391" i="1" s="1"/>
  <c r="M2391" i="1" a="1"/>
  <c r="M2391" i="1" s="1"/>
  <c r="N2391" i="1" a="1"/>
  <c r="N2391" i="1" s="1"/>
  <c r="O2391" i="1" a="1"/>
  <c r="O2391" i="1" s="1"/>
  <c r="L2392" i="1" a="1"/>
  <c r="L2392" i="1" s="1"/>
  <c r="M2392" i="1" a="1"/>
  <c r="M2392" i="1" s="1"/>
  <c r="N2392" i="1" a="1"/>
  <c r="N2392" i="1" s="1"/>
  <c r="O2392" i="1" a="1"/>
  <c r="O2392" i="1" s="1"/>
  <c r="L2393" i="1" a="1"/>
  <c r="L2393" i="1" s="1"/>
  <c r="M2393" i="1" a="1"/>
  <c r="M2393" i="1" s="1"/>
  <c r="N2393" i="1" a="1"/>
  <c r="N2393" i="1" s="1"/>
  <c r="O2393" i="1" a="1"/>
  <c r="O2393" i="1" s="1"/>
  <c r="L2394" i="1" a="1"/>
  <c r="L2394" i="1" s="1"/>
  <c r="M2394" i="1" a="1"/>
  <c r="M2394" i="1" s="1"/>
  <c r="N2394" i="1" a="1"/>
  <c r="N2394" i="1" s="1"/>
  <c r="O2394" i="1" a="1"/>
  <c r="O2394" i="1" s="1"/>
  <c r="L2395" i="1" a="1"/>
  <c r="L2395" i="1" s="1"/>
  <c r="M2395" i="1" a="1"/>
  <c r="M2395" i="1" s="1"/>
  <c r="N2395" i="1" a="1"/>
  <c r="N2395" i="1" s="1"/>
  <c r="O2395" i="1" a="1"/>
  <c r="O2395" i="1" s="1"/>
  <c r="L2396" i="1" a="1"/>
  <c r="L2396" i="1" s="1"/>
  <c r="M2396" i="1" a="1"/>
  <c r="M2396" i="1" s="1"/>
  <c r="N2396" i="1" a="1"/>
  <c r="N2396" i="1" s="1"/>
  <c r="O2396" i="1" a="1"/>
  <c r="O2396" i="1" s="1"/>
  <c r="L2397" i="1" a="1"/>
  <c r="L2397" i="1" s="1"/>
  <c r="M2397" i="1" a="1"/>
  <c r="M2397" i="1" s="1"/>
  <c r="N2397" i="1" a="1"/>
  <c r="N2397" i="1" s="1"/>
  <c r="O2397" i="1" a="1"/>
  <c r="O2397" i="1" s="1"/>
  <c r="L2398" i="1" a="1"/>
  <c r="L2398" i="1" s="1"/>
  <c r="M2398" i="1" a="1"/>
  <c r="M2398" i="1" s="1"/>
  <c r="N2398" i="1" a="1"/>
  <c r="N2398" i="1" s="1"/>
  <c r="O2398" i="1" a="1"/>
  <c r="O2398" i="1" s="1"/>
  <c r="L2399" i="1" a="1"/>
  <c r="L2399" i="1" s="1"/>
  <c r="M2399" i="1" a="1"/>
  <c r="M2399" i="1" s="1"/>
  <c r="N2399" i="1" a="1"/>
  <c r="N2399" i="1" s="1"/>
  <c r="O2399" i="1" a="1"/>
  <c r="O2399" i="1" s="1"/>
  <c r="L2400" i="1" a="1"/>
  <c r="L2400" i="1" s="1"/>
  <c r="M2400" i="1" a="1"/>
  <c r="M2400" i="1" s="1"/>
  <c r="N2400" i="1" a="1"/>
  <c r="N2400" i="1" s="1"/>
  <c r="O2400" i="1" a="1"/>
  <c r="O2400" i="1" s="1"/>
  <c r="L2401" i="1" a="1"/>
  <c r="L2401" i="1" s="1"/>
  <c r="M2401" i="1" a="1"/>
  <c r="M2401" i="1" s="1"/>
  <c r="N2401" i="1" a="1"/>
  <c r="N2401" i="1" s="1"/>
  <c r="O2401" i="1" a="1"/>
  <c r="O2401" i="1" s="1"/>
  <c r="L2402" i="1" a="1"/>
  <c r="L2402" i="1" s="1"/>
  <c r="M2402" i="1" a="1"/>
  <c r="M2402" i="1" s="1"/>
  <c r="N2402" i="1" a="1"/>
  <c r="N2402" i="1" s="1"/>
  <c r="O2402" i="1" a="1"/>
  <c r="O2402" i="1" s="1"/>
  <c r="L2403" i="1" a="1"/>
  <c r="L2403" i="1" s="1"/>
  <c r="M2403" i="1" a="1"/>
  <c r="M2403" i="1" s="1"/>
  <c r="N2403" i="1" a="1"/>
  <c r="N2403" i="1" s="1"/>
  <c r="O2403" i="1" a="1"/>
  <c r="O2403" i="1" s="1"/>
  <c r="L2404" i="1" a="1"/>
  <c r="L2404" i="1" s="1"/>
  <c r="M2404" i="1" a="1"/>
  <c r="M2404" i="1" s="1"/>
  <c r="N2404" i="1" a="1"/>
  <c r="N2404" i="1" s="1"/>
  <c r="O2404" i="1" a="1"/>
  <c r="O2404" i="1" s="1"/>
  <c r="L2405" i="1" a="1"/>
  <c r="L2405" i="1" s="1"/>
  <c r="M2405" i="1" a="1"/>
  <c r="M2405" i="1" s="1"/>
  <c r="N2405" i="1" a="1"/>
  <c r="N2405" i="1" s="1"/>
  <c r="O2405" i="1" a="1"/>
  <c r="O2405" i="1" s="1"/>
  <c r="L2406" i="1" a="1"/>
  <c r="L2406" i="1" s="1"/>
  <c r="M2406" i="1" a="1"/>
  <c r="M2406" i="1" s="1"/>
  <c r="N2406" i="1" a="1"/>
  <c r="N2406" i="1" s="1"/>
  <c r="O2406" i="1" a="1"/>
  <c r="O2406" i="1" s="1"/>
  <c r="L2407" i="1" a="1"/>
  <c r="L2407" i="1" s="1"/>
  <c r="M2407" i="1" a="1"/>
  <c r="M2407" i="1" s="1"/>
  <c r="N2407" i="1" a="1"/>
  <c r="N2407" i="1" s="1"/>
  <c r="O2407" i="1" a="1"/>
  <c r="O2407" i="1" s="1"/>
  <c r="L2408" i="1" a="1"/>
  <c r="L2408" i="1" s="1"/>
  <c r="M2408" i="1" a="1"/>
  <c r="M2408" i="1" s="1"/>
  <c r="N2408" i="1" a="1"/>
  <c r="N2408" i="1" s="1"/>
  <c r="O2408" i="1" a="1"/>
  <c r="O2408" i="1" s="1"/>
  <c r="L2409" i="1" a="1"/>
  <c r="L2409" i="1" s="1"/>
  <c r="M2409" i="1" a="1"/>
  <c r="M2409" i="1" s="1"/>
  <c r="N2409" i="1" a="1"/>
  <c r="N2409" i="1" s="1"/>
  <c r="O2409" i="1" a="1"/>
  <c r="O2409" i="1" s="1"/>
  <c r="L2410" i="1" a="1"/>
  <c r="L2410" i="1" s="1"/>
  <c r="M2410" i="1" a="1"/>
  <c r="M2410" i="1" s="1"/>
  <c r="N2410" i="1" a="1"/>
  <c r="N2410" i="1" s="1"/>
  <c r="O2410" i="1" a="1"/>
  <c r="O2410" i="1" s="1"/>
  <c r="L2411" i="1" a="1"/>
  <c r="L2411" i="1" s="1"/>
  <c r="M2411" i="1" a="1"/>
  <c r="M2411" i="1" s="1"/>
  <c r="N2411" i="1" a="1"/>
  <c r="N2411" i="1" s="1"/>
  <c r="O2411" i="1" a="1"/>
  <c r="O2411" i="1" s="1"/>
  <c r="L2412" i="1" a="1"/>
  <c r="L2412" i="1" s="1"/>
  <c r="M2412" i="1" a="1"/>
  <c r="M2412" i="1" s="1"/>
  <c r="N2412" i="1" a="1"/>
  <c r="N2412" i="1" s="1"/>
  <c r="O2412" i="1" a="1"/>
  <c r="O2412" i="1" s="1"/>
  <c r="L2413" i="1" a="1"/>
  <c r="L2413" i="1" s="1"/>
  <c r="M2413" i="1" a="1"/>
  <c r="M2413" i="1" s="1"/>
  <c r="N2413" i="1" a="1"/>
  <c r="N2413" i="1" s="1"/>
  <c r="O2413" i="1" a="1"/>
  <c r="O2413" i="1" s="1"/>
  <c r="L2414" i="1" a="1"/>
  <c r="L2414" i="1" s="1"/>
  <c r="M2414" i="1" a="1"/>
  <c r="M2414" i="1" s="1"/>
  <c r="N2414" i="1" a="1"/>
  <c r="N2414" i="1" s="1"/>
  <c r="O2414" i="1" a="1"/>
  <c r="O2414" i="1" s="1"/>
  <c r="L3" i="1" a="1"/>
  <c r="L3" i="1" s="1"/>
  <c r="M3" i="1" a="1"/>
  <c r="M3" i="1"/>
  <c r="N3" i="1" a="1"/>
  <c r="N3" i="1" s="1"/>
  <c r="O3" i="1" a="1"/>
  <c r="O3" i="1" s="1"/>
  <c r="L4" i="1" a="1"/>
  <c r="L4" i="1" s="1"/>
  <c r="M4" i="1" a="1"/>
  <c r="M4" i="1" s="1"/>
  <c r="N4" i="1" a="1"/>
  <c r="N4" i="1" s="1"/>
  <c r="O4" i="1" a="1"/>
  <c r="O4" i="1"/>
  <c r="L5" i="1" a="1"/>
  <c r="L5" i="1" s="1"/>
  <c r="M5" i="1" a="1"/>
  <c r="M5" i="1"/>
  <c r="N5" i="1" a="1"/>
  <c r="N5" i="1" s="1"/>
  <c r="O5" i="1" a="1"/>
  <c r="O5" i="1" s="1"/>
  <c r="L6" i="1" a="1"/>
  <c r="L6" i="1" s="1"/>
  <c r="M6" i="1" a="1"/>
  <c r="M6" i="1" s="1"/>
  <c r="N6" i="1" a="1"/>
  <c r="N6" i="1" s="1"/>
  <c r="O6" i="1" a="1"/>
  <c r="O6" i="1"/>
  <c r="L7" i="1" a="1"/>
  <c r="L7" i="1" s="1"/>
  <c r="M7" i="1" a="1"/>
  <c r="M7" i="1"/>
  <c r="N7" i="1" a="1"/>
  <c r="N7" i="1" s="1"/>
  <c r="O7" i="1" a="1"/>
  <c r="O7" i="1" s="1"/>
  <c r="L8" i="1" a="1"/>
  <c r="L8" i="1" s="1"/>
  <c r="M8" i="1" a="1"/>
  <c r="M8" i="1" s="1"/>
  <c r="N8" i="1" a="1"/>
  <c r="N8" i="1" s="1"/>
  <c r="O8" i="1" a="1"/>
  <c r="O8" i="1"/>
  <c r="L9" i="1" a="1"/>
  <c r="L9" i="1" s="1"/>
  <c r="M9" i="1" a="1"/>
  <c r="M9" i="1"/>
  <c r="N9" i="1" a="1"/>
  <c r="N9" i="1" s="1"/>
  <c r="O9" i="1" a="1"/>
  <c r="O9" i="1" s="1"/>
  <c r="L10" i="1" a="1"/>
  <c r="L10" i="1" s="1"/>
  <c r="M10" i="1" a="1"/>
  <c r="M10" i="1" s="1"/>
  <c r="N10" i="1" a="1"/>
  <c r="N10" i="1" s="1"/>
  <c r="O10" i="1" a="1"/>
  <c r="O10" i="1"/>
  <c r="L11" i="1" a="1"/>
  <c r="L11" i="1" s="1"/>
  <c r="M11" i="1" a="1"/>
  <c r="M11" i="1"/>
  <c r="N11" i="1" a="1"/>
  <c r="N11" i="1" s="1"/>
  <c r="O11" i="1" a="1"/>
  <c r="O11" i="1" s="1"/>
  <c r="L12" i="1" a="1"/>
  <c r="L12" i="1" s="1"/>
  <c r="M12" i="1" a="1"/>
  <c r="M12" i="1" s="1"/>
  <c r="N12" i="1" a="1"/>
  <c r="N12" i="1" s="1"/>
  <c r="O12" i="1" a="1"/>
  <c r="O12" i="1"/>
  <c r="L13" i="1" a="1"/>
  <c r="L13" i="1" s="1"/>
  <c r="M13" i="1" a="1"/>
  <c r="M13" i="1"/>
  <c r="N13" i="1" a="1"/>
  <c r="N13" i="1" s="1"/>
  <c r="O13" i="1" a="1"/>
  <c r="O13" i="1" s="1"/>
  <c r="L14" i="1" a="1"/>
  <c r="L14" i="1" s="1"/>
  <c r="M14" i="1" a="1"/>
  <c r="M14" i="1" s="1"/>
  <c r="N14" i="1" a="1"/>
  <c r="N14" i="1" s="1"/>
  <c r="O14" i="1" a="1"/>
  <c r="O14" i="1"/>
  <c r="L15" i="1" a="1"/>
  <c r="L15" i="1" s="1"/>
  <c r="M15" i="1" a="1"/>
  <c r="M15" i="1"/>
  <c r="N15" i="1" a="1"/>
  <c r="N15" i="1" s="1"/>
  <c r="O15" i="1" a="1"/>
  <c r="O15" i="1" s="1"/>
  <c r="L16" i="1" a="1"/>
  <c r="L16" i="1" s="1"/>
  <c r="M16" i="1" a="1"/>
  <c r="M16" i="1" s="1"/>
  <c r="N16" i="1" a="1"/>
  <c r="N16" i="1" s="1"/>
  <c r="O16" i="1" a="1"/>
  <c r="O16" i="1"/>
  <c r="L17" i="1" a="1"/>
  <c r="L17" i="1" s="1"/>
  <c r="M17" i="1" a="1"/>
  <c r="M17" i="1"/>
  <c r="N17" i="1" a="1"/>
  <c r="N17" i="1" s="1"/>
  <c r="O17" i="1" a="1"/>
  <c r="O17" i="1" s="1"/>
  <c r="L18" i="1" a="1"/>
  <c r="L18" i="1" s="1"/>
  <c r="M18" i="1" a="1"/>
  <c r="M18" i="1" s="1"/>
  <c r="N18" i="1" a="1"/>
  <c r="N18" i="1" s="1"/>
  <c r="O18" i="1" a="1"/>
  <c r="O18" i="1"/>
  <c r="L19" i="1" a="1"/>
  <c r="L19" i="1" s="1"/>
  <c r="M19" i="1" a="1"/>
  <c r="M19" i="1"/>
  <c r="N19" i="1" a="1"/>
  <c r="N19" i="1" s="1"/>
  <c r="O19" i="1" a="1"/>
  <c r="O19" i="1" s="1"/>
  <c r="L20" i="1" a="1"/>
  <c r="L20" i="1" s="1"/>
  <c r="M20" i="1" a="1"/>
  <c r="M20" i="1" s="1"/>
  <c r="N20" i="1" a="1"/>
  <c r="N20" i="1" s="1"/>
  <c r="O20" i="1" a="1"/>
  <c r="O20" i="1"/>
  <c r="L21" i="1" a="1"/>
  <c r="L21" i="1" s="1"/>
  <c r="M21" i="1" a="1"/>
  <c r="M21" i="1"/>
  <c r="N21" i="1" a="1"/>
  <c r="N21" i="1" s="1"/>
  <c r="O21" i="1" a="1"/>
  <c r="O21" i="1" s="1"/>
  <c r="L22" i="1" a="1"/>
  <c r="L22" i="1" s="1"/>
  <c r="M22" i="1" a="1"/>
  <c r="M22" i="1" s="1"/>
  <c r="N22" i="1" a="1"/>
  <c r="N22" i="1" s="1"/>
  <c r="O22" i="1" a="1"/>
  <c r="O22" i="1"/>
  <c r="L23" i="1" a="1"/>
  <c r="L23" i="1" s="1"/>
  <c r="M23" i="1" a="1"/>
  <c r="M23" i="1"/>
  <c r="N23" i="1" a="1"/>
  <c r="N23" i="1" s="1"/>
  <c r="O23" i="1" a="1"/>
  <c r="O23" i="1" s="1"/>
  <c r="L24" i="1" a="1"/>
  <c r="L24" i="1" s="1"/>
  <c r="M24" i="1" a="1"/>
  <c r="M24" i="1" s="1"/>
  <c r="N24" i="1" a="1"/>
  <c r="N24" i="1" s="1"/>
  <c r="O24" i="1" a="1"/>
  <c r="O24" i="1"/>
  <c r="L25" i="1" a="1"/>
  <c r="L25" i="1" s="1"/>
  <c r="M25" i="1" a="1"/>
  <c r="M25" i="1"/>
  <c r="N25" i="1" a="1"/>
  <c r="N25" i="1" s="1"/>
  <c r="O25" i="1" a="1"/>
  <c r="O25" i="1" s="1"/>
  <c r="L26" i="1" a="1"/>
  <c r="L26" i="1" s="1"/>
  <c r="M26" i="1" a="1"/>
  <c r="M26" i="1" s="1"/>
  <c r="N26" i="1" a="1"/>
  <c r="N26" i="1" s="1"/>
  <c r="O26" i="1" a="1"/>
  <c r="O26" i="1"/>
  <c r="L27" i="1" a="1"/>
  <c r="L27" i="1" s="1"/>
  <c r="M27" i="1" a="1"/>
  <c r="M27" i="1"/>
  <c r="N27" i="1" a="1"/>
  <c r="N27" i="1" s="1"/>
  <c r="O27" i="1" a="1"/>
  <c r="O27" i="1" s="1"/>
  <c r="L28" i="1" a="1"/>
  <c r="L28" i="1" s="1"/>
  <c r="M28" i="1" a="1"/>
  <c r="M28" i="1" s="1"/>
  <c r="N28" i="1" a="1"/>
  <c r="N28" i="1" s="1"/>
  <c r="O28" i="1" a="1"/>
  <c r="O28" i="1"/>
  <c r="L29" i="1" a="1"/>
  <c r="L29" i="1" s="1"/>
  <c r="M29" i="1" a="1"/>
  <c r="M29" i="1"/>
  <c r="N29" i="1" a="1"/>
  <c r="N29" i="1" s="1"/>
  <c r="O29" i="1" a="1"/>
  <c r="O29" i="1" s="1"/>
  <c r="L30" i="1" a="1"/>
  <c r="L30" i="1" s="1"/>
  <c r="M30" i="1" a="1"/>
  <c r="M30" i="1" s="1"/>
  <c r="N30" i="1" a="1"/>
  <c r="N30" i="1" s="1"/>
  <c r="O30" i="1" a="1"/>
  <c r="O30" i="1"/>
  <c r="L31" i="1" a="1"/>
  <c r="L31" i="1" s="1"/>
  <c r="M31" i="1" a="1"/>
  <c r="M31" i="1"/>
  <c r="N31" i="1" a="1"/>
  <c r="N31" i="1" s="1"/>
  <c r="O31" i="1" a="1"/>
  <c r="O31" i="1" s="1"/>
  <c r="L32" i="1" a="1"/>
  <c r="L32" i="1" s="1"/>
  <c r="M32" i="1" a="1"/>
  <c r="M32" i="1" s="1"/>
  <c r="N32" i="1" a="1"/>
  <c r="N32" i="1" s="1"/>
  <c r="O32" i="1" a="1"/>
  <c r="O32" i="1"/>
  <c r="L33" i="1" a="1"/>
  <c r="L33" i="1" s="1"/>
  <c r="M33" i="1" a="1"/>
  <c r="M33" i="1"/>
  <c r="N33" i="1" a="1"/>
  <c r="N33" i="1" s="1"/>
  <c r="O33" i="1" a="1"/>
  <c r="O33" i="1" s="1"/>
  <c r="L34" i="1" a="1"/>
  <c r="L34" i="1" s="1"/>
  <c r="M34" i="1" a="1"/>
  <c r="M34" i="1" s="1"/>
  <c r="N34" i="1" a="1"/>
  <c r="N34" i="1" s="1"/>
  <c r="O34" i="1" a="1"/>
  <c r="O34" i="1"/>
  <c r="L35" i="1" a="1"/>
  <c r="L35" i="1" s="1"/>
  <c r="M35" i="1" a="1"/>
  <c r="M35" i="1"/>
  <c r="N35" i="1" a="1"/>
  <c r="N35" i="1" s="1"/>
  <c r="O35" i="1" a="1"/>
  <c r="O35" i="1" s="1"/>
  <c r="L36" i="1" a="1"/>
  <c r="L36" i="1" s="1"/>
  <c r="M36" i="1" a="1"/>
  <c r="M36" i="1" s="1"/>
  <c r="N36" i="1" a="1"/>
  <c r="N36" i="1" s="1"/>
  <c r="O36" i="1" a="1"/>
  <c r="O36" i="1"/>
  <c r="L37" i="1" a="1"/>
  <c r="L37" i="1" s="1"/>
  <c r="M37" i="1" a="1"/>
  <c r="M37" i="1"/>
  <c r="N37" i="1" a="1"/>
  <c r="N37" i="1" s="1"/>
  <c r="O37" i="1" a="1"/>
  <c r="O37" i="1" s="1"/>
  <c r="L38" i="1" a="1"/>
  <c r="L38" i="1" s="1"/>
  <c r="M38" i="1" a="1"/>
  <c r="M38" i="1" s="1"/>
  <c r="N38" i="1" a="1"/>
  <c r="N38" i="1" s="1"/>
  <c r="O38" i="1" a="1"/>
  <c r="O38" i="1"/>
  <c r="L39" i="1" a="1"/>
  <c r="L39" i="1" s="1"/>
  <c r="M39" i="1" a="1"/>
  <c r="M39" i="1"/>
  <c r="N39" i="1" a="1"/>
  <c r="N39" i="1" s="1"/>
  <c r="O39" i="1" a="1"/>
  <c r="O39" i="1" s="1"/>
  <c r="L40" i="1" a="1"/>
  <c r="L40" i="1" s="1"/>
  <c r="M40" i="1" a="1"/>
  <c r="M40" i="1" s="1"/>
  <c r="N40" i="1" a="1"/>
  <c r="N40" i="1" s="1"/>
  <c r="O40" i="1" a="1"/>
  <c r="O40" i="1"/>
  <c r="L41" i="1" a="1"/>
  <c r="L41" i="1" s="1"/>
  <c r="M41" i="1" a="1"/>
  <c r="M41" i="1"/>
  <c r="N41" i="1" a="1"/>
  <c r="N41" i="1" s="1"/>
  <c r="O41" i="1" a="1"/>
  <c r="O41" i="1" s="1"/>
  <c r="L42" i="1" a="1"/>
  <c r="L42" i="1" s="1"/>
  <c r="M42" i="1" a="1"/>
  <c r="M42" i="1" s="1"/>
  <c r="N42" i="1" a="1"/>
  <c r="N42" i="1" s="1"/>
  <c r="O42" i="1" a="1"/>
  <c r="O42" i="1"/>
  <c r="L43" i="1" a="1"/>
  <c r="L43" i="1" s="1"/>
  <c r="M43" i="1" a="1"/>
  <c r="M43" i="1"/>
  <c r="N43" i="1" a="1"/>
  <c r="N43" i="1" s="1"/>
  <c r="O43" i="1" a="1"/>
  <c r="O43" i="1" s="1"/>
  <c r="L44" i="1" a="1"/>
  <c r="L44" i="1" s="1"/>
  <c r="M44" i="1" a="1"/>
  <c r="M44" i="1" s="1"/>
  <c r="N44" i="1" a="1"/>
  <c r="N44" i="1" s="1"/>
  <c r="O44" i="1" a="1"/>
  <c r="O44" i="1"/>
  <c r="L45" i="1" a="1"/>
  <c r="L45" i="1" s="1"/>
  <c r="M45" i="1" a="1"/>
  <c r="M45" i="1"/>
  <c r="N45" i="1" a="1"/>
  <c r="N45" i="1" s="1"/>
  <c r="O45" i="1" a="1"/>
  <c r="O45" i="1" s="1"/>
  <c r="L46" i="1" a="1"/>
  <c r="L46" i="1" s="1"/>
  <c r="M46" i="1" a="1"/>
  <c r="M46" i="1" s="1"/>
  <c r="N46" i="1" a="1"/>
  <c r="N46" i="1" s="1"/>
  <c r="O46" i="1" a="1"/>
  <c r="O46" i="1"/>
  <c r="L47" i="1" a="1"/>
  <c r="L47" i="1" s="1"/>
  <c r="M47" i="1" a="1"/>
  <c r="M47" i="1"/>
  <c r="N47" i="1" a="1"/>
  <c r="N47" i="1" s="1"/>
  <c r="O47" i="1" a="1"/>
  <c r="O47" i="1" s="1"/>
  <c r="L48" i="1" a="1"/>
  <c r="L48" i="1" s="1"/>
  <c r="M48" i="1" a="1"/>
  <c r="M48" i="1" s="1"/>
  <c r="N48" i="1" a="1"/>
  <c r="N48" i="1" s="1"/>
  <c r="O48" i="1" a="1"/>
  <c r="O48" i="1"/>
  <c r="L49" i="1" a="1"/>
  <c r="L49" i="1" s="1"/>
  <c r="M49" i="1" a="1"/>
  <c r="M49" i="1"/>
  <c r="N49" i="1" a="1"/>
  <c r="N49" i="1" s="1"/>
  <c r="O49" i="1" a="1"/>
  <c r="O49" i="1" s="1"/>
  <c r="L50" i="1" a="1"/>
  <c r="L50" i="1" s="1"/>
  <c r="M50" i="1" a="1"/>
  <c r="M50" i="1" s="1"/>
  <c r="N50" i="1" a="1"/>
  <c r="N50" i="1" s="1"/>
  <c r="O50" i="1" a="1"/>
  <c r="O50" i="1"/>
  <c r="L51" i="1" a="1"/>
  <c r="L51" i="1" s="1"/>
  <c r="M51" i="1" a="1"/>
  <c r="M51" i="1"/>
  <c r="N51" i="1" a="1"/>
  <c r="N51" i="1" s="1"/>
  <c r="O51" i="1" a="1"/>
  <c r="O51" i="1" s="1"/>
  <c r="L52" i="1" a="1"/>
  <c r="L52" i="1" s="1"/>
  <c r="M52" i="1" a="1"/>
  <c r="M52" i="1" s="1"/>
  <c r="N52" i="1" a="1"/>
  <c r="N52" i="1" s="1"/>
  <c r="O52" i="1" a="1"/>
  <c r="O52" i="1"/>
  <c r="L53" i="1" a="1"/>
  <c r="L53" i="1" s="1"/>
  <c r="M53" i="1" a="1"/>
  <c r="M53" i="1"/>
  <c r="N53" i="1" a="1"/>
  <c r="N53" i="1" s="1"/>
  <c r="O53" i="1" a="1"/>
  <c r="O53" i="1" s="1"/>
  <c r="L54" i="1" a="1"/>
  <c r="L54" i="1" s="1"/>
  <c r="M54" i="1" a="1"/>
  <c r="M54" i="1" s="1"/>
  <c r="N54" i="1" a="1"/>
  <c r="N54" i="1" s="1"/>
  <c r="O54" i="1" a="1"/>
  <c r="O54" i="1"/>
  <c r="L55" i="1" a="1"/>
  <c r="L55" i="1" s="1"/>
  <c r="M55" i="1" a="1"/>
  <c r="M55" i="1"/>
  <c r="N55" i="1" a="1"/>
  <c r="N55" i="1" s="1"/>
  <c r="O55" i="1" a="1"/>
  <c r="O55" i="1" s="1"/>
  <c r="L56" i="1" a="1"/>
  <c r="L56" i="1" s="1"/>
  <c r="M56" i="1" a="1"/>
  <c r="M56" i="1" s="1"/>
  <c r="N56" i="1" a="1"/>
  <c r="N56" i="1" s="1"/>
  <c r="O56" i="1" a="1"/>
  <c r="O56" i="1"/>
  <c r="L57" i="1" a="1"/>
  <c r="L57" i="1" s="1"/>
  <c r="M57" i="1" a="1"/>
  <c r="M57" i="1"/>
  <c r="N57" i="1" a="1"/>
  <c r="N57" i="1" s="1"/>
  <c r="O57" i="1" a="1"/>
  <c r="O57" i="1" s="1"/>
  <c r="L58" i="1" a="1"/>
  <c r="L58" i="1" s="1"/>
  <c r="M58" i="1" a="1"/>
  <c r="M58" i="1" s="1"/>
  <c r="N58" i="1" a="1"/>
  <c r="N58" i="1" s="1"/>
  <c r="O58" i="1" a="1"/>
  <c r="O58" i="1"/>
  <c r="L59" i="1" a="1"/>
  <c r="L59" i="1" s="1"/>
  <c r="M59" i="1" a="1"/>
  <c r="M59" i="1"/>
  <c r="N59" i="1" a="1"/>
  <c r="N59" i="1" s="1"/>
  <c r="O59" i="1" a="1"/>
  <c r="O59" i="1" s="1"/>
  <c r="L60" i="1" a="1"/>
  <c r="L60" i="1" s="1"/>
  <c r="M60" i="1" a="1"/>
  <c r="M60" i="1" s="1"/>
  <c r="N60" i="1" a="1"/>
  <c r="N60" i="1" s="1"/>
  <c r="O60" i="1" a="1"/>
  <c r="O60" i="1"/>
  <c r="L61" i="1" a="1"/>
  <c r="L61" i="1" s="1"/>
  <c r="M61" i="1" a="1"/>
  <c r="M61" i="1"/>
  <c r="N61" i="1" a="1"/>
  <c r="N61" i="1" s="1"/>
  <c r="O61" i="1" a="1"/>
  <c r="O61" i="1" s="1"/>
  <c r="L62" i="1" a="1"/>
  <c r="L62" i="1" s="1"/>
  <c r="M62" i="1" a="1"/>
  <c r="M62" i="1" s="1"/>
  <c r="N62" i="1" a="1"/>
  <c r="N62" i="1" s="1"/>
  <c r="O62" i="1" a="1"/>
  <c r="O62" i="1"/>
  <c r="L63" i="1" a="1"/>
  <c r="L63" i="1" s="1"/>
  <c r="M63" i="1" a="1"/>
  <c r="M63" i="1"/>
  <c r="N63" i="1" a="1"/>
  <c r="N63" i="1" s="1"/>
  <c r="O63" i="1" a="1"/>
  <c r="O63" i="1" s="1"/>
  <c r="L64" i="1" a="1"/>
  <c r="L64" i="1" s="1"/>
  <c r="M64" i="1" a="1"/>
  <c r="M64" i="1" s="1"/>
  <c r="N64" i="1" a="1"/>
  <c r="N64" i="1" s="1"/>
  <c r="O64" i="1" a="1"/>
  <c r="O64" i="1"/>
  <c r="L65" i="1" a="1"/>
  <c r="L65" i="1" s="1"/>
  <c r="M65" i="1" a="1"/>
  <c r="M65" i="1"/>
  <c r="N65" i="1" a="1"/>
  <c r="N65" i="1" s="1"/>
  <c r="O65" i="1" a="1"/>
  <c r="O65" i="1" s="1"/>
  <c r="L66" i="1" a="1"/>
  <c r="L66" i="1" s="1"/>
  <c r="M66" i="1" a="1"/>
  <c r="M66" i="1" s="1"/>
  <c r="N66" i="1" a="1"/>
  <c r="N66" i="1" s="1"/>
  <c r="O66" i="1" a="1"/>
  <c r="O66" i="1"/>
  <c r="L67" i="1" a="1"/>
  <c r="L67" i="1" s="1"/>
  <c r="M67" i="1" a="1"/>
  <c r="M67" i="1"/>
  <c r="N67" i="1" a="1"/>
  <c r="N67" i="1" s="1"/>
  <c r="O67" i="1" a="1"/>
  <c r="O67" i="1" s="1"/>
  <c r="L68" i="1" a="1"/>
  <c r="L68" i="1" s="1"/>
  <c r="M68" i="1" a="1"/>
  <c r="M68" i="1" s="1"/>
  <c r="N68" i="1" a="1"/>
  <c r="N68" i="1" s="1"/>
  <c r="O68" i="1" a="1"/>
  <c r="O68" i="1"/>
  <c r="L69" i="1" a="1"/>
  <c r="L69" i="1" s="1"/>
  <c r="M69" i="1" a="1"/>
  <c r="M69" i="1"/>
  <c r="N69" i="1" a="1"/>
  <c r="N69" i="1" s="1"/>
  <c r="O69" i="1" a="1"/>
  <c r="O69" i="1" s="1"/>
  <c r="L70" i="1" a="1"/>
  <c r="L70" i="1" s="1"/>
  <c r="M70" i="1" a="1"/>
  <c r="M70" i="1" s="1"/>
  <c r="N70" i="1" a="1"/>
  <c r="N70" i="1" s="1"/>
  <c r="O70" i="1" a="1"/>
  <c r="O70" i="1"/>
  <c r="L71" i="1" a="1"/>
  <c r="L71" i="1" s="1"/>
  <c r="M71" i="1" a="1"/>
  <c r="M71" i="1"/>
  <c r="N71" i="1" a="1"/>
  <c r="N71" i="1" s="1"/>
  <c r="O71" i="1" a="1"/>
  <c r="O71" i="1" s="1"/>
  <c r="L72" i="1" a="1"/>
  <c r="L72" i="1" s="1"/>
  <c r="M72" i="1" a="1"/>
  <c r="M72" i="1" s="1"/>
  <c r="N72" i="1" a="1"/>
  <c r="N72" i="1" s="1"/>
  <c r="O72" i="1" a="1"/>
  <c r="O72" i="1"/>
  <c r="L73" i="1" a="1"/>
  <c r="L73" i="1" s="1"/>
  <c r="M73" i="1" a="1"/>
  <c r="M73" i="1"/>
  <c r="N73" i="1" a="1"/>
  <c r="N73" i="1" s="1"/>
  <c r="O73" i="1" a="1"/>
  <c r="O73" i="1" s="1"/>
  <c r="L74" i="1" a="1"/>
  <c r="L74" i="1" s="1"/>
  <c r="M74" i="1" a="1"/>
  <c r="M74" i="1" s="1"/>
  <c r="N74" i="1" a="1"/>
  <c r="N74" i="1" s="1"/>
  <c r="O74" i="1" a="1"/>
  <c r="O74" i="1"/>
  <c r="L75" i="1" a="1"/>
  <c r="L75" i="1" s="1"/>
  <c r="M75" i="1" a="1"/>
  <c r="M75" i="1"/>
  <c r="N75" i="1" a="1"/>
  <c r="N75" i="1" s="1"/>
  <c r="O75" i="1" a="1"/>
  <c r="O75" i="1" s="1"/>
  <c r="L76" i="1" a="1"/>
  <c r="L76" i="1" s="1"/>
  <c r="M76" i="1" a="1"/>
  <c r="M76" i="1" s="1"/>
  <c r="N76" i="1" a="1"/>
  <c r="N76" i="1" s="1"/>
  <c r="O76" i="1" a="1"/>
  <c r="O76" i="1"/>
  <c r="L77" i="1" a="1"/>
  <c r="L77" i="1" s="1"/>
  <c r="M77" i="1" a="1"/>
  <c r="M77" i="1"/>
  <c r="N77" i="1" a="1"/>
  <c r="N77" i="1" s="1"/>
  <c r="O77" i="1" a="1"/>
  <c r="O77" i="1" s="1"/>
  <c r="L78" i="1" a="1"/>
  <c r="L78" i="1" s="1"/>
  <c r="M78" i="1" a="1"/>
  <c r="M78" i="1" s="1"/>
  <c r="N78" i="1" a="1"/>
  <c r="N78" i="1" s="1"/>
  <c r="O78" i="1" a="1"/>
  <c r="O78" i="1"/>
  <c r="L79" i="1" a="1"/>
  <c r="L79" i="1" s="1"/>
  <c r="M79" i="1" a="1"/>
  <c r="M79" i="1"/>
  <c r="N79" i="1" a="1"/>
  <c r="N79" i="1" s="1"/>
  <c r="O79" i="1" a="1"/>
  <c r="O79" i="1" s="1"/>
  <c r="L80" i="1" a="1"/>
  <c r="L80" i="1" s="1"/>
  <c r="M80" i="1" a="1"/>
  <c r="M80" i="1" s="1"/>
  <c r="N80" i="1" a="1"/>
  <c r="N80" i="1" s="1"/>
  <c r="O80" i="1" a="1"/>
  <c r="O80" i="1"/>
  <c r="L81" i="1" a="1"/>
  <c r="L81" i="1" s="1"/>
  <c r="M81" i="1" a="1"/>
  <c r="M81" i="1"/>
  <c r="N81" i="1" a="1"/>
  <c r="N81" i="1" s="1"/>
  <c r="O81" i="1" a="1"/>
  <c r="O81" i="1" s="1"/>
  <c r="L82" i="1" a="1"/>
  <c r="L82" i="1" s="1"/>
  <c r="M82" i="1" a="1"/>
  <c r="M82" i="1" s="1"/>
  <c r="N82" i="1" a="1"/>
  <c r="N82" i="1" s="1"/>
  <c r="O82" i="1" a="1"/>
  <c r="O82" i="1"/>
  <c r="L83" i="1" a="1"/>
  <c r="L83" i="1" s="1"/>
  <c r="M83" i="1" a="1"/>
  <c r="M83" i="1"/>
  <c r="N83" i="1" a="1"/>
  <c r="N83" i="1" s="1"/>
  <c r="O83" i="1" a="1"/>
  <c r="O83" i="1" s="1"/>
  <c r="L84" i="1" a="1"/>
  <c r="L84" i="1" s="1"/>
  <c r="M84" i="1" a="1"/>
  <c r="M84" i="1" s="1"/>
  <c r="N84" i="1" a="1"/>
  <c r="N84" i="1" s="1"/>
  <c r="O84" i="1" a="1"/>
  <c r="O84" i="1"/>
  <c r="L85" i="1" a="1"/>
  <c r="L85" i="1" s="1"/>
  <c r="M85" i="1" a="1"/>
  <c r="M85" i="1"/>
  <c r="N85" i="1" a="1"/>
  <c r="N85" i="1" s="1"/>
  <c r="O85" i="1" a="1"/>
  <c r="O85" i="1" s="1"/>
  <c r="L86" i="1" a="1"/>
  <c r="L86" i="1" s="1"/>
  <c r="M86" i="1" a="1"/>
  <c r="M86" i="1" s="1"/>
  <c r="N86" i="1" a="1"/>
  <c r="N86" i="1" s="1"/>
  <c r="O86" i="1" a="1"/>
  <c r="O86" i="1"/>
  <c r="L87" i="1" a="1"/>
  <c r="L87" i="1" s="1"/>
  <c r="M87" i="1" a="1"/>
  <c r="M87" i="1"/>
  <c r="N87" i="1" a="1"/>
  <c r="N87" i="1" s="1"/>
  <c r="O87" i="1" a="1"/>
  <c r="O87" i="1" s="1"/>
  <c r="L88" i="1" a="1"/>
  <c r="L88" i="1" s="1"/>
  <c r="M88" i="1" a="1"/>
  <c r="M88" i="1" s="1"/>
  <c r="N88" i="1" a="1"/>
  <c r="N88" i="1" s="1"/>
  <c r="O88" i="1" a="1"/>
  <c r="O88" i="1"/>
  <c r="L89" i="1" a="1"/>
  <c r="L89" i="1" s="1"/>
  <c r="M89" i="1" a="1"/>
  <c r="M89" i="1"/>
  <c r="N89" i="1" a="1"/>
  <c r="N89" i="1" s="1"/>
  <c r="O89" i="1" a="1"/>
  <c r="O89" i="1" s="1"/>
  <c r="L90" i="1" a="1"/>
  <c r="L90" i="1" s="1"/>
  <c r="M90" i="1" a="1"/>
  <c r="M90" i="1" s="1"/>
  <c r="N90" i="1" a="1"/>
  <c r="N90" i="1" s="1"/>
  <c r="O90" i="1" a="1"/>
  <c r="O90" i="1"/>
  <c r="L91" i="1" a="1"/>
  <c r="L91" i="1" s="1"/>
  <c r="M91" i="1" a="1"/>
  <c r="M91" i="1"/>
  <c r="N91" i="1" a="1"/>
  <c r="N91" i="1" s="1"/>
  <c r="O91" i="1" a="1"/>
  <c r="O91" i="1" s="1"/>
  <c r="L92" i="1" a="1"/>
  <c r="L92" i="1" s="1"/>
  <c r="M92" i="1" a="1"/>
  <c r="M92" i="1" s="1"/>
  <c r="N92" i="1" a="1"/>
  <c r="N92" i="1" s="1"/>
  <c r="O92" i="1" a="1"/>
  <c r="O92" i="1"/>
  <c r="L93" i="1" a="1"/>
  <c r="L93" i="1" s="1"/>
  <c r="M93" i="1" a="1"/>
  <c r="M93" i="1"/>
  <c r="N93" i="1" a="1"/>
  <c r="N93" i="1" s="1"/>
  <c r="O93" i="1" a="1"/>
  <c r="O93" i="1" s="1"/>
  <c r="L94" i="1" a="1"/>
  <c r="L94" i="1" s="1"/>
  <c r="M94" i="1" a="1"/>
  <c r="M94" i="1" s="1"/>
  <c r="N94" i="1" a="1"/>
  <c r="N94" i="1" s="1"/>
  <c r="O94" i="1" a="1"/>
  <c r="O94" i="1"/>
  <c r="L95" i="1" a="1"/>
  <c r="L95" i="1" s="1"/>
  <c r="M95" i="1" a="1"/>
  <c r="M95" i="1"/>
  <c r="N95" i="1" a="1"/>
  <c r="N95" i="1" s="1"/>
  <c r="O95" i="1" a="1"/>
  <c r="O95" i="1" s="1"/>
  <c r="L96" i="1" a="1"/>
  <c r="L96" i="1" s="1"/>
  <c r="M96" i="1" a="1"/>
  <c r="M96" i="1" s="1"/>
  <c r="N96" i="1" a="1"/>
  <c r="N96" i="1" s="1"/>
  <c r="O96" i="1" a="1"/>
  <c r="O96" i="1"/>
  <c r="L97" i="1" a="1"/>
  <c r="L97" i="1" s="1"/>
  <c r="M97" i="1" a="1"/>
  <c r="M97" i="1"/>
  <c r="N97" i="1" a="1"/>
  <c r="N97" i="1" s="1"/>
  <c r="O97" i="1" a="1"/>
  <c r="O97" i="1" s="1"/>
  <c r="L98" i="1" a="1"/>
  <c r="L98" i="1" s="1"/>
  <c r="M98" i="1" a="1"/>
  <c r="M98" i="1" s="1"/>
  <c r="N98" i="1" a="1"/>
  <c r="N98" i="1" s="1"/>
  <c r="O98" i="1" a="1"/>
  <c r="O98" i="1"/>
  <c r="L99" i="1" a="1"/>
  <c r="L99" i="1" s="1"/>
  <c r="M99" i="1" a="1"/>
  <c r="M99" i="1"/>
  <c r="N99" i="1" a="1"/>
  <c r="N99" i="1" s="1"/>
  <c r="O99" i="1" a="1"/>
  <c r="O99" i="1" s="1"/>
  <c r="L100" i="1" a="1"/>
  <c r="L100" i="1" s="1"/>
  <c r="M100" i="1" a="1"/>
  <c r="M100" i="1" s="1"/>
  <c r="N100" i="1" a="1"/>
  <c r="N100" i="1" s="1"/>
  <c r="O100" i="1" a="1"/>
  <c r="O100" i="1"/>
  <c r="L101" i="1" a="1"/>
  <c r="L101" i="1" s="1"/>
  <c r="M101" i="1" a="1"/>
  <c r="M101" i="1"/>
  <c r="N101" i="1" a="1"/>
  <c r="N101" i="1" s="1"/>
  <c r="O101" i="1" a="1"/>
  <c r="O101" i="1" s="1"/>
  <c r="L102" i="1" a="1"/>
  <c r="L102" i="1" s="1"/>
  <c r="M102" i="1" a="1"/>
  <c r="M102" i="1" s="1"/>
  <c r="N102" i="1" a="1"/>
  <c r="N102" i="1" s="1"/>
  <c r="O102" i="1" a="1"/>
  <c r="O102" i="1"/>
  <c r="L103" i="1" a="1"/>
  <c r="L103" i="1" s="1"/>
  <c r="M103" i="1" a="1"/>
  <c r="M103" i="1"/>
  <c r="N103" i="1" a="1"/>
  <c r="N103" i="1" s="1"/>
  <c r="O103" i="1" a="1"/>
  <c r="O103" i="1" s="1"/>
  <c r="L104" i="1" a="1"/>
  <c r="L104" i="1" s="1"/>
  <c r="M104" i="1" a="1"/>
  <c r="M104" i="1" s="1"/>
  <c r="N104" i="1" a="1"/>
  <c r="N104" i="1" s="1"/>
  <c r="O104" i="1" a="1"/>
  <c r="O104" i="1"/>
  <c r="L105" i="1" a="1"/>
  <c r="L105" i="1" s="1"/>
  <c r="M105" i="1" a="1"/>
  <c r="M105" i="1"/>
  <c r="N105" i="1" a="1"/>
  <c r="N105" i="1" s="1"/>
  <c r="O105" i="1" a="1"/>
  <c r="O105" i="1" s="1"/>
  <c r="L106" i="1" a="1"/>
  <c r="L106" i="1" s="1"/>
  <c r="M106" i="1" a="1"/>
  <c r="M106" i="1" s="1"/>
  <c r="N106" i="1" a="1"/>
  <c r="N106" i="1" s="1"/>
  <c r="O106" i="1" a="1"/>
  <c r="O106" i="1"/>
  <c r="L107" i="1" a="1"/>
  <c r="L107" i="1" s="1"/>
  <c r="M107" i="1" a="1"/>
  <c r="M107" i="1"/>
  <c r="N107" i="1" a="1"/>
  <c r="N107" i="1" s="1"/>
  <c r="O107" i="1" a="1"/>
  <c r="O107" i="1" s="1"/>
  <c r="L2" i="1" a="1"/>
  <c r="L2" i="1"/>
  <c r="O2" i="1" a="1"/>
  <c r="O2" i="1" s="1"/>
  <c r="N2" i="1" a="1"/>
  <c r="N2" i="1" s="1"/>
  <c r="M2" i="1" a="1"/>
  <c r="M2" i="1" s="1"/>
  <c r="C23" i="3"/>
  <c r="D23" i="3"/>
  <c r="E23" i="3"/>
  <c r="F23" i="3"/>
  <c r="G23" i="3"/>
  <c r="C24" i="3"/>
  <c r="D24" i="3"/>
  <c r="E24" i="3"/>
  <c r="F24" i="3"/>
  <c r="G24" i="3"/>
  <c r="C25" i="3"/>
  <c r="D25" i="3"/>
  <c r="E25" i="3"/>
  <c r="F25" i="3"/>
  <c r="G25" i="3"/>
  <c r="C26" i="3"/>
  <c r="D26" i="3"/>
  <c r="E26" i="3"/>
  <c r="F26" i="3"/>
  <c r="G26" i="3"/>
  <c r="G22" i="3"/>
  <c r="F22" i="3"/>
  <c r="E22" i="3"/>
  <c r="D22" i="3"/>
  <c r="C22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G17" i="3"/>
  <c r="F17" i="3"/>
  <c r="E17" i="3"/>
  <c r="D17" i="3"/>
  <c r="C17" i="3"/>
  <c r="G15" i="3"/>
  <c r="F15" i="3"/>
  <c r="E15" i="3"/>
  <c r="D15" i="3"/>
  <c r="C15" i="3"/>
  <c r="G14" i="3"/>
  <c r="F14" i="3"/>
  <c r="E14" i="3"/>
  <c r="D14" i="3"/>
  <c r="C14" i="3"/>
  <c r="C13" i="3"/>
  <c r="G13" i="3"/>
  <c r="F13" i="3"/>
  <c r="E13" i="3"/>
  <c r="D13" i="3"/>
  <c r="C10" i="3"/>
  <c r="D10" i="3"/>
  <c r="E10" i="3"/>
  <c r="F10" i="3"/>
  <c r="G10" i="3"/>
  <c r="C11" i="3"/>
  <c r="D11" i="3"/>
  <c r="E11" i="3"/>
  <c r="F11" i="3"/>
  <c r="G11" i="3"/>
  <c r="E9" i="3"/>
  <c r="F9" i="3"/>
  <c r="G9" i="3"/>
  <c r="D9" i="3"/>
  <c r="C9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G4" i="3"/>
  <c r="F4" i="3"/>
  <c r="E4" i="3"/>
  <c r="D4" i="3"/>
  <c r="C4" i="3"/>
  <c r="H7" i="3"/>
  <c r="I7" i="3"/>
  <c r="J7" i="3"/>
  <c r="K7" i="3"/>
  <c r="L7" i="3"/>
  <c r="M7" i="3"/>
  <c r="N7" i="3"/>
  <c r="O7" i="3"/>
  <c r="P7" i="3"/>
  <c r="Q7" i="3"/>
  <c r="H4" i="3"/>
  <c r="I4" i="3"/>
  <c r="J4" i="3"/>
  <c r="K4" i="3"/>
  <c r="L4" i="3"/>
  <c r="M4" i="3"/>
  <c r="N4" i="3"/>
  <c r="O4" i="3"/>
  <c r="P4" i="3"/>
  <c r="Q4" i="3"/>
  <c r="H5" i="3"/>
  <c r="I5" i="3"/>
  <c r="J5" i="3"/>
  <c r="K5" i="3"/>
  <c r="L5" i="3"/>
  <c r="M5" i="3"/>
  <c r="N5" i="3"/>
  <c r="O5" i="3"/>
  <c r="P5" i="3"/>
  <c r="Q5" i="3"/>
  <c r="H6" i="3"/>
  <c r="I6" i="3"/>
  <c r="J6" i="3"/>
  <c r="K6" i="3"/>
  <c r="L6" i="3"/>
  <c r="M6" i="3"/>
  <c r="N6" i="3"/>
  <c r="O6" i="3"/>
  <c r="P6" i="3"/>
  <c r="Q6" i="3"/>
  <c r="H9" i="3"/>
  <c r="I9" i="3"/>
  <c r="J9" i="3"/>
  <c r="K9" i="3"/>
  <c r="L9" i="3"/>
  <c r="M9" i="3"/>
  <c r="N9" i="3"/>
  <c r="O9" i="3"/>
  <c r="P9" i="3"/>
  <c r="Q9" i="3"/>
  <c r="H10" i="3"/>
  <c r="I10" i="3"/>
  <c r="J10" i="3"/>
  <c r="K10" i="3"/>
  <c r="L10" i="3"/>
  <c r="M10" i="3"/>
  <c r="N10" i="3"/>
  <c r="O10" i="3"/>
  <c r="P10" i="3"/>
  <c r="Q10" i="3"/>
  <c r="H11" i="3"/>
  <c r="I11" i="3"/>
  <c r="J11" i="3"/>
  <c r="K11" i="3"/>
  <c r="L11" i="3"/>
  <c r="M11" i="3"/>
  <c r="N11" i="3"/>
  <c r="O11" i="3"/>
  <c r="P11" i="3"/>
  <c r="Q11" i="3"/>
  <c r="H13" i="3"/>
  <c r="I13" i="3"/>
  <c r="J13" i="3"/>
  <c r="K13" i="3"/>
  <c r="L13" i="3"/>
  <c r="M13" i="3"/>
  <c r="N13" i="3"/>
  <c r="O13" i="3"/>
  <c r="P13" i="3"/>
  <c r="Q13" i="3"/>
  <c r="H14" i="3"/>
  <c r="I14" i="3"/>
  <c r="J14" i="3"/>
  <c r="K14" i="3"/>
  <c r="L14" i="3"/>
  <c r="M14" i="3"/>
  <c r="N14" i="3"/>
  <c r="O14" i="3"/>
  <c r="P14" i="3"/>
  <c r="Q14" i="3"/>
  <c r="H15" i="3"/>
  <c r="I15" i="3"/>
  <c r="J15" i="3"/>
  <c r="K15" i="3"/>
  <c r="L15" i="3"/>
  <c r="M15" i="3"/>
  <c r="N15" i="3"/>
  <c r="O15" i="3"/>
  <c r="P15" i="3"/>
  <c r="Q15" i="3"/>
  <c r="H17" i="3"/>
  <c r="I17" i="3"/>
  <c r="J17" i="3"/>
  <c r="K17" i="3"/>
  <c r="L17" i="3"/>
  <c r="M17" i="3"/>
  <c r="N17" i="3"/>
  <c r="O17" i="3"/>
  <c r="P17" i="3"/>
  <c r="Q17" i="3"/>
  <c r="H18" i="3"/>
  <c r="I18" i="3"/>
  <c r="J18" i="3"/>
  <c r="K18" i="3"/>
  <c r="L18" i="3"/>
  <c r="M18" i="3"/>
  <c r="N18" i="3"/>
  <c r="O18" i="3"/>
  <c r="P18" i="3"/>
  <c r="Q18" i="3"/>
  <c r="H19" i="3"/>
  <c r="I19" i="3"/>
  <c r="J19" i="3"/>
  <c r="K19" i="3"/>
  <c r="L19" i="3"/>
  <c r="M19" i="3"/>
  <c r="N19" i="3"/>
  <c r="O19" i="3"/>
  <c r="P19" i="3"/>
  <c r="Q19" i="3"/>
  <c r="H20" i="3"/>
  <c r="I20" i="3"/>
  <c r="J20" i="3"/>
  <c r="K20" i="3"/>
  <c r="L20" i="3"/>
  <c r="M20" i="3"/>
  <c r="N20" i="3"/>
  <c r="O20" i="3"/>
  <c r="P20" i="3"/>
  <c r="Q20" i="3"/>
  <c r="H22" i="3"/>
  <c r="I22" i="3"/>
  <c r="J22" i="3"/>
  <c r="K22" i="3"/>
  <c r="L22" i="3"/>
  <c r="M22" i="3"/>
  <c r="N22" i="3"/>
  <c r="O22" i="3"/>
  <c r="P22" i="3"/>
  <c r="Q22" i="3"/>
  <c r="H23" i="3"/>
  <c r="I23" i="3"/>
  <c r="J23" i="3"/>
  <c r="K23" i="3"/>
  <c r="L23" i="3"/>
  <c r="M23" i="3"/>
  <c r="N23" i="3"/>
  <c r="O23" i="3"/>
  <c r="P23" i="3"/>
  <c r="Q23" i="3"/>
  <c r="H24" i="3"/>
  <c r="I24" i="3"/>
  <c r="J24" i="3"/>
  <c r="K24" i="3"/>
  <c r="L24" i="3"/>
  <c r="M24" i="3"/>
  <c r="N24" i="3"/>
  <c r="O24" i="3"/>
  <c r="P24" i="3"/>
  <c r="Q24" i="3"/>
  <c r="H25" i="3"/>
  <c r="I25" i="3"/>
  <c r="J25" i="3"/>
  <c r="K25" i="3"/>
  <c r="L25" i="3"/>
  <c r="M25" i="3"/>
  <c r="N25" i="3"/>
  <c r="O25" i="3"/>
  <c r="P25" i="3"/>
  <c r="Q25" i="3"/>
  <c r="H26" i="3"/>
  <c r="I26" i="3"/>
  <c r="J26" i="3"/>
  <c r="K26" i="3"/>
  <c r="L26" i="3"/>
  <c r="M26" i="3"/>
  <c r="N26" i="3"/>
  <c r="O26" i="3"/>
  <c r="P26" i="3"/>
  <c r="Q2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<sst xmlns="http://schemas.openxmlformats.org/spreadsheetml/2006/main" count="54" uniqueCount="37">
  <si>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Nodes</t>
  </si>
  <si>
    <t>Pesticide_Max_Node</t>
  </si>
  <si>
    <t>Refill_time</t>
  </si>
  <si>
    <t>Max_num_drones</t>
  </si>
  <si>
    <t>Seed</t>
  </si>
  <si>
    <t>Total_time</t>
  </si>
  <si>
    <t>Max_trips</t>
  </si>
  <si>
    <t>Cost</t>
  </si>
  <si>
    <t>Gap</t>
  </si>
  <si>
    <t>Refill time</t>
  </si>
  <si>
    <t>Maximum pesticide per node</t>
  </si>
  <si>
    <t>Maximum number of drones</t>
  </si>
  <si>
    <t>AVERAGES</t>
  </si>
  <si>
    <t>Variable</t>
  </si>
  <si>
    <t>Value</t>
  </si>
  <si>
    <t>MAXIMUMS</t>
  </si>
  <si>
    <t>MINIMUMS</t>
  </si>
  <si>
    <t>Solving_time</t>
  </si>
  <si>
    <t>5</t>
  </si>
  <si>
    <t>4</t>
  </si>
  <si>
    <t>6</t>
  </si>
  <si>
    <t>7</t>
  </si>
  <si>
    <t>BINS</t>
  </si>
  <si>
    <t>4 Nodes</t>
  </si>
  <si>
    <t>5 Nodes</t>
  </si>
  <si>
    <t>6 Nodes</t>
  </si>
  <si>
    <t>7 Nodes</t>
  </si>
  <si>
    <t>0%-10%</t>
  </si>
  <si>
    <t>10%-20%</t>
  </si>
  <si>
    <t>20%-30%</t>
  </si>
  <si>
    <t>30%-40%</t>
  </si>
  <si>
    <t>40%-50%</t>
  </si>
  <si>
    <t>50%-60%</t>
  </si>
  <si>
    <t>60%-70%</t>
  </si>
  <si>
    <t>70%-80%</t>
  </si>
  <si>
    <t>80%-90%</t>
  </si>
  <si>
    <t>90%-100%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</si>
</sst>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ff-mono)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4" borderId="0" xfId="0" applyFont="1" applyFill="1"/>
    <xf numFmtId="0" fontId="13" fillId="33" borderId="13" xfId="0" applyFont="1" applyFill="1" applyBorder="1"/>
    <xf numFmtId="0" fontId="0" fillId="35" borderId="0" xfId="0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35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35" borderId="12" xfId="0" applyNumberFormat="1" applyFill="1" applyBorder="1" applyAlignment="1">
      <alignment horizontal="right"/>
    </xf>
    <xf numFmtId="2" fontId="0" fillId="35" borderId="0" xfId="0" applyNumberFormat="1" applyFill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35" borderId="12" xfId="0" applyNumberFormat="1" applyFill="1" applyBorder="1" applyAlignment="1">
      <alignment horizontal="right"/>
    </xf>
    <xf numFmtId="165" fontId="0" fillId="35" borderId="0" xfId="0" applyNumberFormat="1" applyFill="1" applyAlignment="1">
      <alignment horizontal="right"/>
    </xf>
    <xf numFmtId="0" fontId="13" fillId="33" borderId="0" xfId="0" applyFont="1" applyFill="1"/>
    <xf numFmtId="0" fontId="13" fillId="33" borderId="12" xfId="0" applyFont="1" applyFill="1" applyBorder="1"/>
    <xf numFmtId="0" fontId="13" fillId="34" borderId="12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13" fillId="33" borderId="15" xfId="0" applyFont="1" applyFill="1" applyBorder="1"/>
    <xf numFmtId="0" fontId="0" fillId="0" borderId="0" xfId="0" applyAlignment="1">
      <alignment horizontal="center" vertical="center"/>
    </xf>
    <xf numFmtId="0" fontId="13" fillId="33" borderId="16" xfId="0" applyFont="1" applyFill="1" applyBorder="1"/>
    <xf numFmtId="16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NumberFormat="1"/>
    <xf numFmtId="0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8"/>
                <a:ea typeface="Arial Unicode MS" panose="020B0604020202020204" pitchFamily="34" charset="-128"/>
                <a:cs typeface="Arial Unicode MS" panose="020B0604020202020204" pitchFamily="34" charset="-128"/>
              </a:defRPr>
            </a:pPr>
            <a:r>
              <a:rPr lang="en-US"/>
              <a:t>Gap optimality distribution for different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4 Nodes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none" lIns="0" tIns="0" rIns="0" bIns="0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defRPr>
                </a:pPr>
                <a:endParaRPr lang="en-150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Data!$S$2:$S$11</c:f>
              <c:strCache>
                <c:ptCount val="10"/>
                <c:pt idx="0">
                  <c:v>0%-10%</c:v>
                </c:pt>
                <c:pt idx="1">
                  <c:v>10%-20%</c:v>
                </c:pt>
                <c:pt idx="2">
                  <c:v>20%-30%</c:v>
                </c:pt>
                <c:pt idx="3">
                  <c:v>30%-40%</c:v>
                </c:pt>
                <c:pt idx="4">
                  <c:v>40%-50%</c:v>
                </c:pt>
                <c:pt idx="5">
                  <c:v>50%-60%</c:v>
                </c:pt>
                <c:pt idx="6">
                  <c:v>60%-70%</c:v>
                </c:pt>
                <c:pt idx="7">
                  <c:v>70%-80%</c:v>
                </c:pt>
                <c:pt idx="8">
                  <c:v>80%-90%</c:v>
                </c:pt>
                <c:pt idx="9">
                  <c:v>90%-100%</c:v>
                </c:pt>
              </c:strCache>
            </c:strRef>
          </c:cat>
          <c:val>
            <c:numRef>
              <c:f>Data!$T$2:$T$11</c:f>
              <c:numCache>
                <c:formatCode>General</c:formatCode>
                <c:ptCount val="10"/>
                <c:pt idx="0">
                  <c:v>180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5-42A1-BEAD-432E7A11159D}"/>
            </c:ext>
          </c:extLst>
        </c:ser>
        <c:ser>
          <c:idx val="1"/>
          <c:order val="1"/>
          <c:tx>
            <c:strRef>
              <c:f>Data!$U$1</c:f>
              <c:strCache>
                <c:ptCount val="1"/>
                <c:pt idx="0">
                  <c:v>5 Nodes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vert="horz" wrap="none" lIns="0" tIns="0" rIns="0" bIns="0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defRPr>
                </a:pPr>
                <a:endParaRPr lang="en-150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Data!$S$2:$S$11</c:f>
              <c:strCache>
                <c:ptCount val="10"/>
                <c:pt idx="0">
                  <c:v>0%-10%</c:v>
                </c:pt>
                <c:pt idx="1">
                  <c:v>10%-20%</c:v>
                </c:pt>
                <c:pt idx="2">
                  <c:v>20%-30%</c:v>
                </c:pt>
                <c:pt idx="3">
                  <c:v>30%-40%</c:v>
                </c:pt>
                <c:pt idx="4">
                  <c:v>40%-50%</c:v>
                </c:pt>
                <c:pt idx="5">
                  <c:v>50%-60%</c:v>
                </c:pt>
                <c:pt idx="6">
                  <c:v>60%-70%</c:v>
                </c:pt>
                <c:pt idx="7">
                  <c:v>70%-80%</c:v>
                </c:pt>
                <c:pt idx="8">
                  <c:v>80%-90%</c:v>
                </c:pt>
                <c:pt idx="9">
                  <c:v>90%-100%</c:v>
                </c:pt>
              </c:strCache>
            </c:strRef>
          </c:cat>
          <c:val>
            <c:numRef>
              <c:f>Data!$U$2:$U$11</c:f>
              <c:numCache>
                <c:formatCode>General</c:formatCode>
                <c:ptCount val="10"/>
                <c:pt idx="0">
                  <c:v>178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5-42A1-BEAD-432E7A11159D}"/>
            </c:ext>
          </c:extLst>
        </c:ser>
        <c:ser>
          <c:idx val="2"/>
          <c:order val="2"/>
          <c:tx>
            <c:strRef>
              <c:f>Data!$V$1</c:f>
              <c:strCache>
                <c:ptCount val="1"/>
                <c:pt idx="0">
                  <c:v>6 Nodes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none" lIns="0" tIns="0" rIns="0" bIns="0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defRPr>
                </a:pPr>
                <a:endParaRPr lang="en-150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/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Data!$S$2:$S$11</c:f>
              <c:strCache>
                <c:ptCount val="10"/>
                <c:pt idx="0">
                  <c:v>0%-10%</c:v>
                </c:pt>
                <c:pt idx="1">
                  <c:v>10%-20%</c:v>
                </c:pt>
                <c:pt idx="2">
                  <c:v>20%-30%</c:v>
                </c:pt>
                <c:pt idx="3">
                  <c:v>30%-40%</c:v>
                </c:pt>
                <c:pt idx="4">
                  <c:v>40%-50%</c:v>
                </c:pt>
                <c:pt idx="5">
                  <c:v>50%-60%</c:v>
                </c:pt>
                <c:pt idx="6">
                  <c:v>60%-70%</c:v>
                </c:pt>
                <c:pt idx="7">
                  <c:v>70%-80%</c:v>
                </c:pt>
                <c:pt idx="8">
                  <c:v>80%-90%</c:v>
                </c:pt>
                <c:pt idx="9">
                  <c:v>90%-100%</c:v>
                </c:pt>
              </c:strCache>
            </c:strRef>
          </c:cat>
          <c:val>
            <c:numRef>
              <c:f>Data!$V$2:$V$11</c:f>
              <c:numCache>
                <c:formatCode>General</c:formatCode>
                <c:ptCount val="10"/>
                <c:pt idx="0">
                  <c:v>33</c:v>
                </c:pt>
                <c:pt idx="1">
                  <c:v>0</c:v>
                </c:pt>
                <c:pt idx="2">
                  <c:v>7</c:v>
                </c:pt>
                <c:pt idx="3">
                  <c:v>21</c:v>
                </c:pt>
                <c:pt idx="4">
                  <c:v>34</c:v>
                </c:pt>
                <c:pt idx="5">
                  <c:v>44</c:v>
                </c:pt>
                <c:pt idx="6">
                  <c:v>24</c:v>
                </c:pt>
                <c:pt idx="7">
                  <c:v>12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5-42A1-BEAD-432E7A11159D}"/>
            </c:ext>
          </c:extLst>
        </c:ser>
        <c:ser>
          <c:idx val="3"/>
          <c:order val="3"/>
          <c:tx>
            <c:strRef>
              <c:f>Data!$W$1</c:f>
              <c:strCache>
                <c:ptCount val="1"/>
                <c:pt idx="0">
                  <c:v>7 Nodes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vert="horz" wrap="none" lIns="0" tIns="0" rIns="0" bIns="0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defRPr>
                </a:pPr>
                <a:endParaRPr lang="en-150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/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Data!$S$2:$S$11</c:f>
              <c:strCache>
                <c:ptCount val="10"/>
                <c:pt idx="0">
                  <c:v>0%-10%</c:v>
                </c:pt>
                <c:pt idx="1">
                  <c:v>10%-20%</c:v>
                </c:pt>
                <c:pt idx="2">
                  <c:v>20%-30%</c:v>
                </c:pt>
                <c:pt idx="3">
                  <c:v>30%-40%</c:v>
                </c:pt>
                <c:pt idx="4">
                  <c:v>40%-50%</c:v>
                </c:pt>
                <c:pt idx="5">
                  <c:v>50%-60%</c:v>
                </c:pt>
                <c:pt idx="6">
                  <c:v>60%-70%</c:v>
                </c:pt>
                <c:pt idx="7">
                  <c:v>70%-80%</c:v>
                </c:pt>
                <c:pt idx="8">
                  <c:v>80%-90%</c:v>
                </c:pt>
                <c:pt idx="9">
                  <c:v>90%-100%</c:v>
                </c:pt>
              </c:strCache>
            </c:strRef>
          </c:cat>
          <c:val>
            <c:numRef>
              <c:f>Data!$W$2:$W$11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5</c:v>
                </c:pt>
                <c:pt idx="6">
                  <c:v>35</c:v>
                </c:pt>
                <c:pt idx="7">
                  <c:v>69</c:v>
                </c:pt>
                <c:pt idx="8">
                  <c:v>55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5-42A1-BEAD-432E7A1115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103826352"/>
        <c:axId val="1138451024"/>
      </c:barChart>
      <c:catAx>
        <c:axId val="11038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8"/>
                <a:ea typeface="Arial Unicode MS" panose="020B0604020202020204" pitchFamily="34" charset="-128"/>
                <a:cs typeface="Arial Unicode MS" panose="020B0604020202020204" pitchFamily="34" charset="-128"/>
              </a:defRPr>
            </a:pPr>
            <a:endParaRPr lang="en-150"/>
          </a:p>
        </c:txPr>
        <c:crossAx val="1138451024"/>
        <c:crosses val="autoZero"/>
        <c:auto val="1"/>
        <c:lblAlgn val="ctr"/>
        <c:lblOffset val="100"/>
        <c:tickLblSkip val="1"/>
        <c:noMultiLvlLbl val="0"/>
      </c:catAx>
      <c:valAx>
        <c:axId val="11384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Unicode MS" panose="020B0604020202020204" pitchFamily="34" charset="-128"/>
                <a:ea typeface="Arial Unicode MS" panose="020B0604020202020204" pitchFamily="34" charset="-128"/>
                <a:cs typeface="Arial Unicode MS" panose="020B0604020202020204" pitchFamily="34" charset="-128"/>
              </a:defRPr>
            </a:pPr>
            <a:endParaRPr lang="en-150"/>
          </a:p>
        </c:txPr>
        <c:crossAx val="110382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 Unicode MS" panose="020B0604020202020204" pitchFamily="34" charset="-128"/>
          <a:ea typeface="Arial Unicode MS" panose="020B0604020202020204" pitchFamily="34" charset="-128"/>
          <a:cs typeface="Arial Unicode MS" panose="020B0604020202020204" pitchFamily="34" charset="-128"/>
        </a:defRPr>
      </a:pPr>
      <a:endParaRPr lang="en-150"/>
    </a:p>
  </c:txPr>
  <c:printSettings>
    <c:headerFooter/>
    <c:pageMargins b="0" l="0" r="0" t="0" header="0" footer="0"/>
    <c:pageSetup paperSize="11" orientation="landscape" horizont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Gap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Data!$A$2:$A$721</c:f>
              <c:numCache>
                <c:formatCode>General</c:formatCode>
                <c:ptCount val="7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7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7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5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5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5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7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7</c:v>
                </c:pt>
                <c:pt idx="508">
                  <c:v>6</c:v>
                </c:pt>
                <c:pt idx="509">
                  <c:v>7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7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7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6</c:v>
                </c:pt>
                <c:pt idx="535">
                  <c:v>6</c:v>
                </c:pt>
                <c:pt idx="536">
                  <c:v>7</c:v>
                </c:pt>
                <c:pt idx="537">
                  <c:v>6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6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6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6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6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6</c:v>
                </c:pt>
                <c:pt idx="577">
                  <c:v>7</c:v>
                </c:pt>
                <c:pt idx="578">
                  <c:v>6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7</c:v>
                </c:pt>
                <c:pt idx="583">
                  <c:v>6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7</c:v>
                </c:pt>
                <c:pt idx="588">
                  <c:v>6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6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7</c:v>
                </c:pt>
                <c:pt idx="623">
                  <c:v>6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6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6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6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6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6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</c:numCache>
            </c:numRef>
          </c:xVal>
          <c:yVal>
            <c:numRef>
              <c:f>Data!$I$2:$I$721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 formatCode="0.00E+00">
                  <c:v>1.3255233361472701E-7</c:v>
                </c:pt>
                <c:pt idx="369" formatCode="0.00E+00">
                  <c:v>4.0540149489230102E-7</c:v>
                </c:pt>
                <c:pt idx="370" formatCode="0.00E+00">
                  <c:v>5.1136412159350801E-7</c:v>
                </c:pt>
                <c:pt idx="371" formatCode="0.00E+00">
                  <c:v>5.3263928006915195E-7</c:v>
                </c:pt>
                <c:pt idx="372" formatCode="0.00E+00">
                  <c:v>8.9262375158322497E-7</c:v>
                </c:pt>
                <c:pt idx="373" formatCode="0.00E+00">
                  <c:v>9.2897102072254E-7</c:v>
                </c:pt>
                <c:pt idx="374" formatCode="0.00E+00">
                  <c:v>1.0947456039397401E-6</c:v>
                </c:pt>
                <c:pt idx="375" formatCode="0.00E+00">
                  <c:v>1.0947456039397401E-6</c:v>
                </c:pt>
                <c:pt idx="376" formatCode="0.00E+00">
                  <c:v>1.0947456039397401E-6</c:v>
                </c:pt>
                <c:pt idx="377" formatCode="0.00E+00">
                  <c:v>1.32745513898855E-6</c:v>
                </c:pt>
                <c:pt idx="378" formatCode="0.00E+00">
                  <c:v>1.35887101566998E-6</c:v>
                </c:pt>
                <c:pt idx="379" formatCode="0.00E+00">
                  <c:v>1.4465312360593E-6</c:v>
                </c:pt>
                <c:pt idx="380" formatCode="0.00E+00">
                  <c:v>1.4514222401036601E-6</c:v>
                </c:pt>
                <c:pt idx="381" formatCode="0.00E+00">
                  <c:v>1.5645874353583901E-6</c:v>
                </c:pt>
                <c:pt idx="382" formatCode="0.00E+00">
                  <c:v>1.5930935292593E-6</c:v>
                </c:pt>
                <c:pt idx="383" formatCode="0.00E+00">
                  <c:v>1.5930935292593E-6</c:v>
                </c:pt>
                <c:pt idx="384" formatCode="0.00E+00">
                  <c:v>1.5930935292593E-6</c:v>
                </c:pt>
                <c:pt idx="385" formatCode="0.00E+00">
                  <c:v>1.90013346641359E-6</c:v>
                </c:pt>
                <c:pt idx="386" formatCode="0.00E+00">
                  <c:v>2.1740081880363901E-6</c:v>
                </c:pt>
                <c:pt idx="387" formatCode="0.00E+00">
                  <c:v>2.1740081880363901E-6</c:v>
                </c:pt>
                <c:pt idx="388" formatCode="0.00E+00">
                  <c:v>2.1740081880363901E-6</c:v>
                </c:pt>
                <c:pt idx="389" formatCode="0.00E+00">
                  <c:v>3.18729307575514E-6</c:v>
                </c:pt>
                <c:pt idx="390" formatCode="0.00E+00">
                  <c:v>3.9034546148016403E-6</c:v>
                </c:pt>
                <c:pt idx="391" formatCode="0.00E+00">
                  <c:v>4.4838646883276097E-6</c:v>
                </c:pt>
                <c:pt idx="392" formatCode="0.00E+00">
                  <c:v>4.8826771331515696E-6</c:v>
                </c:pt>
                <c:pt idx="393">
                  <c:v>9.3023233285989809E-3</c:v>
                </c:pt>
                <c:pt idx="394">
                  <c:v>11.4602367957759</c:v>
                </c:pt>
                <c:pt idx="395">
                  <c:v>11.4934058005809</c:v>
                </c:pt>
                <c:pt idx="396">
                  <c:v>11.5508079241687</c:v>
                </c:pt>
                <c:pt idx="397">
                  <c:v>20.8704230585701</c:v>
                </c:pt>
                <c:pt idx="398">
                  <c:v>23.301425835020598</c:v>
                </c:pt>
                <c:pt idx="399">
                  <c:v>24.5566352065728</c:v>
                </c:pt>
                <c:pt idx="400">
                  <c:v>26.229079117924201</c:v>
                </c:pt>
                <c:pt idx="401">
                  <c:v>26.387470129943299</c:v>
                </c:pt>
                <c:pt idx="402">
                  <c:v>27.631385947888901</c:v>
                </c:pt>
                <c:pt idx="403">
                  <c:v>27.675894380017901</c:v>
                </c:pt>
                <c:pt idx="404">
                  <c:v>27.7453858744157</c:v>
                </c:pt>
                <c:pt idx="405">
                  <c:v>28.3582791096234</c:v>
                </c:pt>
                <c:pt idx="406">
                  <c:v>28.651343881160599</c:v>
                </c:pt>
                <c:pt idx="407">
                  <c:v>28.9760761272289</c:v>
                </c:pt>
                <c:pt idx="408">
                  <c:v>29.428446842733202</c:v>
                </c:pt>
                <c:pt idx="409">
                  <c:v>30.858534271186699</c:v>
                </c:pt>
                <c:pt idx="410">
                  <c:v>32.019759219488101</c:v>
                </c:pt>
                <c:pt idx="411">
                  <c:v>32.064777237616902</c:v>
                </c:pt>
                <c:pt idx="412">
                  <c:v>32.132437386941803</c:v>
                </c:pt>
                <c:pt idx="413">
                  <c:v>32.804260943770601</c:v>
                </c:pt>
                <c:pt idx="414">
                  <c:v>33.359874991815197</c:v>
                </c:pt>
                <c:pt idx="415">
                  <c:v>33.364997898290298</c:v>
                </c:pt>
                <c:pt idx="416">
                  <c:v>33.438400185775699</c:v>
                </c:pt>
                <c:pt idx="417">
                  <c:v>34.730534805885803</c:v>
                </c:pt>
                <c:pt idx="418">
                  <c:v>34.798019056798502</c:v>
                </c:pt>
                <c:pt idx="419">
                  <c:v>34.930783122805401</c:v>
                </c:pt>
                <c:pt idx="420">
                  <c:v>34.9390250663647</c:v>
                </c:pt>
                <c:pt idx="421">
                  <c:v>35.425504827569497</c:v>
                </c:pt>
                <c:pt idx="422">
                  <c:v>35.519763002018998</c:v>
                </c:pt>
                <c:pt idx="423">
                  <c:v>35.774222163936301</c:v>
                </c:pt>
                <c:pt idx="424">
                  <c:v>36.3433359505552</c:v>
                </c:pt>
                <c:pt idx="425">
                  <c:v>37.600020940954501</c:v>
                </c:pt>
                <c:pt idx="426">
                  <c:v>37.6437280232578</c:v>
                </c:pt>
                <c:pt idx="427">
                  <c:v>37.657368114008101</c:v>
                </c:pt>
                <c:pt idx="428">
                  <c:v>37.682100217657499</c:v>
                </c:pt>
                <c:pt idx="429">
                  <c:v>37.962825298150101</c:v>
                </c:pt>
                <c:pt idx="430">
                  <c:v>38.571637581005199</c:v>
                </c:pt>
                <c:pt idx="431">
                  <c:v>39.2373330490854</c:v>
                </c:pt>
                <c:pt idx="432">
                  <c:v>39.746584169197199</c:v>
                </c:pt>
                <c:pt idx="433">
                  <c:v>41.350119641644199</c:v>
                </c:pt>
                <c:pt idx="434">
                  <c:v>41.503418490377001</c:v>
                </c:pt>
                <c:pt idx="435">
                  <c:v>41.884351414123699</c:v>
                </c:pt>
                <c:pt idx="436">
                  <c:v>41.9808596176835</c:v>
                </c:pt>
                <c:pt idx="437">
                  <c:v>42.449330639703099</c:v>
                </c:pt>
                <c:pt idx="438">
                  <c:v>43.495342268496699</c:v>
                </c:pt>
                <c:pt idx="439">
                  <c:v>43.724474138832598</c:v>
                </c:pt>
                <c:pt idx="440">
                  <c:v>44.387500461295403</c:v>
                </c:pt>
                <c:pt idx="441">
                  <c:v>44.770206838003404</c:v>
                </c:pt>
                <c:pt idx="442">
                  <c:v>44.798505817084397</c:v>
                </c:pt>
                <c:pt idx="443">
                  <c:v>45.099644067759002</c:v>
                </c:pt>
                <c:pt idx="444">
                  <c:v>45.160692684968502</c:v>
                </c:pt>
                <c:pt idx="445">
                  <c:v>45.426081171424698</c:v>
                </c:pt>
                <c:pt idx="446">
                  <c:v>45.777633978601997</c:v>
                </c:pt>
                <c:pt idx="447">
                  <c:v>46.113327273264197</c:v>
                </c:pt>
                <c:pt idx="448">
                  <c:v>46.164083492075903</c:v>
                </c:pt>
                <c:pt idx="449">
                  <c:v>46.399052627158198</c:v>
                </c:pt>
                <c:pt idx="450">
                  <c:v>46.421195193496601</c:v>
                </c:pt>
                <c:pt idx="451">
                  <c:v>46.683089683568198</c:v>
                </c:pt>
                <c:pt idx="452">
                  <c:v>46.866748853276</c:v>
                </c:pt>
                <c:pt idx="453">
                  <c:v>46.895052383868297</c:v>
                </c:pt>
                <c:pt idx="454">
                  <c:v>47.354478483142202</c:v>
                </c:pt>
                <c:pt idx="455">
                  <c:v>47.359028104159997</c:v>
                </c:pt>
                <c:pt idx="456">
                  <c:v>47.4591448942748</c:v>
                </c:pt>
                <c:pt idx="457">
                  <c:v>47.601382274415698</c:v>
                </c:pt>
                <c:pt idx="458">
                  <c:v>47.806352792561398</c:v>
                </c:pt>
                <c:pt idx="459">
                  <c:v>48.141275282590001</c:v>
                </c:pt>
                <c:pt idx="460">
                  <c:v>48.2161783821577</c:v>
                </c:pt>
                <c:pt idx="461">
                  <c:v>48.504878367276099</c:v>
                </c:pt>
                <c:pt idx="462">
                  <c:v>48.583601093853098</c:v>
                </c:pt>
                <c:pt idx="463">
                  <c:v>48.941975809144502</c:v>
                </c:pt>
                <c:pt idx="464">
                  <c:v>49.131923811135003</c:v>
                </c:pt>
                <c:pt idx="465">
                  <c:v>49.709055580322499</c:v>
                </c:pt>
                <c:pt idx="466">
                  <c:v>49.772229083725001</c:v>
                </c:pt>
                <c:pt idx="467">
                  <c:v>50.150669648829997</c:v>
                </c:pt>
                <c:pt idx="468">
                  <c:v>50.170821867963497</c:v>
                </c:pt>
                <c:pt idx="469">
                  <c:v>50.198328578371203</c:v>
                </c:pt>
                <c:pt idx="470">
                  <c:v>50.549027754694301</c:v>
                </c:pt>
                <c:pt idx="471">
                  <c:v>50.749393906278399</c:v>
                </c:pt>
                <c:pt idx="472">
                  <c:v>50.869517769626697</c:v>
                </c:pt>
                <c:pt idx="473">
                  <c:v>50.994214134730598</c:v>
                </c:pt>
                <c:pt idx="474">
                  <c:v>51.521213301087101</c:v>
                </c:pt>
                <c:pt idx="475">
                  <c:v>51.625953635112701</c:v>
                </c:pt>
                <c:pt idx="476">
                  <c:v>52.033981974121701</c:v>
                </c:pt>
                <c:pt idx="477">
                  <c:v>52.140954137963902</c:v>
                </c:pt>
                <c:pt idx="478">
                  <c:v>53.147032163991597</c:v>
                </c:pt>
                <c:pt idx="479">
                  <c:v>53.219012676991603</c:v>
                </c:pt>
                <c:pt idx="480">
                  <c:v>53.2454826182814</c:v>
                </c:pt>
                <c:pt idx="481">
                  <c:v>53.691090027112097</c:v>
                </c:pt>
                <c:pt idx="482">
                  <c:v>54.318970278317202</c:v>
                </c:pt>
                <c:pt idx="483">
                  <c:v>54.356889954069501</c:v>
                </c:pt>
                <c:pt idx="484">
                  <c:v>54.450370697896098</c:v>
                </c:pt>
                <c:pt idx="485">
                  <c:v>54.517511751766897</c:v>
                </c:pt>
                <c:pt idx="486">
                  <c:v>54.778400128444297</c:v>
                </c:pt>
                <c:pt idx="487">
                  <c:v>55.044753447454497</c:v>
                </c:pt>
                <c:pt idx="488">
                  <c:v>55.312050046324401</c:v>
                </c:pt>
                <c:pt idx="489">
                  <c:v>55.443209409812397</c:v>
                </c:pt>
                <c:pt idx="490">
                  <c:v>55.941814364304101</c:v>
                </c:pt>
                <c:pt idx="491">
                  <c:v>56.020541080382898</c:v>
                </c:pt>
                <c:pt idx="492">
                  <c:v>56.1535340947813</c:v>
                </c:pt>
                <c:pt idx="493">
                  <c:v>56.331993740183897</c:v>
                </c:pt>
                <c:pt idx="494">
                  <c:v>57.085567367780399</c:v>
                </c:pt>
                <c:pt idx="495">
                  <c:v>57.166137815137503</c:v>
                </c:pt>
                <c:pt idx="496">
                  <c:v>57.196013179723799</c:v>
                </c:pt>
                <c:pt idx="497">
                  <c:v>57.343256715897098</c:v>
                </c:pt>
                <c:pt idx="498">
                  <c:v>57.404027770222797</c:v>
                </c:pt>
                <c:pt idx="499">
                  <c:v>57.659861167475498</c:v>
                </c:pt>
                <c:pt idx="500">
                  <c:v>57.705171707425301</c:v>
                </c:pt>
                <c:pt idx="501">
                  <c:v>57.791359867014101</c:v>
                </c:pt>
                <c:pt idx="502">
                  <c:v>57.853583158339603</c:v>
                </c:pt>
                <c:pt idx="503">
                  <c:v>57.980103697318903</c:v>
                </c:pt>
                <c:pt idx="504">
                  <c:v>58.011033498783902</c:v>
                </c:pt>
                <c:pt idx="505">
                  <c:v>58.259377091181697</c:v>
                </c:pt>
                <c:pt idx="506">
                  <c:v>58.263546375930602</c:v>
                </c:pt>
                <c:pt idx="507">
                  <c:v>58.325348499534599</c:v>
                </c:pt>
                <c:pt idx="508">
                  <c:v>59.160892530547599</c:v>
                </c:pt>
                <c:pt idx="509">
                  <c:v>59.319445089714897</c:v>
                </c:pt>
                <c:pt idx="510">
                  <c:v>59.381849829779803</c:v>
                </c:pt>
                <c:pt idx="511">
                  <c:v>59.415675496882301</c:v>
                </c:pt>
                <c:pt idx="512">
                  <c:v>59.522558153639302</c:v>
                </c:pt>
                <c:pt idx="513">
                  <c:v>59.625843417675803</c:v>
                </c:pt>
                <c:pt idx="514">
                  <c:v>59.657418385398401</c:v>
                </c:pt>
                <c:pt idx="515">
                  <c:v>59.708764634255203</c:v>
                </c:pt>
                <c:pt idx="516">
                  <c:v>60.489164245446503</c:v>
                </c:pt>
                <c:pt idx="517">
                  <c:v>60.523931805323699</c:v>
                </c:pt>
                <c:pt idx="518">
                  <c:v>60.684084391148602</c:v>
                </c:pt>
                <c:pt idx="519">
                  <c:v>61.242124844137699</c:v>
                </c:pt>
                <c:pt idx="520">
                  <c:v>61.436906432932602</c:v>
                </c:pt>
                <c:pt idx="521">
                  <c:v>61.525285627922003</c:v>
                </c:pt>
                <c:pt idx="522">
                  <c:v>61.535651526773101</c:v>
                </c:pt>
                <c:pt idx="523">
                  <c:v>61.655849843089399</c:v>
                </c:pt>
                <c:pt idx="524">
                  <c:v>61.853994226704302</c:v>
                </c:pt>
                <c:pt idx="525">
                  <c:v>62.115403484664199</c:v>
                </c:pt>
                <c:pt idx="526">
                  <c:v>62.325191996145698</c:v>
                </c:pt>
                <c:pt idx="527">
                  <c:v>62.3853292087461</c:v>
                </c:pt>
                <c:pt idx="528">
                  <c:v>62.462008767394501</c:v>
                </c:pt>
                <c:pt idx="529">
                  <c:v>62.7948852089703</c:v>
                </c:pt>
                <c:pt idx="530">
                  <c:v>63.088678130385603</c:v>
                </c:pt>
                <c:pt idx="531">
                  <c:v>63.2809934047838</c:v>
                </c:pt>
                <c:pt idx="532">
                  <c:v>63.5191915684346</c:v>
                </c:pt>
                <c:pt idx="533">
                  <c:v>64.055244530170597</c:v>
                </c:pt>
                <c:pt idx="534">
                  <c:v>64.453020102090207</c:v>
                </c:pt>
                <c:pt idx="535">
                  <c:v>64.596541827517797</c:v>
                </c:pt>
                <c:pt idx="536">
                  <c:v>64.736720464218095</c:v>
                </c:pt>
                <c:pt idx="537">
                  <c:v>64.974206787056403</c:v>
                </c:pt>
                <c:pt idx="538">
                  <c:v>65.213856355896098</c:v>
                </c:pt>
                <c:pt idx="539">
                  <c:v>65.265986279235605</c:v>
                </c:pt>
                <c:pt idx="540">
                  <c:v>65.413871675701003</c:v>
                </c:pt>
                <c:pt idx="541">
                  <c:v>65.483675133852998</c:v>
                </c:pt>
                <c:pt idx="542">
                  <c:v>65.732317745219305</c:v>
                </c:pt>
                <c:pt idx="543">
                  <c:v>65.865135799404698</c:v>
                </c:pt>
                <c:pt idx="544">
                  <c:v>65.984187544772894</c:v>
                </c:pt>
                <c:pt idx="545">
                  <c:v>66.145529750621904</c:v>
                </c:pt>
                <c:pt idx="546">
                  <c:v>66.388709786172399</c:v>
                </c:pt>
                <c:pt idx="547">
                  <c:v>66.445872235299205</c:v>
                </c:pt>
                <c:pt idx="548">
                  <c:v>66.514925385431695</c:v>
                </c:pt>
                <c:pt idx="549">
                  <c:v>67.054084425222996</c:v>
                </c:pt>
                <c:pt idx="550">
                  <c:v>67.197527455845901</c:v>
                </c:pt>
                <c:pt idx="551">
                  <c:v>67.408649941368296</c:v>
                </c:pt>
                <c:pt idx="552">
                  <c:v>67.652077482040099</c:v>
                </c:pt>
                <c:pt idx="553">
                  <c:v>67.802465539238099</c:v>
                </c:pt>
                <c:pt idx="554">
                  <c:v>67.816304709271193</c:v>
                </c:pt>
                <c:pt idx="555">
                  <c:v>68.061013373629606</c:v>
                </c:pt>
                <c:pt idx="556">
                  <c:v>68.298745097042399</c:v>
                </c:pt>
                <c:pt idx="557">
                  <c:v>68.447860386390303</c:v>
                </c:pt>
                <c:pt idx="558">
                  <c:v>68.493501461012002</c:v>
                </c:pt>
                <c:pt idx="559">
                  <c:v>68.510001101659697</c:v>
                </c:pt>
                <c:pt idx="560">
                  <c:v>68.639482141129605</c:v>
                </c:pt>
                <c:pt idx="561">
                  <c:v>68.9455669399144</c:v>
                </c:pt>
                <c:pt idx="562">
                  <c:v>69.095289044658003</c:v>
                </c:pt>
                <c:pt idx="563">
                  <c:v>69.165554983415305</c:v>
                </c:pt>
                <c:pt idx="564">
                  <c:v>69.294136290542298</c:v>
                </c:pt>
                <c:pt idx="565">
                  <c:v>69.311722304537895</c:v>
                </c:pt>
                <c:pt idx="566">
                  <c:v>69.329488992873195</c:v>
                </c:pt>
                <c:pt idx="567">
                  <c:v>69.394965123472403</c:v>
                </c:pt>
                <c:pt idx="568">
                  <c:v>69.604915478992993</c:v>
                </c:pt>
                <c:pt idx="569">
                  <c:v>69.770070133718207</c:v>
                </c:pt>
                <c:pt idx="570">
                  <c:v>69.849129085828693</c:v>
                </c:pt>
                <c:pt idx="571">
                  <c:v>69.858113138330395</c:v>
                </c:pt>
                <c:pt idx="572">
                  <c:v>69.914772025884901</c:v>
                </c:pt>
                <c:pt idx="573">
                  <c:v>69.935312190681202</c:v>
                </c:pt>
                <c:pt idx="574">
                  <c:v>69.977156874570795</c:v>
                </c:pt>
                <c:pt idx="575">
                  <c:v>70.061125433918605</c:v>
                </c:pt>
                <c:pt idx="576">
                  <c:v>70.088544905281594</c:v>
                </c:pt>
                <c:pt idx="577">
                  <c:v>70.143956334478702</c:v>
                </c:pt>
                <c:pt idx="578">
                  <c:v>70.154099004471107</c:v>
                </c:pt>
                <c:pt idx="579">
                  <c:v>70.201510935904395</c:v>
                </c:pt>
                <c:pt idx="580">
                  <c:v>70.303086986817107</c:v>
                </c:pt>
                <c:pt idx="581">
                  <c:v>70.794319671781693</c:v>
                </c:pt>
                <c:pt idx="582">
                  <c:v>70.802671304918306</c:v>
                </c:pt>
                <c:pt idx="583">
                  <c:v>70.884426734235802</c:v>
                </c:pt>
                <c:pt idx="584">
                  <c:v>70.917703791525099</c:v>
                </c:pt>
                <c:pt idx="585">
                  <c:v>70.921192230235604</c:v>
                </c:pt>
                <c:pt idx="586">
                  <c:v>71.0162697735297</c:v>
                </c:pt>
                <c:pt idx="587">
                  <c:v>71.126740124929796</c:v>
                </c:pt>
                <c:pt idx="588">
                  <c:v>71.173379433186099</c:v>
                </c:pt>
                <c:pt idx="589">
                  <c:v>71.258846531977099</c:v>
                </c:pt>
                <c:pt idx="590">
                  <c:v>71.337181934115193</c:v>
                </c:pt>
                <c:pt idx="591">
                  <c:v>71.603798893202196</c:v>
                </c:pt>
                <c:pt idx="592">
                  <c:v>71.906754103695604</c:v>
                </c:pt>
                <c:pt idx="593">
                  <c:v>72.0597115383149</c:v>
                </c:pt>
                <c:pt idx="594">
                  <c:v>72.174959072515193</c:v>
                </c:pt>
                <c:pt idx="595">
                  <c:v>72.195401400853598</c:v>
                </c:pt>
                <c:pt idx="596">
                  <c:v>72.261096995715405</c:v>
                </c:pt>
                <c:pt idx="597">
                  <c:v>72.370197773875404</c:v>
                </c:pt>
                <c:pt idx="598">
                  <c:v>72.511188321901798</c:v>
                </c:pt>
                <c:pt idx="599">
                  <c:v>72.544451449213497</c:v>
                </c:pt>
                <c:pt idx="600">
                  <c:v>72.569724593721901</c:v>
                </c:pt>
                <c:pt idx="601">
                  <c:v>72.610799256169997</c:v>
                </c:pt>
                <c:pt idx="602">
                  <c:v>72.612337063778597</c:v>
                </c:pt>
                <c:pt idx="603">
                  <c:v>72.899141319249296</c:v>
                </c:pt>
                <c:pt idx="604">
                  <c:v>73.0062674427801</c:v>
                </c:pt>
                <c:pt idx="605">
                  <c:v>73.171649115235397</c:v>
                </c:pt>
                <c:pt idx="606">
                  <c:v>73.200351861193099</c:v>
                </c:pt>
                <c:pt idx="607">
                  <c:v>73.257962548840794</c:v>
                </c:pt>
                <c:pt idx="608">
                  <c:v>73.314227519000099</c:v>
                </c:pt>
                <c:pt idx="609">
                  <c:v>73.320036284196803</c:v>
                </c:pt>
                <c:pt idx="610">
                  <c:v>73.350945156949095</c:v>
                </c:pt>
                <c:pt idx="611">
                  <c:v>73.444107006199403</c:v>
                </c:pt>
                <c:pt idx="612">
                  <c:v>73.449619546441497</c:v>
                </c:pt>
                <c:pt idx="613">
                  <c:v>73.596994512045995</c:v>
                </c:pt>
                <c:pt idx="614">
                  <c:v>73.697292586503096</c:v>
                </c:pt>
                <c:pt idx="615">
                  <c:v>73.748981740045394</c:v>
                </c:pt>
                <c:pt idx="616">
                  <c:v>74.098965915793897</c:v>
                </c:pt>
                <c:pt idx="617">
                  <c:v>74.124922925898105</c:v>
                </c:pt>
                <c:pt idx="618">
                  <c:v>74.152905465538595</c:v>
                </c:pt>
                <c:pt idx="619">
                  <c:v>74.156697025045801</c:v>
                </c:pt>
                <c:pt idx="620">
                  <c:v>74.445438196854298</c:v>
                </c:pt>
                <c:pt idx="621">
                  <c:v>74.518097977852406</c:v>
                </c:pt>
                <c:pt idx="622">
                  <c:v>74.543283301160201</c:v>
                </c:pt>
                <c:pt idx="623">
                  <c:v>74.581360609738496</c:v>
                </c:pt>
                <c:pt idx="624">
                  <c:v>74.585336783233103</c:v>
                </c:pt>
                <c:pt idx="625">
                  <c:v>74.616953428222999</c:v>
                </c:pt>
                <c:pt idx="626">
                  <c:v>74.842920213544502</c:v>
                </c:pt>
                <c:pt idx="627">
                  <c:v>74.918534442770607</c:v>
                </c:pt>
                <c:pt idx="628">
                  <c:v>74.991608582160296</c:v>
                </c:pt>
                <c:pt idx="629">
                  <c:v>75.520046161876394</c:v>
                </c:pt>
                <c:pt idx="630">
                  <c:v>75.583422849146402</c:v>
                </c:pt>
                <c:pt idx="631">
                  <c:v>75.661129295755501</c:v>
                </c:pt>
                <c:pt idx="632">
                  <c:v>75.685820026072903</c:v>
                </c:pt>
                <c:pt idx="633">
                  <c:v>75.726751454870396</c:v>
                </c:pt>
                <c:pt idx="634">
                  <c:v>75.871388023968507</c:v>
                </c:pt>
                <c:pt idx="635">
                  <c:v>75.898737902466095</c:v>
                </c:pt>
                <c:pt idx="636">
                  <c:v>76.131354180804607</c:v>
                </c:pt>
                <c:pt idx="637">
                  <c:v>76.167517729499096</c:v>
                </c:pt>
                <c:pt idx="638">
                  <c:v>76.512251484120696</c:v>
                </c:pt>
                <c:pt idx="639">
                  <c:v>76.532365710782997</c:v>
                </c:pt>
                <c:pt idx="640">
                  <c:v>76.7962865324928</c:v>
                </c:pt>
                <c:pt idx="641">
                  <c:v>77.213097009180501</c:v>
                </c:pt>
                <c:pt idx="642">
                  <c:v>77.821360446462094</c:v>
                </c:pt>
                <c:pt idx="643">
                  <c:v>78.088237030083803</c:v>
                </c:pt>
                <c:pt idx="644">
                  <c:v>78.159107171549806</c:v>
                </c:pt>
                <c:pt idx="645">
                  <c:v>78.267405937031</c:v>
                </c:pt>
                <c:pt idx="646">
                  <c:v>78.514802442454595</c:v>
                </c:pt>
                <c:pt idx="647">
                  <c:v>78.667170007400003</c:v>
                </c:pt>
                <c:pt idx="648">
                  <c:v>78.7509917503194</c:v>
                </c:pt>
                <c:pt idx="649">
                  <c:v>78.927375407268599</c:v>
                </c:pt>
                <c:pt idx="650">
                  <c:v>79.247443918930699</c:v>
                </c:pt>
                <c:pt idx="651">
                  <c:v>79.269177816563896</c:v>
                </c:pt>
                <c:pt idx="652">
                  <c:v>79.291292531473005</c:v>
                </c:pt>
                <c:pt idx="653">
                  <c:v>79.539733244437599</c:v>
                </c:pt>
                <c:pt idx="654">
                  <c:v>79.804918932052999</c:v>
                </c:pt>
                <c:pt idx="655">
                  <c:v>79.984046029593003</c:v>
                </c:pt>
                <c:pt idx="656">
                  <c:v>80.048906911736694</c:v>
                </c:pt>
                <c:pt idx="657">
                  <c:v>80.4261437130845</c:v>
                </c:pt>
                <c:pt idx="658">
                  <c:v>80.558603933710302</c:v>
                </c:pt>
                <c:pt idx="659">
                  <c:v>80.688443220980901</c:v>
                </c:pt>
                <c:pt idx="660">
                  <c:v>80.900350153667105</c:v>
                </c:pt>
                <c:pt idx="661">
                  <c:v>81.118330176342596</c:v>
                </c:pt>
                <c:pt idx="662">
                  <c:v>81.159193725083398</c:v>
                </c:pt>
                <c:pt idx="663">
                  <c:v>81.165725154232405</c:v>
                </c:pt>
                <c:pt idx="664">
                  <c:v>81.6221859189002</c:v>
                </c:pt>
                <c:pt idx="665">
                  <c:v>81.694827438927604</c:v>
                </c:pt>
                <c:pt idx="666">
                  <c:v>82.003662674814393</c:v>
                </c:pt>
                <c:pt idx="667">
                  <c:v>82.036002086746606</c:v>
                </c:pt>
                <c:pt idx="668">
                  <c:v>82.129191095527005</c:v>
                </c:pt>
                <c:pt idx="669">
                  <c:v>82.154045259699998</c:v>
                </c:pt>
                <c:pt idx="670">
                  <c:v>82.166170740286205</c:v>
                </c:pt>
                <c:pt idx="671">
                  <c:v>82.412355230971798</c:v>
                </c:pt>
                <c:pt idx="672">
                  <c:v>82.470676952994395</c:v>
                </c:pt>
                <c:pt idx="673">
                  <c:v>82.484939963434101</c:v>
                </c:pt>
                <c:pt idx="674">
                  <c:v>82.634373151002293</c:v>
                </c:pt>
                <c:pt idx="675">
                  <c:v>82.660366380610299</c:v>
                </c:pt>
                <c:pt idx="676">
                  <c:v>82.9524552790797</c:v>
                </c:pt>
                <c:pt idx="677">
                  <c:v>83.162424185675505</c:v>
                </c:pt>
                <c:pt idx="678">
                  <c:v>83.408168451050003</c:v>
                </c:pt>
                <c:pt idx="679">
                  <c:v>83.514846133040294</c:v>
                </c:pt>
                <c:pt idx="680">
                  <c:v>83.590422004952202</c:v>
                </c:pt>
                <c:pt idx="681">
                  <c:v>83.629780744618799</c:v>
                </c:pt>
                <c:pt idx="682">
                  <c:v>83.6809459740211</c:v>
                </c:pt>
                <c:pt idx="683">
                  <c:v>83.888607996891096</c:v>
                </c:pt>
                <c:pt idx="684">
                  <c:v>83.987099600914405</c:v>
                </c:pt>
                <c:pt idx="685">
                  <c:v>84.102925528918206</c:v>
                </c:pt>
                <c:pt idx="686">
                  <c:v>84.127290709869698</c:v>
                </c:pt>
                <c:pt idx="687">
                  <c:v>84.285089882082502</c:v>
                </c:pt>
                <c:pt idx="688">
                  <c:v>84.461566034761802</c:v>
                </c:pt>
                <c:pt idx="689">
                  <c:v>84.494994826457898</c:v>
                </c:pt>
                <c:pt idx="690">
                  <c:v>84.524621538136699</c:v>
                </c:pt>
                <c:pt idx="691">
                  <c:v>84.658800356938599</c:v>
                </c:pt>
                <c:pt idx="692">
                  <c:v>84.696192480920601</c:v>
                </c:pt>
                <c:pt idx="693">
                  <c:v>84.832325306266597</c:v>
                </c:pt>
                <c:pt idx="694">
                  <c:v>85.119097105494703</c:v>
                </c:pt>
                <c:pt idx="695">
                  <c:v>85.389288649175498</c:v>
                </c:pt>
                <c:pt idx="696">
                  <c:v>85.593798348739398</c:v>
                </c:pt>
                <c:pt idx="697">
                  <c:v>85.680362798485405</c:v>
                </c:pt>
                <c:pt idx="698">
                  <c:v>85.6964680958163</c:v>
                </c:pt>
                <c:pt idx="699">
                  <c:v>85.742240201438705</c:v>
                </c:pt>
                <c:pt idx="700">
                  <c:v>85.863688564239297</c:v>
                </c:pt>
                <c:pt idx="701">
                  <c:v>86.014061344152495</c:v>
                </c:pt>
                <c:pt idx="702">
                  <c:v>86.165880891261097</c:v>
                </c:pt>
                <c:pt idx="703">
                  <c:v>86.653040180162193</c:v>
                </c:pt>
                <c:pt idx="704">
                  <c:v>86.919814337457495</c:v>
                </c:pt>
                <c:pt idx="705">
                  <c:v>87.114573625961796</c:v>
                </c:pt>
                <c:pt idx="706">
                  <c:v>87.366140230932999</c:v>
                </c:pt>
                <c:pt idx="707">
                  <c:v>87.467466977852595</c:v>
                </c:pt>
                <c:pt idx="708">
                  <c:v>87.839593621912798</c:v>
                </c:pt>
                <c:pt idx="709">
                  <c:v>87.867603505236701</c:v>
                </c:pt>
                <c:pt idx="710">
                  <c:v>88.207576537749702</c:v>
                </c:pt>
                <c:pt idx="711">
                  <c:v>88.501291071420994</c:v>
                </c:pt>
                <c:pt idx="712">
                  <c:v>89.278401054062002</c:v>
                </c:pt>
                <c:pt idx="713">
                  <c:v>89.585930921286405</c:v>
                </c:pt>
                <c:pt idx="714">
                  <c:v>89.633089915972704</c:v>
                </c:pt>
                <c:pt idx="715">
                  <c:v>89.653531909944107</c:v>
                </c:pt>
                <c:pt idx="716">
                  <c:v>90.242461352971802</c:v>
                </c:pt>
                <c:pt idx="717">
                  <c:v>91.174432448511396</c:v>
                </c:pt>
                <c:pt idx="718">
                  <c:v>91.5279847972471</c:v>
                </c:pt>
                <c:pt idx="719">
                  <c:v>91.775906425519395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4-4839-A22F-1C6DD77C5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956032"/>
        <c:axId val="1139253264"/>
      </c:scatterChart>
      <c:valAx>
        <c:axId val="1132956032"/>
        <c:scaling>
          <c:orientation val="minMax"/>
          <c:max val="7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39253264"/>
        <c:crosses val="autoZero"/>
        <c:crossBetween val="midCat"/>
        <c:majorUnit val="1"/>
      </c:valAx>
      <c:valAx>
        <c:axId val="11392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3295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Gap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Gap distribution</a:t>
          </a:r>
        </a:p>
      </cx:txPr>
    </cx:title>
    <cx:plotArea>
      <cx:plotAreaRegion>
        <cx:series layoutId="clusteredColumn" uniqueId="{0733ACAD-1857-4009-AB60-88396DD1D97D}">
          <cx:tx>
            <cx:txData>
              <cx:f>_xlchart.v1.0</cx:f>
              <cx:v>Gap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599107</xdr:colOff>
      <xdr:row>12</xdr:row>
      <xdr:rowOff>22361</xdr:rowOff>
    </xdr:from>
    <xdr:to>
      <xdr:col>28</xdr:col>
      <xdr:colOff>183507</xdr:colOff>
      <xdr:row>41</xdr:row>
      <xdr:rowOff>10011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715E8B4-8D01-6977-CAF3-112504C15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1751169</xdr:colOff>
      <xdr:row>29</xdr:row>
      <xdr:rowOff>25400</xdr:rowOff>
    </xdr:from>
    <xdr:to>
      <xdr:col>6</xdr:col>
      <xdr:colOff>623552</xdr:colOff>
      <xdr:row>44</xdr:row>
      <xdr:rowOff>57686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9D255-8F9A-4F66-8496-2E155E95F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29</xdr:row>
      <xdr:rowOff>25310</xdr:rowOff>
    </xdr:from>
    <xdr:to>
      <xdr:col>12</xdr:col>
      <xdr:colOff>763252</xdr:colOff>
      <xdr:row>44</xdr:row>
      <xdr:rowOff>61264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346C79-ACAF-4D70-88C1-2E3999EF69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5300" y="5365660"/>
              <a:ext cx="4560552" cy="27982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150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048576" totalsRowShown="0">
  <autoFilter ref="A1:J1048576" xr:uid="{00000000-0009-0000-0100-000002000000}"/>
  <sortState xmlns:xlrd2="http://schemas.microsoft.com/office/spreadsheetml/2017/richdata2" ref="A2:J721">
    <sortCondition ref="I1:I1048576"/>
  </sortState>
  <tableColumns count="10">
    <tableColumn id="1" xr3:uid="{00000000-0010-0000-0000-000001000000}" name="Nodes"/>
    <tableColumn id="2" xr3:uid="{00000000-0010-0000-0000-000002000000}" name="Pesticide_Max_Node"/>
    <tableColumn id="3" xr3:uid="{00000000-0010-0000-0000-000003000000}" name="Refill_time"/>
    <tableColumn id="4" xr3:uid="{00000000-0010-0000-0000-000004000000}" name="Max_num_drones"/>
    <tableColumn id="5" xr3:uid="{00000000-0010-0000-0000-000005000000}" name="Seed"/>
    <tableColumn id="6" xr3:uid="{00000000-0010-0000-0000-000006000000}" name="Total_time"/>
    <tableColumn id="7" xr3:uid="{00000000-0010-0000-0000-000007000000}" name="Max_trips"/>
    <tableColumn id="8" xr3:uid="{00000000-0010-0000-0000-000008000000}" name="Cost"/>
    <tableColumn id="9" xr3:uid="{00000000-0010-0000-0000-000009000000}" name="Gap"/>
    <tableColumn id="10" xr3:uid="{00000000-0010-0000-0000-00000A000000}" name="Solving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B8C64-9C5B-4299-B38F-95BB3C5D5BBE}" name="Table1" displayName="Table1" ref="L1:O1048576" totalsRowShown="0" headerRowDxfId="1" dataDxfId="0">
  <autoFilter ref="L1:O1048576" xr:uid="{0FDB8C64-9C5B-4299-B38F-95BB3C5D5BBE}"/>
  <tableColumns count="4">
    <tableColumn id="1" xr3:uid="{DD78222E-0AC5-45E4-B4D9-C9165EE1A5BF}" name="4" dataDxfId="5"/>
    <tableColumn id="2" xr3:uid="{673BC72A-1A9B-4DA3-B588-E5471EF33BAA}" name="5" dataDxfId="4"/>
    <tableColumn id="3" xr3:uid="{78AB4F32-7F22-42F4-9073-B2170394DA7A}" name="6" dataDxfId="3"/>
    <tableColumn id="4" xr3:uid="{91C1E266-5AF4-4886-A1B3-01E2BBE6E5C4}" name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14"/>
  <sheetViews>
    <sheetView tabSelected="1" zoomScale="70" zoomScaleNormal="70" workbookViewId="0">
      <selection activeCell="P13" sqref="P13"/>
    </sheetView>
  </sheetViews>
  <sheetFormatPr defaultRowHeight="14.5"/>
  <cols>
    <col min="2" max="2" width="20.36328125" customWidth="1"/>
    <col min="3" max="3" width="11.7265625" customWidth="1"/>
    <col min="4" max="4" width="18.08984375" customWidth="1"/>
    <col min="6" max="6" width="11.90625" customWidth="1"/>
    <col min="7" max="7" width="11.26953125" customWidth="1"/>
    <col min="10" max="10" width="13.1796875" bestFit="1" customWidth="1"/>
    <col min="12" max="15" width="8.7265625" style="29"/>
    <col min="19" max="19" width="9.45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L1" s="29" t="s">
        <v>19</v>
      </c>
      <c r="M1" s="29" t="s">
        <v>18</v>
      </c>
      <c r="N1" s="29" t="s">
        <v>20</v>
      </c>
      <c r="O1" s="29" t="s">
        <v>21</v>
      </c>
      <c r="Q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>
      <c r="A2">
        <v>4</v>
      </c>
      <c r="B2">
        <v>10</v>
      </c>
      <c r="C2">
        <v>30</v>
      </c>
      <c r="D2">
        <v>2</v>
      </c>
      <c r="E2">
        <v>0</v>
      </c>
      <c r="F2">
        <v>456.82110080121402</v>
      </c>
      <c r="G2">
        <v>2</v>
      </c>
      <c r="H2">
        <v>907.43955713600201</v>
      </c>
      <c r="I2">
        <v>0</v>
      </c>
      <c r="J2">
        <v>0.29464411735534601</v>
      </c>
      <c r="L2" s="30" cm="1">
        <f t="array" ref="L2">IF(Table2[[#This Row],[Nodes]:[Nodes]]=4,Table2[[#This Row],[Gap]:[Gap]],"")</f>
        <v>0</v>
      </c>
      <c r="M2" s="30" t="str" cm="1">
        <f t="array" ref="M2">IF(Table2[[#This Row],[Nodes]:[Nodes]]=5,Table2[[#This Row],[Gap]:[Gap]],"")</f>
        <v/>
      </c>
      <c r="N2" s="30" t="str" cm="1">
        <f t="array" ref="N2">IF(Table2[[#This Row],[Nodes]:[Nodes]]=6,Table2[[#This Row],[Gap]:[Gap]],"")</f>
        <v/>
      </c>
      <c r="O2" s="30" t="str" cm="1">
        <f t="array" ref="O2">IF(Table2[[#This Row],[Nodes]:[Nodes]]=7,Table2[[#This Row],[Gap]:[Gap]],"")</f>
        <v/>
      </c>
      <c r="Q2">
        <v>10</v>
      </c>
      <c r="S2" t="s">
        <v>27</v>
      </c>
      <c r="T2" cm="1">
        <f t="array" ref="T2:T11">FREQUENCY(Table1[[#All],[4]],$Q:$Q)</f>
        <v>180</v>
      </c>
      <c r="U2" cm="1">
        <f t="array" ref="U2:U11">FREQUENCY(Table1[[#All],[5]],$Q:$Q)</f>
        <v>178</v>
      </c>
      <c r="V2" cm="1">
        <f t="array" ref="V2:V11">FREQUENCY(Table1[[#All],[6]],$Q:$Q)</f>
        <v>33</v>
      </c>
      <c r="W2" cm="1">
        <f t="array" ref="W2:W11">FREQUENCY(Table1[[#All],[7]],$Q:$Q)</f>
        <v>3</v>
      </c>
    </row>
    <row r="3" spans="1:23">
      <c r="A3">
        <v>4</v>
      </c>
      <c r="B3">
        <v>10</v>
      </c>
      <c r="C3">
        <v>30</v>
      </c>
      <c r="D3">
        <v>2</v>
      </c>
      <c r="E3">
        <v>1</v>
      </c>
      <c r="F3">
        <v>398.79573982085901</v>
      </c>
      <c r="G3">
        <v>2</v>
      </c>
      <c r="H3">
        <v>1028.0796920180501</v>
      </c>
      <c r="I3">
        <v>0</v>
      </c>
      <c r="J3">
        <v>0.24923753738403301</v>
      </c>
      <c r="L3" s="30" cm="1">
        <f t="array" ref="L3">IF(Table2[[#This Row],[Nodes]:[Nodes]]=4,Table2[[#This Row],[Gap]:[Gap]],"")</f>
        <v>0</v>
      </c>
      <c r="M3" s="30" t="str" cm="1">
        <f t="array" ref="M3">IF(Table2[[#This Row],[Nodes]:[Nodes]]=5,Table2[[#This Row],[Gap]:[Gap]],"")</f>
        <v/>
      </c>
      <c r="N3" s="30" t="str" cm="1">
        <f t="array" ref="N3">IF(Table2[[#This Row],[Nodes]:[Nodes]]=6,Table2[[#This Row],[Gap]:[Gap]],"")</f>
        <v/>
      </c>
      <c r="O3" s="30" t="str" cm="1">
        <f t="array" ref="O3">IF(Table2[[#This Row],[Nodes]:[Nodes]]=7,Table2[[#This Row],[Gap]:[Gap]],"")</f>
        <v/>
      </c>
      <c r="Q3">
        <v>20</v>
      </c>
      <c r="S3" t="s">
        <v>28</v>
      </c>
      <c r="T3">
        <v>0</v>
      </c>
      <c r="U3">
        <v>0</v>
      </c>
      <c r="V3">
        <v>0</v>
      </c>
      <c r="W3">
        <v>3</v>
      </c>
    </row>
    <row r="4" spans="1:23">
      <c r="A4">
        <v>4</v>
      </c>
      <c r="B4">
        <v>10</v>
      </c>
      <c r="C4">
        <v>30</v>
      </c>
      <c r="D4">
        <v>2</v>
      </c>
      <c r="E4">
        <v>2</v>
      </c>
      <c r="F4">
        <v>346.12088121865798</v>
      </c>
      <c r="G4">
        <v>2</v>
      </c>
      <c r="H4">
        <v>789.59153857871104</v>
      </c>
      <c r="I4">
        <v>0</v>
      </c>
      <c r="J4">
        <v>0.336575508117675</v>
      </c>
      <c r="L4" s="30" cm="1">
        <f t="array" ref="L4">IF(Table2[[#This Row],[Nodes]:[Nodes]]=4,Table2[[#This Row],[Gap]:[Gap]],"")</f>
        <v>0</v>
      </c>
      <c r="M4" s="30" t="str" cm="1">
        <f t="array" ref="M4">IF(Table2[[#This Row],[Nodes]:[Nodes]]=5,Table2[[#This Row],[Gap]:[Gap]],"")</f>
        <v/>
      </c>
      <c r="N4" s="30" t="str" cm="1">
        <f t="array" ref="N4">IF(Table2[[#This Row],[Nodes]:[Nodes]]=6,Table2[[#This Row],[Gap]:[Gap]],"")</f>
        <v/>
      </c>
      <c r="O4" s="30" t="str" cm="1">
        <f t="array" ref="O4">IF(Table2[[#This Row],[Nodes]:[Nodes]]=7,Table2[[#This Row],[Gap]:[Gap]],"")</f>
        <v/>
      </c>
      <c r="Q4">
        <v>30</v>
      </c>
      <c r="S4" t="s">
        <v>29</v>
      </c>
      <c r="T4">
        <v>0</v>
      </c>
      <c r="U4">
        <v>2</v>
      </c>
      <c r="V4">
        <v>7</v>
      </c>
      <c r="W4">
        <v>3</v>
      </c>
    </row>
    <row r="5" spans="1:23">
      <c r="A5">
        <v>4</v>
      </c>
      <c r="B5">
        <v>10</v>
      </c>
      <c r="C5">
        <v>30</v>
      </c>
      <c r="D5">
        <v>2</v>
      </c>
      <c r="E5">
        <v>3</v>
      </c>
      <c r="F5">
        <v>418.57962795276501</v>
      </c>
      <c r="G5">
        <v>2</v>
      </c>
      <c r="H5">
        <v>947.22315872383797</v>
      </c>
      <c r="I5">
        <v>0</v>
      </c>
      <c r="J5">
        <v>0.32558393478393499</v>
      </c>
      <c r="L5" s="30" cm="1">
        <f t="array" ref="L5">IF(Table2[[#This Row],[Nodes]:[Nodes]]=4,Table2[[#This Row],[Gap]:[Gap]],"")</f>
        <v>0</v>
      </c>
      <c r="M5" s="30" t="str" cm="1">
        <f t="array" ref="M5">IF(Table2[[#This Row],[Nodes]:[Nodes]]=5,Table2[[#This Row],[Gap]:[Gap]],"")</f>
        <v/>
      </c>
      <c r="N5" s="30" t="str" cm="1">
        <f t="array" ref="N5">IF(Table2[[#This Row],[Nodes]:[Nodes]]=6,Table2[[#This Row],[Gap]:[Gap]],"")</f>
        <v/>
      </c>
      <c r="O5" s="30" t="str" cm="1">
        <f t="array" ref="O5">IF(Table2[[#This Row],[Nodes]:[Nodes]]=7,Table2[[#This Row],[Gap]:[Gap]],"")</f>
        <v/>
      </c>
      <c r="Q5">
        <v>40</v>
      </c>
      <c r="S5" t="s">
        <v>30</v>
      </c>
      <c r="T5">
        <v>0</v>
      </c>
      <c r="U5">
        <v>0</v>
      </c>
      <c r="V5">
        <v>21</v>
      </c>
      <c r="W5">
        <v>3</v>
      </c>
    </row>
    <row r="6" spans="1:23">
      <c r="A6">
        <v>4</v>
      </c>
      <c r="B6">
        <v>10</v>
      </c>
      <c r="C6">
        <v>30</v>
      </c>
      <c r="D6">
        <v>2</v>
      </c>
      <c r="E6">
        <v>4</v>
      </c>
      <c r="F6">
        <v>502.02058579972402</v>
      </c>
      <c r="G6">
        <v>2</v>
      </c>
      <c r="H6">
        <v>1047.4696782855999</v>
      </c>
      <c r="I6">
        <v>0</v>
      </c>
      <c r="J6">
        <v>0.288350820541381</v>
      </c>
      <c r="L6" s="30" cm="1">
        <f t="array" ref="L6">IF(Table2[[#This Row],[Nodes]:[Nodes]]=4,Table2[[#This Row],[Gap]:[Gap]],"")</f>
        <v>0</v>
      </c>
      <c r="M6" s="30" t="str" cm="1">
        <f t="array" ref="M6">IF(Table2[[#This Row],[Nodes]:[Nodes]]=5,Table2[[#This Row],[Gap]:[Gap]],"")</f>
        <v/>
      </c>
      <c r="N6" s="30" t="str" cm="1">
        <f t="array" ref="N6">IF(Table2[[#This Row],[Nodes]:[Nodes]]=6,Table2[[#This Row],[Gap]:[Gap]],"")</f>
        <v/>
      </c>
      <c r="O6" s="30" t="str" cm="1">
        <f t="array" ref="O6">IF(Table2[[#This Row],[Nodes]:[Nodes]]=7,Table2[[#This Row],[Gap]:[Gap]],"")</f>
        <v/>
      </c>
      <c r="Q6">
        <v>50</v>
      </c>
      <c r="S6" t="s">
        <v>31</v>
      </c>
      <c r="T6">
        <v>0</v>
      </c>
      <c r="U6">
        <v>0</v>
      </c>
      <c r="V6">
        <v>34</v>
      </c>
      <c r="W6">
        <v>0</v>
      </c>
    </row>
    <row r="7" spans="1:23">
      <c r="A7">
        <v>4</v>
      </c>
      <c r="B7">
        <v>10</v>
      </c>
      <c r="C7">
        <v>30</v>
      </c>
      <c r="D7">
        <v>3</v>
      </c>
      <c r="E7">
        <v>0</v>
      </c>
      <c r="F7">
        <v>388.93127262010199</v>
      </c>
      <c r="G7">
        <v>2</v>
      </c>
      <c r="H7">
        <v>647.02541700261304</v>
      </c>
      <c r="I7">
        <v>0</v>
      </c>
      <c r="J7">
        <v>1.0615041255950901</v>
      </c>
      <c r="L7" s="30" cm="1">
        <f t="array" ref="L7">IF(Table2[[#This Row],[Nodes]:[Nodes]]=4,Table2[[#This Row],[Gap]:[Gap]],"")</f>
        <v>0</v>
      </c>
      <c r="M7" s="30" t="str" cm="1">
        <f t="array" ref="M7">IF(Table2[[#This Row],[Nodes]:[Nodes]]=5,Table2[[#This Row],[Gap]:[Gap]],"")</f>
        <v/>
      </c>
      <c r="N7" s="30" t="str" cm="1">
        <f t="array" ref="N7">IF(Table2[[#This Row],[Nodes]:[Nodes]]=6,Table2[[#This Row],[Gap]:[Gap]],"")</f>
        <v/>
      </c>
      <c r="O7" s="30" t="str" cm="1">
        <f t="array" ref="O7">IF(Table2[[#This Row],[Nodes]:[Nodes]]=7,Table2[[#This Row],[Gap]:[Gap]],"")</f>
        <v/>
      </c>
      <c r="Q7">
        <v>60</v>
      </c>
      <c r="S7" t="s">
        <v>32</v>
      </c>
      <c r="T7">
        <v>0</v>
      </c>
      <c r="U7">
        <v>0</v>
      </c>
      <c r="V7">
        <v>44</v>
      </c>
      <c r="W7">
        <v>5</v>
      </c>
    </row>
    <row r="8" spans="1:23">
      <c r="A8">
        <v>4</v>
      </c>
      <c r="B8">
        <v>10</v>
      </c>
      <c r="C8">
        <v>30</v>
      </c>
      <c r="D8">
        <v>3</v>
      </c>
      <c r="E8">
        <v>1</v>
      </c>
      <c r="F8">
        <v>262.35598560356601</v>
      </c>
      <c r="G8">
        <v>1</v>
      </c>
      <c r="H8">
        <v>744.08318202187695</v>
      </c>
      <c r="I8">
        <v>0</v>
      </c>
      <c r="J8">
        <v>9.5592737197875893E-2</v>
      </c>
      <c r="L8" s="30" cm="1">
        <f t="array" ref="L8">IF(Table2[[#This Row],[Nodes]:[Nodes]]=4,Table2[[#This Row],[Gap]:[Gap]],"")</f>
        <v>0</v>
      </c>
      <c r="M8" s="30" t="str" cm="1">
        <f t="array" ref="M8">IF(Table2[[#This Row],[Nodes]:[Nodes]]=5,Table2[[#This Row],[Gap]:[Gap]],"")</f>
        <v/>
      </c>
      <c r="N8" s="30" t="str" cm="1">
        <f t="array" ref="N8">IF(Table2[[#This Row],[Nodes]:[Nodes]]=6,Table2[[#This Row],[Gap]:[Gap]],"")</f>
        <v/>
      </c>
      <c r="O8" s="30" t="str" cm="1">
        <f t="array" ref="O8">IF(Table2[[#This Row],[Nodes]:[Nodes]]=7,Table2[[#This Row],[Gap]:[Gap]],"")</f>
        <v/>
      </c>
      <c r="Q8">
        <v>70</v>
      </c>
      <c r="S8" t="s">
        <v>33</v>
      </c>
      <c r="T8">
        <v>0</v>
      </c>
      <c r="U8">
        <v>0</v>
      </c>
      <c r="V8">
        <v>24</v>
      </c>
      <c r="W8">
        <v>35</v>
      </c>
    </row>
    <row r="9" spans="1:23">
      <c r="A9">
        <v>4</v>
      </c>
      <c r="B9">
        <v>10</v>
      </c>
      <c r="C9">
        <v>30</v>
      </c>
      <c r="D9">
        <v>3</v>
      </c>
      <c r="E9">
        <v>2</v>
      </c>
      <c r="F9">
        <v>249.971328058252</v>
      </c>
      <c r="G9">
        <v>1</v>
      </c>
      <c r="H9">
        <v>542.11086458825696</v>
      </c>
      <c r="I9">
        <v>0</v>
      </c>
      <c r="J9">
        <v>6.4564943313598605E-2</v>
      </c>
      <c r="L9" s="30" cm="1">
        <f t="array" ref="L9">IF(Table2[[#This Row],[Nodes]:[Nodes]]=4,Table2[[#This Row],[Gap]:[Gap]],"")</f>
        <v>0</v>
      </c>
      <c r="M9" s="30" t="str" cm="1">
        <f t="array" ref="M9">IF(Table2[[#This Row],[Nodes]:[Nodes]]=5,Table2[[#This Row],[Gap]:[Gap]],"")</f>
        <v/>
      </c>
      <c r="N9" s="30" t="str" cm="1">
        <f t="array" ref="N9">IF(Table2[[#This Row],[Nodes]:[Nodes]]=6,Table2[[#This Row],[Gap]:[Gap]],"")</f>
        <v/>
      </c>
      <c r="O9" s="30" t="str" cm="1">
        <f t="array" ref="O9">IF(Table2[[#This Row],[Nodes]:[Nodes]]=7,Table2[[#This Row],[Gap]:[Gap]],"")</f>
        <v/>
      </c>
      <c r="Q9">
        <v>80</v>
      </c>
      <c r="S9" t="s">
        <v>34</v>
      </c>
      <c r="T9">
        <v>0</v>
      </c>
      <c r="U9">
        <v>0</v>
      </c>
      <c r="V9">
        <v>12</v>
      </c>
      <c r="W9">
        <v>69</v>
      </c>
    </row>
    <row r="10" spans="1:23">
      <c r="A10">
        <v>4</v>
      </c>
      <c r="B10">
        <v>10</v>
      </c>
      <c r="C10">
        <v>30</v>
      </c>
      <c r="D10">
        <v>3</v>
      </c>
      <c r="E10">
        <v>3</v>
      </c>
      <c r="F10">
        <v>319.97640052009098</v>
      </c>
      <c r="G10">
        <v>1</v>
      </c>
      <c r="H10">
        <v>684.51816545164604</v>
      </c>
      <c r="I10">
        <v>0</v>
      </c>
      <c r="J10">
        <v>6.8062782287597601E-2</v>
      </c>
      <c r="L10" s="30" cm="1">
        <f t="array" ref="L10">IF(Table2[[#This Row],[Nodes]:[Nodes]]=4,Table2[[#This Row],[Gap]:[Gap]],"")</f>
        <v>0</v>
      </c>
      <c r="M10" s="30" t="str" cm="1">
        <f t="array" ref="M10">IF(Table2[[#This Row],[Nodes]:[Nodes]]=5,Table2[[#This Row],[Gap]:[Gap]],"")</f>
        <v/>
      </c>
      <c r="N10" s="30" t="str" cm="1">
        <f t="array" ref="N10">IF(Table2[[#This Row],[Nodes]:[Nodes]]=6,Table2[[#This Row],[Gap]:[Gap]],"")</f>
        <v/>
      </c>
      <c r="O10" s="30" t="str" cm="1">
        <f t="array" ref="O10">IF(Table2[[#This Row],[Nodes]:[Nodes]]=7,Table2[[#This Row],[Gap]:[Gap]],"")</f>
        <v/>
      </c>
      <c r="Q10">
        <v>90</v>
      </c>
      <c r="S10" t="s">
        <v>35</v>
      </c>
      <c r="T10">
        <v>0</v>
      </c>
      <c r="U10">
        <v>0</v>
      </c>
      <c r="V10">
        <v>5</v>
      </c>
      <c r="W10">
        <v>55</v>
      </c>
    </row>
    <row r="11" spans="1:23">
      <c r="A11">
        <v>4</v>
      </c>
      <c r="B11">
        <v>10</v>
      </c>
      <c r="C11">
        <v>30</v>
      </c>
      <c r="D11">
        <v>3</v>
      </c>
      <c r="E11">
        <v>4</v>
      </c>
      <c r="F11">
        <v>414.74298664182601</v>
      </c>
      <c r="G11">
        <v>1</v>
      </c>
      <c r="H11">
        <v>735.37119358753705</v>
      </c>
      <c r="I11">
        <v>0</v>
      </c>
      <c r="J11">
        <v>0.10910987854003899</v>
      </c>
      <c r="L11" s="30" cm="1">
        <f t="array" ref="L11">IF(Table2[[#This Row],[Nodes]:[Nodes]]=4,Table2[[#This Row],[Gap]:[Gap]],"")</f>
        <v>0</v>
      </c>
      <c r="M11" s="30" t="str" cm="1">
        <f t="array" ref="M11">IF(Table2[[#This Row],[Nodes]:[Nodes]]=5,Table2[[#This Row],[Gap]:[Gap]],"")</f>
        <v/>
      </c>
      <c r="N11" s="30" t="str" cm="1">
        <f t="array" ref="N11">IF(Table2[[#This Row],[Nodes]:[Nodes]]=6,Table2[[#This Row],[Gap]:[Gap]],"")</f>
        <v/>
      </c>
      <c r="O11" s="30" t="str" cm="1">
        <f t="array" ref="O11">IF(Table2[[#This Row],[Nodes]:[Nodes]]=7,Table2[[#This Row],[Gap]:[Gap]],"")</f>
        <v/>
      </c>
      <c r="S11" t="s">
        <v>36</v>
      </c>
      <c r="T11">
        <v>0</v>
      </c>
      <c r="U11">
        <v>0</v>
      </c>
      <c r="V11">
        <v>0</v>
      </c>
      <c r="W11">
        <v>4</v>
      </c>
    </row>
    <row r="12" spans="1:23">
      <c r="A12">
        <v>4</v>
      </c>
      <c r="B12">
        <v>10</v>
      </c>
      <c r="C12">
        <v>30</v>
      </c>
      <c r="D12">
        <v>4</v>
      </c>
      <c r="E12">
        <v>0</v>
      </c>
      <c r="F12">
        <v>264.53576818531201</v>
      </c>
      <c r="G12">
        <v>1</v>
      </c>
      <c r="H12">
        <v>490.76426685191899</v>
      </c>
      <c r="I12">
        <v>0</v>
      </c>
      <c r="J12">
        <v>0.15364408493041901</v>
      </c>
      <c r="L12" s="30" cm="1">
        <f t="array" ref="L12">IF(Table2[[#This Row],[Nodes]:[Nodes]]=4,Table2[[#This Row],[Gap]:[Gap]],"")</f>
        <v>0</v>
      </c>
      <c r="M12" s="30" t="str" cm="1">
        <f t="array" ref="M12">IF(Table2[[#This Row],[Nodes]:[Nodes]]=5,Table2[[#This Row],[Gap]:[Gap]],"")</f>
        <v/>
      </c>
      <c r="N12" s="30" t="str" cm="1">
        <f t="array" ref="N12">IF(Table2[[#This Row],[Nodes]:[Nodes]]=6,Table2[[#This Row],[Gap]:[Gap]],"")</f>
        <v/>
      </c>
      <c r="O12" s="30" t="str" cm="1">
        <f t="array" ref="O12">IF(Table2[[#This Row],[Nodes]:[Nodes]]=7,Table2[[#This Row],[Gap]:[Gap]],"")</f>
        <v/>
      </c>
    </row>
    <row r="13" spans="1:23">
      <c r="A13">
        <v>4</v>
      </c>
      <c r="B13">
        <v>10</v>
      </c>
      <c r="C13">
        <v>30</v>
      </c>
      <c r="D13">
        <v>4</v>
      </c>
      <c r="E13">
        <v>1</v>
      </c>
      <c r="F13">
        <v>233.55571226593199</v>
      </c>
      <c r="G13">
        <v>1</v>
      </c>
      <c r="H13">
        <v>687.64562688897001</v>
      </c>
      <c r="I13">
        <v>0</v>
      </c>
      <c r="J13">
        <v>0.12570643424987701</v>
      </c>
      <c r="L13" s="30" cm="1">
        <f t="array" ref="L13">IF(Table2[[#This Row],[Nodes]:[Nodes]]=4,Table2[[#This Row],[Gap]:[Gap]],"")</f>
        <v>0</v>
      </c>
      <c r="M13" s="30" t="str" cm="1">
        <f t="array" ref="M13">IF(Table2[[#This Row],[Nodes]:[Nodes]]=5,Table2[[#This Row],[Gap]:[Gap]],"")</f>
        <v/>
      </c>
      <c r="N13" s="30" t="str" cm="1">
        <f t="array" ref="N13">IF(Table2[[#This Row],[Nodes]:[Nodes]]=6,Table2[[#This Row],[Gap]:[Gap]],"")</f>
        <v/>
      </c>
      <c r="O13" s="30" t="str" cm="1">
        <f t="array" ref="O13">IF(Table2[[#This Row],[Nodes]:[Nodes]]=7,Table2[[#This Row],[Gap]:[Gap]],"")</f>
        <v/>
      </c>
    </row>
    <row r="14" spans="1:23">
      <c r="A14">
        <v>4</v>
      </c>
      <c r="B14">
        <v>10</v>
      </c>
      <c r="C14">
        <v>30</v>
      </c>
      <c r="D14">
        <v>4</v>
      </c>
      <c r="E14">
        <v>2</v>
      </c>
      <c r="F14">
        <v>230.613223062641</v>
      </c>
      <c r="G14">
        <v>1</v>
      </c>
      <c r="H14">
        <v>444.670883465614</v>
      </c>
      <c r="I14">
        <v>0</v>
      </c>
      <c r="J14">
        <v>0.11160540580749501</v>
      </c>
      <c r="L14" s="30" cm="1">
        <f t="array" ref="L14">IF(Table2[[#This Row],[Nodes]:[Nodes]]=4,Table2[[#This Row],[Gap]:[Gap]],"")</f>
        <v>0</v>
      </c>
      <c r="M14" s="30" t="str" cm="1">
        <f t="array" ref="M14">IF(Table2[[#This Row],[Nodes]:[Nodes]]=5,Table2[[#This Row],[Gap]:[Gap]],"")</f>
        <v/>
      </c>
      <c r="N14" s="30" t="str" cm="1">
        <f t="array" ref="N14">IF(Table2[[#This Row],[Nodes]:[Nodes]]=6,Table2[[#This Row],[Gap]:[Gap]],"")</f>
        <v/>
      </c>
      <c r="O14" s="30" t="str" cm="1">
        <f t="array" ref="O14">IF(Table2[[#This Row],[Nodes]:[Nodes]]=7,Table2[[#This Row],[Gap]:[Gap]],"")</f>
        <v/>
      </c>
    </row>
    <row r="15" spans="1:23">
      <c r="A15">
        <v>4</v>
      </c>
      <c r="B15">
        <v>10</v>
      </c>
      <c r="C15">
        <v>30</v>
      </c>
      <c r="D15">
        <v>4</v>
      </c>
      <c r="E15">
        <v>3</v>
      </c>
      <c r="F15">
        <v>256.97185218598497</v>
      </c>
      <c r="G15">
        <v>1</v>
      </c>
      <c r="H15">
        <v>530.58675572549896</v>
      </c>
      <c r="I15">
        <v>0</v>
      </c>
      <c r="J15">
        <v>0.13062334060668901</v>
      </c>
      <c r="L15" s="30" cm="1">
        <f t="array" ref="L15">IF(Table2[[#This Row],[Nodes]:[Nodes]]=4,Table2[[#This Row],[Gap]:[Gap]],"")</f>
        <v>0</v>
      </c>
      <c r="M15" s="30" t="str" cm="1">
        <f t="array" ref="M15">IF(Table2[[#This Row],[Nodes]:[Nodes]]=5,Table2[[#This Row],[Gap]:[Gap]],"")</f>
        <v/>
      </c>
      <c r="N15" s="30" t="str" cm="1">
        <f t="array" ref="N15">IF(Table2[[#This Row],[Nodes]:[Nodes]]=6,Table2[[#This Row],[Gap]:[Gap]],"")</f>
        <v/>
      </c>
      <c r="O15" s="30" t="str" cm="1">
        <f t="array" ref="O15">IF(Table2[[#This Row],[Nodes]:[Nodes]]=7,Table2[[#This Row],[Gap]:[Gap]],"")</f>
        <v/>
      </c>
    </row>
    <row r="16" spans="1:23">
      <c r="A16">
        <v>4</v>
      </c>
      <c r="B16">
        <v>10</v>
      </c>
      <c r="C16">
        <v>30</v>
      </c>
      <c r="D16">
        <v>4</v>
      </c>
      <c r="E16">
        <v>4</v>
      </c>
      <c r="F16">
        <v>279.68518486708803</v>
      </c>
      <c r="G16">
        <v>1</v>
      </c>
      <c r="H16">
        <v>562.77564628061702</v>
      </c>
      <c r="I16">
        <v>0</v>
      </c>
      <c r="J16">
        <v>8.95864963531494E-2</v>
      </c>
      <c r="L16" s="30" cm="1">
        <f t="array" ref="L16">IF(Table2[[#This Row],[Nodes]:[Nodes]]=4,Table2[[#This Row],[Gap]:[Gap]],"")</f>
        <v>0</v>
      </c>
      <c r="M16" s="30" t="str" cm="1">
        <f t="array" ref="M16">IF(Table2[[#This Row],[Nodes]:[Nodes]]=5,Table2[[#This Row],[Gap]:[Gap]],"")</f>
        <v/>
      </c>
      <c r="N16" s="30" t="str" cm="1">
        <f t="array" ref="N16">IF(Table2[[#This Row],[Nodes]:[Nodes]]=6,Table2[[#This Row],[Gap]:[Gap]],"")</f>
        <v/>
      </c>
      <c r="O16" s="30" t="str" cm="1">
        <f t="array" ref="O16">IF(Table2[[#This Row],[Nodes]:[Nodes]]=7,Table2[[#This Row],[Gap]:[Gap]],"")</f>
        <v/>
      </c>
    </row>
    <row r="17" spans="1:15">
      <c r="A17">
        <v>4</v>
      </c>
      <c r="B17">
        <v>10</v>
      </c>
      <c r="C17">
        <v>60</v>
      </c>
      <c r="D17">
        <v>2</v>
      </c>
      <c r="E17">
        <v>0</v>
      </c>
      <c r="F17">
        <v>486.82110080121299</v>
      </c>
      <c r="G17">
        <v>2</v>
      </c>
      <c r="H17">
        <v>984.071533608138</v>
      </c>
      <c r="I17">
        <v>0</v>
      </c>
      <c r="J17">
        <v>0.248995065689086</v>
      </c>
      <c r="L17" s="30" cm="1">
        <f t="array" ref="L17">IF(Table2[[#This Row],[Nodes]:[Nodes]]=4,Table2[[#This Row],[Gap]:[Gap]],"")</f>
        <v>0</v>
      </c>
      <c r="M17" s="30" t="str" cm="1">
        <f t="array" ref="M17">IF(Table2[[#This Row],[Nodes]:[Nodes]]=5,Table2[[#This Row],[Gap]:[Gap]],"")</f>
        <v/>
      </c>
      <c r="N17" s="30" t="str" cm="1">
        <f t="array" ref="N17">IF(Table2[[#This Row],[Nodes]:[Nodes]]=6,Table2[[#This Row],[Gap]:[Gap]],"")</f>
        <v/>
      </c>
      <c r="O17" s="30" t="str" cm="1">
        <f t="array" ref="O17">IF(Table2[[#This Row],[Nodes]:[Nodes]]=7,Table2[[#This Row],[Gap]:[Gap]],"")</f>
        <v/>
      </c>
    </row>
    <row r="18" spans="1:15">
      <c r="A18">
        <v>4</v>
      </c>
      <c r="B18">
        <v>10</v>
      </c>
      <c r="C18">
        <v>60</v>
      </c>
      <c r="D18">
        <v>2</v>
      </c>
      <c r="E18">
        <v>1</v>
      </c>
      <c r="F18">
        <v>428.79573982085702</v>
      </c>
      <c r="G18">
        <v>2</v>
      </c>
      <c r="H18">
        <v>1081.33907998461</v>
      </c>
      <c r="I18">
        <v>0</v>
      </c>
      <c r="J18">
        <v>0.20719957351684501</v>
      </c>
      <c r="L18" s="30" cm="1">
        <f t="array" ref="L18">IF(Table2[[#This Row],[Nodes]:[Nodes]]=4,Table2[[#This Row],[Gap]:[Gap]],"")</f>
        <v>0</v>
      </c>
      <c r="M18" s="30" t="str" cm="1">
        <f t="array" ref="M18">IF(Table2[[#This Row],[Nodes]:[Nodes]]=5,Table2[[#This Row],[Gap]:[Gap]],"")</f>
        <v/>
      </c>
      <c r="N18" s="30" t="str" cm="1">
        <f t="array" ref="N18">IF(Table2[[#This Row],[Nodes]:[Nodes]]=6,Table2[[#This Row],[Gap]:[Gap]],"")</f>
        <v/>
      </c>
      <c r="O18" s="30" t="str" cm="1">
        <f t="array" ref="O18">IF(Table2[[#This Row],[Nodes]:[Nodes]]=7,Table2[[#This Row],[Gap]:[Gap]],"")</f>
        <v/>
      </c>
    </row>
    <row r="19" spans="1:15">
      <c r="A19">
        <v>4</v>
      </c>
      <c r="B19">
        <v>10</v>
      </c>
      <c r="C19">
        <v>60</v>
      </c>
      <c r="D19">
        <v>2</v>
      </c>
      <c r="E19">
        <v>2</v>
      </c>
      <c r="F19">
        <v>451.36886942299799</v>
      </c>
      <c r="G19">
        <v>2</v>
      </c>
      <c r="H19">
        <v>832.75309139549699</v>
      </c>
      <c r="I19">
        <v>0</v>
      </c>
      <c r="J19">
        <v>0.23923230171203599</v>
      </c>
      <c r="L19" s="30" cm="1">
        <f t="array" ref="L19">IF(Table2[[#This Row],[Nodes]:[Nodes]]=4,Table2[[#This Row],[Gap]:[Gap]],"")</f>
        <v>0</v>
      </c>
      <c r="M19" s="30" t="str" cm="1">
        <f t="array" ref="M19">IF(Table2[[#This Row],[Nodes]:[Nodes]]=5,Table2[[#This Row],[Gap]:[Gap]],"")</f>
        <v/>
      </c>
      <c r="N19" s="30" t="str" cm="1">
        <f t="array" ref="N19">IF(Table2[[#This Row],[Nodes]:[Nodes]]=6,Table2[[#This Row],[Gap]:[Gap]],"")</f>
        <v/>
      </c>
      <c r="O19" s="30" t="str" cm="1">
        <f t="array" ref="O19">IF(Table2[[#This Row],[Nodes]:[Nodes]]=7,Table2[[#This Row],[Gap]:[Gap]],"")</f>
        <v/>
      </c>
    </row>
    <row r="20" spans="1:15">
      <c r="A20">
        <v>4</v>
      </c>
      <c r="B20">
        <v>10</v>
      </c>
      <c r="C20">
        <v>60</v>
      </c>
      <c r="D20">
        <v>2</v>
      </c>
      <c r="E20">
        <v>3</v>
      </c>
      <c r="F20">
        <v>448.57962795276501</v>
      </c>
      <c r="G20">
        <v>2</v>
      </c>
      <c r="H20">
        <v>991.02242135536198</v>
      </c>
      <c r="I20">
        <v>0</v>
      </c>
      <c r="J20">
        <v>0.31149530410766602</v>
      </c>
      <c r="L20" s="30" cm="1">
        <f t="array" ref="L20">IF(Table2[[#This Row],[Nodes]:[Nodes]]=4,Table2[[#This Row],[Gap]:[Gap]],"")</f>
        <v>0</v>
      </c>
      <c r="M20" s="30" t="str" cm="1">
        <f t="array" ref="M20">IF(Table2[[#This Row],[Nodes]:[Nodes]]=5,Table2[[#This Row],[Gap]:[Gap]],"")</f>
        <v/>
      </c>
      <c r="N20" s="30" t="str" cm="1">
        <f t="array" ref="N20">IF(Table2[[#This Row],[Nodes]:[Nodes]]=6,Table2[[#This Row],[Gap]:[Gap]],"")</f>
        <v/>
      </c>
      <c r="O20" s="30" t="str" cm="1">
        <f t="array" ref="O20">IF(Table2[[#This Row],[Nodes]:[Nodes]]=7,Table2[[#This Row],[Gap]:[Gap]],"")</f>
        <v/>
      </c>
    </row>
    <row r="21" spans="1:15">
      <c r="A21">
        <v>4</v>
      </c>
      <c r="B21">
        <v>10</v>
      </c>
      <c r="C21">
        <v>60</v>
      </c>
      <c r="D21">
        <v>2</v>
      </c>
      <c r="E21">
        <v>4</v>
      </c>
      <c r="F21">
        <v>507.75261568209402</v>
      </c>
      <c r="G21">
        <v>2</v>
      </c>
      <c r="H21">
        <v>1053.17160403554</v>
      </c>
      <c r="I21">
        <v>0</v>
      </c>
      <c r="J21">
        <v>0.23696255683898901</v>
      </c>
      <c r="L21" s="30" cm="1">
        <f t="array" ref="L21">IF(Table2[[#This Row],[Nodes]:[Nodes]]=4,Table2[[#This Row],[Gap]:[Gap]],"")</f>
        <v>0</v>
      </c>
      <c r="M21" s="30" t="str" cm="1">
        <f t="array" ref="M21">IF(Table2[[#This Row],[Nodes]:[Nodes]]=5,Table2[[#This Row],[Gap]:[Gap]],"")</f>
        <v/>
      </c>
      <c r="N21" s="30" t="str" cm="1">
        <f t="array" ref="N21">IF(Table2[[#This Row],[Nodes]:[Nodes]]=6,Table2[[#This Row],[Gap]:[Gap]],"")</f>
        <v/>
      </c>
      <c r="O21" s="30" t="str" cm="1">
        <f t="array" ref="O21">IF(Table2[[#This Row],[Nodes]:[Nodes]]=7,Table2[[#This Row],[Gap]:[Gap]],"")</f>
        <v/>
      </c>
    </row>
    <row r="22" spans="1:15">
      <c r="A22">
        <v>4</v>
      </c>
      <c r="B22">
        <v>10</v>
      </c>
      <c r="C22">
        <v>60</v>
      </c>
      <c r="D22">
        <v>3</v>
      </c>
      <c r="E22">
        <v>0</v>
      </c>
      <c r="F22">
        <v>418.93127262010199</v>
      </c>
      <c r="G22">
        <v>2</v>
      </c>
      <c r="H22">
        <v>688.747871691667</v>
      </c>
      <c r="I22">
        <v>0</v>
      </c>
      <c r="J22">
        <v>1.07449102401733</v>
      </c>
      <c r="L22" s="30" cm="1">
        <f t="array" ref="L22">IF(Table2[[#This Row],[Nodes]:[Nodes]]=4,Table2[[#This Row],[Gap]:[Gap]],"")</f>
        <v>0</v>
      </c>
      <c r="M22" s="30" t="str" cm="1">
        <f t="array" ref="M22">IF(Table2[[#This Row],[Nodes]:[Nodes]]=5,Table2[[#This Row],[Gap]:[Gap]],"")</f>
        <v/>
      </c>
      <c r="N22" s="30" t="str" cm="1">
        <f t="array" ref="N22">IF(Table2[[#This Row],[Nodes]:[Nodes]]=6,Table2[[#This Row],[Gap]:[Gap]],"")</f>
        <v/>
      </c>
      <c r="O22" s="30" t="str" cm="1">
        <f t="array" ref="O22">IF(Table2[[#This Row],[Nodes]:[Nodes]]=7,Table2[[#This Row],[Gap]:[Gap]],"")</f>
        <v/>
      </c>
    </row>
    <row r="23" spans="1:15">
      <c r="A23">
        <v>4</v>
      </c>
      <c r="B23">
        <v>10</v>
      </c>
      <c r="C23">
        <v>60</v>
      </c>
      <c r="D23">
        <v>3</v>
      </c>
      <c r="E23">
        <v>1</v>
      </c>
      <c r="F23">
        <v>262.35598560356601</v>
      </c>
      <c r="G23">
        <v>1</v>
      </c>
      <c r="H23">
        <v>744.08318202187695</v>
      </c>
      <c r="I23">
        <v>0</v>
      </c>
      <c r="J23">
        <v>9.0586900711059501E-2</v>
      </c>
      <c r="L23" s="30" cm="1">
        <f t="array" ref="L23">IF(Table2[[#This Row],[Nodes]:[Nodes]]=4,Table2[[#This Row],[Gap]:[Gap]],"")</f>
        <v>0</v>
      </c>
      <c r="M23" s="30" t="str" cm="1">
        <f t="array" ref="M23">IF(Table2[[#This Row],[Nodes]:[Nodes]]=5,Table2[[#This Row],[Gap]:[Gap]],"")</f>
        <v/>
      </c>
      <c r="N23" s="30" t="str" cm="1">
        <f t="array" ref="N23">IF(Table2[[#This Row],[Nodes]:[Nodes]]=6,Table2[[#This Row],[Gap]:[Gap]],"")</f>
        <v/>
      </c>
      <c r="O23" s="30" t="str" cm="1">
        <f t="array" ref="O23">IF(Table2[[#This Row],[Nodes]:[Nodes]]=7,Table2[[#This Row],[Gap]:[Gap]],"")</f>
        <v/>
      </c>
    </row>
    <row r="24" spans="1:15">
      <c r="A24">
        <v>4</v>
      </c>
      <c r="B24">
        <v>10</v>
      </c>
      <c r="C24">
        <v>60</v>
      </c>
      <c r="D24">
        <v>3</v>
      </c>
      <c r="E24">
        <v>2</v>
      </c>
      <c r="F24">
        <v>249.971328058252</v>
      </c>
      <c r="G24">
        <v>1</v>
      </c>
      <c r="H24">
        <v>542.11086458825696</v>
      </c>
      <c r="I24">
        <v>0</v>
      </c>
      <c r="J24">
        <v>6.2531232833862305E-2</v>
      </c>
      <c r="L24" s="30" cm="1">
        <f t="array" ref="L24">IF(Table2[[#This Row],[Nodes]:[Nodes]]=4,Table2[[#This Row],[Gap]:[Gap]],"")</f>
        <v>0</v>
      </c>
      <c r="M24" s="30" t="str" cm="1">
        <f t="array" ref="M24">IF(Table2[[#This Row],[Nodes]:[Nodes]]=5,Table2[[#This Row],[Gap]:[Gap]],"")</f>
        <v/>
      </c>
      <c r="N24" s="30" t="str" cm="1">
        <f t="array" ref="N24">IF(Table2[[#This Row],[Nodes]:[Nodes]]=6,Table2[[#This Row],[Gap]:[Gap]],"")</f>
        <v/>
      </c>
      <c r="O24" s="30" t="str" cm="1">
        <f t="array" ref="O24">IF(Table2[[#This Row],[Nodes]:[Nodes]]=7,Table2[[#This Row],[Gap]:[Gap]],"")</f>
        <v/>
      </c>
    </row>
    <row r="25" spans="1:15">
      <c r="A25">
        <v>4</v>
      </c>
      <c r="B25">
        <v>10</v>
      </c>
      <c r="C25">
        <v>60</v>
      </c>
      <c r="D25">
        <v>3</v>
      </c>
      <c r="E25">
        <v>3</v>
      </c>
      <c r="F25">
        <v>319.97640052009098</v>
      </c>
      <c r="G25">
        <v>1</v>
      </c>
      <c r="H25">
        <v>684.51816545164604</v>
      </c>
      <c r="I25">
        <v>0</v>
      </c>
      <c r="J25">
        <v>6.5061807632446206E-2</v>
      </c>
      <c r="L25" s="30" cm="1">
        <f t="array" ref="L25">IF(Table2[[#This Row],[Nodes]:[Nodes]]=4,Table2[[#This Row],[Gap]:[Gap]],"")</f>
        <v>0</v>
      </c>
      <c r="M25" s="30" t="str" cm="1">
        <f t="array" ref="M25">IF(Table2[[#This Row],[Nodes]:[Nodes]]=5,Table2[[#This Row],[Gap]:[Gap]],"")</f>
        <v/>
      </c>
      <c r="N25" s="30" t="str" cm="1">
        <f t="array" ref="N25">IF(Table2[[#This Row],[Nodes]:[Nodes]]=6,Table2[[#This Row],[Gap]:[Gap]],"")</f>
        <v/>
      </c>
      <c r="O25" s="30" t="str" cm="1">
        <f t="array" ref="O25">IF(Table2[[#This Row],[Nodes]:[Nodes]]=7,Table2[[#This Row],[Gap]:[Gap]],"")</f>
        <v/>
      </c>
    </row>
    <row r="26" spans="1:15">
      <c r="A26">
        <v>4</v>
      </c>
      <c r="B26">
        <v>10</v>
      </c>
      <c r="C26">
        <v>60</v>
      </c>
      <c r="D26">
        <v>3</v>
      </c>
      <c r="E26">
        <v>4</v>
      </c>
      <c r="F26">
        <v>414.74298664182601</v>
      </c>
      <c r="G26">
        <v>1</v>
      </c>
      <c r="H26">
        <v>735.37119358753705</v>
      </c>
      <c r="I26">
        <v>0</v>
      </c>
      <c r="J26">
        <v>7.6573133468627902E-2</v>
      </c>
      <c r="L26" s="30" cm="1">
        <f t="array" ref="L26">IF(Table2[[#This Row],[Nodes]:[Nodes]]=4,Table2[[#This Row],[Gap]:[Gap]],"")</f>
        <v>0</v>
      </c>
      <c r="M26" s="30" t="str" cm="1">
        <f t="array" ref="M26">IF(Table2[[#This Row],[Nodes]:[Nodes]]=5,Table2[[#This Row],[Gap]:[Gap]],"")</f>
        <v/>
      </c>
      <c r="N26" s="30" t="str" cm="1">
        <f t="array" ref="N26">IF(Table2[[#This Row],[Nodes]:[Nodes]]=6,Table2[[#This Row],[Gap]:[Gap]],"")</f>
        <v/>
      </c>
      <c r="O26" s="30" t="str" cm="1">
        <f t="array" ref="O26">IF(Table2[[#This Row],[Nodes]:[Nodes]]=7,Table2[[#This Row],[Gap]:[Gap]],"")</f>
        <v/>
      </c>
    </row>
    <row r="27" spans="1:15">
      <c r="A27">
        <v>4</v>
      </c>
      <c r="B27">
        <v>10</v>
      </c>
      <c r="C27">
        <v>60</v>
      </c>
      <c r="D27">
        <v>4</v>
      </c>
      <c r="E27">
        <v>0</v>
      </c>
      <c r="F27">
        <v>264.53576818531201</v>
      </c>
      <c r="G27">
        <v>1</v>
      </c>
      <c r="H27">
        <v>490.76426685191899</v>
      </c>
      <c r="I27">
        <v>0</v>
      </c>
      <c r="J27">
        <v>0.14705824851989699</v>
      </c>
      <c r="L27" s="30" cm="1">
        <f t="array" ref="L27">IF(Table2[[#This Row],[Nodes]:[Nodes]]=4,Table2[[#This Row],[Gap]:[Gap]],"")</f>
        <v>0</v>
      </c>
      <c r="M27" s="30" t="str" cm="1">
        <f t="array" ref="M27">IF(Table2[[#This Row],[Nodes]:[Nodes]]=5,Table2[[#This Row],[Gap]:[Gap]],"")</f>
        <v/>
      </c>
      <c r="N27" s="30" t="str" cm="1">
        <f t="array" ref="N27">IF(Table2[[#This Row],[Nodes]:[Nodes]]=6,Table2[[#This Row],[Gap]:[Gap]],"")</f>
        <v/>
      </c>
      <c r="O27" s="30" t="str" cm="1">
        <f t="array" ref="O27">IF(Table2[[#This Row],[Nodes]:[Nodes]]=7,Table2[[#This Row],[Gap]:[Gap]],"")</f>
        <v/>
      </c>
    </row>
    <row r="28" spans="1:15">
      <c r="A28">
        <v>4</v>
      </c>
      <c r="B28">
        <v>10</v>
      </c>
      <c r="C28">
        <v>60</v>
      </c>
      <c r="D28">
        <v>4</v>
      </c>
      <c r="E28">
        <v>1</v>
      </c>
      <c r="F28">
        <v>233.55571226593199</v>
      </c>
      <c r="G28">
        <v>1</v>
      </c>
      <c r="H28">
        <v>687.64562688897001</v>
      </c>
      <c r="I28">
        <v>0</v>
      </c>
      <c r="J28">
        <v>0.117835044860839</v>
      </c>
      <c r="L28" s="30" cm="1">
        <f t="array" ref="L28">IF(Table2[[#This Row],[Nodes]:[Nodes]]=4,Table2[[#This Row],[Gap]:[Gap]],"")</f>
        <v>0</v>
      </c>
      <c r="M28" s="30" t="str" cm="1">
        <f t="array" ref="M28">IF(Table2[[#This Row],[Nodes]:[Nodes]]=5,Table2[[#This Row],[Gap]:[Gap]],"")</f>
        <v/>
      </c>
      <c r="N28" s="30" t="str" cm="1">
        <f t="array" ref="N28">IF(Table2[[#This Row],[Nodes]:[Nodes]]=6,Table2[[#This Row],[Gap]:[Gap]],"")</f>
        <v/>
      </c>
      <c r="O28" s="30" t="str" cm="1">
        <f t="array" ref="O28">IF(Table2[[#This Row],[Nodes]:[Nodes]]=7,Table2[[#This Row],[Gap]:[Gap]],"")</f>
        <v/>
      </c>
    </row>
    <row r="29" spans="1:15">
      <c r="A29">
        <v>4</v>
      </c>
      <c r="B29">
        <v>10</v>
      </c>
      <c r="C29">
        <v>60</v>
      </c>
      <c r="D29">
        <v>4</v>
      </c>
      <c r="E29">
        <v>2</v>
      </c>
      <c r="F29">
        <v>230.613223062641</v>
      </c>
      <c r="G29">
        <v>1</v>
      </c>
      <c r="H29">
        <v>444.670883465614</v>
      </c>
      <c r="I29">
        <v>0</v>
      </c>
      <c r="J29">
        <v>0.11360883712768501</v>
      </c>
      <c r="L29" s="30" cm="1">
        <f t="array" ref="L29">IF(Table2[[#This Row],[Nodes]:[Nodes]]=4,Table2[[#This Row],[Gap]:[Gap]],"")</f>
        <v>0</v>
      </c>
      <c r="M29" s="30" t="str" cm="1">
        <f t="array" ref="M29">IF(Table2[[#This Row],[Nodes]:[Nodes]]=5,Table2[[#This Row],[Gap]:[Gap]],"")</f>
        <v/>
      </c>
      <c r="N29" s="30" t="str" cm="1">
        <f t="array" ref="N29">IF(Table2[[#This Row],[Nodes]:[Nodes]]=6,Table2[[#This Row],[Gap]:[Gap]],"")</f>
        <v/>
      </c>
      <c r="O29" s="30" t="str" cm="1">
        <f t="array" ref="O29">IF(Table2[[#This Row],[Nodes]:[Nodes]]=7,Table2[[#This Row],[Gap]:[Gap]],"")</f>
        <v/>
      </c>
    </row>
    <row r="30" spans="1:15">
      <c r="A30">
        <v>4</v>
      </c>
      <c r="B30">
        <v>10</v>
      </c>
      <c r="C30">
        <v>60</v>
      </c>
      <c r="D30">
        <v>4</v>
      </c>
      <c r="E30">
        <v>3</v>
      </c>
      <c r="F30">
        <v>256.97185218598497</v>
      </c>
      <c r="G30">
        <v>1</v>
      </c>
      <c r="H30">
        <v>530.58675572549896</v>
      </c>
      <c r="I30">
        <v>0</v>
      </c>
      <c r="J30">
        <v>0.126123666763305</v>
      </c>
      <c r="L30" s="30" cm="1">
        <f t="array" ref="L30">IF(Table2[[#This Row],[Nodes]:[Nodes]]=4,Table2[[#This Row],[Gap]:[Gap]],"")</f>
        <v>0</v>
      </c>
      <c r="M30" s="30" t="str" cm="1">
        <f t="array" ref="M30">IF(Table2[[#This Row],[Nodes]:[Nodes]]=5,Table2[[#This Row],[Gap]:[Gap]],"")</f>
        <v/>
      </c>
      <c r="N30" s="30" t="str" cm="1">
        <f t="array" ref="N30">IF(Table2[[#This Row],[Nodes]:[Nodes]]=6,Table2[[#This Row],[Gap]:[Gap]],"")</f>
        <v/>
      </c>
      <c r="O30" s="30" t="str" cm="1">
        <f t="array" ref="O30">IF(Table2[[#This Row],[Nodes]:[Nodes]]=7,Table2[[#This Row],[Gap]:[Gap]],"")</f>
        <v/>
      </c>
    </row>
    <row r="31" spans="1:15">
      <c r="A31">
        <v>4</v>
      </c>
      <c r="B31">
        <v>10</v>
      </c>
      <c r="C31">
        <v>60</v>
      </c>
      <c r="D31">
        <v>4</v>
      </c>
      <c r="E31">
        <v>4</v>
      </c>
      <c r="F31">
        <v>279.68518486708803</v>
      </c>
      <c r="G31">
        <v>1</v>
      </c>
      <c r="H31">
        <v>562.77564628061702</v>
      </c>
      <c r="I31">
        <v>0</v>
      </c>
      <c r="J31">
        <v>7.6070308685302707E-2</v>
      </c>
      <c r="L31" s="30" cm="1">
        <f t="array" ref="L31">IF(Table2[[#This Row],[Nodes]:[Nodes]]=4,Table2[[#This Row],[Gap]:[Gap]],"")</f>
        <v>0</v>
      </c>
      <c r="M31" s="30" t="str" cm="1">
        <f t="array" ref="M31">IF(Table2[[#This Row],[Nodes]:[Nodes]]=5,Table2[[#This Row],[Gap]:[Gap]],"")</f>
        <v/>
      </c>
      <c r="N31" s="30" t="str" cm="1">
        <f t="array" ref="N31">IF(Table2[[#This Row],[Nodes]:[Nodes]]=6,Table2[[#This Row],[Gap]:[Gap]],"")</f>
        <v/>
      </c>
      <c r="O31" s="30" t="str" cm="1">
        <f t="array" ref="O31">IF(Table2[[#This Row],[Nodes]:[Nodes]]=7,Table2[[#This Row],[Gap]:[Gap]],"")</f>
        <v/>
      </c>
    </row>
    <row r="32" spans="1:15">
      <c r="A32">
        <v>4</v>
      </c>
      <c r="B32">
        <v>10</v>
      </c>
      <c r="C32">
        <v>90</v>
      </c>
      <c r="D32">
        <v>2</v>
      </c>
      <c r="E32">
        <v>0</v>
      </c>
      <c r="F32">
        <v>516.82110080121402</v>
      </c>
      <c r="G32">
        <v>2</v>
      </c>
      <c r="H32">
        <v>1060.70351008027</v>
      </c>
      <c r="I32">
        <v>0</v>
      </c>
      <c r="J32">
        <v>0.22192120552062899</v>
      </c>
      <c r="L32" s="30" cm="1">
        <f t="array" ref="L32">IF(Table2[[#This Row],[Nodes]:[Nodes]]=4,Table2[[#This Row],[Gap]:[Gap]],"")</f>
        <v>0</v>
      </c>
      <c r="M32" s="30" t="str" cm="1">
        <f t="array" ref="M32">IF(Table2[[#This Row],[Nodes]:[Nodes]]=5,Table2[[#This Row],[Gap]:[Gap]],"")</f>
        <v/>
      </c>
      <c r="N32" s="30" t="str" cm="1">
        <f t="array" ref="N32">IF(Table2[[#This Row],[Nodes]:[Nodes]]=6,Table2[[#This Row],[Gap]:[Gap]],"")</f>
        <v/>
      </c>
      <c r="O32" s="30" t="str" cm="1">
        <f t="array" ref="O32">IF(Table2[[#This Row],[Nodes]:[Nodes]]=7,Table2[[#This Row],[Gap]:[Gap]],"")</f>
        <v/>
      </c>
    </row>
    <row r="33" spans="1:15">
      <c r="A33">
        <v>4</v>
      </c>
      <c r="B33">
        <v>10</v>
      </c>
      <c r="C33">
        <v>90</v>
      </c>
      <c r="D33">
        <v>2</v>
      </c>
      <c r="E33">
        <v>1</v>
      </c>
      <c r="F33">
        <v>458.79573982085299</v>
      </c>
      <c r="G33">
        <v>2</v>
      </c>
      <c r="H33">
        <v>1134.59846795114</v>
      </c>
      <c r="I33">
        <v>0</v>
      </c>
      <c r="J33">
        <v>0.16816520690917899</v>
      </c>
      <c r="L33" s="30" cm="1">
        <f t="array" ref="L33">IF(Table2[[#This Row],[Nodes]:[Nodes]]=4,Table2[[#This Row],[Gap]:[Gap]],"")</f>
        <v>0</v>
      </c>
      <c r="M33" s="30" t="str" cm="1">
        <f t="array" ref="M33">IF(Table2[[#This Row],[Nodes]:[Nodes]]=5,Table2[[#This Row],[Gap]:[Gap]],"")</f>
        <v/>
      </c>
      <c r="N33" s="30" t="str" cm="1">
        <f t="array" ref="N33">IF(Table2[[#This Row],[Nodes]:[Nodes]]=6,Table2[[#This Row],[Gap]:[Gap]],"")</f>
        <v/>
      </c>
      <c r="O33" s="30" t="str" cm="1">
        <f t="array" ref="O33">IF(Table2[[#This Row],[Nodes]:[Nodes]]=7,Table2[[#This Row],[Gap]:[Gap]],"")</f>
        <v/>
      </c>
    </row>
    <row r="34" spans="1:15">
      <c r="A34">
        <v>4</v>
      </c>
      <c r="B34">
        <v>10</v>
      </c>
      <c r="C34">
        <v>90</v>
      </c>
      <c r="D34">
        <v>2</v>
      </c>
      <c r="E34">
        <v>2</v>
      </c>
      <c r="F34">
        <v>481.36886981904797</v>
      </c>
      <c r="G34">
        <v>2</v>
      </c>
      <c r="H34">
        <v>874.234427208287</v>
      </c>
      <c r="I34">
        <v>0</v>
      </c>
      <c r="J34">
        <v>0.19462966918945299</v>
      </c>
      <c r="L34" s="30" cm="1">
        <f t="array" ref="L34">IF(Table2[[#This Row],[Nodes]:[Nodes]]=4,Table2[[#This Row],[Gap]:[Gap]],"")</f>
        <v>0</v>
      </c>
      <c r="M34" s="30" t="str" cm="1">
        <f t="array" ref="M34">IF(Table2[[#This Row],[Nodes]:[Nodes]]=5,Table2[[#This Row],[Gap]:[Gap]],"")</f>
        <v/>
      </c>
      <c r="N34" s="30" t="str" cm="1">
        <f t="array" ref="N34">IF(Table2[[#This Row],[Nodes]:[Nodes]]=6,Table2[[#This Row],[Gap]:[Gap]],"")</f>
        <v/>
      </c>
      <c r="O34" s="30" t="str" cm="1">
        <f t="array" ref="O34">IF(Table2[[#This Row],[Nodes]:[Nodes]]=7,Table2[[#This Row],[Gap]:[Gap]],"")</f>
        <v/>
      </c>
    </row>
    <row r="35" spans="1:15">
      <c r="A35">
        <v>4</v>
      </c>
      <c r="B35">
        <v>10</v>
      </c>
      <c r="C35">
        <v>90</v>
      </c>
      <c r="D35">
        <v>2</v>
      </c>
      <c r="E35">
        <v>3</v>
      </c>
      <c r="F35">
        <v>478.57962795276501</v>
      </c>
      <c r="G35">
        <v>2</v>
      </c>
      <c r="H35">
        <v>1034.8216839868801</v>
      </c>
      <c r="I35">
        <v>0</v>
      </c>
      <c r="J35">
        <v>0.34769630432128901</v>
      </c>
      <c r="L35" s="30" cm="1">
        <f t="array" ref="L35">IF(Table2[[#This Row],[Nodes]:[Nodes]]=4,Table2[[#This Row],[Gap]:[Gap]],"")</f>
        <v>0</v>
      </c>
      <c r="M35" s="30" t="str" cm="1">
        <f t="array" ref="M35">IF(Table2[[#This Row],[Nodes]:[Nodes]]=5,Table2[[#This Row],[Gap]:[Gap]],"")</f>
        <v/>
      </c>
      <c r="N35" s="30" t="str" cm="1">
        <f t="array" ref="N35">IF(Table2[[#This Row],[Nodes]:[Nodes]]=6,Table2[[#This Row],[Gap]:[Gap]],"")</f>
        <v/>
      </c>
      <c r="O35" s="30" t="str" cm="1">
        <f t="array" ref="O35">IF(Table2[[#This Row],[Nodes]:[Nodes]]=7,Table2[[#This Row],[Gap]:[Gap]],"")</f>
        <v/>
      </c>
    </row>
    <row r="36" spans="1:15">
      <c r="A36">
        <v>4</v>
      </c>
      <c r="B36">
        <v>10</v>
      </c>
      <c r="C36">
        <v>90</v>
      </c>
      <c r="D36">
        <v>2</v>
      </c>
      <c r="E36">
        <v>4</v>
      </c>
      <c r="F36">
        <v>537.75261568209396</v>
      </c>
      <c r="G36">
        <v>2</v>
      </c>
      <c r="H36">
        <v>1086.1027166955701</v>
      </c>
      <c r="I36">
        <v>0</v>
      </c>
      <c r="J36">
        <v>0.163187980651855</v>
      </c>
      <c r="L36" s="30" cm="1">
        <f t="array" ref="L36">IF(Table2[[#This Row],[Nodes]:[Nodes]]=4,Table2[[#This Row],[Gap]:[Gap]],"")</f>
        <v>0</v>
      </c>
      <c r="M36" s="30" t="str" cm="1">
        <f t="array" ref="M36">IF(Table2[[#This Row],[Nodes]:[Nodes]]=5,Table2[[#This Row],[Gap]:[Gap]],"")</f>
        <v/>
      </c>
      <c r="N36" s="30" t="str" cm="1">
        <f t="array" ref="N36">IF(Table2[[#This Row],[Nodes]:[Nodes]]=6,Table2[[#This Row],[Gap]:[Gap]],"")</f>
        <v/>
      </c>
      <c r="O36" s="30" t="str" cm="1">
        <f t="array" ref="O36">IF(Table2[[#This Row],[Nodes]:[Nodes]]=7,Table2[[#This Row],[Gap]:[Gap]],"")</f>
        <v/>
      </c>
    </row>
    <row r="37" spans="1:15">
      <c r="A37">
        <v>4</v>
      </c>
      <c r="B37">
        <v>10</v>
      </c>
      <c r="C37">
        <v>90</v>
      </c>
      <c r="D37">
        <v>3</v>
      </c>
      <c r="E37">
        <v>0</v>
      </c>
      <c r="F37">
        <v>448.93127262010199</v>
      </c>
      <c r="G37">
        <v>2</v>
      </c>
      <c r="H37">
        <v>730.47032638072005</v>
      </c>
      <c r="I37">
        <v>0</v>
      </c>
      <c r="J37">
        <v>1.0918583869934</v>
      </c>
      <c r="L37" s="30" cm="1">
        <f t="array" ref="L37">IF(Table2[[#This Row],[Nodes]:[Nodes]]=4,Table2[[#This Row],[Gap]:[Gap]],"")</f>
        <v>0</v>
      </c>
      <c r="M37" s="30" t="str" cm="1">
        <f t="array" ref="M37">IF(Table2[[#This Row],[Nodes]:[Nodes]]=5,Table2[[#This Row],[Gap]:[Gap]],"")</f>
        <v/>
      </c>
      <c r="N37" s="30" t="str" cm="1">
        <f t="array" ref="N37">IF(Table2[[#This Row],[Nodes]:[Nodes]]=6,Table2[[#This Row],[Gap]:[Gap]],"")</f>
        <v/>
      </c>
      <c r="O37" s="30" t="str" cm="1">
        <f t="array" ref="O37">IF(Table2[[#This Row],[Nodes]:[Nodes]]=7,Table2[[#This Row],[Gap]:[Gap]],"")</f>
        <v/>
      </c>
    </row>
    <row r="38" spans="1:15">
      <c r="A38">
        <v>4</v>
      </c>
      <c r="B38">
        <v>10</v>
      </c>
      <c r="C38">
        <v>90</v>
      </c>
      <c r="D38">
        <v>3</v>
      </c>
      <c r="E38">
        <v>1</v>
      </c>
      <c r="F38">
        <v>262.35598560356601</v>
      </c>
      <c r="G38">
        <v>1</v>
      </c>
      <c r="H38">
        <v>744.08318202187695</v>
      </c>
      <c r="I38">
        <v>0</v>
      </c>
      <c r="J38">
        <v>8.3580017089843694E-2</v>
      </c>
      <c r="L38" s="30" cm="1">
        <f t="array" ref="L38">IF(Table2[[#This Row],[Nodes]:[Nodes]]=4,Table2[[#This Row],[Gap]:[Gap]],"")</f>
        <v>0</v>
      </c>
      <c r="M38" s="30" t="str" cm="1">
        <f t="array" ref="M38">IF(Table2[[#This Row],[Nodes]:[Nodes]]=5,Table2[[#This Row],[Gap]:[Gap]],"")</f>
        <v/>
      </c>
      <c r="N38" s="30" t="str" cm="1">
        <f t="array" ref="N38">IF(Table2[[#This Row],[Nodes]:[Nodes]]=6,Table2[[#This Row],[Gap]:[Gap]],"")</f>
        <v/>
      </c>
      <c r="O38" s="30" t="str" cm="1">
        <f t="array" ref="O38">IF(Table2[[#This Row],[Nodes]:[Nodes]]=7,Table2[[#This Row],[Gap]:[Gap]],"")</f>
        <v/>
      </c>
    </row>
    <row r="39" spans="1:15">
      <c r="A39">
        <v>4</v>
      </c>
      <c r="B39">
        <v>10</v>
      </c>
      <c r="C39">
        <v>90</v>
      </c>
      <c r="D39">
        <v>3</v>
      </c>
      <c r="E39">
        <v>2</v>
      </c>
      <c r="F39">
        <v>249.971328058252</v>
      </c>
      <c r="G39">
        <v>1</v>
      </c>
      <c r="H39">
        <v>542.11086458825696</v>
      </c>
      <c r="I39">
        <v>0</v>
      </c>
      <c r="J39">
        <v>6.1562061309814398E-2</v>
      </c>
      <c r="L39" s="30" cm="1">
        <f t="array" ref="L39">IF(Table2[[#This Row],[Nodes]:[Nodes]]=4,Table2[[#This Row],[Gap]:[Gap]],"")</f>
        <v>0</v>
      </c>
      <c r="M39" s="30" t="str" cm="1">
        <f t="array" ref="M39">IF(Table2[[#This Row],[Nodes]:[Nodes]]=5,Table2[[#This Row],[Gap]:[Gap]],"")</f>
        <v/>
      </c>
      <c r="N39" s="30" t="str" cm="1">
        <f t="array" ref="N39">IF(Table2[[#This Row],[Nodes]:[Nodes]]=6,Table2[[#This Row],[Gap]:[Gap]],"")</f>
        <v/>
      </c>
      <c r="O39" s="30" t="str" cm="1">
        <f t="array" ref="O39">IF(Table2[[#This Row],[Nodes]:[Nodes]]=7,Table2[[#This Row],[Gap]:[Gap]],"")</f>
        <v/>
      </c>
    </row>
    <row r="40" spans="1:15">
      <c r="A40">
        <v>4</v>
      </c>
      <c r="B40">
        <v>10</v>
      </c>
      <c r="C40">
        <v>90</v>
      </c>
      <c r="D40">
        <v>3</v>
      </c>
      <c r="E40">
        <v>3</v>
      </c>
      <c r="F40">
        <v>319.97640052009098</v>
      </c>
      <c r="G40">
        <v>1</v>
      </c>
      <c r="H40">
        <v>684.51816545164604</v>
      </c>
      <c r="I40">
        <v>0</v>
      </c>
      <c r="J40">
        <v>6.4060449600219699E-2</v>
      </c>
      <c r="L40" s="30" cm="1">
        <f t="array" ref="L40">IF(Table2[[#This Row],[Nodes]:[Nodes]]=4,Table2[[#This Row],[Gap]:[Gap]],"")</f>
        <v>0</v>
      </c>
      <c r="M40" s="30" t="str" cm="1">
        <f t="array" ref="M40">IF(Table2[[#This Row],[Nodes]:[Nodes]]=5,Table2[[#This Row],[Gap]:[Gap]],"")</f>
        <v/>
      </c>
      <c r="N40" s="30" t="str" cm="1">
        <f t="array" ref="N40">IF(Table2[[#This Row],[Nodes]:[Nodes]]=6,Table2[[#This Row],[Gap]:[Gap]],"")</f>
        <v/>
      </c>
      <c r="O40" s="30" t="str" cm="1">
        <f t="array" ref="O40">IF(Table2[[#This Row],[Nodes]:[Nodes]]=7,Table2[[#This Row],[Gap]:[Gap]],"")</f>
        <v/>
      </c>
    </row>
    <row r="41" spans="1:15">
      <c r="A41">
        <v>4</v>
      </c>
      <c r="B41">
        <v>10</v>
      </c>
      <c r="C41">
        <v>90</v>
      </c>
      <c r="D41">
        <v>3</v>
      </c>
      <c r="E41">
        <v>4</v>
      </c>
      <c r="F41">
        <v>414.74298664182601</v>
      </c>
      <c r="G41">
        <v>1</v>
      </c>
      <c r="H41">
        <v>735.37119358753705</v>
      </c>
      <c r="I41">
        <v>0</v>
      </c>
      <c r="J41">
        <v>7.4571609497070299E-2</v>
      </c>
      <c r="L41" s="30" cm="1">
        <f t="array" ref="L41">IF(Table2[[#This Row],[Nodes]:[Nodes]]=4,Table2[[#This Row],[Gap]:[Gap]],"")</f>
        <v>0</v>
      </c>
      <c r="M41" s="30" t="str" cm="1">
        <f t="array" ref="M41">IF(Table2[[#This Row],[Nodes]:[Nodes]]=5,Table2[[#This Row],[Gap]:[Gap]],"")</f>
        <v/>
      </c>
      <c r="N41" s="30" t="str" cm="1">
        <f t="array" ref="N41">IF(Table2[[#This Row],[Nodes]:[Nodes]]=6,Table2[[#This Row],[Gap]:[Gap]],"")</f>
        <v/>
      </c>
      <c r="O41" s="30" t="str" cm="1">
        <f t="array" ref="O41">IF(Table2[[#This Row],[Nodes]:[Nodes]]=7,Table2[[#This Row],[Gap]:[Gap]],"")</f>
        <v/>
      </c>
    </row>
    <row r="42" spans="1:15">
      <c r="A42">
        <v>4</v>
      </c>
      <c r="B42">
        <v>10</v>
      </c>
      <c r="C42">
        <v>90</v>
      </c>
      <c r="D42">
        <v>4</v>
      </c>
      <c r="E42">
        <v>0</v>
      </c>
      <c r="F42">
        <v>264.53576818531201</v>
      </c>
      <c r="G42">
        <v>1</v>
      </c>
      <c r="H42">
        <v>490.76426685191899</v>
      </c>
      <c r="I42">
        <v>0</v>
      </c>
      <c r="J42">
        <v>0.14814591407775801</v>
      </c>
      <c r="L42" s="30" cm="1">
        <f t="array" ref="L42">IF(Table2[[#This Row],[Nodes]:[Nodes]]=4,Table2[[#This Row],[Gap]:[Gap]],"")</f>
        <v>0</v>
      </c>
      <c r="M42" s="30" t="str" cm="1">
        <f t="array" ref="M42">IF(Table2[[#This Row],[Nodes]:[Nodes]]=5,Table2[[#This Row],[Gap]:[Gap]],"")</f>
        <v/>
      </c>
      <c r="N42" s="30" t="str" cm="1">
        <f t="array" ref="N42">IF(Table2[[#This Row],[Nodes]:[Nodes]]=6,Table2[[#This Row],[Gap]:[Gap]],"")</f>
        <v/>
      </c>
      <c r="O42" s="30" t="str" cm="1">
        <f t="array" ref="O42">IF(Table2[[#This Row],[Nodes]:[Nodes]]=7,Table2[[#This Row],[Gap]:[Gap]],"")</f>
        <v/>
      </c>
    </row>
    <row r="43" spans="1:15">
      <c r="A43">
        <v>4</v>
      </c>
      <c r="B43">
        <v>10</v>
      </c>
      <c r="C43">
        <v>90</v>
      </c>
      <c r="D43">
        <v>4</v>
      </c>
      <c r="E43">
        <v>1</v>
      </c>
      <c r="F43">
        <v>233.55571226593199</v>
      </c>
      <c r="G43">
        <v>1</v>
      </c>
      <c r="H43">
        <v>687.64562688897001</v>
      </c>
      <c r="I43">
        <v>0</v>
      </c>
      <c r="J43">
        <v>0.11118459701538</v>
      </c>
      <c r="L43" s="30" cm="1">
        <f t="array" ref="L43">IF(Table2[[#This Row],[Nodes]:[Nodes]]=4,Table2[[#This Row],[Gap]:[Gap]],"")</f>
        <v>0</v>
      </c>
      <c r="M43" s="30" t="str" cm="1">
        <f t="array" ref="M43">IF(Table2[[#This Row],[Nodes]:[Nodes]]=5,Table2[[#This Row],[Gap]:[Gap]],"")</f>
        <v/>
      </c>
      <c r="N43" s="30" t="str" cm="1">
        <f t="array" ref="N43">IF(Table2[[#This Row],[Nodes]:[Nodes]]=6,Table2[[#This Row],[Gap]:[Gap]],"")</f>
        <v/>
      </c>
      <c r="O43" s="30" t="str" cm="1">
        <f t="array" ref="O43">IF(Table2[[#This Row],[Nodes]:[Nodes]]=7,Table2[[#This Row],[Gap]:[Gap]],"")</f>
        <v/>
      </c>
    </row>
    <row r="44" spans="1:15">
      <c r="A44">
        <v>4</v>
      </c>
      <c r="B44">
        <v>10</v>
      </c>
      <c r="C44">
        <v>90</v>
      </c>
      <c r="D44">
        <v>4</v>
      </c>
      <c r="E44">
        <v>2</v>
      </c>
      <c r="F44">
        <v>230.613223062641</v>
      </c>
      <c r="G44">
        <v>1</v>
      </c>
      <c r="H44">
        <v>444.670883465614</v>
      </c>
      <c r="I44">
        <v>0</v>
      </c>
      <c r="J44">
        <v>0.10960578918456999</v>
      </c>
      <c r="L44" s="30" cm="1">
        <f t="array" ref="L44">IF(Table2[[#This Row],[Nodes]:[Nodes]]=4,Table2[[#This Row],[Gap]:[Gap]],"")</f>
        <v>0</v>
      </c>
      <c r="M44" s="30" t="str" cm="1">
        <f t="array" ref="M44">IF(Table2[[#This Row],[Nodes]:[Nodes]]=5,Table2[[#This Row],[Gap]:[Gap]],"")</f>
        <v/>
      </c>
      <c r="N44" s="30" t="str" cm="1">
        <f t="array" ref="N44">IF(Table2[[#This Row],[Nodes]:[Nodes]]=6,Table2[[#This Row],[Gap]:[Gap]],"")</f>
        <v/>
      </c>
      <c r="O44" s="30" t="str" cm="1">
        <f t="array" ref="O44">IF(Table2[[#This Row],[Nodes]:[Nodes]]=7,Table2[[#This Row],[Gap]:[Gap]],"")</f>
        <v/>
      </c>
    </row>
    <row r="45" spans="1:15">
      <c r="A45">
        <v>4</v>
      </c>
      <c r="B45">
        <v>10</v>
      </c>
      <c r="C45">
        <v>90</v>
      </c>
      <c r="D45">
        <v>4</v>
      </c>
      <c r="E45">
        <v>3</v>
      </c>
      <c r="F45">
        <v>256.97185218598497</v>
      </c>
      <c r="G45">
        <v>1</v>
      </c>
      <c r="H45">
        <v>530.58675572549896</v>
      </c>
      <c r="I45">
        <v>0</v>
      </c>
      <c r="J45">
        <v>0.149145603179931</v>
      </c>
      <c r="L45" s="30" cm="1">
        <f t="array" ref="L45">IF(Table2[[#This Row],[Nodes]:[Nodes]]=4,Table2[[#This Row],[Gap]:[Gap]],"")</f>
        <v>0</v>
      </c>
      <c r="M45" s="30" t="str" cm="1">
        <f t="array" ref="M45">IF(Table2[[#This Row],[Nodes]:[Nodes]]=5,Table2[[#This Row],[Gap]:[Gap]],"")</f>
        <v/>
      </c>
      <c r="N45" s="30" t="str" cm="1">
        <f t="array" ref="N45">IF(Table2[[#This Row],[Nodes]:[Nodes]]=6,Table2[[#This Row],[Gap]:[Gap]],"")</f>
        <v/>
      </c>
      <c r="O45" s="30" t="str" cm="1">
        <f t="array" ref="O45">IF(Table2[[#This Row],[Nodes]:[Nodes]]=7,Table2[[#This Row],[Gap]:[Gap]],"")</f>
        <v/>
      </c>
    </row>
    <row r="46" spans="1:15">
      <c r="A46">
        <v>4</v>
      </c>
      <c r="B46">
        <v>10</v>
      </c>
      <c r="C46">
        <v>90</v>
      </c>
      <c r="D46">
        <v>4</v>
      </c>
      <c r="E46">
        <v>4</v>
      </c>
      <c r="F46">
        <v>279.68518486708803</v>
      </c>
      <c r="G46">
        <v>1</v>
      </c>
      <c r="H46">
        <v>562.77564628061702</v>
      </c>
      <c r="I46">
        <v>0</v>
      </c>
      <c r="J46">
        <v>8.5581064224243095E-2</v>
      </c>
      <c r="L46" s="30" cm="1">
        <f t="array" ref="L46">IF(Table2[[#This Row],[Nodes]:[Nodes]]=4,Table2[[#This Row],[Gap]:[Gap]],"")</f>
        <v>0</v>
      </c>
      <c r="M46" s="30" t="str" cm="1">
        <f t="array" ref="M46">IF(Table2[[#This Row],[Nodes]:[Nodes]]=5,Table2[[#This Row],[Gap]:[Gap]],"")</f>
        <v/>
      </c>
      <c r="N46" s="30" t="str" cm="1">
        <f t="array" ref="N46">IF(Table2[[#This Row],[Nodes]:[Nodes]]=6,Table2[[#This Row],[Gap]:[Gap]],"")</f>
        <v/>
      </c>
      <c r="O46" s="30" t="str" cm="1">
        <f t="array" ref="O46">IF(Table2[[#This Row],[Nodes]:[Nodes]]=7,Table2[[#This Row],[Gap]:[Gap]],"")</f>
        <v/>
      </c>
    </row>
    <row r="47" spans="1:15">
      <c r="A47">
        <v>4</v>
      </c>
      <c r="B47">
        <v>12</v>
      </c>
      <c r="C47">
        <v>30</v>
      </c>
      <c r="D47">
        <v>2</v>
      </c>
      <c r="E47">
        <v>0</v>
      </c>
      <c r="F47">
        <v>539.78710172796696</v>
      </c>
      <c r="G47">
        <v>3</v>
      </c>
      <c r="H47">
        <v>1044.4614047110699</v>
      </c>
      <c r="I47">
        <v>0</v>
      </c>
      <c r="J47">
        <v>1.6928181648254299</v>
      </c>
      <c r="L47" s="30" cm="1">
        <f t="array" ref="L47">IF(Table2[[#This Row],[Nodes]:[Nodes]]=4,Table2[[#This Row],[Gap]:[Gap]],"")</f>
        <v>0</v>
      </c>
      <c r="M47" s="30" t="str" cm="1">
        <f t="array" ref="M47">IF(Table2[[#This Row],[Nodes]:[Nodes]]=5,Table2[[#This Row],[Gap]:[Gap]],"")</f>
        <v/>
      </c>
      <c r="N47" s="30" t="str" cm="1">
        <f t="array" ref="N47">IF(Table2[[#This Row],[Nodes]:[Nodes]]=6,Table2[[#This Row],[Gap]:[Gap]],"")</f>
        <v/>
      </c>
      <c r="O47" s="30" t="str" cm="1">
        <f t="array" ref="O47">IF(Table2[[#This Row],[Nodes]:[Nodes]]=7,Table2[[#This Row],[Gap]:[Gap]],"")</f>
        <v/>
      </c>
    </row>
    <row r="48" spans="1:15">
      <c r="A48">
        <v>4</v>
      </c>
      <c r="B48">
        <v>12</v>
      </c>
      <c r="C48">
        <v>30</v>
      </c>
      <c r="D48">
        <v>2</v>
      </c>
      <c r="E48">
        <v>1</v>
      </c>
      <c r="F48">
        <v>454.09420818339299</v>
      </c>
      <c r="G48">
        <v>2</v>
      </c>
      <c r="H48">
        <v>1138.56284534581</v>
      </c>
      <c r="I48">
        <v>0</v>
      </c>
      <c r="J48">
        <v>0.277897119522094</v>
      </c>
      <c r="L48" s="30" cm="1">
        <f t="array" ref="L48">IF(Table2[[#This Row],[Nodes]:[Nodes]]=4,Table2[[#This Row],[Gap]:[Gap]],"")</f>
        <v>0</v>
      </c>
      <c r="M48" s="30" t="str" cm="1">
        <f t="array" ref="M48">IF(Table2[[#This Row],[Nodes]:[Nodes]]=5,Table2[[#This Row],[Gap]:[Gap]],"")</f>
        <v/>
      </c>
      <c r="N48" s="30" t="str" cm="1">
        <f t="array" ref="N48">IF(Table2[[#This Row],[Nodes]:[Nodes]]=6,Table2[[#This Row],[Gap]:[Gap]],"")</f>
        <v/>
      </c>
      <c r="O48" s="30" t="str" cm="1">
        <f t="array" ref="O48">IF(Table2[[#This Row],[Nodes]:[Nodes]]=7,Table2[[#This Row],[Gap]:[Gap]],"")</f>
        <v/>
      </c>
    </row>
    <row r="49" spans="1:15">
      <c r="A49">
        <v>4</v>
      </c>
      <c r="B49">
        <v>12</v>
      </c>
      <c r="C49">
        <v>30</v>
      </c>
      <c r="D49">
        <v>2</v>
      </c>
      <c r="E49">
        <v>2</v>
      </c>
      <c r="F49">
        <v>364.34632243913899</v>
      </c>
      <c r="G49">
        <v>2</v>
      </c>
      <c r="H49">
        <v>858.02979671140895</v>
      </c>
      <c r="I49">
        <v>0</v>
      </c>
      <c r="J49">
        <v>0.276217460632324</v>
      </c>
      <c r="L49" s="30" cm="1">
        <f t="array" ref="L49">IF(Table2[[#This Row],[Nodes]:[Nodes]]=4,Table2[[#This Row],[Gap]:[Gap]],"")</f>
        <v>0</v>
      </c>
      <c r="M49" s="30" t="str" cm="1">
        <f t="array" ref="M49">IF(Table2[[#This Row],[Nodes]:[Nodes]]=5,Table2[[#This Row],[Gap]:[Gap]],"")</f>
        <v/>
      </c>
      <c r="N49" s="30" t="str" cm="1">
        <f t="array" ref="N49">IF(Table2[[#This Row],[Nodes]:[Nodes]]=6,Table2[[#This Row],[Gap]:[Gap]],"")</f>
        <v/>
      </c>
      <c r="O49" s="30" t="str" cm="1">
        <f t="array" ref="O49">IF(Table2[[#This Row],[Nodes]:[Nodes]]=7,Table2[[#This Row],[Gap]:[Gap]],"")</f>
        <v/>
      </c>
    </row>
    <row r="50" spans="1:15">
      <c r="A50">
        <v>4</v>
      </c>
      <c r="B50">
        <v>12</v>
      </c>
      <c r="C50">
        <v>30</v>
      </c>
      <c r="D50">
        <v>2</v>
      </c>
      <c r="E50">
        <v>3</v>
      </c>
      <c r="F50">
        <v>502.764103657357</v>
      </c>
      <c r="G50">
        <v>2</v>
      </c>
      <c r="H50">
        <v>1254.6037952118099</v>
      </c>
      <c r="I50">
        <v>0</v>
      </c>
      <c r="J50">
        <v>0.37485408782958901</v>
      </c>
      <c r="L50" s="30" cm="1">
        <f t="array" ref="L50">IF(Table2[[#This Row],[Nodes]:[Nodes]]=4,Table2[[#This Row],[Gap]:[Gap]],"")</f>
        <v>0</v>
      </c>
      <c r="M50" s="30" t="str" cm="1">
        <f t="array" ref="M50">IF(Table2[[#This Row],[Nodes]:[Nodes]]=5,Table2[[#This Row],[Gap]:[Gap]],"")</f>
        <v/>
      </c>
      <c r="N50" s="30" t="str" cm="1">
        <f t="array" ref="N50">IF(Table2[[#This Row],[Nodes]:[Nodes]]=6,Table2[[#This Row],[Gap]:[Gap]],"")</f>
        <v/>
      </c>
      <c r="O50" s="30" t="str" cm="1">
        <f t="array" ref="O50">IF(Table2[[#This Row],[Nodes]:[Nodes]]=7,Table2[[#This Row],[Gap]:[Gap]],"")</f>
        <v/>
      </c>
    </row>
    <row r="51" spans="1:15">
      <c r="A51">
        <v>4</v>
      </c>
      <c r="B51">
        <v>12</v>
      </c>
      <c r="C51">
        <v>30</v>
      </c>
      <c r="D51">
        <v>2</v>
      </c>
      <c r="E51">
        <v>4</v>
      </c>
      <c r="F51">
        <v>633.17143025922996</v>
      </c>
      <c r="G51">
        <v>2</v>
      </c>
      <c r="H51">
        <v>1170.4736416514399</v>
      </c>
      <c r="I51">
        <v>0</v>
      </c>
      <c r="J51">
        <v>0.30638146400451599</v>
      </c>
      <c r="L51" s="30" cm="1">
        <f t="array" ref="L51">IF(Table2[[#This Row],[Nodes]:[Nodes]]=4,Table2[[#This Row],[Gap]:[Gap]],"")</f>
        <v>0</v>
      </c>
      <c r="M51" s="30" t="str" cm="1">
        <f t="array" ref="M51">IF(Table2[[#This Row],[Nodes]:[Nodes]]=5,Table2[[#This Row],[Gap]:[Gap]],"")</f>
        <v/>
      </c>
      <c r="N51" s="30" t="str" cm="1">
        <f t="array" ref="N51">IF(Table2[[#This Row],[Nodes]:[Nodes]]=6,Table2[[#This Row],[Gap]:[Gap]],"")</f>
        <v/>
      </c>
      <c r="O51" s="30" t="str" cm="1">
        <f t="array" ref="O51">IF(Table2[[#This Row],[Nodes]:[Nodes]]=7,Table2[[#This Row],[Gap]:[Gap]],"")</f>
        <v/>
      </c>
    </row>
    <row r="52" spans="1:15">
      <c r="A52">
        <v>4</v>
      </c>
      <c r="B52">
        <v>12</v>
      </c>
      <c r="C52">
        <v>30</v>
      </c>
      <c r="D52">
        <v>3</v>
      </c>
      <c r="E52">
        <v>0</v>
      </c>
      <c r="F52">
        <v>406.29848551804702</v>
      </c>
      <c r="G52">
        <v>2</v>
      </c>
      <c r="H52">
        <v>694.30843254788499</v>
      </c>
      <c r="I52">
        <v>0</v>
      </c>
      <c r="J52">
        <v>1.0671539306640601</v>
      </c>
      <c r="L52" s="30" cm="1">
        <f t="array" ref="L52">IF(Table2[[#This Row],[Nodes]:[Nodes]]=4,Table2[[#This Row],[Gap]:[Gap]],"")</f>
        <v>0</v>
      </c>
      <c r="M52" s="30" t="str" cm="1">
        <f t="array" ref="M52">IF(Table2[[#This Row],[Nodes]:[Nodes]]=5,Table2[[#This Row],[Gap]:[Gap]],"")</f>
        <v/>
      </c>
      <c r="N52" s="30" t="str" cm="1">
        <f t="array" ref="N52">IF(Table2[[#This Row],[Nodes]:[Nodes]]=6,Table2[[#This Row],[Gap]:[Gap]],"")</f>
        <v/>
      </c>
      <c r="O52" s="30" t="str" cm="1">
        <f t="array" ref="O52">IF(Table2[[#This Row],[Nodes]:[Nodes]]=7,Table2[[#This Row],[Gap]:[Gap]],"")</f>
        <v/>
      </c>
    </row>
    <row r="53" spans="1:15">
      <c r="A53">
        <v>4</v>
      </c>
      <c r="B53">
        <v>12</v>
      </c>
      <c r="C53">
        <v>30</v>
      </c>
      <c r="D53">
        <v>3</v>
      </c>
      <c r="E53">
        <v>1</v>
      </c>
      <c r="F53">
        <v>269.78181157103802</v>
      </c>
      <c r="G53">
        <v>1</v>
      </c>
      <c r="H53">
        <v>769.049628717019</v>
      </c>
      <c r="I53">
        <v>0</v>
      </c>
      <c r="J53">
        <v>8.0579757690429604E-2</v>
      </c>
      <c r="L53" s="30" cm="1">
        <f t="array" ref="L53">IF(Table2[[#This Row],[Nodes]:[Nodes]]=4,Table2[[#This Row],[Gap]:[Gap]],"")</f>
        <v>0</v>
      </c>
      <c r="M53" s="30" t="str" cm="1">
        <f t="array" ref="M53">IF(Table2[[#This Row],[Nodes]:[Nodes]]=5,Table2[[#This Row],[Gap]:[Gap]],"")</f>
        <v/>
      </c>
      <c r="N53" s="30" t="str" cm="1">
        <f t="array" ref="N53">IF(Table2[[#This Row],[Nodes]:[Nodes]]=6,Table2[[#This Row],[Gap]:[Gap]],"")</f>
        <v/>
      </c>
      <c r="O53" s="30" t="str" cm="1">
        <f t="array" ref="O53">IF(Table2[[#This Row],[Nodes]:[Nodes]]=7,Table2[[#This Row],[Gap]:[Gap]],"")</f>
        <v/>
      </c>
    </row>
    <row r="54" spans="1:15">
      <c r="A54">
        <v>4</v>
      </c>
      <c r="B54">
        <v>12</v>
      </c>
      <c r="C54">
        <v>30</v>
      </c>
      <c r="D54">
        <v>3</v>
      </c>
      <c r="E54">
        <v>2</v>
      </c>
      <c r="F54">
        <v>323.56950684172602</v>
      </c>
      <c r="G54">
        <v>2</v>
      </c>
      <c r="H54">
        <v>633.13731814180301</v>
      </c>
      <c r="I54">
        <v>0</v>
      </c>
      <c r="J54">
        <v>0.78581237792968694</v>
      </c>
      <c r="L54" s="30" cm="1">
        <f t="array" ref="L54">IF(Table2[[#This Row],[Nodes]:[Nodes]]=4,Table2[[#This Row],[Gap]:[Gap]],"")</f>
        <v>0</v>
      </c>
      <c r="M54" s="30" t="str" cm="1">
        <f t="array" ref="M54">IF(Table2[[#This Row],[Nodes]:[Nodes]]=5,Table2[[#This Row],[Gap]:[Gap]],"")</f>
        <v/>
      </c>
      <c r="N54" s="30" t="str" cm="1">
        <f t="array" ref="N54">IF(Table2[[#This Row],[Nodes]:[Nodes]]=6,Table2[[#This Row],[Gap]:[Gap]],"")</f>
        <v/>
      </c>
      <c r="O54" s="30" t="str" cm="1">
        <f t="array" ref="O54">IF(Table2[[#This Row],[Nodes]:[Nodes]]=7,Table2[[#This Row],[Gap]:[Gap]],"")</f>
        <v/>
      </c>
    </row>
    <row r="55" spans="1:15">
      <c r="A55">
        <v>4</v>
      </c>
      <c r="B55">
        <v>12</v>
      </c>
      <c r="C55">
        <v>30</v>
      </c>
      <c r="D55">
        <v>3</v>
      </c>
      <c r="E55">
        <v>3</v>
      </c>
      <c r="F55">
        <v>370.06744063777001</v>
      </c>
      <c r="G55">
        <v>2</v>
      </c>
      <c r="H55">
        <v>776.37639098471504</v>
      </c>
      <c r="I55">
        <v>0</v>
      </c>
      <c r="J55">
        <v>0.78875565528869596</v>
      </c>
      <c r="L55" s="30" cm="1">
        <f t="array" ref="L55">IF(Table2[[#This Row],[Nodes]:[Nodes]]=4,Table2[[#This Row],[Gap]:[Gap]],"")</f>
        <v>0</v>
      </c>
      <c r="M55" s="30" t="str" cm="1">
        <f t="array" ref="M55">IF(Table2[[#This Row],[Nodes]:[Nodes]]=5,Table2[[#This Row],[Gap]:[Gap]],"")</f>
        <v/>
      </c>
      <c r="N55" s="30" t="str" cm="1">
        <f t="array" ref="N55">IF(Table2[[#This Row],[Nodes]:[Nodes]]=6,Table2[[#This Row],[Gap]:[Gap]],"")</f>
        <v/>
      </c>
      <c r="O55" s="30" t="str" cm="1">
        <f t="array" ref="O55">IF(Table2[[#This Row],[Nodes]:[Nodes]]=7,Table2[[#This Row],[Gap]:[Gap]],"")</f>
        <v/>
      </c>
    </row>
    <row r="56" spans="1:15">
      <c r="A56">
        <v>4</v>
      </c>
      <c r="B56">
        <v>12</v>
      </c>
      <c r="C56">
        <v>30</v>
      </c>
      <c r="D56">
        <v>3</v>
      </c>
      <c r="E56">
        <v>4</v>
      </c>
      <c r="F56">
        <v>419.43451792346099</v>
      </c>
      <c r="G56">
        <v>2</v>
      </c>
      <c r="H56">
        <v>760.95491936159101</v>
      </c>
      <c r="I56">
        <v>0</v>
      </c>
      <c r="J56">
        <v>0.55178737640380804</v>
      </c>
      <c r="L56" s="30" cm="1">
        <f t="array" ref="L56">IF(Table2[[#This Row],[Nodes]:[Nodes]]=4,Table2[[#This Row],[Gap]:[Gap]],"")</f>
        <v>0</v>
      </c>
      <c r="M56" s="30" t="str" cm="1">
        <f t="array" ref="M56">IF(Table2[[#This Row],[Nodes]:[Nodes]]=5,Table2[[#This Row],[Gap]:[Gap]],"")</f>
        <v/>
      </c>
      <c r="N56" s="30" t="str" cm="1">
        <f t="array" ref="N56">IF(Table2[[#This Row],[Nodes]:[Nodes]]=6,Table2[[#This Row],[Gap]:[Gap]],"")</f>
        <v/>
      </c>
      <c r="O56" s="30" t="str" cm="1">
        <f t="array" ref="O56">IF(Table2[[#This Row],[Nodes]:[Nodes]]=7,Table2[[#This Row],[Gap]:[Gap]],"")</f>
        <v/>
      </c>
    </row>
    <row r="57" spans="1:15">
      <c r="A57">
        <v>4</v>
      </c>
      <c r="B57">
        <v>12</v>
      </c>
      <c r="C57">
        <v>30</v>
      </c>
      <c r="D57">
        <v>4</v>
      </c>
      <c r="E57">
        <v>0</v>
      </c>
      <c r="F57">
        <v>349.717098730256</v>
      </c>
      <c r="G57">
        <v>2</v>
      </c>
      <c r="H57">
        <v>589.33530699227697</v>
      </c>
      <c r="I57">
        <v>0</v>
      </c>
      <c r="J57">
        <v>1.3742434978485101</v>
      </c>
      <c r="L57" s="30" cm="1">
        <f t="array" ref="L57">IF(Table2[[#This Row],[Nodes]:[Nodes]]=4,Table2[[#This Row],[Gap]:[Gap]],"")</f>
        <v>0</v>
      </c>
      <c r="M57" s="30" t="str" cm="1">
        <f t="array" ref="M57">IF(Table2[[#This Row],[Nodes]:[Nodes]]=5,Table2[[#This Row],[Gap]:[Gap]],"")</f>
        <v/>
      </c>
      <c r="N57" s="30" t="str" cm="1">
        <f t="array" ref="N57">IF(Table2[[#This Row],[Nodes]:[Nodes]]=6,Table2[[#This Row],[Gap]:[Gap]],"")</f>
        <v/>
      </c>
      <c r="O57" s="30" t="str" cm="1">
        <f t="array" ref="O57">IF(Table2[[#This Row],[Nodes]:[Nodes]]=7,Table2[[#This Row],[Gap]:[Gap]],"")</f>
        <v/>
      </c>
    </row>
    <row r="58" spans="1:15">
      <c r="A58">
        <v>4</v>
      </c>
      <c r="B58">
        <v>12</v>
      </c>
      <c r="C58">
        <v>30</v>
      </c>
      <c r="D58">
        <v>4</v>
      </c>
      <c r="E58">
        <v>1</v>
      </c>
      <c r="F58">
        <v>269.78181157103802</v>
      </c>
      <c r="G58">
        <v>1</v>
      </c>
      <c r="H58">
        <v>707.03466624441205</v>
      </c>
      <c r="I58">
        <v>0</v>
      </c>
      <c r="J58">
        <v>0.12762069702148399</v>
      </c>
      <c r="L58" s="30" cm="1">
        <f t="array" ref="L58">IF(Table2[[#This Row],[Nodes]:[Nodes]]=4,Table2[[#This Row],[Gap]:[Gap]],"")</f>
        <v>0</v>
      </c>
      <c r="M58" s="30" t="str" cm="1">
        <f t="array" ref="M58">IF(Table2[[#This Row],[Nodes]:[Nodes]]=5,Table2[[#This Row],[Gap]:[Gap]],"")</f>
        <v/>
      </c>
      <c r="N58" s="30" t="str" cm="1">
        <f t="array" ref="N58">IF(Table2[[#This Row],[Nodes]:[Nodes]]=6,Table2[[#This Row],[Gap]:[Gap]],"")</f>
        <v/>
      </c>
      <c r="O58" s="30" t="str" cm="1">
        <f t="array" ref="O58">IF(Table2[[#This Row],[Nodes]:[Nodes]]=7,Table2[[#This Row],[Gap]:[Gap]],"")</f>
        <v/>
      </c>
    </row>
    <row r="59" spans="1:15">
      <c r="A59">
        <v>4</v>
      </c>
      <c r="B59">
        <v>12</v>
      </c>
      <c r="C59">
        <v>30</v>
      </c>
      <c r="D59">
        <v>4</v>
      </c>
      <c r="E59">
        <v>2</v>
      </c>
      <c r="F59">
        <v>239.55231013120499</v>
      </c>
      <c r="G59">
        <v>1</v>
      </c>
      <c r="H59">
        <v>481.31132008847698</v>
      </c>
      <c r="I59">
        <v>0</v>
      </c>
      <c r="J59">
        <v>0.117148399353027</v>
      </c>
      <c r="L59" s="30" cm="1">
        <f t="array" ref="L59">IF(Table2[[#This Row],[Nodes]:[Nodes]]=4,Table2[[#This Row],[Gap]:[Gap]],"")</f>
        <v>0</v>
      </c>
      <c r="M59" s="30" t="str" cm="1">
        <f t="array" ref="M59">IF(Table2[[#This Row],[Nodes]:[Nodes]]=5,Table2[[#This Row],[Gap]:[Gap]],"")</f>
        <v/>
      </c>
      <c r="N59" s="30" t="str" cm="1">
        <f t="array" ref="N59">IF(Table2[[#This Row],[Nodes]:[Nodes]]=6,Table2[[#This Row],[Gap]:[Gap]],"")</f>
        <v/>
      </c>
      <c r="O59" s="30" t="str" cm="1">
        <f t="array" ref="O59">IF(Table2[[#This Row],[Nodes]:[Nodes]]=7,Table2[[#This Row],[Gap]:[Gap]],"")</f>
        <v/>
      </c>
    </row>
    <row r="60" spans="1:15">
      <c r="A60">
        <v>4</v>
      </c>
      <c r="B60">
        <v>12</v>
      </c>
      <c r="C60">
        <v>30</v>
      </c>
      <c r="D60">
        <v>4</v>
      </c>
      <c r="E60">
        <v>3</v>
      </c>
      <c r="F60">
        <v>319.01288656485002</v>
      </c>
      <c r="G60">
        <v>1</v>
      </c>
      <c r="H60">
        <v>634.14550661974704</v>
      </c>
      <c r="I60">
        <v>0</v>
      </c>
      <c r="J60">
        <v>0.217441797256469</v>
      </c>
      <c r="L60" s="30" cm="1">
        <f t="array" ref="L60">IF(Table2[[#This Row],[Nodes]:[Nodes]]=4,Table2[[#This Row],[Gap]:[Gap]],"")</f>
        <v>0</v>
      </c>
      <c r="M60" s="30" t="str" cm="1">
        <f t="array" ref="M60">IF(Table2[[#This Row],[Nodes]:[Nodes]]=5,Table2[[#This Row],[Gap]:[Gap]],"")</f>
        <v/>
      </c>
      <c r="N60" s="30" t="str" cm="1">
        <f t="array" ref="N60">IF(Table2[[#This Row],[Nodes]:[Nodes]]=6,Table2[[#This Row],[Gap]:[Gap]],"")</f>
        <v/>
      </c>
      <c r="O60" s="30" t="str" cm="1">
        <f t="array" ref="O60">IF(Table2[[#This Row],[Nodes]:[Nodes]]=7,Table2[[#This Row],[Gap]:[Gap]],"")</f>
        <v/>
      </c>
    </row>
    <row r="61" spans="1:15">
      <c r="A61">
        <v>4</v>
      </c>
      <c r="B61">
        <v>12</v>
      </c>
      <c r="C61">
        <v>30</v>
      </c>
      <c r="D61">
        <v>4</v>
      </c>
      <c r="E61">
        <v>4</v>
      </c>
      <c r="F61">
        <v>291.01438048424399</v>
      </c>
      <c r="G61">
        <v>1</v>
      </c>
      <c r="H61">
        <v>590.73934371056396</v>
      </c>
      <c r="I61">
        <v>0</v>
      </c>
      <c r="J61">
        <v>0.11160850524902299</v>
      </c>
      <c r="L61" s="30" cm="1">
        <f t="array" ref="L61">IF(Table2[[#This Row],[Nodes]:[Nodes]]=4,Table2[[#This Row],[Gap]:[Gap]],"")</f>
        <v>0</v>
      </c>
      <c r="M61" s="30" t="str" cm="1">
        <f t="array" ref="M61">IF(Table2[[#This Row],[Nodes]:[Nodes]]=5,Table2[[#This Row],[Gap]:[Gap]],"")</f>
        <v/>
      </c>
      <c r="N61" s="30" t="str" cm="1">
        <f t="array" ref="N61">IF(Table2[[#This Row],[Nodes]:[Nodes]]=6,Table2[[#This Row],[Gap]:[Gap]],"")</f>
        <v/>
      </c>
      <c r="O61" s="30" t="str" cm="1">
        <f t="array" ref="O61">IF(Table2[[#This Row],[Nodes]:[Nodes]]=7,Table2[[#This Row],[Gap]:[Gap]],"")</f>
        <v/>
      </c>
    </row>
    <row r="62" spans="1:15">
      <c r="A62">
        <v>4</v>
      </c>
      <c r="B62">
        <v>12</v>
      </c>
      <c r="C62">
        <v>60</v>
      </c>
      <c r="D62">
        <v>2</v>
      </c>
      <c r="E62">
        <v>0</v>
      </c>
      <c r="F62">
        <v>599.78710172796696</v>
      </c>
      <c r="G62">
        <v>3</v>
      </c>
      <c r="H62">
        <v>1162.8158358722601</v>
      </c>
      <c r="I62">
        <v>0</v>
      </c>
      <c r="J62">
        <v>2.2576298713684002</v>
      </c>
      <c r="L62" s="30" cm="1">
        <f t="array" ref="L62">IF(Table2[[#This Row],[Nodes]:[Nodes]]=4,Table2[[#This Row],[Gap]:[Gap]],"")</f>
        <v>0</v>
      </c>
      <c r="M62" s="30" t="str" cm="1">
        <f t="array" ref="M62">IF(Table2[[#This Row],[Nodes]:[Nodes]]=5,Table2[[#This Row],[Gap]:[Gap]],"")</f>
        <v/>
      </c>
      <c r="N62" s="30" t="str" cm="1">
        <f t="array" ref="N62">IF(Table2[[#This Row],[Nodes]:[Nodes]]=6,Table2[[#This Row],[Gap]:[Gap]],"")</f>
        <v/>
      </c>
      <c r="O62" s="30" t="str" cm="1">
        <f t="array" ref="O62">IF(Table2[[#This Row],[Nodes]:[Nodes]]=7,Table2[[#This Row],[Gap]:[Gap]],"")</f>
        <v/>
      </c>
    </row>
    <row r="63" spans="1:15">
      <c r="A63">
        <v>4</v>
      </c>
      <c r="B63">
        <v>12</v>
      </c>
      <c r="C63">
        <v>60</v>
      </c>
      <c r="D63">
        <v>2</v>
      </c>
      <c r="E63">
        <v>1</v>
      </c>
      <c r="F63">
        <v>484.09420818339299</v>
      </c>
      <c r="G63">
        <v>2</v>
      </c>
      <c r="H63">
        <v>1191.97223331238</v>
      </c>
      <c r="I63">
        <v>0</v>
      </c>
      <c r="J63">
        <v>0.20219182968139601</v>
      </c>
      <c r="L63" s="30" cm="1">
        <f t="array" ref="L63">IF(Table2[[#This Row],[Nodes]:[Nodes]]=4,Table2[[#This Row],[Gap]:[Gap]],"")</f>
        <v>0</v>
      </c>
      <c r="M63" s="30" t="str" cm="1">
        <f t="array" ref="M63">IF(Table2[[#This Row],[Nodes]:[Nodes]]=5,Table2[[#This Row],[Gap]:[Gap]],"")</f>
        <v/>
      </c>
      <c r="N63" s="30" t="str" cm="1">
        <f t="array" ref="N63">IF(Table2[[#This Row],[Nodes]:[Nodes]]=6,Table2[[#This Row],[Gap]:[Gap]],"")</f>
        <v/>
      </c>
      <c r="O63" s="30" t="str" cm="1">
        <f t="array" ref="O63">IF(Table2[[#This Row],[Nodes]:[Nodes]]=7,Table2[[#This Row],[Gap]:[Gap]],"")</f>
        <v/>
      </c>
    </row>
    <row r="64" spans="1:15">
      <c r="A64">
        <v>4</v>
      </c>
      <c r="B64">
        <v>12</v>
      </c>
      <c r="C64">
        <v>60</v>
      </c>
      <c r="D64">
        <v>2</v>
      </c>
      <c r="E64">
        <v>2</v>
      </c>
      <c r="F64">
        <v>394.34632243913899</v>
      </c>
      <c r="G64">
        <v>2</v>
      </c>
      <c r="H64">
        <v>946.16499470062502</v>
      </c>
      <c r="I64">
        <v>0</v>
      </c>
      <c r="J64">
        <v>0.19657921791076599</v>
      </c>
      <c r="L64" s="30" cm="1">
        <f t="array" ref="L64">IF(Table2[[#This Row],[Nodes]:[Nodes]]=4,Table2[[#This Row],[Gap]:[Gap]],"")</f>
        <v>0</v>
      </c>
      <c r="M64" s="30" t="str" cm="1">
        <f t="array" ref="M64">IF(Table2[[#This Row],[Nodes]:[Nodes]]=5,Table2[[#This Row],[Gap]:[Gap]],"")</f>
        <v/>
      </c>
      <c r="N64" s="30" t="str" cm="1">
        <f t="array" ref="N64">IF(Table2[[#This Row],[Nodes]:[Nodes]]=6,Table2[[#This Row],[Gap]:[Gap]],"")</f>
        <v/>
      </c>
      <c r="O64" s="30" t="str" cm="1">
        <f t="array" ref="O64">IF(Table2[[#This Row],[Nodes]:[Nodes]]=7,Table2[[#This Row],[Gap]:[Gap]],"")</f>
        <v/>
      </c>
    </row>
    <row r="65" spans="1:15">
      <c r="A65">
        <v>4</v>
      </c>
      <c r="B65">
        <v>12</v>
      </c>
      <c r="C65">
        <v>60</v>
      </c>
      <c r="D65">
        <v>2</v>
      </c>
      <c r="E65">
        <v>3</v>
      </c>
      <c r="F65">
        <v>532.76410365735501</v>
      </c>
      <c r="G65">
        <v>2</v>
      </c>
      <c r="H65">
        <v>1340.7312819332201</v>
      </c>
      <c r="I65">
        <v>0</v>
      </c>
      <c r="J65">
        <v>0.31079483032226501</v>
      </c>
      <c r="L65" s="30" cm="1">
        <f t="array" ref="L65">IF(Table2[[#This Row],[Nodes]:[Nodes]]=4,Table2[[#This Row],[Gap]:[Gap]],"")</f>
        <v>0</v>
      </c>
      <c r="M65" s="30" t="str" cm="1">
        <f t="array" ref="M65">IF(Table2[[#This Row],[Nodes]:[Nodes]]=5,Table2[[#This Row],[Gap]:[Gap]],"")</f>
        <v/>
      </c>
      <c r="N65" s="30" t="str" cm="1">
        <f t="array" ref="N65">IF(Table2[[#This Row],[Nodes]:[Nodes]]=6,Table2[[#This Row],[Gap]:[Gap]],"")</f>
        <v/>
      </c>
      <c r="O65" s="30" t="str" cm="1">
        <f t="array" ref="O65">IF(Table2[[#This Row],[Nodes]:[Nodes]]=7,Table2[[#This Row],[Gap]:[Gap]],"")</f>
        <v/>
      </c>
    </row>
    <row r="66" spans="1:15">
      <c r="A66">
        <v>4</v>
      </c>
      <c r="B66">
        <v>12</v>
      </c>
      <c r="C66">
        <v>60</v>
      </c>
      <c r="D66">
        <v>2</v>
      </c>
      <c r="E66">
        <v>4</v>
      </c>
      <c r="F66">
        <v>663.17143025922906</v>
      </c>
      <c r="G66">
        <v>2</v>
      </c>
      <c r="H66">
        <v>1203.5547543114601</v>
      </c>
      <c r="I66">
        <v>0</v>
      </c>
      <c r="J66">
        <v>0.223999738693237</v>
      </c>
      <c r="L66" s="30" cm="1">
        <f t="array" ref="L66">IF(Table2[[#This Row],[Nodes]:[Nodes]]=4,Table2[[#This Row],[Gap]:[Gap]],"")</f>
        <v>0</v>
      </c>
      <c r="M66" s="30" t="str" cm="1">
        <f t="array" ref="M66">IF(Table2[[#This Row],[Nodes]:[Nodes]]=5,Table2[[#This Row],[Gap]:[Gap]],"")</f>
        <v/>
      </c>
      <c r="N66" s="30" t="str" cm="1">
        <f t="array" ref="N66">IF(Table2[[#This Row],[Nodes]:[Nodes]]=6,Table2[[#This Row],[Gap]:[Gap]],"")</f>
        <v/>
      </c>
      <c r="O66" s="30" t="str" cm="1">
        <f t="array" ref="O66">IF(Table2[[#This Row],[Nodes]:[Nodes]]=7,Table2[[#This Row],[Gap]:[Gap]],"")</f>
        <v/>
      </c>
    </row>
    <row r="67" spans="1:15">
      <c r="A67">
        <v>4</v>
      </c>
      <c r="B67">
        <v>12</v>
      </c>
      <c r="C67">
        <v>60</v>
      </c>
      <c r="D67">
        <v>3</v>
      </c>
      <c r="E67">
        <v>0</v>
      </c>
      <c r="F67">
        <v>436.29848551804702</v>
      </c>
      <c r="G67">
        <v>2</v>
      </c>
      <c r="H67">
        <v>736.03088723693804</v>
      </c>
      <c r="I67">
        <v>0</v>
      </c>
      <c r="J67">
        <v>0.809828281402587</v>
      </c>
      <c r="L67" s="30" cm="1">
        <f t="array" ref="L67">IF(Table2[[#This Row],[Nodes]:[Nodes]]=4,Table2[[#This Row],[Gap]:[Gap]],"")</f>
        <v>0</v>
      </c>
      <c r="M67" s="30" t="str" cm="1">
        <f t="array" ref="M67">IF(Table2[[#This Row],[Nodes]:[Nodes]]=5,Table2[[#This Row],[Gap]:[Gap]],"")</f>
        <v/>
      </c>
      <c r="N67" s="30" t="str" cm="1">
        <f t="array" ref="N67">IF(Table2[[#This Row],[Nodes]:[Nodes]]=6,Table2[[#This Row],[Gap]:[Gap]],"")</f>
        <v/>
      </c>
      <c r="O67" s="30" t="str" cm="1">
        <f t="array" ref="O67">IF(Table2[[#This Row],[Nodes]:[Nodes]]=7,Table2[[#This Row],[Gap]:[Gap]],"")</f>
        <v/>
      </c>
    </row>
    <row r="68" spans="1:15">
      <c r="A68">
        <v>4</v>
      </c>
      <c r="B68">
        <v>12</v>
      </c>
      <c r="C68">
        <v>60</v>
      </c>
      <c r="D68">
        <v>3</v>
      </c>
      <c r="E68">
        <v>1</v>
      </c>
      <c r="F68">
        <v>269.78181157103802</v>
      </c>
      <c r="G68">
        <v>1</v>
      </c>
      <c r="H68">
        <v>769.049628717019</v>
      </c>
      <c r="I68">
        <v>0</v>
      </c>
      <c r="J68">
        <v>8.0074787139892495E-2</v>
      </c>
      <c r="L68" s="30" cm="1">
        <f t="array" ref="L68">IF(Table2[[#This Row],[Nodes]:[Nodes]]=4,Table2[[#This Row],[Gap]:[Gap]],"")</f>
        <v>0</v>
      </c>
      <c r="M68" s="30" t="str" cm="1">
        <f t="array" ref="M68">IF(Table2[[#This Row],[Nodes]:[Nodes]]=5,Table2[[#This Row],[Gap]:[Gap]],"")</f>
        <v/>
      </c>
      <c r="N68" s="30" t="str" cm="1">
        <f t="array" ref="N68">IF(Table2[[#This Row],[Nodes]:[Nodes]]=6,Table2[[#This Row],[Gap]:[Gap]],"")</f>
        <v/>
      </c>
      <c r="O68" s="30" t="str" cm="1">
        <f t="array" ref="O68">IF(Table2[[#This Row],[Nodes]:[Nodes]]=7,Table2[[#This Row],[Gap]:[Gap]],"")</f>
        <v/>
      </c>
    </row>
    <row r="69" spans="1:15">
      <c r="A69">
        <v>4</v>
      </c>
      <c r="B69">
        <v>12</v>
      </c>
      <c r="C69">
        <v>60</v>
      </c>
      <c r="D69">
        <v>3</v>
      </c>
      <c r="E69">
        <v>2</v>
      </c>
      <c r="F69">
        <v>351.900601381179</v>
      </c>
      <c r="G69">
        <v>2</v>
      </c>
      <c r="H69">
        <v>672.22772764877004</v>
      </c>
      <c r="I69">
        <v>0</v>
      </c>
      <c r="J69">
        <v>0.67724990844726496</v>
      </c>
      <c r="L69" s="30" cm="1">
        <f t="array" ref="L69">IF(Table2[[#This Row],[Nodes]:[Nodes]]=4,Table2[[#This Row],[Gap]:[Gap]],"")</f>
        <v>0</v>
      </c>
      <c r="M69" s="30" t="str" cm="1">
        <f t="array" ref="M69">IF(Table2[[#This Row],[Nodes]:[Nodes]]=5,Table2[[#This Row],[Gap]:[Gap]],"")</f>
        <v/>
      </c>
      <c r="N69" s="30" t="str" cm="1">
        <f t="array" ref="N69">IF(Table2[[#This Row],[Nodes]:[Nodes]]=6,Table2[[#This Row],[Gap]:[Gap]],"")</f>
        <v/>
      </c>
      <c r="O69" s="30" t="str" cm="1">
        <f t="array" ref="O69">IF(Table2[[#This Row],[Nodes]:[Nodes]]=7,Table2[[#This Row],[Gap]:[Gap]],"")</f>
        <v/>
      </c>
    </row>
    <row r="70" spans="1:15">
      <c r="A70">
        <v>4</v>
      </c>
      <c r="B70">
        <v>12</v>
      </c>
      <c r="C70">
        <v>60</v>
      </c>
      <c r="D70">
        <v>3</v>
      </c>
      <c r="E70">
        <v>3</v>
      </c>
      <c r="F70">
        <v>400.06744063777001</v>
      </c>
      <c r="G70">
        <v>2</v>
      </c>
      <c r="H70">
        <v>818.904615074611</v>
      </c>
      <c r="I70">
        <v>0</v>
      </c>
      <c r="J70">
        <v>0.73771452903747503</v>
      </c>
      <c r="L70" s="30" cm="1">
        <f t="array" ref="L70">IF(Table2[[#This Row],[Nodes]:[Nodes]]=4,Table2[[#This Row],[Gap]:[Gap]],"")</f>
        <v>0</v>
      </c>
      <c r="M70" s="30" t="str" cm="1">
        <f t="array" ref="M70">IF(Table2[[#This Row],[Nodes]:[Nodes]]=5,Table2[[#This Row],[Gap]:[Gap]],"")</f>
        <v/>
      </c>
      <c r="N70" s="30" t="str" cm="1">
        <f t="array" ref="N70">IF(Table2[[#This Row],[Nodes]:[Nodes]]=6,Table2[[#This Row],[Gap]:[Gap]],"")</f>
        <v/>
      </c>
      <c r="O70" s="30" t="str" cm="1">
        <f t="array" ref="O70">IF(Table2[[#This Row],[Nodes]:[Nodes]]=7,Table2[[#This Row],[Gap]:[Gap]],"")</f>
        <v/>
      </c>
    </row>
    <row r="71" spans="1:15">
      <c r="A71">
        <v>4</v>
      </c>
      <c r="B71">
        <v>12</v>
      </c>
      <c r="C71">
        <v>60</v>
      </c>
      <c r="D71">
        <v>3</v>
      </c>
      <c r="E71">
        <v>4</v>
      </c>
      <c r="F71">
        <v>449.36368283496802</v>
      </c>
      <c r="G71">
        <v>2</v>
      </c>
      <c r="H71">
        <v>793.85863025440904</v>
      </c>
      <c r="I71">
        <v>0</v>
      </c>
      <c r="J71">
        <v>0.48568964004516602</v>
      </c>
      <c r="L71" s="30" cm="1">
        <f t="array" ref="L71">IF(Table2[[#This Row],[Nodes]:[Nodes]]=4,Table2[[#This Row],[Gap]:[Gap]],"")</f>
        <v>0</v>
      </c>
      <c r="M71" s="30" t="str" cm="1">
        <f t="array" ref="M71">IF(Table2[[#This Row],[Nodes]:[Nodes]]=5,Table2[[#This Row],[Gap]:[Gap]],"")</f>
        <v/>
      </c>
      <c r="N71" s="30" t="str" cm="1">
        <f t="array" ref="N71">IF(Table2[[#This Row],[Nodes]:[Nodes]]=6,Table2[[#This Row],[Gap]:[Gap]],"")</f>
        <v/>
      </c>
      <c r="O71" s="30" t="str" cm="1">
        <f t="array" ref="O71">IF(Table2[[#This Row],[Nodes]:[Nodes]]=7,Table2[[#This Row],[Gap]:[Gap]],"")</f>
        <v/>
      </c>
    </row>
    <row r="72" spans="1:15">
      <c r="A72">
        <v>4</v>
      </c>
      <c r="B72">
        <v>12</v>
      </c>
      <c r="C72">
        <v>60</v>
      </c>
      <c r="D72">
        <v>4</v>
      </c>
      <c r="E72">
        <v>0</v>
      </c>
      <c r="F72">
        <v>379.717098730256</v>
      </c>
      <c r="G72">
        <v>2</v>
      </c>
      <c r="H72">
        <v>630.83276168133102</v>
      </c>
      <c r="I72">
        <v>0</v>
      </c>
      <c r="J72">
        <v>1.65125679969787</v>
      </c>
      <c r="L72" s="30" cm="1">
        <f t="array" ref="L72">IF(Table2[[#This Row],[Nodes]:[Nodes]]=4,Table2[[#This Row],[Gap]:[Gap]],"")</f>
        <v>0</v>
      </c>
      <c r="M72" s="30" t="str" cm="1">
        <f t="array" ref="M72">IF(Table2[[#This Row],[Nodes]:[Nodes]]=5,Table2[[#This Row],[Gap]:[Gap]],"")</f>
        <v/>
      </c>
      <c r="N72" s="30" t="str" cm="1">
        <f t="array" ref="N72">IF(Table2[[#This Row],[Nodes]:[Nodes]]=6,Table2[[#This Row],[Gap]:[Gap]],"")</f>
        <v/>
      </c>
      <c r="O72" s="30" t="str" cm="1">
        <f t="array" ref="O72">IF(Table2[[#This Row],[Nodes]:[Nodes]]=7,Table2[[#This Row],[Gap]:[Gap]],"")</f>
        <v/>
      </c>
    </row>
    <row r="73" spans="1:15">
      <c r="A73">
        <v>4</v>
      </c>
      <c r="B73">
        <v>12</v>
      </c>
      <c r="C73">
        <v>60</v>
      </c>
      <c r="D73">
        <v>4</v>
      </c>
      <c r="E73">
        <v>1</v>
      </c>
      <c r="F73">
        <v>269.78181157103802</v>
      </c>
      <c r="G73">
        <v>1</v>
      </c>
      <c r="H73">
        <v>707.03466624441205</v>
      </c>
      <c r="I73">
        <v>0</v>
      </c>
      <c r="J73">
        <v>0.12212181091308499</v>
      </c>
      <c r="L73" s="30" cm="1">
        <f t="array" ref="L73">IF(Table2[[#This Row],[Nodes]:[Nodes]]=4,Table2[[#This Row],[Gap]:[Gap]],"")</f>
        <v>0</v>
      </c>
      <c r="M73" s="30" t="str" cm="1">
        <f t="array" ref="M73">IF(Table2[[#This Row],[Nodes]:[Nodes]]=5,Table2[[#This Row],[Gap]:[Gap]],"")</f>
        <v/>
      </c>
      <c r="N73" s="30" t="str" cm="1">
        <f t="array" ref="N73">IF(Table2[[#This Row],[Nodes]:[Nodes]]=6,Table2[[#This Row],[Gap]:[Gap]],"")</f>
        <v/>
      </c>
      <c r="O73" s="30" t="str" cm="1">
        <f t="array" ref="O73">IF(Table2[[#This Row],[Nodes]:[Nodes]]=7,Table2[[#This Row],[Gap]:[Gap]],"")</f>
        <v/>
      </c>
    </row>
    <row r="74" spans="1:15">
      <c r="A74">
        <v>4</v>
      </c>
      <c r="B74">
        <v>12</v>
      </c>
      <c r="C74">
        <v>60</v>
      </c>
      <c r="D74">
        <v>4</v>
      </c>
      <c r="E74">
        <v>2</v>
      </c>
      <c r="F74">
        <v>239.55231013120499</v>
      </c>
      <c r="G74">
        <v>1</v>
      </c>
      <c r="H74">
        <v>481.31132008847698</v>
      </c>
      <c r="I74">
        <v>0</v>
      </c>
      <c r="J74">
        <v>0.108600378036499</v>
      </c>
      <c r="L74" s="30" cm="1">
        <f t="array" ref="L74">IF(Table2[[#This Row],[Nodes]:[Nodes]]=4,Table2[[#This Row],[Gap]:[Gap]],"")</f>
        <v>0</v>
      </c>
      <c r="M74" s="30" t="str" cm="1">
        <f t="array" ref="M74">IF(Table2[[#This Row],[Nodes]:[Nodes]]=5,Table2[[#This Row],[Gap]:[Gap]],"")</f>
        <v/>
      </c>
      <c r="N74" s="30" t="str" cm="1">
        <f t="array" ref="N74">IF(Table2[[#This Row],[Nodes]:[Nodes]]=6,Table2[[#This Row],[Gap]:[Gap]],"")</f>
        <v/>
      </c>
      <c r="O74" s="30" t="str" cm="1">
        <f t="array" ref="O74">IF(Table2[[#This Row],[Nodes]:[Nodes]]=7,Table2[[#This Row],[Gap]:[Gap]],"")</f>
        <v/>
      </c>
    </row>
    <row r="75" spans="1:15">
      <c r="A75">
        <v>4</v>
      </c>
      <c r="B75">
        <v>12</v>
      </c>
      <c r="C75">
        <v>60</v>
      </c>
      <c r="D75">
        <v>4</v>
      </c>
      <c r="E75">
        <v>3</v>
      </c>
      <c r="F75">
        <v>319.01288656485002</v>
      </c>
      <c r="G75">
        <v>1</v>
      </c>
      <c r="H75">
        <v>634.14550661974704</v>
      </c>
      <c r="I75">
        <v>0</v>
      </c>
      <c r="J75">
        <v>0.19819164276123</v>
      </c>
      <c r="L75" s="30" cm="1">
        <f t="array" ref="L75">IF(Table2[[#This Row],[Nodes]:[Nodes]]=4,Table2[[#This Row],[Gap]:[Gap]],"")</f>
        <v>0</v>
      </c>
      <c r="M75" s="30" t="str" cm="1">
        <f t="array" ref="M75">IF(Table2[[#This Row],[Nodes]:[Nodes]]=5,Table2[[#This Row],[Gap]:[Gap]],"")</f>
        <v/>
      </c>
      <c r="N75" s="30" t="str" cm="1">
        <f t="array" ref="N75">IF(Table2[[#This Row],[Nodes]:[Nodes]]=6,Table2[[#This Row],[Gap]:[Gap]],"")</f>
        <v/>
      </c>
      <c r="O75" s="30" t="str" cm="1">
        <f t="array" ref="O75">IF(Table2[[#This Row],[Nodes]:[Nodes]]=7,Table2[[#This Row],[Gap]:[Gap]],"")</f>
        <v/>
      </c>
    </row>
    <row r="76" spans="1:15">
      <c r="A76">
        <v>4</v>
      </c>
      <c r="B76">
        <v>12</v>
      </c>
      <c r="C76">
        <v>60</v>
      </c>
      <c r="D76">
        <v>4</v>
      </c>
      <c r="E76">
        <v>4</v>
      </c>
      <c r="F76">
        <v>291.01438048424399</v>
      </c>
      <c r="G76">
        <v>1</v>
      </c>
      <c r="H76">
        <v>590.73934371056396</v>
      </c>
      <c r="I76">
        <v>0</v>
      </c>
      <c r="J76">
        <v>0.120617628097534</v>
      </c>
      <c r="L76" s="30" cm="1">
        <f t="array" ref="L76">IF(Table2[[#This Row],[Nodes]:[Nodes]]=4,Table2[[#This Row],[Gap]:[Gap]],"")</f>
        <v>0</v>
      </c>
      <c r="M76" s="30" t="str" cm="1">
        <f t="array" ref="M76">IF(Table2[[#This Row],[Nodes]:[Nodes]]=5,Table2[[#This Row],[Gap]:[Gap]],"")</f>
        <v/>
      </c>
      <c r="N76" s="30" t="str" cm="1">
        <f t="array" ref="N76">IF(Table2[[#This Row],[Nodes]:[Nodes]]=6,Table2[[#This Row],[Gap]:[Gap]],"")</f>
        <v/>
      </c>
      <c r="O76" s="30" t="str" cm="1">
        <f t="array" ref="O76">IF(Table2[[#This Row],[Nodes]:[Nodes]]=7,Table2[[#This Row],[Gap]:[Gap]],"")</f>
        <v/>
      </c>
    </row>
    <row r="77" spans="1:15">
      <c r="A77">
        <v>4</v>
      </c>
      <c r="B77">
        <v>12</v>
      </c>
      <c r="C77">
        <v>90</v>
      </c>
      <c r="D77">
        <v>2</v>
      </c>
      <c r="E77">
        <v>0</v>
      </c>
      <c r="F77">
        <v>659.78710172796696</v>
      </c>
      <c r="G77">
        <v>3</v>
      </c>
      <c r="H77">
        <v>1281.17026703345</v>
      </c>
      <c r="I77">
        <v>0</v>
      </c>
      <c r="J77">
        <v>1.4193422794342001</v>
      </c>
      <c r="L77" s="30" cm="1">
        <f t="array" ref="L77">IF(Table2[[#This Row],[Nodes]:[Nodes]]=4,Table2[[#This Row],[Gap]:[Gap]],"")</f>
        <v>0</v>
      </c>
      <c r="M77" s="30" t="str" cm="1">
        <f t="array" ref="M77">IF(Table2[[#This Row],[Nodes]:[Nodes]]=5,Table2[[#This Row],[Gap]:[Gap]],"")</f>
        <v/>
      </c>
      <c r="N77" s="30" t="str" cm="1">
        <f t="array" ref="N77">IF(Table2[[#This Row],[Nodes]:[Nodes]]=6,Table2[[#This Row],[Gap]:[Gap]],"")</f>
        <v/>
      </c>
      <c r="O77" s="30" t="str" cm="1">
        <f t="array" ref="O77">IF(Table2[[#This Row],[Nodes]:[Nodes]]=7,Table2[[#This Row],[Gap]:[Gap]],"")</f>
        <v/>
      </c>
    </row>
    <row r="78" spans="1:15">
      <c r="A78">
        <v>4</v>
      </c>
      <c r="B78">
        <v>12</v>
      </c>
      <c r="C78">
        <v>90</v>
      </c>
      <c r="D78">
        <v>2</v>
      </c>
      <c r="E78">
        <v>1</v>
      </c>
      <c r="F78">
        <v>514.09420818339299</v>
      </c>
      <c r="G78">
        <v>2</v>
      </c>
      <c r="H78">
        <v>1245.38162127894</v>
      </c>
      <c r="I78">
        <v>0</v>
      </c>
      <c r="J78">
        <v>0.27248334884643499</v>
      </c>
      <c r="L78" s="30" cm="1">
        <f t="array" ref="L78">IF(Table2[[#This Row],[Nodes]:[Nodes]]=4,Table2[[#This Row],[Gap]:[Gap]],"")</f>
        <v>0</v>
      </c>
      <c r="M78" s="30" t="str" cm="1">
        <f t="array" ref="M78">IF(Table2[[#This Row],[Nodes]:[Nodes]]=5,Table2[[#This Row],[Gap]:[Gap]],"")</f>
        <v/>
      </c>
      <c r="N78" s="30" t="str" cm="1">
        <f t="array" ref="N78">IF(Table2[[#This Row],[Nodes]:[Nodes]]=6,Table2[[#This Row],[Gap]:[Gap]],"")</f>
        <v/>
      </c>
      <c r="O78" s="30" t="str" cm="1">
        <f t="array" ref="O78">IF(Table2[[#This Row],[Nodes]:[Nodes]]=7,Table2[[#This Row],[Gap]:[Gap]],"")</f>
        <v/>
      </c>
    </row>
    <row r="79" spans="1:15">
      <c r="A79">
        <v>4</v>
      </c>
      <c r="B79">
        <v>12</v>
      </c>
      <c r="C79">
        <v>90</v>
      </c>
      <c r="D79">
        <v>2</v>
      </c>
      <c r="E79">
        <v>2</v>
      </c>
      <c r="F79">
        <v>424.34632243913899</v>
      </c>
      <c r="G79">
        <v>2</v>
      </c>
      <c r="H79">
        <v>1034.3001926898401</v>
      </c>
      <c r="I79">
        <v>0</v>
      </c>
      <c r="J79">
        <v>0.15566158294677701</v>
      </c>
      <c r="L79" s="30" cm="1">
        <f t="array" ref="L79">IF(Table2[[#This Row],[Nodes]:[Nodes]]=4,Table2[[#This Row],[Gap]:[Gap]],"")</f>
        <v>0</v>
      </c>
      <c r="M79" s="30" t="str" cm="1">
        <f t="array" ref="M79">IF(Table2[[#This Row],[Nodes]:[Nodes]]=5,Table2[[#This Row],[Gap]:[Gap]],"")</f>
        <v/>
      </c>
      <c r="N79" s="30" t="str" cm="1">
        <f t="array" ref="N79">IF(Table2[[#This Row],[Nodes]:[Nodes]]=6,Table2[[#This Row],[Gap]:[Gap]],"")</f>
        <v/>
      </c>
      <c r="O79" s="30" t="str" cm="1">
        <f t="array" ref="O79">IF(Table2[[#This Row],[Nodes]:[Nodes]]=7,Table2[[#This Row],[Gap]:[Gap]],"")</f>
        <v/>
      </c>
    </row>
    <row r="80" spans="1:15">
      <c r="A80">
        <v>4</v>
      </c>
      <c r="B80">
        <v>12</v>
      </c>
      <c r="C80">
        <v>90</v>
      </c>
      <c r="D80">
        <v>2</v>
      </c>
      <c r="E80">
        <v>3</v>
      </c>
      <c r="F80">
        <v>562.76410365735705</v>
      </c>
      <c r="G80">
        <v>2</v>
      </c>
      <c r="H80">
        <v>1426.85876865465</v>
      </c>
      <c r="I80">
        <v>0</v>
      </c>
      <c r="J80">
        <v>0.38036847114562899</v>
      </c>
      <c r="L80" s="30" cm="1">
        <f t="array" ref="L80">IF(Table2[[#This Row],[Nodes]:[Nodes]]=4,Table2[[#This Row],[Gap]:[Gap]],"")</f>
        <v>0</v>
      </c>
      <c r="M80" s="30" t="str" cm="1">
        <f t="array" ref="M80">IF(Table2[[#This Row],[Nodes]:[Nodes]]=5,Table2[[#This Row],[Gap]:[Gap]],"")</f>
        <v/>
      </c>
      <c r="N80" s="30" t="str" cm="1">
        <f t="array" ref="N80">IF(Table2[[#This Row],[Nodes]:[Nodes]]=6,Table2[[#This Row],[Gap]:[Gap]],"")</f>
        <v/>
      </c>
      <c r="O80" s="30" t="str" cm="1">
        <f t="array" ref="O80">IF(Table2[[#This Row],[Nodes]:[Nodes]]=7,Table2[[#This Row],[Gap]:[Gap]],"")</f>
        <v/>
      </c>
    </row>
    <row r="81" spans="1:15">
      <c r="A81">
        <v>4</v>
      </c>
      <c r="B81">
        <v>12</v>
      </c>
      <c r="C81">
        <v>90</v>
      </c>
      <c r="D81">
        <v>2</v>
      </c>
      <c r="E81">
        <v>4</v>
      </c>
      <c r="F81">
        <v>693.17143025922996</v>
      </c>
      <c r="G81">
        <v>2</v>
      </c>
      <c r="H81">
        <v>1236.63586697149</v>
      </c>
      <c r="I81">
        <v>0</v>
      </c>
      <c r="J81">
        <v>0.16115736961364699</v>
      </c>
      <c r="L81" s="30" cm="1">
        <f t="array" ref="L81">IF(Table2[[#This Row],[Nodes]:[Nodes]]=4,Table2[[#This Row],[Gap]:[Gap]],"")</f>
        <v>0</v>
      </c>
      <c r="M81" s="30" t="str" cm="1">
        <f t="array" ref="M81">IF(Table2[[#This Row],[Nodes]:[Nodes]]=5,Table2[[#This Row],[Gap]:[Gap]],"")</f>
        <v/>
      </c>
      <c r="N81" s="30" t="str" cm="1">
        <f t="array" ref="N81">IF(Table2[[#This Row],[Nodes]:[Nodes]]=6,Table2[[#This Row],[Gap]:[Gap]],"")</f>
        <v/>
      </c>
      <c r="O81" s="30" t="str" cm="1">
        <f t="array" ref="O81">IF(Table2[[#This Row],[Nodes]:[Nodes]]=7,Table2[[#This Row],[Gap]:[Gap]],"")</f>
        <v/>
      </c>
    </row>
    <row r="82" spans="1:15">
      <c r="A82">
        <v>4</v>
      </c>
      <c r="B82">
        <v>12</v>
      </c>
      <c r="C82">
        <v>90</v>
      </c>
      <c r="D82">
        <v>3</v>
      </c>
      <c r="E82">
        <v>0</v>
      </c>
      <c r="F82">
        <v>466.29848551804702</v>
      </c>
      <c r="G82">
        <v>2</v>
      </c>
      <c r="H82">
        <v>777.753341925992</v>
      </c>
      <c r="I82">
        <v>0</v>
      </c>
      <c r="J82">
        <v>0.58789467811584395</v>
      </c>
      <c r="L82" s="30" cm="1">
        <f t="array" ref="L82">IF(Table2[[#This Row],[Nodes]:[Nodes]]=4,Table2[[#This Row],[Gap]:[Gap]],"")</f>
        <v>0</v>
      </c>
      <c r="M82" s="30" t="str" cm="1">
        <f t="array" ref="M82">IF(Table2[[#This Row],[Nodes]:[Nodes]]=5,Table2[[#This Row],[Gap]:[Gap]],"")</f>
        <v/>
      </c>
      <c r="N82" s="30" t="str" cm="1">
        <f t="array" ref="N82">IF(Table2[[#This Row],[Nodes]:[Nodes]]=6,Table2[[#This Row],[Gap]:[Gap]],"")</f>
        <v/>
      </c>
      <c r="O82" s="30" t="str" cm="1">
        <f t="array" ref="O82">IF(Table2[[#This Row],[Nodes]:[Nodes]]=7,Table2[[#This Row],[Gap]:[Gap]],"")</f>
        <v/>
      </c>
    </row>
    <row r="83" spans="1:15">
      <c r="A83">
        <v>4</v>
      </c>
      <c r="B83">
        <v>12</v>
      </c>
      <c r="C83">
        <v>90</v>
      </c>
      <c r="D83">
        <v>3</v>
      </c>
      <c r="E83">
        <v>1</v>
      </c>
      <c r="F83">
        <v>269.78181157103802</v>
      </c>
      <c r="G83">
        <v>1</v>
      </c>
      <c r="H83">
        <v>769.049628717019</v>
      </c>
      <c r="I83">
        <v>0</v>
      </c>
      <c r="J83">
        <v>8.1579446792602497E-2</v>
      </c>
      <c r="L83" s="30" cm="1">
        <f t="array" ref="L83">IF(Table2[[#This Row],[Nodes]:[Nodes]]=4,Table2[[#This Row],[Gap]:[Gap]],"")</f>
        <v>0</v>
      </c>
      <c r="M83" s="30" t="str" cm="1">
        <f t="array" ref="M83">IF(Table2[[#This Row],[Nodes]:[Nodes]]=5,Table2[[#This Row],[Gap]:[Gap]],"")</f>
        <v/>
      </c>
      <c r="N83" s="30" t="str" cm="1">
        <f t="array" ref="N83">IF(Table2[[#This Row],[Nodes]:[Nodes]]=6,Table2[[#This Row],[Gap]:[Gap]],"")</f>
        <v/>
      </c>
      <c r="O83" s="30" t="str" cm="1">
        <f t="array" ref="O83">IF(Table2[[#This Row],[Nodes]:[Nodes]]=7,Table2[[#This Row],[Gap]:[Gap]],"")</f>
        <v/>
      </c>
    </row>
    <row r="84" spans="1:15">
      <c r="A84">
        <v>4</v>
      </c>
      <c r="B84">
        <v>12</v>
      </c>
      <c r="C84">
        <v>90</v>
      </c>
      <c r="D84">
        <v>3</v>
      </c>
      <c r="E84">
        <v>2</v>
      </c>
      <c r="F84">
        <v>381.900601381179</v>
      </c>
      <c r="G84">
        <v>2</v>
      </c>
      <c r="H84">
        <v>713.60906229802902</v>
      </c>
      <c r="I84">
        <v>0</v>
      </c>
      <c r="J84">
        <v>0.47045373916625899</v>
      </c>
      <c r="L84" s="30" cm="1">
        <f t="array" ref="L84">IF(Table2[[#This Row],[Nodes]:[Nodes]]=4,Table2[[#This Row],[Gap]:[Gap]],"")</f>
        <v>0</v>
      </c>
      <c r="M84" s="30" t="str" cm="1">
        <f t="array" ref="M84">IF(Table2[[#This Row],[Nodes]:[Nodes]]=5,Table2[[#This Row],[Gap]:[Gap]],"")</f>
        <v/>
      </c>
      <c r="N84" s="30" t="str" cm="1">
        <f t="array" ref="N84">IF(Table2[[#This Row],[Nodes]:[Nodes]]=6,Table2[[#This Row],[Gap]:[Gap]],"")</f>
        <v/>
      </c>
      <c r="O84" s="30" t="str" cm="1">
        <f t="array" ref="O84">IF(Table2[[#This Row],[Nodes]:[Nodes]]=7,Table2[[#This Row],[Gap]:[Gap]],"")</f>
        <v/>
      </c>
    </row>
    <row r="85" spans="1:15">
      <c r="A85">
        <v>4</v>
      </c>
      <c r="B85">
        <v>12</v>
      </c>
      <c r="C85">
        <v>90</v>
      </c>
      <c r="D85">
        <v>3</v>
      </c>
      <c r="E85">
        <v>3</v>
      </c>
      <c r="F85">
        <v>430.06744063777001</v>
      </c>
      <c r="G85">
        <v>2</v>
      </c>
      <c r="H85">
        <v>861.43283916450798</v>
      </c>
      <c r="I85">
        <v>0</v>
      </c>
      <c r="J85">
        <v>0.73290657997131303</v>
      </c>
      <c r="L85" s="30" cm="1">
        <f t="array" ref="L85">IF(Table2[[#This Row],[Nodes]:[Nodes]]=4,Table2[[#This Row],[Gap]:[Gap]],"")</f>
        <v>0</v>
      </c>
      <c r="M85" s="30" t="str" cm="1">
        <f t="array" ref="M85">IF(Table2[[#This Row],[Nodes]:[Nodes]]=5,Table2[[#This Row],[Gap]:[Gap]],"")</f>
        <v/>
      </c>
      <c r="N85" s="30" t="str" cm="1">
        <f t="array" ref="N85">IF(Table2[[#This Row],[Nodes]:[Nodes]]=6,Table2[[#This Row],[Gap]:[Gap]],"")</f>
        <v/>
      </c>
      <c r="O85" s="30" t="str" cm="1">
        <f t="array" ref="O85">IF(Table2[[#This Row],[Nodes]:[Nodes]]=7,Table2[[#This Row],[Gap]:[Gap]],"")</f>
        <v/>
      </c>
    </row>
    <row r="86" spans="1:15">
      <c r="A86">
        <v>4</v>
      </c>
      <c r="B86">
        <v>12</v>
      </c>
      <c r="C86">
        <v>90</v>
      </c>
      <c r="D86">
        <v>3</v>
      </c>
      <c r="E86">
        <v>4</v>
      </c>
      <c r="F86">
        <v>479.36368283496802</v>
      </c>
      <c r="G86">
        <v>2</v>
      </c>
      <c r="H86">
        <v>826.83974291443303</v>
      </c>
      <c r="I86">
        <v>0</v>
      </c>
      <c r="J86">
        <v>0.32581210136413502</v>
      </c>
      <c r="L86" s="30" cm="1">
        <f t="array" ref="L86">IF(Table2[[#This Row],[Nodes]:[Nodes]]=4,Table2[[#This Row],[Gap]:[Gap]],"")</f>
        <v>0</v>
      </c>
      <c r="M86" s="30" t="str" cm="1">
        <f t="array" ref="M86">IF(Table2[[#This Row],[Nodes]:[Nodes]]=5,Table2[[#This Row],[Gap]:[Gap]],"")</f>
        <v/>
      </c>
      <c r="N86" s="30" t="str" cm="1">
        <f t="array" ref="N86">IF(Table2[[#This Row],[Nodes]:[Nodes]]=6,Table2[[#This Row],[Gap]:[Gap]],"")</f>
        <v/>
      </c>
      <c r="O86" s="30" t="str" cm="1">
        <f t="array" ref="O86">IF(Table2[[#This Row],[Nodes]:[Nodes]]=7,Table2[[#This Row],[Gap]:[Gap]],"")</f>
        <v/>
      </c>
    </row>
    <row r="87" spans="1:15">
      <c r="A87">
        <v>4</v>
      </c>
      <c r="B87">
        <v>12</v>
      </c>
      <c r="C87">
        <v>90</v>
      </c>
      <c r="D87">
        <v>4</v>
      </c>
      <c r="E87">
        <v>0</v>
      </c>
      <c r="F87">
        <v>324.492104683854</v>
      </c>
      <c r="G87">
        <v>2</v>
      </c>
      <c r="H87">
        <v>669.19392341351602</v>
      </c>
      <c r="I87">
        <v>0</v>
      </c>
      <c r="J87">
        <v>1.0783891677856401</v>
      </c>
      <c r="L87" s="30" cm="1">
        <f t="array" ref="L87">IF(Table2[[#This Row],[Nodes]:[Nodes]]=4,Table2[[#This Row],[Gap]:[Gap]],"")</f>
        <v>0</v>
      </c>
      <c r="M87" s="30" t="str" cm="1">
        <f t="array" ref="M87">IF(Table2[[#This Row],[Nodes]:[Nodes]]=5,Table2[[#This Row],[Gap]:[Gap]],"")</f>
        <v/>
      </c>
      <c r="N87" s="30" t="str" cm="1">
        <f t="array" ref="N87">IF(Table2[[#This Row],[Nodes]:[Nodes]]=6,Table2[[#This Row],[Gap]:[Gap]],"")</f>
        <v/>
      </c>
      <c r="O87" s="30" t="str" cm="1">
        <f t="array" ref="O87">IF(Table2[[#This Row],[Nodes]:[Nodes]]=7,Table2[[#This Row],[Gap]:[Gap]],"")</f>
        <v/>
      </c>
    </row>
    <row r="88" spans="1:15">
      <c r="A88">
        <v>4</v>
      </c>
      <c r="B88">
        <v>12</v>
      </c>
      <c r="C88">
        <v>90</v>
      </c>
      <c r="D88">
        <v>4</v>
      </c>
      <c r="E88">
        <v>1</v>
      </c>
      <c r="F88">
        <v>269.78181157103802</v>
      </c>
      <c r="G88">
        <v>1</v>
      </c>
      <c r="H88">
        <v>707.03466624441205</v>
      </c>
      <c r="I88">
        <v>0</v>
      </c>
      <c r="J88">
        <v>0.123617649078369</v>
      </c>
      <c r="L88" s="30" cm="1">
        <f t="array" ref="L88">IF(Table2[[#This Row],[Nodes]:[Nodes]]=4,Table2[[#This Row],[Gap]:[Gap]],"")</f>
        <v>0</v>
      </c>
      <c r="M88" s="30" t="str" cm="1">
        <f t="array" ref="M88">IF(Table2[[#This Row],[Nodes]:[Nodes]]=5,Table2[[#This Row],[Gap]:[Gap]],"")</f>
        <v/>
      </c>
      <c r="N88" s="30" t="str" cm="1">
        <f t="array" ref="N88">IF(Table2[[#This Row],[Nodes]:[Nodes]]=6,Table2[[#This Row],[Gap]:[Gap]],"")</f>
        <v/>
      </c>
      <c r="O88" s="30" t="str" cm="1">
        <f t="array" ref="O88">IF(Table2[[#This Row],[Nodes]:[Nodes]]=7,Table2[[#This Row],[Gap]:[Gap]],"")</f>
        <v/>
      </c>
    </row>
    <row r="89" spans="1:15">
      <c r="A89">
        <v>4</v>
      </c>
      <c r="B89">
        <v>12</v>
      </c>
      <c r="C89">
        <v>90</v>
      </c>
      <c r="D89">
        <v>4</v>
      </c>
      <c r="E89">
        <v>2</v>
      </c>
      <c r="F89">
        <v>239.55231013120499</v>
      </c>
      <c r="G89">
        <v>1</v>
      </c>
      <c r="H89">
        <v>481.31132008847698</v>
      </c>
      <c r="I89">
        <v>0</v>
      </c>
      <c r="J89">
        <v>0.101219177246093</v>
      </c>
      <c r="L89" s="30" cm="1">
        <f t="array" ref="L89">IF(Table2[[#This Row],[Nodes]:[Nodes]]=4,Table2[[#This Row],[Gap]:[Gap]],"")</f>
        <v>0</v>
      </c>
      <c r="M89" s="30" t="str" cm="1">
        <f t="array" ref="M89">IF(Table2[[#This Row],[Nodes]:[Nodes]]=5,Table2[[#This Row],[Gap]:[Gap]],"")</f>
        <v/>
      </c>
      <c r="N89" s="30" t="str" cm="1">
        <f t="array" ref="N89">IF(Table2[[#This Row],[Nodes]:[Nodes]]=6,Table2[[#This Row],[Gap]:[Gap]],"")</f>
        <v/>
      </c>
      <c r="O89" s="30" t="str" cm="1">
        <f t="array" ref="O89">IF(Table2[[#This Row],[Nodes]:[Nodes]]=7,Table2[[#This Row],[Gap]:[Gap]],"")</f>
        <v/>
      </c>
    </row>
    <row r="90" spans="1:15">
      <c r="A90">
        <v>4</v>
      </c>
      <c r="B90">
        <v>12</v>
      </c>
      <c r="C90">
        <v>90</v>
      </c>
      <c r="D90">
        <v>4</v>
      </c>
      <c r="E90">
        <v>3</v>
      </c>
      <c r="F90">
        <v>319.01288656485002</v>
      </c>
      <c r="G90">
        <v>1</v>
      </c>
      <c r="H90">
        <v>634.14550661974704</v>
      </c>
      <c r="I90">
        <v>0</v>
      </c>
      <c r="J90">
        <v>0.20619797706604001</v>
      </c>
      <c r="L90" s="30" cm="1">
        <f t="array" ref="L90">IF(Table2[[#This Row],[Nodes]:[Nodes]]=4,Table2[[#This Row],[Gap]:[Gap]],"")</f>
        <v>0</v>
      </c>
      <c r="M90" s="30" t="str" cm="1">
        <f t="array" ref="M90">IF(Table2[[#This Row],[Nodes]:[Nodes]]=5,Table2[[#This Row],[Gap]:[Gap]],"")</f>
        <v/>
      </c>
      <c r="N90" s="30" t="str" cm="1">
        <f t="array" ref="N90">IF(Table2[[#This Row],[Nodes]:[Nodes]]=6,Table2[[#This Row],[Gap]:[Gap]],"")</f>
        <v/>
      </c>
      <c r="O90" s="30" t="str" cm="1">
        <f t="array" ref="O90">IF(Table2[[#This Row],[Nodes]:[Nodes]]=7,Table2[[#This Row],[Gap]:[Gap]],"")</f>
        <v/>
      </c>
    </row>
    <row r="91" spans="1:15">
      <c r="A91">
        <v>4</v>
      </c>
      <c r="B91">
        <v>12</v>
      </c>
      <c r="C91">
        <v>90</v>
      </c>
      <c r="D91">
        <v>4</v>
      </c>
      <c r="E91">
        <v>4</v>
      </c>
      <c r="F91">
        <v>291.01438048424399</v>
      </c>
      <c r="G91">
        <v>1</v>
      </c>
      <c r="H91">
        <v>590.73934371056396</v>
      </c>
      <c r="I91">
        <v>0</v>
      </c>
      <c r="J91">
        <v>0.11360955238342201</v>
      </c>
      <c r="L91" s="30" cm="1">
        <f t="array" ref="L91">IF(Table2[[#This Row],[Nodes]:[Nodes]]=4,Table2[[#This Row],[Gap]:[Gap]],"")</f>
        <v>0</v>
      </c>
      <c r="M91" s="30" t="str" cm="1">
        <f t="array" ref="M91">IF(Table2[[#This Row],[Nodes]:[Nodes]]=5,Table2[[#This Row],[Gap]:[Gap]],"")</f>
        <v/>
      </c>
      <c r="N91" s="30" t="str" cm="1">
        <f t="array" ref="N91">IF(Table2[[#This Row],[Nodes]:[Nodes]]=6,Table2[[#This Row],[Gap]:[Gap]],"")</f>
        <v/>
      </c>
      <c r="O91" s="30" t="str" cm="1">
        <f t="array" ref="O91">IF(Table2[[#This Row],[Nodes]:[Nodes]]=7,Table2[[#This Row],[Gap]:[Gap]],"")</f>
        <v/>
      </c>
    </row>
    <row r="92" spans="1:15">
      <c r="A92">
        <v>4</v>
      </c>
      <c r="B92">
        <v>14</v>
      </c>
      <c r="C92">
        <v>30</v>
      </c>
      <c r="D92">
        <v>2</v>
      </c>
      <c r="E92">
        <v>0</v>
      </c>
      <c r="F92">
        <v>565.837921074885</v>
      </c>
      <c r="G92">
        <v>3</v>
      </c>
      <c r="H92">
        <v>1115.3859280289701</v>
      </c>
      <c r="I92">
        <v>0</v>
      </c>
      <c r="J92">
        <v>1.5034494400024401</v>
      </c>
      <c r="L92" s="30" cm="1">
        <f t="array" ref="L92">IF(Table2[[#This Row],[Nodes]:[Nodes]]=4,Table2[[#This Row],[Gap]:[Gap]],"")</f>
        <v>0</v>
      </c>
      <c r="M92" s="30" t="str" cm="1">
        <f t="array" ref="M92">IF(Table2[[#This Row],[Nodes]:[Nodes]]=5,Table2[[#This Row],[Gap]:[Gap]],"")</f>
        <v/>
      </c>
      <c r="N92" s="30" t="str" cm="1">
        <f t="array" ref="N92">IF(Table2[[#This Row],[Nodes]:[Nodes]]=6,Table2[[#This Row],[Gap]:[Gap]],"")</f>
        <v/>
      </c>
      <c r="O92" s="30" t="str" cm="1">
        <f t="array" ref="O92">IF(Table2[[#This Row],[Nodes]:[Nodes]]=7,Table2[[#This Row],[Gap]:[Gap]],"")</f>
        <v/>
      </c>
    </row>
    <row r="93" spans="1:15">
      <c r="A93">
        <v>4</v>
      </c>
      <c r="B93">
        <v>14</v>
      </c>
      <c r="C93">
        <v>30</v>
      </c>
      <c r="D93">
        <v>2</v>
      </c>
      <c r="E93">
        <v>1</v>
      </c>
      <c r="F93">
        <v>474.29572831581402</v>
      </c>
      <c r="G93">
        <v>2</v>
      </c>
      <c r="H93">
        <v>1186.6101451664999</v>
      </c>
      <c r="I93">
        <v>0</v>
      </c>
      <c r="J93">
        <v>0.223214626312255</v>
      </c>
      <c r="L93" s="30" cm="1">
        <f t="array" ref="L93">IF(Table2[[#This Row],[Nodes]:[Nodes]]=4,Table2[[#This Row],[Gap]:[Gap]],"")</f>
        <v>0</v>
      </c>
      <c r="M93" s="30" t="str" cm="1">
        <f t="array" ref="M93">IF(Table2[[#This Row],[Nodes]:[Nodes]]=5,Table2[[#This Row],[Gap]:[Gap]],"")</f>
        <v/>
      </c>
      <c r="N93" s="30" t="str" cm="1">
        <f t="array" ref="N93">IF(Table2[[#This Row],[Nodes]:[Nodes]]=6,Table2[[#This Row],[Gap]:[Gap]],"")</f>
        <v/>
      </c>
      <c r="O93" s="30" t="str" cm="1">
        <f t="array" ref="O93">IF(Table2[[#This Row],[Nodes]:[Nodes]]=7,Table2[[#This Row],[Gap]:[Gap]],"")</f>
        <v/>
      </c>
    </row>
    <row r="94" spans="1:15">
      <c r="A94">
        <v>4</v>
      </c>
      <c r="B94">
        <v>14</v>
      </c>
      <c r="C94">
        <v>30</v>
      </c>
      <c r="D94">
        <v>2</v>
      </c>
      <c r="E94">
        <v>2</v>
      </c>
      <c r="F94">
        <v>461.70784658491698</v>
      </c>
      <c r="G94">
        <v>2</v>
      </c>
      <c r="H94">
        <v>1009.8151273704</v>
      </c>
      <c r="I94">
        <v>0</v>
      </c>
      <c r="J94">
        <v>0.16816401481628401</v>
      </c>
      <c r="L94" s="30" cm="1">
        <f t="array" ref="L94">IF(Table2[[#This Row],[Nodes]:[Nodes]]=4,Table2[[#This Row],[Gap]:[Gap]],"")</f>
        <v>0</v>
      </c>
      <c r="M94" s="30" t="str" cm="1">
        <f t="array" ref="M94">IF(Table2[[#This Row],[Nodes]:[Nodes]]=5,Table2[[#This Row],[Gap]:[Gap]],"")</f>
        <v/>
      </c>
      <c r="N94" s="30" t="str" cm="1">
        <f t="array" ref="N94">IF(Table2[[#This Row],[Nodes]:[Nodes]]=6,Table2[[#This Row],[Gap]:[Gap]],"")</f>
        <v/>
      </c>
      <c r="O94" s="30" t="str" cm="1">
        <f t="array" ref="O94">IF(Table2[[#This Row],[Nodes]:[Nodes]]=7,Table2[[#This Row],[Gap]:[Gap]],"")</f>
        <v/>
      </c>
    </row>
    <row r="95" spans="1:15">
      <c r="A95">
        <v>4</v>
      </c>
      <c r="B95">
        <v>14</v>
      </c>
      <c r="C95">
        <v>30</v>
      </c>
      <c r="D95">
        <v>2</v>
      </c>
      <c r="E95">
        <v>3</v>
      </c>
      <c r="F95">
        <v>541.27294206172803</v>
      </c>
      <c r="G95">
        <v>2</v>
      </c>
      <c r="H95">
        <v>1343.71648631416</v>
      </c>
      <c r="I95">
        <v>0</v>
      </c>
      <c r="J95">
        <v>0.32911515235900801</v>
      </c>
      <c r="L95" s="30" cm="1">
        <f t="array" ref="L95">IF(Table2[[#This Row],[Nodes]:[Nodes]]=4,Table2[[#This Row],[Gap]:[Gap]],"")</f>
        <v>0</v>
      </c>
      <c r="M95" s="30" t="str" cm="1">
        <f t="array" ref="M95">IF(Table2[[#This Row],[Nodes]:[Nodes]]=5,Table2[[#This Row],[Gap]:[Gap]],"")</f>
        <v/>
      </c>
      <c r="N95" s="30" t="str" cm="1">
        <f t="array" ref="N95">IF(Table2[[#This Row],[Nodes]:[Nodes]]=6,Table2[[#This Row],[Gap]:[Gap]],"")</f>
        <v/>
      </c>
      <c r="O95" s="30" t="str" cm="1">
        <f t="array" ref="O95">IF(Table2[[#This Row],[Nodes]:[Nodes]]=7,Table2[[#This Row],[Gap]:[Gap]],"")</f>
        <v/>
      </c>
    </row>
    <row r="96" spans="1:15">
      <c r="A96">
        <v>4</v>
      </c>
      <c r="B96">
        <v>14</v>
      </c>
      <c r="C96">
        <v>30</v>
      </c>
      <c r="D96">
        <v>2</v>
      </c>
      <c r="E96">
        <v>4</v>
      </c>
      <c r="F96">
        <v>656.39356456497705</v>
      </c>
      <c r="G96">
        <v>2</v>
      </c>
      <c r="H96">
        <v>1320.66696796983</v>
      </c>
      <c r="I96">
        <v>0</v>
      </c>
      <c r="J96">
        <v>0.21220278739929199</v>
      </c>
      <c r="L96" s="30" cm="1">
        <f t="array" ref="L96">IF(Table2[[#This Row],[Nodes]:[Nodes]]=4,Table2[[#This Row],[Gap]:[Gap]],"")</f>
        <v>0</v>
      </c>
      <c r="M96" s="30" t="str" cm="1">
        <f t="array" ref="M96">IF(Table2[[#This Row],[Nodes]:[Nodes]]=5,Table2[[#This Row],[Gap]:[Gap]],"")</f>
        <v/>
      </c>
      <c r="N96" s="30" t="str" cm="1">
        <f t="array" ref="N96">IF(Table2[[#This Row],[Nodes]:[Nodes]]=6,Table2[[#This Row],[Gap]:[Gap]],"")</f>
        <v/>
      </c>
      <c r="O96" s="30" t="str" cm="1">
        <f t="array" ref="O96">IF(Table2[[#This Row],[Nodes]:[Nodes]]=7,Table2[[#This Row],[Gap]:[Gap]],"")</f>
        <v/>
      </c>
    </row>
    <row r="97" spans="1:15">
      <c r="A97">
        <v>4</v>
      </c>
      <c r="B97">
        <v>14</v>
      </c>
      <c r="C97">
        <v>30</v>
      </c>
      <c r="D97">
        <v>3</v>
      </c>
      <c r="E97">
        <v>0</v>
      </c>
      <c r="F97">
        <v>438.22503763878802</v>
      </c>
      <c r="G97">
        <v>2</v>
      </c>
      <c r="H97">
        <v>861.81147077177604</v>
      </c>
      <c r="I97">
        <v>0</v>
      </c>
      <c r="J97">
        <v>1.11103844642639</v>
      </c>
      <c r="L97" s="30" cm="1">
        <f t="array" ref="L97">IF(Table2[[#This Row],[Nodes]:[Nodes]]=4,Table2[[#This Row],[Gap]:[Gap]],"")</f>
        <v>0</v>
      </c>
      <c r="M97" s="30" t="str" cm="1">
        <f t="array" ref="M97">IF(Table2[[#This Row],[Nodes]:[Nodes]]=5,Table2[[#This Row],[Gap]:[Gap]],"")</f>
        <v/>
      </c>
      <c r="N97" s="30" t="str" cm="1">
        <f t="array" ref="N97">IF(Table2[[#This Row],[Nodes]:[Nodes]]=6,Table2[[#This Row],[Gap]:[Gap]],"")</f>
        <v/>
      </c>
      <c r="O97" s="30" t="str" cm="1">
        <f t="array" ref="O97">IF(Table2[[#This Row],[Nodes]:[Nodes]]=7,Table2[[#This Row],[Gap]:[Gap]],"")</f>
        <v/>
      </c>
    </row>
    <row r="98" spans="1:15">
      <c r="A98">
        <v>4</v>
      </c>
      <c r="B98">
        <v>14</v>
      </c>
      <c r="C98">
        <v>30</v>
      </c>
      <c r="D98">
        <v>3</v>
      </c>
      <c r="E98">
        <v>1</v>
      </c>
      <c r="F98">
        <v>277.20763753851003</v>
      </c>
      <c r="G98">
        <v>1</v>
      </c>
      <c r="H98">
        <v>794.01607541216094</v>
      </c>
      <c r="I98">
        <v>0</v>
      </c>
      <c r="J98">
        <v>5.4554700851440402E-2</v>
      </c>
      <c r="L98" s="30" cm="1">
        <f t="array" ref="L98">IF(Table2[[#This Row],[Nodes]:[Nodes]]=4,Table2[[#This Row],[Gap]:[Gap]],"")</f>
        <v>0</v>
      </c>
      <c r="M98" s="30" t="str" cm="1">
        <f t="array" ref="M98">IF(Table2[[#This Row],[Nodes]:[Nodes]]=5,Table2[[#This Row],[Gap]:[Gap]],"")</f>
        <v/>
      </c>
      <c r="N98" s="30" t="str" cm="1">
        <f t="array" ref="N98">IF(Table2[[#This Row],[Nodes]:[Nodes]]=6,Table2[[#This Row],[Gap]:[Gap]],"")</f>
        <v/>
      </c>
      <c r="O98" s="30" t="str" cm="1">
        <f t="array" ref="O98">IF(Table2[[#This Row],[Nodes]:[Nodes]]=7,Table2[[#This Row],[Gap]:[Gap]],"")</f>
        <v/>
      </c>
    </row>
    <row r="99" spans="1:15">
      <c r="A99">
        <v>4</v>
      </c>
      <c r="B99">
        <v>14</v>
      </c>
      <c r="C99">
        <v>30</v>
      </c>
      <c r="D99">
        <v>3</v>
      </c>
      <c r="E99">
        <v>2</v>
      </c>
      <c r="F99">
        <v>367.58466711712401</v>
      </c>
      <c r="G99">
        <v>2</v>
      </c>
      <c r="H99">
        <v>728.94722985656404</v>
      </c>
      <c r="I99">
        <v>0</v>
      </c>
      <c r="J99">
        <v>0.95638656616210904</v>
      </c>
      <c r="L99" s="30" cm="1">
        <f t="array" ref="L99">IF(Table2[[#This Row],[Nodes]:[Nodes]]=4,Table2[[#This Row],[Gap]:[Gap]],"")</f>
        <v>0</v>
      </c>
      <c r="M99" s="30" t="str" cm="1">
        <f t="array" ref="M99">IF(Table2[[#This Row],[Nodes]:[Nodes]]=5,Table2[[#This Row],[Gap]:[Gap]],"")</f>
        <v/>
      </c>
      <c r="N99" s="30" t="str" cm="1">
        <f t="array" ref="N99">IF(Table2[[#This Row],[Nodes]:[Nodes]]=6,Table2[[#This Row],[Gap]:[Gap]],"")</f>
        <v/>
      </c>
      <c r="O99" s="30" t="str" cm="1">
        <f t="array" ref="O99">IF(Table2[[#This Row],[Nodes]:[Nodes]]=7,Table2[[#This Row],[Gap]:[Gap]],"")</f>
        <v/>
      </c>
    </row>
    <row r="100" spans="1:15">
      <c r="A100">
        <v>4</v>
      </c>
      <c r="B100">
        <v>14</v>
      </c>
      <c r="C100">
        <v>30</v>
      </c>
      <c r="D100">
        <v>3</v>
      </c>
      <c r="E100">
        <v>3</v>
      </c>
      <c r="F100">
        <v>390.01562270955799</v>
      </c>
      <c r="G100">
        <v>2</v>
      </c>
      <c r="H100">
        <v>825.50387579493099</v>
      </c>
      <c r="I100">
        <v>0</v>
      </c>
      <c r="J100">
        <v>0.95391726493835405</v>
      </c>
      <c r="L100" s="30" cm="1">
        <f t="array" ref="L100">IF(Table2[[#This Row],[Nodes]:[Nodes]]=4,Table2[[#This Row],[Gap]:[Gap]],"")</f>
        <v>0</v>
      </c>
      <c r="M100" s="30" t="str" cm="1">
        <f t="array" ref="M100">IF(Table2[[#This Row],[Nodes]:[Nodes]]=5,Table2[[#This Row],[Gap]:[Gap]],"")</f>
        <v/>
      </c>
      <c r="N100" s="30" t="str" cm="1">
        <f t="array" ref="N100">IF(Table2[[#This Row],[Nodes]:[Nodes]]=6,Table2[[#This Row],[Gap]:[Gap]],"")</f>
        <v/>
      </c>
      <c r="O100" s="30" t="str" cm="1">
        <f t="array" ref="O100">IF(Table2[[#This Row],[Nodes]:[Nodes]]=7,Table2[[#This Row],[Gap]:[Gap]],"")</f>
        <v/>
      </c>
    </row>
    <row r="101" spans="1:15">
      <c r="A101">
        <v>4</v>
      </c>
      <c r="B101">
        <v>14</v>
      </c>
      <c r="C101">
        <v>30</v>
      </c>
      <c r="D101">
        <v>3</v>
      </c>
      <c r="E101">
        <v>4</v>
      </c>
      <c r="F101">
        <v>438.55814925853099</v>
      </c>
      <c r="G101">
        <v>2</v>
      </c>
      <c r="H101">
        <v>801.61828915611</v>
      </c>
      <c r="I101">
        <v>0</v>
      </c>
      <c r="J101">
        <v>0.48246932029724099</v>
      </c>
      <c r="L101" s="30" cm="1">
        <f t="array" ref="L101">IF(Table2[[#This Row],[Nodes]:[Nodes]]=4,Table2[[#This Row],[Gap]:[Gap]],"")</f>
        <v>0</v>
      </c>
      <c r="M101" s="30" t="str" cm="1">
        <f t="array" ref="M101">IF(Table2[[#This Row],[Nodes]:[Nodes]]=5,Table2[[#This Row],[Gap]:[Gap]],"")</f>
        <v/>
      </c>
      <c r="N101" s="30" t="str" cm="1">
        <f t="array" ref="N101">IF(Table2[[#This Row],[Nodes]:[Nodes]]=6,Table2[[#This Row],[Gap]:[Gap]],"")</f>
        <v/>
      </c>
      <c r="O101" s="30" t="str" cm="1">
        <f t="array" ref="O101">IF(Table2[[#This Row],[Nodes]:[Nodes]]=7,Table2[[#This Row],[Gap]:[Gap]],"")</f>
        <v/>
      </c>
    </row>
    <row r="102" spans="1:15">
      <c r="A102">
        <v>4</v>
      </c>
      <c r="B102">
        <v>14</v>
      </c>
      <c r="C102">
        <v>30</v>
      </c>
      <c r="D102">
        <v>4</v>
      </c>
      <c r="E102">
        <v>0</v>
      </c>
      <c r="F102">
        <v>391.95668229356102</v>
      </c>
      <c r="G102">
        <v>2</v>
      </c>
      <c r="H102">
        <v>655.27902924007799</v>
      </c>
      <c r="I102">
        <v>0</v>
      </c>
      <c r="J102">
        <v>2.3364832401275599</v>
      </c>
      <c r="L102" s="30" cm="1">
        <f t="array" ref="L102">IF(Table2[[#This Row],[Nodes]:[Nodes]]=4,Table2[[#This Row],[Gap]:[Gap]],"")</f>
        <v>0</v>
      </c>
      <c r="M102" s="30" t="str" cm="1">
        <f t="array" ref="M102">IF(Table2[[#This Row],[Nodes]:[Nodes]]=5,Table2[[#This Row],[Gap]:[Gap]],"")</f>
        <v/>
      </c>
      <c r="N102" s="30" t="str" cm="1">
        <f t="array" ref="N102">IF(Table2[[#This Row],[Nodes]:[Nodes]]=6,Table2[[#This Row],[Gap]:[Gap]],"")</f>
        <v/>
      </c>
      <c r="O102" s="30" t="str" cm="1">
        <f t="array" ref="O102">IF(Table2[[#This Row],[Nodes]:[Nodes]]=7,Table2[[#This Row],[Gap]:[Gap]],"")</f>
        <v/>
      </c>
    </row>
    <row r="103" spans="1:15">
      <c r="A103">
        <v>4</v>
      </c>
      <c r="B103">
        <v>14</v>
      </c>
      <c r="C103">
        <v>30</v>
      </c>
      <c r="D103">
        <v>4</v>
      </c>
      <c r="E103">
        <v>1</v>
      </c>
      <c r="F103">
        <v>277.20763753851003</v>
      </c>
      <c r="G103">
        <v>1</v>
      </c>
      <c r="H103">
        <v>726.32284572692299</v>
      </c>
      <c r="I103">
        <v>0</v>
      </c>
      <c r="J103">
        <v>0.13163709640502899</v>
      </c>
      <c r="L103" s="30" cm="1">
        <f t="array" ref="L103">IF(Table2[[#This Row],[Nodes]:[Nodes]]=4,Table2[[#This Row],[Gap]:[Gap]],"")</f>
        <v>0</v>
      </c>
      <c r="M103" s="30" t="str" cm="1">
        <f t="array" ref="M103">IF(Table2[[#This Row],[Nodes]:[Nodes]]=5,Table2[[#This Row],[Gap]:[Gap]],"")</f>
        <v/>
      </c>
      <c r="N103" s="30" t="str" cm="1">
        <f t="array" ref="N103">IF(Table2[[#This Row],[Nodes]:[Nodes]]=6,Table2[[#This Row],[Gap]:[Gap]],"")</f>
        <v/>
      </c>
      <c r="O103" s="30" t="str" cm="1">
        <f t="array" ref="O103">IF(Table2[[#This Row],[Nodes]:[Nodes]]=7,Table2[[#This Row],[Gap]:[Gap]],"")</f>
        <v/>
      </c>
    </row>
    <row r="104" spans="1:15">
      <c r="A104">
        <v>4</v>
      </c>
      <c r="B104">
        <v>14</v>
      </c>
      <c r="C104">
        <v>30</v>
      </c>
      <c r="D104">
        <v>4</v>
      </c>
      <c r="E104">
        <v>2</v>
      </c>
      <c r="F104">
        <v>252.692898241482</v>
      </c>
      <c r="G104">
        <v>1</v>
      </c>
      <c r="H104">
        <v>520.53761605079501</v>
      </c>
      <c r="I104">
        <v>0</v>
      </c>
      <c r="J104">
        <v>0.12862348556518499</v>
      </c>
      <c r="L104" s="30" cm="1">
        <f t="array" ref="L104">IF(Table2[[#This Row],[Nodes]:[Nodes]]=4,Table2[[#This Row],[Gap]:[Gap]],"")</f>
        <v>0</v>
      </c>
      <c r="M104" s="30" t="str" cm="1">
        <f t="array" ref="M104">IF(Table2[[#This Row],[Nodes]:[Nodes]]=5,Table2[[#This Row],[Gap]:[Gap]],"")</f>
        <v/>
      </c>
      <c r="N104" s="30" t="str" cm="1">
        <f t="array" ref="N104">IF(Table2[[#This Row],[Nodes]:[Nodes]]=6,Table2[[#This Row],[Gap]:[Gap]],"")</f>
        <v/>
      </c>
      <c r="O104" s="30" t="str" cm="1">
        <f t="array" ref="O104">IF(Table2[[#This Row],[Nodes]:[Nodes]]=7,Table2[[#This Row],[Gap]:[Gap]],"")</f>
        <v/>
      </c>
    </row>
    <row r="105" spans="1:15">
      <c r="A105">
        <v>4</v>
      </c>
      <c r="B105">
        <v>14</v>
      </c>
      <c r="C105">
        <v>30</v>
      </c>
      <c r="D105">
        <v>4</v>
      </c>
      <c r="E105">
        <v>3</v>
      </c>
      <c r="F105">
        <v>319.872764663667</v>
      </c>
      <c r="G105">
        <v>1</v>
      </c>
      <c r="H105">
        <v>682.97711175720701</v>
      </c>
      <c r="I105">
        <v>0</v>
      </c>
      <c r="J105">
        <v>0.12712335586547799</v>
      </c>
      <c r="L105" s="30" cm="1">
        <f t="array" ref="L105">IF(Table2[[#This Row],[Nodes]:[Nodes]]=4,Table2[[#This Row],[Gap]:[Gap]],"")</f>
        <v>0</v>
      </c>
      <c r="M105" s="30" t="str" cm="1">
        <f t="array" ref="M105">IF(Table2[[#This Row],[Nodes]:[Nodes]]=5,Table2[[#This Row],[Gap]:[Gap]],"")</f>
        <v/>
      </c>
      <c r="N105" s="30" t="str" cm="1">
        <f t="array" ref="N105">IF(Table2[[#This Row],[Nodes]:[Nodes]]=6,Table2[[#This Row],[Gap]:[Gap]],"")</f>
        <v/>
      </c>
      <c r="O105" s="30" t="str" cm="1">
        <f t="array" ref="O105">IF(Table2[[#This Row],[Nodes]:[Nodes]]=7,Table2[[#This Row],[Gap]:[Gap]],"")</f>
        <v/>
      </c>
    </row>
    <row r="106" spans="1:15">
      <c r="A106">
        <v>4</v>
      </c>
      <c r="B106">
        <v>14</v>
      </c>
      <c r="C106">
        <v>30</v>
      </c>
      <c r="D106">
        <v>4</v>
      </c>
      <c r="E106">
        <v>4</v>
      </c>
      <c r="F106">
        <v>415.54852021826298</v>
      </c>
      <c r="G106">
        <v>1</v>
      </c>
      <c r="H106">
        <v>725.10100211689701</v>
      </c>
      <c r="I106">
        <v>0</v>
      </c>
      <c r="J106">
        <v>0.102597713470458</v>
      </c>
      <c r="L106" s="30" cm="1">
        <f t="array" ref="L106">IF(Table2[[#This Row],[Nodes]:[Nodes]]=4,Table2[[#This Row],[Gap]:[Gap]],"")</f>
        <v>0</v>
      </c>
      <c r="M106" s="30" t="str" cm="1">
        <f t="array" ref="M106">IF(Table2[[#This Row],[Nodes]:[Nodes]]=5,Table2[[#This Row],[Gap]:[Gap]],"")</f>
        <v/>
      </c>
      <c r="N106" s="30" t="str" cm="1">
        <f t="array" ref="N106">IF(Table2[[#This Row],[Nodes]:[Nodes]]=6,Table2[[#This Row],[Gap]:[Gap]],"")</f>
        <v/>
      </c>
      <c r="O106" s="30" t="str" cm="1">
        <f t="array" ref="O106">IF(Table2[[#This Row],[Nodes]:[Nodes]]=7,Table2[[#This Row],[Gap]:[Gap]],"")</f>
        <v/>
      </c>
    </row>
    <row r="107" spans="1:15">
      <c r="A107">
        <v>4</v>
      </c>
      <c r="B107">
        <v>14</v>
      </c>
      <c r="C107">
        <v>60</v>
      </c>
      <c r="D107">
        <v>2</v>
      </c>
      <c r="E107">
        <v>0</v>
      </c>
      <c r="F107">
        <v>625.837921074885</v>
      </c>
      <c r="G107">
        <v>3</v>
      </c>
      <c r="H107">
        <v>1233.74035919016</v>
      </c>
      <c r="I107">
        <v>0</v>
      </c>
      <c r="J107">
        <v>1.53699254989624</v>
      </c>
      <c r="L107" s="30" cm="1">
        <f t="array" ref="L107">IF(Table2[[#This Row],[Nodes]:[Nodes]]=4,Table2[[#This Row],[Gap]:[Gap]],"")</f>
        <v>0</v>
      </c>
      <c r="M107" s="30" t="str" cm="1">
        <f t="array" ref="M107">IF(Table2[[#This Row],[Nodes]:[Nodes]]=5,Table2[[#This Row],[Gap]:[Gap]],"")</f>
        <v/>
      </c>
      <c r="N107" s="30" t="str" cm="1">
        <f t="array" ref="N107">IF(Table2[[#This Row],[Nodes]:[Nodes]]=6,Table2[[#This Row],[Gap]:[Gap]],"")</f>
        <v/>
      </c>
      <c r="O107" s="30" t="str" cm="1">
        <f t="array" ref="O107">IF(Table2[[#This Row],[Nodes]:[Nodes]]=7,Table2[[#This Row],[Gap]:[Gap]],"")</f>
        <v/>
      </c>
    </row>
    <row r="108" spans="1:15">
      <c r="A108">
        <v>4</v>
      </c>
      <c r="B108">
        <v>14</v>
      </c>
      <c r="C108">
        <v>60</v>
      </c>
      <c r="D108">
        <v>2</v>
      </c>
      <c r="E108">
        <v>1</v>
      </c>
      <c r="F108">
        <v>504.29572831581402</v>
      </c>
      <c r="G108">
        <v>2</v>
      </c>
      <c r="H108">
        <v>1240.0195331330599</v>
      </c>
      <c r="I108">
        <v>0</v>
      </c>
      <c r="J108">
        <v>0.189833164215087</v>
      </c>
      <c r="L108" s="30" cm="1">
        <f t="array" ref="L108">IF(Table2[[#This Row],[Nodes]:[Nodes]]=4,Table2[[#This Row],[Gap]:[Gap]],"")</f>
        <v>0</v>
      </c>
      <c r="M108" s="30" t="str" cm="1">
        <f t="array" ref="M108">IF(Table2[[#This Row],[Nodes]:[Nodes]]=5,Table2[[#This Row],[Gap]:[Gap]],"")</f>
        <v/>
      </c>
      <c r="N108" s="30" t="str" cm="1">
        <f t="array" ref="N108">IF(Table2[[#This Row],[Nodes]:[Nodes]]=6,Table2[[#This Row],[Gap]:[Gap]],"")</f>
        <v/>
      </c>
      <c r="O108" s="30" t="str" cm="1">
        <f t="array" ref="O108">IF(Table2[[#This Row],[Nodes]:[Nodes]]=7,Table2[[#This Row],[Gap]:[Gap]],"")</f>
        <v/>
      </c>
    </row>
    <row r="109" spans="1:15">
      <c r="A109">
        <v>4</v>
      </c>
      <c r="B109">
        <v>14</v>
      </c>
      <c r="C109">
        <v>60</v>
      </c>
      <c r="D109">
        <v>2</v>
      </c>
      <c r="E109">
        <v>2</v>
      </c>
      <c r="F109">
        <v>491.70784658491698</v>
      </c>
      <c r="G109">
        <v>2</v>
      </c>
      <c r="H109">
        <v>1097.9503253596099</v>
      </c>
      <c r="I109">
        <v>0</v>
      </c>
      <c r="J109">
        <v>0.223412275314331</v>
      </c>
      <c r="L109" s="30" cm="1">
        <f t="array" ref="L109">IF(Table2[[#This Row],[Nodes]:[Nodes]]=4,Table2[[#This Row],[Gap]:[Gap]],"")</f>
        <v>0</v>
      </c>
      <c r="M109" s="30" t="str" cm="1">
        <f t="array" ref="M109">IF(Table2[[#This Row],[Nodes]:[Nodes]]=5,Table2[[#This Row],[Gap]:[Gap]],"")</f>
        <v/>
      </c>
      <c r="N109" s="30" t="str" cm="1">
        <f t="array" ref="N109">IF(Table2[[#This Row],[Nodes]:[Nodes]]=6,Table2[[#This Row],[Gap]:[Gap]],"")</f>
        <v/>
      </c>
      <c r="O109" s="30" t="str" cm="1">
        <f t="array" ref="O109">IF(Table2[[#This Row],[Nodes]:[Nodes]]=7,Table2[[#This Row],[Gap]:[Gap]],"")</f>
        <v/>
      </c>
    </row>
    <row r="110" spans="1:15">
      <c r="A110">
        <v>4</v>
      </c>
      <c r="B110">
        <v>14</v>
      </c>
      <c r="C110">
        <v>60</v>
      </c>
      <c r="D110">
        <v>2</v>
      </c>
      <c r="E110">
        <v>3</v>
      </c>
      <c r="F110">
        <v>571.27294206172803</v>
      </c>
      <c r="G110">
        <v>2</v>
      </c>
      <c r="H110">
        <v>1429.8439730355799</v>
      </c>
      <c r="I110">
        <v>0</v>
      </c>
      <c r="J110">
        <v>0.312978506088256</v>
      </c>
      <c r="L110" s="30" cm="1">
        <f t="array" ref="L110">IF(Table2[[#This Row],[Nodes]:[Nodes]]=4,Table2[[#This Row],[Gap]:[Gap]],"")</f>
        <v>0</v>
      </c>
      <c r="M110" s="30" t="str" cm="1">
        <f t="array" ref="M110">IF(Table2[[#This Row],[Nodes]:[Nodes]]=5,Table2[[#This Row],[Gap]:[Gap]],"")</f>
        <v/>
      </c>
      <c r="N110" s="30" t="str" cm="1">
        <f t="array" ref="N110">IF(Table2[[#This Row],[Nodes]:[Nodes]]=6,Table2[[#This Row],[Gap]:[Gap]],"")</f>
        <v/>
      </c>
      <c r="O110" s="30" t="str" cm="1">
        <f t="array" ref="O110">IF(Table2[[#This Row],[Nodes]:[Nodes]]=7,Table2[[#This Row],[Gap]:[Gap]],"")</f>
        <v/>
      </c>
    </row>
    <row r="111" spans="1:15">
      <c r="A111">
        <v>4</v>
      </c>
      <c r="B111">
        <v>14</v>
      </c>
      <c r="C111">
        <v>60</v>
      </c>
      <c r="D111">
        <v>2</v>
      </c>
      <c r="E111">
        <v>4</v>
      </c>
      <c r="F111">
        <v>686.39356456497705</v>
      </c>
      <c r="G111">
        <v>2</v>
      </c>
      <c r="H111">
        <v>1402.73486122439</v>
      </c>
      <c r="I111">
        <v>0</v>
      </c>
      <c r="J111">
        <v>0.31158518791198703</v>
      </c>
      <c r="L111" s="30" cm="1">
        <f t="array" ref="L111">IF(Table2[[#This Row],[Nodes]:[Nodes]]=4,Table2[[#This Row],[Gap]:[Gap]],"")</f>
        <v>0</v>
      </c>
      <c r="M111" s="30" t="str" cm="1">
        <f t="array" ref="M111">IF(Table2[[#This Row],[Nodes]:[Nodes]]=5,Table2[[#This Row],[Gap]:[Gap]],"")</f>
        <v/>
      </c>
      <c r="N111" s="30" t="str" cm="1">
        <f t="array" ref="N111">IF(Table2[[#This Row],[Nodes]:[Nodes]]=6,Table2[[#This Row],[Gap]:[Gap]],"")</f>
        <v/>
      </c>
      <c r="O111" s="30" t="str" cm="1">
        <f t="array" ref="O111">IF(Table2[[#This Row],[Nodes]:[Nodes]]=7,Table2[[#This Row],[Gap]:[Gap]],"")</f>
        <v/>
      </c>
    </row>
    <row r="112" spans="1:15">
      <c r="A112">
        <v>4</v>
      </c>
      <c r="B112">
        <v>14</v>
      </c>
      <c r="C112">
        <v>60</v>
      </c>
      <c r="D112">
        <v>3</v>
      </c>
      <c r="E112">
        <v>0</v>
      </c>
      <c r="F112">
        <v>468.22503763878802</v>
      </c>
      <c r="G112">
        <v>2</v>
      </c>
      <c r="H112">
        <v>938.44344724391203</v>
      </c>
      <c r="I112">
        <v>0</v>
      </c>
      <c r="J112">
        <v>1.28034996986389</v>
      </c>
      <c r="L112" s="30" cm="1">
        <f t="array" ref="L112">IF(Table2[[#This Row],[Nodes]:[Nodes]]=4,Table2[[#This Row],[Gap]:[Gap]],"")</f>
        <v>0</v>
      </c>
      <c r="M112" s="30" t="str" cm="1">
        <f t="array" ref="M112">IF(Table2[[#This Row],[Nodes]:[Nodes]]=5,Table2[[#This Row],[Gap]:[Gap]],"")</f>
        <v/>
      </c>
      <c r="N112" s="30" t="str" cm="1">
        <f t="array" ref="N112">IF(Table2[[#This Row],[Nodes]:[Nodes]]=6,Table2[[#This Row],[Gap]:[Gap]],"")</f>
        <v/>
      </c>
      <c r="O112" s="30" t="str" cm="1">
        <f t="array" ref="O112">IF(Table2[[#This Row],[Nodes]:[Nodes]]=7,Table2[[#This Row],[Gap]:[Gap]],"")</f>
        <v/>
      </c>
    </row>
    <row r="113" spans="1:15">
      <c r="A113">
        <v>4</v>
      </c>
      <c r="B113">
        <v>14</v>
      </c>
      <c r="C113">
        <v>60</v>
      </c>
      <c r="D113">
        <v>3</v>
      </c>
      <c r="E113">
        <v>1</v>
      </c>
      <c r="F113">
        <v>277.20763753851003</v>
      </c>
      <c r="G113">
        <v>1</v>
      </c>
      <c r="H113">
        <v>794.01607541216094</v>
      </c>
      <c r="I113">
        <v>0</v>
      </c>
      <c r="J113">
        <v>6.3056707382202107E-2</v>
      </c>
      <c r="L113" s="30" cm="1">
        <f t="array" ref="L113">IF(Table2[[#This Row],[Nodes]:[Nodes]]=4,Table2[[#This Row],[Gap]:[Gap]],"")</f>
        <v>0</v>
      </c>
      <c r="M113" s="30" t="str" cm="1">
        <f t="array" ref="M113">IF(Table2[[#This Row],[Nodes]:[Nodes]]=5,Table2[[#This Row],[Gap]:[Gap]],"")</f>
        <v/>
      </c>
      <c r="N113" s="30" t="str" cm="1">
        <f t="array" ref="N113">IF(Table2[[#This Row],[Nodes]:[Nodes]]=6,Table2[[#This Row],[Gap]:[Gap]],"")</f>
        <v/>
      </c>
      <c r="O113" s="30" t="str" cm="1">
        <f t="array" ref="O113">IF(Table2[[#This Row],[Nodes]:[Nodes]]=7,Table2[[#This Row],[Gap]:[Gap]],"")</f>
        <v/>
      </c>
    </row>
    <row r="114" spans="1:15">
      <c r="A114">
        <v>4</v>
      </c>
      <c r="B114">
        <v>14</v>
      </c>
      <c r="C114">
        <v>60</v>
      </c>
      <c r="D114">
        <v>3</v>
      </c>
      <c r="E114">
        <v>2</v>
      </c>
      <c r="F114">
        <v>397.58466711712401</v>
      </c>
      <c r="G114">
        <v>2</v>
      </c>
      <c r="H114">
        <v>770.22856450582196</v>
      </c>
      <c r="I114">
        <v>0</v>
      </c>
      <c r="J114">
        <v>0.68187212944030695</v>
      </c>
      <c r="L114" s="30" cm="1">
        <f t="array" ref="L114">IF(Table2[[#This Row],[Nodes]:[Nodes]]=4,Table2[[#This Row],[Gap]:[Gap]],"")</f>
        <v>0</v>
      </c>
      <c r="M114" s="30" t="str" cm="1">
        <f t="array" ref="M114">IF(Table2[[#This Row],[Nodes]:[Nodes]]=5,Table2[[#This Row],[Gap]:[Gap]],"")</f>
        <v/>
      </c>
      <c r="N114" s="30" t="str" cm="1">
        <f t="array" ref="N114">IF(Table2[[#This Row],[Nodes]:[Nodes]]=6,Table2[[#This Row],[Gap]:[Gap]],"")</f>
        <v/>
      </c>
      <c r="O114" s="30" t="str" cm="1">
        <f t="array" ref="O114">IF(Table2[[#This Row],[Nodes]:[Nodes]]=7,Table2[[#This Row],[Gap]:[Gap]],"")</f>
        <v/>
      </c>
    </row>
    <row r="115" spans="1:15">
      <c r="A115">
        <v>4</v>
      </c>
      <c r="B115">
        <v>14</v>
      </c>
      <c r="C115">
        <v>60</v>
      </c>
      <c r="D115">
        <v>3</v>
      </c>
      <c r="E115">
        <v>3</v>
      </c>
      <c r="F115">
        <v>420.01562270955799</v>
      </c>
      <c r="G115">
        <v>2</v>
      </c>
      <c r="H115">
        <v>868.03209988482797</v>
      </c>
      <c r="I115">
        <v>0</v>
      </c>
      <c r="J115">
        <v>0.70378684997558505</v>
      </c>
      <c r="L115" s="30" cm="1">
        <f t="array" ref="L115">IF(Table2[[#This Row],[Nodes]:[Nodes]]=4,Table2[[#This Row],[Gap]:[Gap]],"")</f>
        <v>0</v>
      </c>
      <c r="M115" s="30" t="str" cm="1">
        <f t="array" ref="M115">IF(Table2[[#This Row],[Nodes]:[Nodes]]=5,Table2[[#This Row],[Gap]:[Gap]],"")</f>
        <v/>
      </c>
      <c r="N115" s="30" t="str" cm="1">
        <f t="array" ref="N115">IF(Table2[[#This Row],[Nodes]:[Nodes]]=6,Table2[[#This Row],[Gap]:[Gap]],"")</f>
        <v/>
      </c>
      <c r="O115" s="30" t="str" cm="1">
        <f t="array" ref="O115">IF(Table2[[#This Row],[Nodes]:[Nodes]]=7,Table2[[#This Row],[Gap]:[Gap]],"")</f>
        <v/>
      </c>
    </row>
    <row r="116" spans="1:15">
      <c r="A116">
        <v>4</v>
      </c>
      <c r="B116">
        <v>14</v>
      </c>
      <c r="C116">
        <v>60</v>
      </c>
      <c r="D116">
        <v>3</v>
      </c>
      <c r="E116">
        <v>4</v>
      </c>
      <c r="F116">
        <v>468.55814925853099</v>
      </c>
      <c r="G116">
        <v>2</v>
      </c>
      <c r="H116">
        <v>834.59940181613604</v>
      </c>
      <c r="I116">
        <v>0</v>
      </c>
      <c r="J116">
        <v>0.32958245277404702</v>
      </c>
      <c r="L116" s="30" cm="1">
        <f t="array" ref="L116">IF(Table2[[#This Row],[Nodes]:[Nodes]]=4,Table2[[#This Row],[Gap]:[Gap]],"")</f>
        <v>0</v>
      </c>
      <c r="M116" s="30" t="str" cm="1">
        <f t="array" ref="M116">IF(Table2[[#This Row],[Nodes]:[Nodes]]=5,Table2[[#This Row],[Gap]:[Gap]],"")</f>
        <v/>
      </c>
      <c r="N116" s="30" t="str" cm="1">
        <f t="array" ref="N116">IF(Table2[[#This Row],[Nodes]:[Nodes]]=6,Table2[[#This Row],[Gap]:[Gap]],"")</f>
        <v/>
      </c>
      <c r="O116" s="30" t="str" cm="1">
        <f t="array" ref="O116">IF(Table2[[#This Row],[Nodes]:[Nodes]]=7,Table2[[#This Row],[Gap]:[Gap]],"")</f>
        <v/>
      </c>
    </row>
    <row r="117" spans="1:15">
      <c r="A117">
        <v>4</v>
      </c>
      <c r="B117">
        <v>14</v>
      </c>
      <c r="C117">
        <v>60</v>
      </c>
      <c r="D117">
        <v>4</v>
      </c>
      <c r="E117">
        <v>0</v>
      </c>
      <c r="F117">
        <v>322.51751435731302</v>
      </c>
      <c r="G117">
        <v>2</v>
      </c>
      <c r="H117">
        <v>694.09819590432505</v>
      </c>
      <c r="I117">
        <v>0</v>
      </c>
      <c r="J117">
        <v>2.4146540164947501</v>
      </c>
      <c r="L117" s="30" cm="1">
        <f t="array" ref="L117">IF(Table2[[#This Row],[Nodes]:[Nodes]]=4,Table2[[#This Row],[Gap]:[Gap]],"")</f>
        <v>0</v>
      </c>
      <c r="M117" s="30" t="str" cm="1">
        <f t="array" ref="M117">IF(Table2[[#This Row],[Nodes]:[Nodes]]=5,Table2[[#This Row],[Gap]:[Gap]],"")</f>
        <v/>
      </c>
      <c r="N117" s="30" t="str" cm="1">
        <f t="array" ref="N117">IF(Table2[[#This Row],[Nodes]:[Nodes]]=6,Table2[[#This Row],[Gap]:[Gap]],"")</f>
        <v/>
      </c>
      <c r="O117" s="30" t="str" cm="1">
        <f t="array" ref="O117">IF(Table2[[#This Row],[Nodes]:[Nodes]]=7,Table2[[#This Row],[Gap]:[Gap]],"")</f>
        <v/>
      </c>
    </row>
    <row r="118" spans="1:15">
      <c r="A118">
        <v>4</v>
      </c>
      <c r="B118">
        <v>14</v>
      </c>
      <c r="C118">
        <v>60</v>
      </c>
      <c r="D118">
        <v>4</v>
      </c>
      <c r="E118">
        <v>1</v>
      </c>
      <c r="F118">
        <v>277.20763753851003</v>
      </c>
      <c r="G118">
        <v>1</v>
      </c>
      <c r="H118">
        <v>726.32284572692299</v>
      </c>
      <c r="I118">
        <v>0</v>
      </c>
      <c r="J118">
        <v>0.127619743347167</v>
      </c>
      <c r="L118" s="30" cm="1">
        <f t="array" ref="L118">IF(Table2[[#This Row],[Nodes]:[Nodes]]=4,Table2[[#This Row],[Gap]:[Gap]],"")</f>
        <v>0</v>
      </c>
      <c r="M118" s="30" t="str" cm="1">
        <f t="array" ref="M118">IF(Table2[[#This Row],[Nodes]:[Nodes]]=5,Table2[[#This Row],[Gap]:[Gap]],"")</f>
        <v/>
      </c>
      <c r="N118" s="30" t="str" cm="1">
        <f t="array" ref="N118">IF(Table2[[#This Row],[Nodes]:[Nodes]]=6,Table2[[#This Row],[Gap]:[Gap]],"")</f>
        <v/>
      </c>
      <c r="O118" s="30" t="str" cm="1">
        <f t="array" ref="O118">IF(Table2[[#This Row],[Nodes]:[Nodes]]=7,Table2[[#This Row],[Gap]:[Gap]],"")</f>
        <v/>
      </c>
    </row>
    <row r="119" spans="1:15">
      <c r="A119">
        <v>4</v>
      </c>
      <c r="B119">
        <v>14</v>
      </c>
      <c r="C119">
        <v>60</v>
      </c>
      <c r="D119">
        <v>4</v>
      </c>
      <c r="E119">
        <v>2</v>
      </c>
      <c r="F119">
        <v>252.692898241482</v>
      </c>
      <c r="G119">
        <v>1</v>
      </c>
      <c r="H119">
        <v>520.53761605079501</v>
      </c>
      <c r="I119">
        <v>0</v>
      </c>
      <c r="J119">
        <v>0.104600429534912</v>
      </c>
      <c r="L119" s="30" cm="1">
        <f t="array" ref="L119">IF(Table2[[#This Row],[Nodes]:[Nodes]]=4,Table2[[#This Row],[Gap]:[Gap]],"")</f>
        <v>0</v>
      </c>
      <c r="M119" s="30" t="str" cm="1">
        <f t="array" ref="M119">IF(Table2[[#This Row],[Nodes]:[Nodes]]=5,Table2[[#This Row],[Gap]:[Gap]],"")</f>
        <v/>
      </c>
      <c r="N119" s="30" t="str" cm="1">
        <f t="array" ref="N119">IF(Table2[[#This Row],[Nodes]:[Nodes]]=6,Table2[[#This Row],[Gap]:[Gap]],"")</f>
        <v/>
      </c>
      <c r="O119" s="30" t="str" cm="1">
        <f t="array" ref="O119">IF(Table2[[#This Row],[Nodes]:[Nodes]]=7,Table2[[#This Row],[Gap]:[Gap]],"")</f>
        <v/>
      </c>
    </row>
    <row r="120" spans="1:15">
      <c r="A120">
        <v>4</v>
      </c>
      <c r="B120">
        <v>14</v>
      </c>
      <c r="C120">
        <v>60</v>
      </c>
      <c r="D120">
        <v>4</v>
      </c>
      <c r="E120">
        <v>3</v>
      </c>
      <c r="F120">
        <v>319.872764663667</v>
      </c>
      <c r="G120">
        <v>1</v>
      </c>
      <c r="H120">
        <v>682.97711175720701</v>
      </c>
      <c r="I120">
        <v>0</v>
      </c>
      <c r="J120">
        <v>0.12676882743835399</v>
      </c>
      <c r="L120" s="30" cm="1">
        <f t="array" ref="L120">IF(Table2[[#This Row],[Nodes]:[Nodes]]=4,Table2[[#This Row],[Gap]:[Gap]],"")</f>
        <v>0</v>
      </c>
      <c r="M120" s="30" t="str" cm="1">
        <f t="array" ref="M120">IF(Table2[[#This Row],[Nodes]:[Nodes]]=5,Table2[[#This Row],[Gap]:[Gap]],"")</f>
        <v/>
      </c>
      <c r="N120" s="30" t="str" cm="1">
        <f t="array" ref="N120">IF(Table2[[#This Row],[Nodes]:[Nodes]]=6,Table2[[#This Row],[Gap]:[Gap]],"")</f>
        <v/>
      </c>
      <c r="O120" s="30" t="str" cm="1">
        <f t="array" ref="O120">IF(Table2[[#This Row],[Nodes]:[Nodes]]=7,Table2[[#This Row],[Gap]:[Gap]],"")</f>
        <v/>
      </c>
    </row>
    <row r="121" spans="1:15">
      <c r="A121">
        <v>4</v>
      </c>
      <c r="B121">
        <v>14</v>
      </c>
      <c r="C121">
        <v>60</v>
      </c>
      <c r="D121">
        <v>4</v>
      </c>
      <c r="E121">
        <v>4</v>
      </c>
      <c r="F121">
        <v>415.54852021826298</v>
      </c>
      <c r="G121">
        <v>1</v>
      </c>
      <c r="H121">
        <v>725.10100211689701</v>
      </c>
      <c r="I121">
        <v>0</v>
      </c>
      <c r="J121">
        <v>0.110569477081298</v>
      </c>
      <c r="L121" s="30" cm="1">
        <f t="array" ref="L121">IF(Table2[[#This Row],[Nodes]:[Nodes]]=4,Table2[[#This Row],[Gap]:[Gap]],"")</f>
        <v>0</v>
      </c>
      <c r="M121" s="30" t="str" cm="1">
        <f t="array" ref="M121">IF(Table2[[#This Row],[Nodes]:[Nodes]]=5,Table2[[#This Row],[Gap]:[Gap]],"")</f>
        <v/>
      </c>
      <c r="N121" s="30" t="str" cm="1">
        <f t="array" ref="N121">IF(Table2[[#This Row],[Nodes]:[Nodes]]=6,Table2[[#This Row],[Gap]:[Gap]],"")</f>
        <v/>
      </c>
      <c r="O121" s="30" t="str" cm="1">
        <f t="array" ref="O121">IF(Table2[[#This Row],[Nodes]:[Nodes]]=7,Table2[[#This Row],[Gap]:[Gap]],"")</f>
        <v/>
      </c>
    </row>
    <row r="122" spans="1:15">
      <c r="A122">
        <v>4</v>
      </c>
      <c r="B122">
        <v>14</v>
      </c>
      <c r="C122">
        <v>90</v>
      </c>
      <c r="D122">
        <v>2</v>
      </c>
      <c r="E122">
        <v>0</v>
      </c>
      <c r="F122">
        <v>685.837921074885</v>
      </c>
      <c r="G122">
        <v>3</v>
      </c>
      <c r="H122">
        <v>1352.09479035135</v>
      </c>
      <c r="I122">
        <v>0</v>
      </c>
      <c r="J122">
        <v>1.6510376930236801</v>
      </c>
      <c r="L122" s="30" cm="1">
        <f t="array" ref="L122">IF(Table2[[#This Row],[Nodes]:[Nodes]]=4,Table2[[#This Row],[Gap]:[Gap]],"")</f>
        <v>0</v>
      </c>
      <c r="M122" s="30" t="str" cm="1">
        <f t="array" ref="M122">IF(Table2[[#This Row],[Nodes]:[Nodes]]=5,Table2[[#This Row],[Gap]:[Gap]],"")</f>
        <v/>
      </c>
      <c r="N122" s="30" t="str" cm="1">
        <f t="array" ref="N122">IF(Table2[[#This Row],[Nodes]:[Nodes]]=6,Table2[[#This Row],[Gap]:[Gap]],"")</f>
        <v/>
      </c>
      <c r="O122" s="30" t="str" cm="1">
        <f t="array" ref="O122">IF(Table2[[#This Row],[Nodes]:[Nodes]]=7,Table2[[#This Row],[Gap]:[Gap]],"")</f>
        <v/>
      </c>
    </row>
    <row r="123" spans="1:15">
      <c r="A123">
        <v>4</v>
      </c>
      <c r="B123">
        <v>14</v>
      </c>
      <c r="C123">
        <v>90</v>
      </c>
      <c r="D123">
        <v>2</v>
      </c>
      <c r="E123">
        <v>1</v>
      </c>
      <c r="F123">
        <v>534.29572831580003</v>
      </c>
      <c r="G123">
        <v>2</v>
      </c>
      <c r="H123">
        <v>1293.4289210996001</v>
      </c>
      <c r="I123">
        <v>0</v>
      </c>
      <c r="J123">
        <v>0.208874702453613</v>
      </c>
      <c r="L123" s="30" cm="1">
        <f t="array" ref="L123">IF(Table2[[#This Row],[Nodes]:[Nodes]]=4,Table2[[#This Row],[Gap]:[Gap]],"")</f>
        <v>0</v>
      </c>
      <c r="M123" s="30" t="str" cm="1">
        <f t="array" ref="M123">IF(Table2[[#This Row],[Nodes]:[Nodes]]=5,Table2[[#This Row],[Gap]:[Gap]],"")</f>
        <v/>
      </c>
      <c r="N123" s="30" t="str" cm="1">
        <f t="array" ref="N123">IF(Table2[[#This Row],[Nodes]:[Nodes]]=6,Table2[[#This Row],[Gap]:[Gap]],"")</f>
        <v/>
      </c>
      <c r="O123" s="30" t="str" cm="1">
        <f t="array" ref="O123">IF(Table2[[#This Row],[Nodes]:[Nodes]]=7,Table2[[#This Row],[Gap]:[Gap]],"")</f>
        <v/>
      </c>
    </row>
    <row r="124" spans="1:15">
      <c r="A124">
        <v>4</v>
      </c>
      <c r="B124">
        <v>14</v>
      </c>
      <c r="C124">
        <v>90</v>
      </c>
      <c r="D124">
        <v>2</v>
      </c>
      <c r="E124">
        <v>2</v>
      </c>
      <c r="F124">
        <v>521.70784658491698</v>
      </c>
      <c r="G124">
        <v>2</v>
      </c>
      <c r="H124">
        <v>1186.0855233488301</v>
      </c>
      <c r="I124">
        <v>0</v>
      </c>
      <c r="J124">
        <v>0.21185469627380299</v>
      </c>
      <c r="L124" s="30" cm="1">
        <f t="array" ref="L124">IF(Table2[[#This Row],[Nodes]:[Nodes]]=4,Table2[[#This Row],[Gap]:[Gap]],"")</f>
        <v>0</v>
      </c>
      <c r="M124" s="30" t="str" cm="1">
        <f t="array" ref="M124">IF(Table2[[#This Row],[Nodes]:[Nodes]]=5,Table2[[#This Row],[Gap]:[Gap]],"")</f>
        <v/>
      </c>
      <c r="N124" s="30" t="str" cm="1">
        <f t="array" ref="N124">IF(Table2[[#This Row],[Nodes]:[Nodes]]=6,Table2[[#This Row],[Gap]:[Gap]],"")</f>
        <v/>
      </c>
      <c r="O124" s="30" t="str" cm="1">
        <f t="array" ref="O124">IF(Table2[[#This Row],[Nodes]:[Nodes]]=7,Table2[[#This Row],[Gap]:[Gap]],"")</f>
        <v/>
      </c>
    </row>
    <row r="125" spans="1:15">
      <c r="A125">
        <v>4</v>
      </c>
      <c r="B125">
        <v>14</v>
      </c>
      <c r="C125">
        <v>90</v>
      </c>
      <c r="D125">
        <v>2</v>
      </c>
      <c r="E125">
        <v>3</v>
      </c>
      <c r="F125">
        <v>601.27294206172803</v>
      </c>
      <c r="G125">
        <v>2</v>
      </c>
      <c r="H125">
        <v>1515.971459757</v>
      </c>
      <c r="I125">
        <v>0</v>
      </c>
      <c r="J125">
        <v>0.31080508232116699</v>
      </c>
      <c r="L125" s="30" cm="1">
        <f t="array" ref="L125">IF(Table2[[#This Row],[Nodes]:[Nodes]]=4,Table2[[#This Row],[Gap]:[Gap]],"")</f>
        <v>0</v>
      </c>
      <c r="M125" s="30" t="str" cm="1">
        <f t="array" ref="M125">IF(Table2[[#This Row],[Nodes]:[Nodes]]=5,Table2[[#This Row],[Gap]:[Gap]],"")</f>
        <v/>
      </c>
      <c r="N125" s="30" t="str" cm="1">
        <f t="array" ref="N125">IF(Table2[[#This Row],[Nodes]:[Nodes]]=6,Table2[[#This Row],[Gap]:[Gap]],"")</f>
        <v/>
      </c>
      <c r="O125" s="30" t="str" cm="1">
        <f t="array" ref="O125">IF(Table2[[#This Row],[Nodes]:[Nodes]]=7,Table2[[#This Row],[Gap]:[Gap]],"")</f>
        <v/>
      </c>
    </row>
    <row r="126" spans="1:15">
      <c r="A126">
        <v>4</v>
      </c>
      <c r="B126">
        <v>14</v>
      </c>
      <c r="C126">
        <v>90</v>
      </c>
      <c r="D126">
        <v>2</v>
      </c>
      <c r="E126">
        <v>4</v>
      </c>
      <c r="F126">
        <v>716.39356456497705</v>
      </c>
      <c r="G126">
        <v>2</v>
      </c>
      <c r="H126">
        <v>1484.80275447895</v>
      </c>
      <c r="I126">
        <v>0</v>
      </c>
      <c r="J126">
        <v>0.28519964218139598</v>
      </c>
      <c r="L126" s="30" cm="1">
        <f t="array" ref="L126">IF(Table2[[#This Row],[Nodes]:[Nodes]]=4,Table2[[#This Row],[Gap]:[Gap]],"")</f>
        <v>0</v>
      </c>
      <c r="M126" s="30" t="str" cm="1">
        <f t="array" ref="M126">IF(Table2[[#This Row],[Nodes]:[Nodes]]=5,Table2[[#This Row],[Gap]:[Gap]],"")</f>
        <v/>
      </c>
      <c r="N126" s="30" t="str" cm="1">
        <f t="array" ref="N126">IF(Table2[[#This Row],[Nodes]:[Nodes]]=6,Table2[[#This Row],[Gap]:[Gap]],"")</f>
        <v/>
      </c>
      <c r="O126" s="30" t="str" cm="1">
        <f t="array" ref="O126">IF(Table2[[#This Row],[Nodes]:[Nodes]]=7,Table2[[#This Row],[Gap]:[Gap]],"")</f>
        <v/>
      </c>
    </row>
    <row r="127" spans="1:15">
      <c r="A127">
        <v>4</v>
      </c>
      <c r="B127">
        <v>14</v>
      </c>
      <c r="C127">
        <v>90</v>
      </c>
      <c r="D127">
        <v>3</v>
      </c>
      <c r="E127">
        <v>0</v>
      </c>
      <c r="F127">
        <v>498.22503763878598</v>
      </c>
      <c r="G127">
        <v>2</v>
      </c>
      <c r="H127">
        <v>1015.0754237160399</v>
      </c>
      <c r="I127">
        <v>0</v>
      </c>
      <c r="J127">
        <v>1.21139192581176</v>
      </c>
      <c r="L127" s="30" cm="1">
        <f t="array" ref="L127">IF(Table2[[#This Row],[Nodes]:[Nodes]]=4,Table2[[#This Row],[Gap]:[Gap]],"")</f>
        <v>0</v>
      </c>
      <c r="M127" s="30" t="str" cm="1">
        <f t="array" ref="M127">IF(Table2[[#This Row],[Nodes]:[Nodes]]=5,Table2[[#This Row],[Gap]:[Gap]],"")</f>
        <v/>
      </c>
      <c r="N127" s="30" t="str" cm="1">
        <f t="array" ref="N127">IF(Table2[[#This Row],[Nodes]:[Nodes]]=6,Table2[[#This Row],[Gap]:[Gap]],"")</f>
        <v/>
      </c>
      <c r="O127" s="30" t="str" cm="1">
        <f t="array" ref="O127">IF(Table2[[#This Row],[Nodes]:[Nodes]]=7,Table2[[#This Row],[Gap]:[Gap]],"")</f>
        <v/>
      </c>
    </row>
    <row r="128" spans="1:15">
      <c r="A128">
        <v>4</v>
      </c>
      <c r="B128">
        <v>14</v>
      </c>
      <c r="C128">
        <v>90</v>
      </c>
      <c r="D128">
        <v>3</v>
      </c>
      <c r="E128">
        <v>1</v>
      </c>
      <c r="F128">
        <v>277.20763753851003</v>
      </c>
      <c r="G128">
        <v>1</v>
      </c>
      <c r="H128">
        <v>794.01607541216094</v>
      </c>
      <c r="I128">
        <v>0</v>
      </c>
      <c r="J128">
        <v>5.8556795120239202E-2</v>
      </c>
      <c r="L128" s="30" cm="1">
        <f t="array" ref="L128">IF(Table2[[#This Row],[Nodes]:[Nodes]]=4,Table2[[#This Row],[Gap]:[Gap]],"")</f>
        <v>0</v>
      </c>
      <c r="M128" s="30" t="str" cm="1">
        <f t="array" ref="M128">IF(Table2[[#This Row],[Nodes]:[Nodes]]=5,Table2[[#This Row],[Gap]:[Gap]],"")</f>
        <v/>
      </c>
      <c r="N128" s="30" t="str" cm="1">
        <f t="array" ref="N128">IF(Table2[[#This Row],[Nodes]:[Nodes]]=6,Table2[[#This Row],[Gap]:[Gap]],"")</f>
        <v/>
      </c>
      <c r="O128" s="30" t="str" cm="1">
        <f t="array" ref="O128">IF(Table2[[#This Row],[Nodes]:[Nodes]]=7,Table2[[#This Row],[Gap]:[Gap]],"")</f>
        <v/>
      </c>
    </row>
    <row r="129" spans="1:15">
      <c r="A129">
        <v>4</v>
      </c>
      <c r="B129">
        <v>14</v>
      </c>
      <c r="C129">
        <v>90</v>
      </c>
      <c r="D129">
        <v>3</v>
      </c>
      <c r="E129">
        <v>2</v>
      </c>
      <c r="F129">
        <v>427.58466711712401</v>
      </c>
      <c r="G129">
        <v>2</v>
      </c>
      <c r="H129">
        <v>811.50989915508103</v>
      </c>
      <c r="I129">
        <v>0</v>
      </c>
      <c r="J129">
        <v>0.556013584136962</v>
      </c>
      <c r="L129" s="30" cm="1">
        <f t="array" ref="L129">IF(Table2[[#This Row],[Nodes]:[Nodes]]=4,Table2[[#This Row],[Gap]:[Gap]],"")</f>
        <v>0</v>
      </c>
      <c r="M129" s="30" t="str" cm="1">
        <f t="array" ref="M129">IF(Table2[[#This Row],[Nodes]:[Nodes]]=5,Table2[[#This Row],[Gap]:[Gap]],"")</f>
        <v/>
      </c>
      <c r="N129" s="30" t="str" cm="1">
        <f t="array" ref="N129">IF(Table2[[#This Row],[Nodes]:[Nodes]]=6,Table2[[#This Row],[Gap]:[Gap]],"")</f>
        <v/>
      </c>
      <c r="O129" s="30" t="str" cm="1">
        <f t="array" ref="O129">IF(Table2[[#This Row],[Nodes]:[Nodes]]=7,Table2[[#This Row],[Gap]:[Gap]],"")</f>
        <v/>
      </c>
    </row>
    <row r="130" spans="1:15">
      <c r="A130">
        <v>4</v>
      </c>
      <c r="B130">
        <v>14</v>
      </c>
      <c r="C130">
        <v>90</v>
      </c>
      <c r="D130">
        <v>3</v>
      </c>
      <c r="E130">
        <v>3</v>
      </c>
      <c r="F130">
        <v>450.01562270955799</v>
      </c>
      <c r="G130">
        <v>2</v>
      </c>
      <c r="H130">
        <v>910.56032397472404</v>
      </c>
      <c r="I130">
        <v>0</v>
      </c>
      <c r="J130">
        <v>0.77728295326232899</v>
      </c>
      <c r="L130" s="30" cm="1">
        <f t="array" ref="L130">IF(Table2[[#This Row],[Nodes]:[Nodes]]=4,Table2[[#This Row],[Gap]:[Gap]],"")</f>
        <v>0</v>
      </c>
      <c r="M130" s="30" t="str" cm="1">
        <f t="array" ref="M130">IF(Table2[[#This Row],[Nodes]:[Nodes]]=5,Table2[[#This Row],[Gap]:[Gap]],"")</f>
        <v/>
      </c>
      <c r="N130" s="30" t="str" cm="1">
        <f t="array" ref="N130">IF(Table2[[#This Row],[Nodes]:[Nodes]]=6,Table2[[#This Row],[Gap]:[Gap]],"")</f>
        <v/>
      </c>
      <c r="O130" s="30" t="str" cm="1">
        <f t="array" ref="O130">IF(Table2[[#This Row],[Nodes]:[Nodes]]=7,Table2[[#This Row],[Gap]:[Gap]],"")</f>
        <v/>
      </c>
    </row>
    <row r="131" spans="1:15">
      <c r="A131">
        <v>4</v>
      </c>
      <c r="B131">
        <v>14</v>
      </c>
      <c r="C131">
        <v>90</v>
      </c>
      <c r="D131">
        <v>3</v>
      </c>
      <c r="E131">
        <v>4</v>
      </c>
      <c r="F131">
        <v>498.55814925853099</v>
      </c>
      <c r="G131">
        <v>2</v>
      </c>
      <c r="H131">
        <v>867.58051447615901</v>
      </c>
      <c r="I131">
        <v>0</v>
      </c>
      <c r="J131">
        <v>0.29977989196777299</v>
      </c>
      <c r="L131" s="30" cm="1">
        <f t="array" ref="L131">IF(Table2[[#This Row],[Nodes]:[Nodes]]=4,Table2[[#This Row],[Gap]:[Gap]],"")</f>
        <v>0</v>
      </c>
      <c r="M131" s="30" t="str" cm="1">
        <f t="array" ref="M131">IF(Table2[[#This Row],[Nodes]:[Nodes]]=5,Table2[[#This Row],[Gap]:[Gap]],"")</f>
        <v/>
      </c>
      <c r="N131" s="30" t="str" cm="1">
        <f t="array" ref="N131">IF(Table2[[#This Row],[Nodes]:[Nodes]]=6,Table2[[#This Row],[Gap]:[Gap]],"")</f>
        <v/>
      </c>
      <c r="O131" s="30" t="str" cm="1">
        <f t="array" ref="O131">IF(Table2[[#This Row],[Nodes]:[Nodes]]=7,Table2[[#This Row],[Gap]:[Gap]],"")</f>
        <v/>
      </c>
    </row>
    <row r="132" spans="1:15">
      <c r="A132">
        <v>4</v>
      </c>
      <c r="B132">
        <v>14</v>
      </c>
      <c r="C132">
        <v>90</v>
      </c>
      <c r="D132">
        <v>4</v>
      </c>
      <c r="E132">
        <v>0</v>
      </c>
      <c r="F132">
        <v>340.72362270487901</v>
      </c>
      <c r="G132">
        <v>2</v>
      </c>
      <c r="H132">
        <v>715.43374710247497</v>
      </c>
      <c r="I132">
        <v>0</v>
      </c>
      <c r="J132">
        <v>2.28677129745483</v>
      </c>
      <c r="L132" s="30" cm="1">
        <f t="array" ref="L132">IF(Table2[[#This Row],[Nodes]:[Nodes]]=4,Table2[[#This Row],[Gap]:[Gap]],"")</f>
        <v>0</v>
      </c>
      <c r="M132" s="30" t="str" cm="1">
        <f t="array" ref="M132">IF(Table2[[#This Row],[Nodes]:[Nodes]]=5,Table2[[#This Row],[Gap]:[Gap]],"")</f>
        <v/>
      </c>
      <c r="N132" s="30" t="str" cm="1">
        <f t="array" ref="N132">IF(Table2[[#This Row],[Nodes]:[Nodes]]=6,Table2[[#This Row],[Gap]:[Gap]],"")</f>
        <v/>
      </c>
      <c r="O132" s="30" t="str" cm="1">
        <f t="array" ref="O132">IF(Table2[[#This Row],[Nodes]:[Nodes]]=7,Table2[[#This Row],[Gap]:[Gap]],"")</f>
        <v/>
      </c>
    </row>
    <row r="133" spans="1:15">
      <c r="A133">
        <v>4</v>
      </c>
      <c r="B133">
        <v>14</v>
      </c>
      <c r="C133">
        <v>90</v>
      </c>
      <c r="D133">
        <v>4</v>
      </c>
      <c r="E133">
        <v>1</v>
      </c>
      <c r="F133">
        <v>277.20763753851003</v>
      </c>
      <c r="G133">
        <v>1</v>
      </c>
      <c r="H133">
        <v>726.32284572692299</v>
      </c>
      <c r="I133">
        <v>0</v>
      </c>
      <c r="J133">
        <v>0.165162563323974</v>
      </c>
      <c r="L133" s="30" cm="1">
        <f t="array" ref="L133">IF(Table2[[#This Row],[Nodes]:[Nodes]]=4,Table2[[#This Row],[Gap]:[Gap]],"")</f>
        <v>0</v>
      </c>
      <c r="M133" s="30" t="str" cm="1">
        <f t="array" ref="M133">IF(Table2[[#This Row],[Nodes]:[Nodes]]=5,Table2[[#This Row],[Gap]:[Gap]],"")</f>
        <v/>
      </c>
      <c r="N133" s="30" t="str" cm="1">
        <f t="array" ref="N133">IF(Table2[[#This Row],[Nodes]:[Nodes]]=6,Table2[[#This Row],[Gap]:[Gap]],"")</f>
        <v/>
      </c>
      <c r="O133" s="30" t="str" cm="1">
        <f t="array" ref="O133">IF(Table2[[#This Row],[Nodes]:[Nodes]]=7,Table2[[#This Row],[Gap]:[Gap]],"")</f>
        <v/>
      </c>
    </row>
    <row r="134" spans="1:15">
      <c r="A134">
        <v>4</v>
      </c>
      <c r="B134">
        <v>14</v>
      </c>
      <c r="C134">
        <v>90</v>
      </c>
      <c r="D134">
        <v>4</v>
      </c>
      <c r="E134">
        <v>2</v>
      </c>
      <c r="F134">
        <v>252.692898241482</v>
      </c>
      <c r="G134">
        <v>1</v>
      </c>
      <c r="H134">
        <v>520.53761605079501</v>
      </c>
      <c r="I134">
        <v>0</v>
      </c>
      <c r="J134">
        <v>0.118615865707397</v>
      </c>
      <c r="L134" s="30" cm="1">
        <f t="array" ref="L134">IF(Table2[[#This Row],[Nodes]:[Nodes]]=4,Table2[[#This Row],[Gap]:[Gap]],"")</f>
        <v>0</v>
      </c>
      <c r="M134" s="30" t="str" cm="1">
        <f t="array" ref="M134">IF(Table2[[#This Row],[Nodes]:[Nodes]]=5,Table2[[#This Row],[Gap]:[Gap]],"")</f>
        <v/>
      </c>
      <c r="N134" s="30" t="str" cm="1">
        <f t="array" ref="N134">IF(Table2[[#This Row],[Nodes]:[Nodes]]=6,Table2[[#This Row],[Gap]:[Gap]],"")</f>
        <v/>
      </c>
      <c r="O134" s="30" t="str" cm="1">
        <f t="array" ref="O134">IF(Table2[[#This Row],[Nodes]:[Nodes]]=7,Table2[[#This Row],[Gap]:[Gap]],"")</f>
        <v/>
      </c>
    </row>
    <row r="135" spans="1:15">
      <c r="A135">
        <v>4</v>
      </c>
      <c r="B135">
        <v>14</v>
      </c>
      <c r="C135">
        <v>90</v>
      </c>
      <c r="D135">
        <v>4</v>
      </c>
      <c r="E135">
        <v>3</v>
      </c>
      <c r="F135">
        <v>319.872764663667</v>
      </c>
      <c r="G135">
        <v>1</v>
      </c>
      <c r="H135">
        <v>682.97711175720701</v>
      </c>
      <c r="I135">
        <v>0</v>
      </c>
      <c r="J135">
        <v>0.14934706687927199</v>
      </c>
      <c r="L135" s="30" cm="1">
        <f t="array" ref="L135">IF(Table2[[#This Row],[Nodes]:[Nodes]]=4,Table2[[#This Row],[Gap]:[Gap]],"")</f>
        <v>0</v>
      </c>
      <c r="M135" s="30" t="str" cm="1">
        <f t="array" ref="M135">IF(Table2[[#This Row],[Nodes]:[Nodes]]=5,Table2[[#This Row],[Gap]:[Gap]],"")</f>
        <v/>
      </c>
      <c r="N135" s="30" t="str" cm="1">
        <f t="array" ref="N135">IF(Table2[[#This Row],[Nodes]:[Nodes]]=6,Table2[[#This Row],[Gap]:[Gap]],"")</f>
        <v/>
      </c>
      <c r="O135" s="30" t="str" cm="1">
        <f t="array" ref="O135">IF(Table2[[#This Row],[Nodes]:[Nodes]]=7,Table2[[#This Row],[Gap]:[Gap]],"")</f>
        <v/>
      </c>
    </row>
    <row r="136" spans="1:15">
      <c r="A136">
        <v>4</v>
      </c>
      <c r="B136">
        <v>14</v>
      </c>
      <c r="C136">
        <v>90</v>
      </c>
      <c r="D136">
        <v>4</v>
      </c>
      <c r="E136">
        <v>4</v>
      </c>
      <c r="F136">
        <v>415.54852021826298</v>
      </c>
      <c r="G136">
        <v>1</v>
      </c>
      <c r="H136">
        <v>725.10100211689701</v>
      </c>
      <c r="I136">
        <v>0</v>
      </c>
      <c r="J136">
        <v>0.106609106063842</v>
      </c>
      <c r="L136" s="30" cm="1">
        <f t="array" ref="L136">IF(Table2[[#This Row],[Nodes]:[Nodes]]=4,Table2[[#This Row],[Gap]:[Gap]],"")</f>
        <v>0</v>
      </c>
      <c r="M136" s="30" t="str" cm="1">
        <f t="array" ref="M136">IF(Table2[[#This Row],[Nodes]:[Nodes]]=5,Table2[[#This Row],[Gap]:[Gap]],"")</f>
        <v/>
      </c>
      <c r="N136" s="30" t="str" cm="1">
        <f t="array" ref="N136">IF(Table2[[#This Row],[Nodes]:[Nodes]]=6,Table2[[#This Row],[Gap]:[Gap]],"")</f>
        <v/>
      </c>
      <c r="O136" s="30" t="str" cm="1">
        <f t="array" ref="O136">IF(Table2[[#This Row],[Nodes]:[Nodes]]=7,Table2[[#This Row],[Gap]:[Gap]],"")</f>
        <v/>
      </c>
    </row>
    <row r="137" spans="1:15">
      <c r="A137">
        <v>5</v>
      </c>
      <c r="B137">
        <v>10</v>
      </c>
      <c r="C137">
        <v>30</v>
      </c>
      <c r="D137">
        <v>2</v>
      </c>
      <c r="E137">
        <v>0</v>
      </c>
      <c r="F137">
        <v>498.965942813173</v>
      </c>
      <c r="G137">
        <v>2</v>
      </c>
      <c r="H137">
        <v>1176.0765767943201</v>
      </c>
      <c r="I137">
        <v>0</v>
      </c>
      <c r="J137">
        <v>2.61318802833557</v>
      </c>
      <c r="L137" s="30" t="str" cm="1">
        <f t="array" ref="L137">IF(Table2[[#This Row],[Nodes]:[Nodes]]=4,Table2[[#This Row],[Gap]:[Gap]],"")</f>
        <v/>
      </c>
      <c r="M137" s="30" cm="1">
        <f t="array" ref="M137">IF(Table2[[#This Row],[Nodes]:[Nodes]]=5,Table2[[#This Row],[Gap]:[Gap]],"")</f>
        <v>0</v>
      </c>
      <c r="N137" s="30" t="str" cm="1">
        <f t="array" ref="N137">IF(Table2[[#This Row],[Nodes]:[Nodes]]=6,Table2[[#This Row],[Gap]:[Gap]],"")</f>
        <v/>
      </c>
      <c r="O137" s="30" t="str" cm="1">
        <f t="array" ref="O137">IF(Table2[[#This Row],[Nodes]:[Nodes]]=7,Table2[[#This Row],[Gap]:[Gap]],"")</f>
        <v/>
      </c>
    </row>
    <row r="138" spans="1:15">
      <c r="A138">
        <v>5</v>
      </c>
      <c r="B138">
        <v>10</v>
      </c>
      <c r="C138">
        <v>30</v>
      </c>
      <c r="D138">
        <v>2</v>
      </c>
      <c r="E138">
        <v>1</v>
      </c>
      <c r="F138">
        <v>486.24805396701902</v>
      </c>
      <c r="G138">
        <v>2</v>
      </c>
      <c r="H138">
        <v>1526.38172910808</v>
      </c>
      <c r="I138">
        <v>0</v>
      </c>
      <c r="J138">
        <v>4.7319400310516304</v>
      </c>
      <c r="L138" s="30" t="str" cm="1">
        <f t="array" ref="L138">IF(Table2[[#This Row],[Nodes]:[Nodes]]=4,Table2[[#This Row],[Gap]:[Gap]],"")</f>
        <v/>
      </c>
      <c r="M138" s="30" cm="1">
        <f t="array" ref="M138">IF(Table2[[#This Row],[Nodes]:[Nodes]]=5,Table2[[#This Row],[Gap]:[Gap]],"")</f>
        <v>0</v>
      </c>
      <c r="N138" s="30" t="str" cm="1">
        <f t="array" ref="N138">IF(Table2[[#This Row],[Nodes]:[Nodes]]=6,Table2[[#This Row],[Gap]:[Gap]],"")</f>
        <v/>
      </c>
      <c r="O138" s="30" t="str" cm="1">
        <f t="array" ref="O138">IF(Table2[[#This Row],[Nodes]:[Nodes]]=7,Table2[[#This Row],[Gap]:[Gap]],"")</f>
        <v/>
      </c>
    </row>
    <row r="139" spans="1:15">
      <c r="A139">
        <v>5</v>
      </c>
      <c r="B139">
        <v>10</v>
      </c>
      <c r="C139">
        <v>30</v>
      </c>
      <c r="D139">
        <v>2</v>
      </c>
      <c r="E139">
        <v>2</v>
      </c>
      <c r="F139">
        <v>457.42770065687699</v>
      </c>
      <c r="G139">
        <v>2</v>
      </c>
      <c r="H139">
        <v>1358.85660293757</v>
      </c>
      <c r="I139">
        <v>0</v>
      </c>
      <c r="J139">
        <v>2.8102331161499001</v>
      </c>
      <c r="L139" s="30" t="str" cm="1">
        <f t="array" ref="L139">IF(Table2[[#This Row],[Nodes]:[Nodes]]=4,Table2[[#This Row],[Gap]:[Gap]],"")</f>
        <v/>
      </c>
      <c r="M139" s="30" cm="1">
        <f t="array" ref="M139">IF(Table2[[#This Row],[Nodes]:[Nodes]]=5,Table2[[#This Row],[Gap]:[Gap]],"")</f>
        <v>0</v>
      </c>
      <c r="N139" s="30" t="str" cm="1">
        <f t="array" ref="N139">IF(Table2[[#This Row],[Nodes]:[Nodes]]=6,Table2[[#This Row],[Gap]:[Gap]],"")</f>
        <v/>
      </c>
      <c r="O139" s="30" t="str" cm="1">
        <f t="array" ref="O139">IF(Table2[[#This Row],[Nodes]:[Nodes]]=7,Table2[[#This Row],[Gap]:[Gap]],"")</f>
        <v/>
      </c>
    </row>
    <row r="140" spans="1:15">
      <c r="A140">
        <v>5</v>
      </c>
      <c r="B140">
        <v>10</v>
      </c>
      <c r="C140">
        <v>30</v>
      </c>
      <c r="D140">
        <v>2</v>
      </c>
      <c r="E140">
        <v>3</v>
      </c>
      <c r="F140">
        <v>567.75255392807696</v>
      </c>
      <c r="G140">
        <v>2</v>
      </c>
      <c r="H140">
        <v>1724.7975472758701</v>
      </c>
      <c r="I140">
        <v>0</v>
      </c>
      <c r="J140">
        <v>5.72216725349426</v>
      </c>
      <c r="L140" s="30" t="str" cm="1">
        <f t="array" ref="L140">IF(Table2[[#This Row],[Nodes]:[Nodes]]=4,Table2[[#This Row],[Gap]:[Gap]],"")</f>
        <v/>
      </c>
      <c r="M140" s="30" cm="1">
        <f t="array" ref="M140">IF(Table2[[#This Row],[Nodes]:[Nodes]]=5,Table2[[#This Row],[Gap]:[Gap]],"")</f>
        <v>0</v>
      </c>
      <c r="N140" s="30" t="str" cm="1">
        <f t="array" ref="N140">IF(Table2[[#This Row],[Nodes]:[Nodes]]=6,Table2[[#This Row],[Gap]:[Gap]],"")</f>
        <v/>
      </c>
      <c r="O140" s="30" t="str" cm="1">
        <f t="array" ref="O140">IF(Table2[[#This Row],[Nodes]:[Nodes]]=7,Table2[[#This Row],[Gap]:[Gap]],"")</f>
        <v/>
      </c>
    </row>
    <row r="141" spans="1:15">
      <c r="A141">
        <v>5</v>
      </c>
      <c r="B141">
        <v>10</v>
      </c>
      <c r="C141">
        <v>30</v>
      </c>
      <c r="D141">
        <v>2</v>
      </c>
      <c r="E141">
        <v>4</v>
      </c>
      <c r="F141">
        <v>651.56036310635602</v>
      </c>
      <c r="G141">
        <v>2</v>
      </c>
      <c r="H141">
        <v>1475.56575277358</v>
      </c>
      <c r="I141">
        <v>0</v>
      </c>
      <c r="J141">
        <v>3.5776796340942298</v>
      </c>
      <c r="L141" s="30" t="str" cm="1">
        <f t="array" ref="L141">IF(Table2[[#This Row],[Nodes]:[Nodes]]=4,Table2[[#This Row],[Gap]:[Gap]],"")</f>
        <v/>
      </c>
      <c r="M141" s="30" cm="1">
        <f t="array" ref="M141">IF(Table2[[#This Row],[Nodes]:[Nodes]]=5,Table2[[#This Row],[Gap]:[Gap]],"")</f>
        <v>0</v>
      </c>
      <c r="N141" s="30" t="str" cm="1">
        <f t="array" ref="N141">IF(Table2[[#This Row],[Nodes]:[Nodes]]=6,Table2[[#This Row],[Gap]:[Gap]],"")</f>
        <v/>
      </c>
      <c r="O141" s="30" t="str" cm="1">
        <f t="array" ref="O141">IF(Table2[[#This Row],[Nodes]:[Nodes]]=7,Table2[[#This Row],[Gap]:[Gap]],"")</f>
        <v/>
      </c>
    </row>
    <row r="142" spans="1:15">
      <c r="A142">
        <v>5</v>
      </c>
      <c r="B142">
        <v>10</v>
      </c>
      <c r="C142">
        <v>30</v>
      </c>
      <c r="D142">
        <v>3</v>
      </c>
      <c r="E142">
        <v>0</v>
      </c>
      <c r="F142">
        <v>406.14889966098002</v>
      </c>
      <c r="G142">
        <v>2</v>
      </c>
      <c r="H142">
        <v>824.62761179517997</v>
      </c>
      <c r="I142">
        <v>0</v>
      </c>
      <c r="J142">
        <v>29.483076095581001</v>
      </c>
      <c r="L142" s="30" t="str" cm="1">
        <f t="array" ref="L142">IF(Table2[[#This Row],[Nodes]:[Nodes]]=4,Table2[[#This Row],[Gap]:[Gap]],"")</f>
        <v/>
      </c>
      <c r="M142" s="30" cm="1">
        <f t="array" ref="M142">IF(Table2[[#This Row],[Nodes]:[Nodes]]=5,Table2[[#This Row],[Gap]:[Gap]],"")</f>
        <v>0</v>
      </c>
      <c r="N142" s="30" t="str" cm="1">
        <f t="array" ref="N142">IF(Table2[[#This Row],[Nodes]:[Nodes]]=6,Table2[[#This Row],[Gap]:[Gap]],"")</f>
        <v/>
      </c>
      <c r="O142" s="30" t="str" cm="1">
        <f t="array" ref="O142">IF(Table2[[#This Row],[Nodes]:[Nodes]]=7,Table2[[#This Row],[Gap]:[Gap]],"")</f>
        <v/>
      </c>
    </row>
    <row r="143" spans="1:15">
      <c r="A143">
        <v>5</v>
      </c>
      <c r="B143">
        <v>10</v>
      </c>
      <c r="C143">
        <v>30</v>
      </c>
      <c r="D143">
        <v>3</v>
      </c>
      <c r="E143">
        <v>1</v>
      </c>
      <c r="F143">
        <v>339.33370619339797</v>
      </c>
      <c r="G143">
        <v>1</v>
      </c>
      <c r="H143">
        <v>1081.61863358504</v>
      </c>
      <c r="I143">
        <v>0</v>
      </c>
      <c r="J143">
        <v>0.30933904647827098</v>
      </c>
      <c r="L143" s="30" t="str" cm="1">
        <f t="array" ref="L143">IF(Table2[[#This Row],[Nodes]:[Nodes]]=4,Table2[[#This Row],[Gap]:[Gap]],"")</f>
        <v/>
      </c>
      <c r="M143" s="30" cm="1">
        <f t="array" ref="M143">IF(Table2[[#This Row],[Nodes]:[Nodes]]=5,Table2[[#This Row],[Gap]:[Gap]],"")</f>
        <v>0</v>
      </c>
      <c r="N143" s="30" t="str" cm="1">
        <f t="array" ref="N143">IF(Table2[[#This Row],[Nodes]:[Nodes]]=6,Table2[[#This Row],[Gap]:[Gap]],"")</f>
        <v/>
      </c>
      <c r="O143" s="30" t="str" cm="1">
        <f t="array" ref="O143">IF(Table2[[#This Row],[Nodes]:[Nodes]]=7,Table2[[#This Row],[Gap]:[Gap]],"")</f>
        <v/>
      </c>
    </row>
    <row r="144" spans="1:15">
      <c r="A144">
        <v>5</v>
      </c>
      <c r="B144">
        <v>10</v>
      </c>
      <c r="C144">
        <v>30</v>
      </c>
      <c r="D144">
        <v>3</v>
      </c>
      <c r="E144">
        <v>2</v>
      </c>
      <c r="F144">
        <v>347.39831650986099</v>
      </c>
      <c r="G144">
        <v>2</v>
      </c>
      <c r="H144">
        <v>948.46461823594996</v>
      </c>
      <c r="I144">
        <v>0</v>
      </c>
      <c r="J144">
        <v>17.243996620178201</v>
      </c>
      <c r="L144" s="30" t="str" cm="1">
        <f t="array" ref="L144">IF(Table2[[#This Row],[Nodes]:[Nodes]]=4,Table2[[#This Row],[Gap]:[Gap]],"")</f>
        <v/>
      </c>
      <c r="M144" s="30" cm="1">
        <f t="array" ref="M144">IF(Table2[[#This Row],[Nodes]:[Nodes]]=5,Table2[[#This Row],[Gap]:[Gap]],"")</f>
        <v>0</v>
      </c>
      <c r="N144" s="30" t="str" cm="1">
        <f t="array" ref="N144">IF(Table2[[#This Row],[Nodes]:[Nodes]]=6,Table2[[#This Row],[Gap]:[Gap]],"")</f>
        <v/>
      </c>
      <c r="O144" s="30" t="str" cm="1">
        <f t="array" ref="O144">IF(Table2[[#This Row],[Nodes]:[Nodes]]=7,Table2[[#This Row],[Gap]:[Gap]],"")</f>
        <v/>
      </c>
    </row>
    <row r="145" spans="1:15">
      <c r="A145">
        <v>5</v>
      </c>
      <c r="B145">
        <v>10</v>
      </c>
      <c r="C145">
        <v>30</v>
      </c>
      <c r="D145">
        <v>3</v>
      </c>
      <c r="E145">
        <v>3</v>
      </c>
      <c r="F145">
        <v>403.226526577046</v>
      </c>
      <c r="G145">
        <v>2</v>
      </c>
      <c r="H145">
        <v>1214.6215415679601</v>
      </c>
      <c r="I145">
        <v>0</v>
      </c>
      <c r="J145">
        <v>19.471293926238999</v>
      </c>
      <c r="L145" s="30" t="str" cm="1">
        <f t="array" ref="L145">IF(Table2[[#This Row],[Nodes]:[Nodes]]=4,Table2[[#This Row],[Gap]:[Gap]],"")</f>
        <v/>
      </c>
      <c r="M145" s="30" cm="1">
        <f t="array" ref="M145">IF(Table2[[#This Row],[Nodes]:[Nodes]]=5,Table2[[#This Row],[Gap]:[Gap]],"")</f>
        <v>0</v>
      </c>
      <c r="N145" s="30" t="str" cm="1">
        <f t="array" ref="N145">IF(Table2[[#This Row],[Nodes]:[Nodes]]=6,Table2[[#This Row],[Gap]:[Gap]],"")</f>
        <v/>
      </c>
      <c r="O145" s="30" t="str" cm="1">
        <f t="array" ref="O145">IF(Table2[[#This Row],[Nodes]:[Nodes]]=7,Table2[[#This Row],[Gap]:[Gap]],"")</f>
        <v/>
      </c>
    </row>
    <row r="146" spans="1:15">
      <c r="A146">
        <v>5</v>
      </c>
      <c r="B146">
        <v>10</v>
      </c>
      <c r="C146">
        <v>30</v>
      </c>
      <c r="D146">
        <v>4</v>
      </c>
      <c r="E146">
        <v>0</v>
      </c>
      <c r="F146">
        <v>299.508996587919</v>
      </c>
      <c r="G146">
        <v>1</v>
      </c>
      <c r="H146">
        <v>648.62263463544696</v>
      </c>
      <c r="I146">
        <v>0</v>
      </c>
      <c r="J146">
        <v>0.69547533988952603</v>
      </c>
      <c r="L146" s="30" t="str" cm="1">
        <f t="array" ref="L146">IF(Table2[[#This Row],[Nodes]:[Nodes]]=4,Table2[[#This Row],[Gap]:[Gap]],"")</f>
        <v/>
      </c>
      <c r="M146" s="30" cm="1">
        <f t="array" ref="M146">IF(Table2[[#This Row],[Nodes]:[Nodes]]=5,Table2[[#This Row],[Gap]:[Gap]],"")</f>
        <v>0</v>
      </c>
      <c r="N146" s="30" t="str" cm="1">
        <f t="array" ref="N146">IF(Table2[[#This Row],[Nodes]:[Nodes]]=6,Table2[[#This Row],[Gap]:[Gap]],"")</f>
        <v/>
      </c>
      <c r="O146" s="30" t="str" cm="1">
        <f t="array" ref="O146">IF(Table2[[#This Row],[Nodes]:[Nodes]]=7,Table2[[#This Row],[Gap]:[Gap]],"")</f>
        <v/>
      </c>
    </row>
    <row r="147" spans="1:15">
      <c r="A147">
        <v>5</v>
      </c>
      <c r="B147">
        <v>10</v>
      </c>
      <c r="C147">
        <v>30</v>
      </c>
      <c r="D147">
        <v>4</v>
      </c>
      <c r="E147">
        <v>1</v>
      </c>
      <c r="F147">
        <v>237.17367526038899</v>
      </c>
      <c r="G147">
        <v>1</v>
      </c>
      <c r="H147">
        <v>844.67223353163297</v>
      </c>
      <c r="I147">
        <v>0</v>
      </c>
      <c r="J147">
        <v>0.62026667594909601</v>
      </c>
      <c r="L147" s="30" t="str" cm="1">
        <f t="array" ref="L147">IF(Table2[[#This Row],[Nodes]:[Nodes]]=4,Table2[[#This Row],[Gap]:[Gap]],"")</f>
        <v/>
      </c>
      <c r="M147" s="30" cm="1">
        <f t="array" ref="M147">IF(Table2[[#This Row],[Nodes]:[Nodes]]=5,Table2[[#This Row],[Gap]:[Gap]],"")</f>
        <v>0</v>
      </c>
      <c r="N147" s="30" t="str" cm="1">
        <f t="array" ref="N147">IF(Table2[[#This Row],[Nodes]:[Nodes]]=6,Table2[[#This Row],[Gap]:[Gap]],"")</f>
        <v/>
      </c>
      <c r="O147" s="30" t="str" cm="1">
        <f t="array" ref="O147">IF(Table2[[#This Row],[Nodes]:[Nodes]]=7,Table2[[#This Row],[Gap]:[Gap]],"")</f>
        <v/>
      </c>
    </row>
    <row r="148" spans="1:15">
      <c r="A148">
        <v>5</v>
      </c>
      <c r="B148">
        <v>10</v>
      </c>
      <c r="C148">
        <v>30</v>
      </c>
      <c r="D148">
        <v>4</v>
      </c>
      <c r="E148">
        <v>2</v>
      </c>
      <c r="F148">
        <v>249.01487610938599</v>
      </c>
      <c r="G148">
        <v>1</v>
      </c>
      <c r="H148">
        <v>746.08918085405401</v>
      </c>
      <c r="I148">
        <v>0</v>
      </c>
      <c r="J148">
        <v>0.430944204330444</v>
      </c>
      <c r="L148" s="30" t="str" cm="1">
        <f t="array" ref="L148">IF(Table2[[#This Row],[Nodes]:[Nodes]]=4,Table2[[#This Row],[Gap]:[Gap]],"")</f>
        <v/>
      </c>
      <c r="M148" s="30" cm="1">
        <f t="array" ref="M148">IF(Table2[[#This Row],[Nodes]:[Nodes]]=5,Table2[[#This Row],[Gap]:[Gap]],"")</f>
        <v>0</v>
      </c>
      <c r="N148" s="30" t="str" cm="1">
        <f t="array" ref="N148">IF(Table2[[#This Row],[Nodes]:[Nodes]]=6,Table2[[#This Row],[Gap]:[Gap]],"")</f>
        <v/>
      </c>
      <c r="O148" s="30" t="str" cm="1">
        <f t="array" ref="O148">IF(Table2[[#This Row],[Nodes]:[Nodes]]=7,Table2[[#This Row],[Gap]:[Gap]],"")</f>
        <v/>
      </c>
    </row>
    <row r="149" spans="1:15">
      <c r="A149">
        <v>5</v>
      </c>
      <c r="B149">
        <v>10</v>
      </c>
      <c r="C149">
        <v>30</v>
      </c>
      <c r="D149">
        <v>4</v>
      </c>
      <c r="E149">
        <v>3</v>
      </c>
      <c r="F149">
        <v>319.97640052009001</v>
      </c>
      <c r="G149">
        <v>1</v>
      </c>
      <c r="H149">
        <v>975.62874653137806</v>
      </c>
      <c r="I149">
        <v>0</v>
      </c>
      <c r="J149">
        <v>1.00365185737609</v>
      </c>
      <c r="L149" s="30" t="str" cm="1">
        <f t="array" ref="L149">IF(Table2[[#This Row],[Nodes]:[Nodes]]=4,Table2[[#This Row],[Gap]:[Gap]],"")</f>
        <v/>
      </c>
      <c r="M149" s="30" cm="1">
        <f t="array" ref="M149">IF(Table2[[#This Row],[Nodes]:[Nodes]]=5,Table2[[#This Row],[Gap]:[Gap]],"")</f>
        <v>0</v>
      </c>
      <c r="N149" s="30" t="str" cm="1">
        <f t="array" ref="N149">IF(Table2[[#This Row],[Nodes]:[Nodes]]=6,Table2[[#This Row],[Gap]:[Gap]],"")</f>
        <v/>
      </c>
      <c r="O149" s="30" t="str" cm="1">
        <f t="array" ref="O149">IF(Table2[[#This Row],[Nodes]:[Nodes]]=7,Table2[[#This Row],[Gap]:[Gap]],"")</f>
        <v/>
      </c>
    </row>
    <row r="150" spans="1:15">
      <c r="A150">
        <v>5</v>
      </c>
      <c r="B150">
        <v>10</v>
      </c>
      <c r="C150">
        <v>30</v>
      </c>
      <c r="D150">
        <v>4</v>
      </c>
      <c r="E150">
        <v>4</v>
      </c>
      <c r="F150">
        <v>306.73395857399998</v>
      </c>
      <c r="G150">
        <v>1</v>
      </c>
      <c r="H150">
        <v>753.19753694139001</v>
      </c>
      <c r="I150">
        <v>0</v>
      </c>
      <c r="J150">
        <v>0.48644232749938898</v>
      </c>
      <c r="L150" s="30" t="str" cm="1">
        <f t="array" ref="L150">IF(Table2[[#This Row],[Nodes]:[Nodes]]=4,Table2[[#This Row],[Gap]:[Gap]],"")</f>
        <v/>
      </c>
      <c r="M150" s="30" cm="1">
        <f t="array" ref="M150">IF(Table2[[#This Row],[Nodes]:[Nodes]]=5,Table2[[#This Row],[Gap]:[Gap]],"")</f>
        <v>0</v>
      </c>
      <c r="N150" s="30" t="str" cm="1">
        <f t="array" ref="N150">IF(Table2[[#This Row],[Nodes]:[Nodes]]=6,Table2[[#This Row],[Gap]:[Gap]],"")</f>
        <v/>
      </c>
      <c r="O150" s="30" t="str" cm="1">
        <f t="array" ref="O150">IF(Table2[[#This Row],[Nodes]:[Nodes]]=7,Table2[[#This Row],[Gap]:[Gap]],"")</f>
        <v/>
      </c>
    </row>
    <row r="151" spans="1:15">
      <c r="A151">
        <v>5</v>
      </c>
      <c r="B151">
        <v>10</v>
      </c>
      <c r="C151">
        <v>60</v>
      </c>
      <c r="D151">
        <v>2</v>
      </c>
      <c r="E151">
        <v>0</v>
      </c>
      <c r="F151">
        <v>528.965942813173</v>
      </c>
      <c r="G151">
        <v>2</v>
      </c>
      <c r="H151">
        <v>1252.7085532664501</v>
      </c>
      <c r="I151">
        <v>0</v>
      </c>
      <c r="J151">
        <v>2.9971177577972399</v>
      </c>
      <c r="L151" s="30" t="str" cm="1">
        <f t="array" ref="L151">IF(Table2[[#This Row],[Nodes]:[Nodes]]=4,Table2[[#This Row],[Gap]:[Gap]],"")</f>
        <v/>
      </c>
      <c r="M151" s="30" cm="1">
        <f t="array" ref="M151">IF(Table2[[#This Row],[Nodes]:[Nodes]]=5,Table2[[#This Row],[Gap]:[Gap]],"")</f>
        <v>0</v>
      </c>
      <c r="N151" s="30" t="str" cm="1">
        <f t="array" ref="N151">IF(Table2[[#This Row],[Nodes]:[Nodes]]=6,Table2[[#This Row],[Gap]:[Gap]],"")</f>
        <v/>
      </c>
      <c r="O151" s="30" t="str" cm="1">
        <f t="array" ref="O151">IF(Table2[[#This Row],[Nodes]:[Nodes]]=7,Table2[[#This Row],[Gap]:[Gap]],"")</f>
        <v/>
      </c>
    </row>
    <row r="152" spans="1:15">
      <c r="A152">
        <v>5</v>
      </c>
      <c r="B152">
        <v>10</v>
      </c>
      <c r="C152">
        <v>60</v>
      </c>
      <c r="D152">
        <v>2</v>
      </c>
      <c r="E152">
        <v>1</v>
      </c>
      <c r="F152">
        <v>516.24805396701902</v>
      </c>
      <c r="G152">
        <v>2</v>
      </c>
      <c r="H152">
        <v>1616.0360809317799</v>
      </c>
      <c r="I152">
        <v>0</v>
      </c>
      <c r="J152">
        <v>3.1131341457366899</v>
      </c>
      <c r="L152" s="30" t="str" cm="1">
        <f t="array" ref="L152">IF(Table2[[#This Row],[Nodes]:[Nodes]]=4,Table2[[#This Row],[Gap]:[Gap]],"")</f>
        <v/>
      </c>
      <c r="M152" s="30" cm="1">
        <f t="array" ref="M152">IF(Table2[[#This Row],[Nodes]:[Nodes]]=5,Table2[[#This Row],[Gap]:[Gap]],"")</f>
        <v>0</v>
      </c>
      <c r="N152" s="30" t="str" cm="1">
        <f t="array" ref="N152">IF(Table2[[#This Row],[Nodes]:[Nodes]]=6,Table2[[#This Row],[Gap]:[Gap]],"")</f>
        <v/>
      </c>
      <c r="O152" s="30" t="str" cm="1">
        <f t="array" ref="O152">IF(Table2[[#This Row],[Nodes]:[Nodes]]=7,Table2[[#This Row],[Gap]:[Gap]],"")</f>
        <v/>
      </c>
    </row>
    <row r="153" spans="1:15">
      <c r="A153">
        <v>5</v>
      </c>
      <c r="B153">
        <v>10</v>
      </c>
      <c r="C153">
        <v>60</v>
      </c>
      <c r="D153">
        <v>2</v>
      </c>
      <c r="E153">
        <v>2</v>
      </c>
      <c r="F153">
        <v>487.42770065687699</v>
      </c>
      <c r="G153">
        <v>2</v>
      </c>
      <c r="H153">
        <v>1454.65363986889</v>
      </c>
      <c r="I153">
        <v>0</v>
      </c>
      <c r="J153">
        <v>4.4930741786956698</v>
      </c>
      <c r="L153" s="30" t="str" cm="1">
        <f t="array" ref="L153">IF(Table2[[#This Row],[Nodes]:[Nodes]]=4,Table2[[#This Row],[Gap]:[Gap]],"")</f>
        <v/>
      </c>
      <c r="M153" s="30" cm="1">
        <f t="array" ref="M153">IF(Table2[[#This Row],[Nodes]:[Nodes]]=5,Table2[[#This Row],[Gap]:[Gap]],"")</f>
        <v>0</v>
      </c>
      <c r="N153" s="30" t="str" cm="1">
        <f t="array" ref="N153">IF(Table2[[#This Row],[Nodes]:[Nodes]]=6,Table2[[#This Row],[Gap]:[Gap]],"")</f>
        <v/>
      </c>
      <c r="O153" s="30" t="str" cm="1">
        <f t="array" ref="O153">IF(Table2[[#This Row],[Nodes]:[Nodes]]=7,Table2[[#This Row],[Gap]:[Gap]],"")</f>
        <v/>
      </c>
    </row>
    <row r="154" spans="1:15">
      <c r="A154">
        <v>5</v>
      </c>
      <c r="B154">
        <v>10</v>
      </c>
      <c r="C154">
        <v>60</v>
      </c>
      <c r="D154">
        <v>2</v>
      </c>
      <c r="E154">
        <v>3</v>
      </c>
      <c r="F154">
        <v>597.75255392807696</v>
      </c>
      <c r="G154">
        <v>2</v>
      </c>
      <c r="H154">
        <v>1810.92503399729</v>
      </c>
      <c r="I154">
        <v>0</v>
      </c>
      <c r="J154">
        <v>7.9622092247009197</v>
      </c>
      <c r="L154" s="30" t="str" cm="1">
        <f t="array" ref="L154">IF(Table2[[#This Row],[Nodes]:[Nodes]]=4,Table2[[#This Row],[Gap]:[Gap]],"")</f>
        <v/>
      </c>
      <c r="M154" s="30" cm="1">
        <f t="array" ref="M154">IF(Table2[[#This Row],[Nodes]:[Nodes]]=5,Table2[[#This Row],[Gap]:[Gap]],"")</f>
        <v>0</v>
      </c>
      <c r="N154" s="30" t="str" cm="1">
        <f t="array" ref="N154">IF(Table2[[#This Row],[Nodes]:[Nodes]]=6,Table2[[#This Row],[Gap]:[Gap]],"")</f>
        <v/>
      </c>
      <c r="O154" s="30" t="str" cm="1">
        <f t="array" ref="O154">IF(Table2[[#This Row],[Nodes]:[Nodes]]=7,Table2[[#This Row],[Gap]:[Gap]],"")</f>
        <v/>
      </c>
    </row>
    <row r="155" spans="1:15">
      <c r="A155">
        <v>5</v>
      </c>
      <c r="B155">
        <v>10</v>
      </c>
      <c r="C155">
        <v>60</v>
      </c>
      <c r="D155">
        <v>2</v>
      </c>
      <c r="E155">
        <v>4</v>
      </c>
      <c r="F155">
        <v>681.56036310635602</v>
      </c>
      <c r="G155">
        <v>2</v>
      </c>
      <c r="H155">
        <v>1543.05856327211</v>
      </c>
      <c r="I155">
        <v>0</v>
      </c>
      <c r="J155">
        <v>4.3613383769988996</v>
      </c>
      <c r="L155" s="30" t="str" cm="1">
        <f t="array" ref="L155">IF(Table2[[#This Row],[Nodes]:[Nodes]]=4,Table2[[#This Row],[Gap]:[Gap]],"")</f>
        <v/>
      </c>
      <c r="M155" s="30" cm="1">
        <f t="array" ref="M155">IF(Table2[[#This Row],[Nodes]:[Nodes]]=5,Table2[[#This Row],[Gap]:[Gap]],"")</f>
        <v>0</v>
      </c>
      <c r="N155" s="30" t="str" cm="1">
        <f t="array" ref="N155">IF(Table2[[#This Row],[Nodes]:[Nodes]]=6,Table2[[#This Row],[Gap]:[Gap]],"")</f>
        <v/>
      </c>
      <c r="O155" s="30" t="str" cm="1">
        <f t="array" ref="O155">IF(Table2[[#This Row],[Nodes]:[Nodes]]=7,Table2[[#This Row],[Gap]:[Gap]],"")</f>
        <v/>
      </c>
    </row>
    <row r="156" spans="1:15">
      <c r="A156">
        <v>5</v>
      </c>
      <c r="B156">
        <v>10</v>
      </c>
      <c r="C156">
        <v>60</v>
      </c>
      <c r="D156">
        <v>3</v>
      </c>
      <c r="E156">
        <v>0</v>
      </c>
      <c r="F156">
        <v>436.14889966098002</v>
      </c>
      <c r="G156">
        <v>2</v>
      </c>
      <c r="H156">
        <v>866.35006648423405</v>
      </c>
      <c r="I156">
        <v>0</v>
      </c>
      <c r="J156">
        <v>7.9192159175872803</v>
      </c>
      <c r="L156" s="30" t="str" cm="1">
        <f t="array" ref="L156">IF(Table2[[#This Row],[Nodes]:[Nodes]]=4,Table2[[#This Row],[Gap]:[Gap]],"")</f>
        <v/>
      </c>
      <c r="M156" s="30" cm="1">
        <f t="array" ref="M156">IF(Table2[[#This Row],[Nodes]:[Nodes]]=5,Table2[[#This Row],[Gap]:[Gap]],"")</f>
        <v>0</v>
      </c>
      <c r="N156" s="30" t="str" cm="1">
        <f t="array" ref="N156">IF(Table2[[#This Row],[Nodes]:[Nodes]]=6,Table2[[#This Row],[Gap]:[Gap]],"")</f>
        <v/>
      </c>
      <c r="O156" s="30" t="str" cm="1">
        <f t="array" ref="O156">IF(Table2[[#This Row],[Nodes]:[Nodes]]=7,Table2[[#This Row],[Gap]:[Gap]],"")</f>
        <v/>
      </c>
    </row>
    <row r="157" spans="1:15">
      <c r="A157">
        <v>5</v>
      </c>
      <c r="B157">
        <v>10</v>
      </c>
      <c r="C157">
        <v>60</v>
      </c>
      <c r="D157">
        <v>3</v>
      </c>
      <c r="E157">
        <v>1</v>
      </c>
      <c r="F157">
        <v>339.33370619339797</v>
      </c>
      <c r="G157">
        <v>1</v>
      </c>
      <c r="H157">
        <v>1081.61863358504</v>
      </c>
      <c r="I157">
        <v>0</v>
      </c>
      <c r="J157">
        <v>0.29931712150573703</v>
      </c>
      <c r="L157" s="30" t="str" cm="1">
        <f t="array" ref="L157">IF(Table2[[#This Row],[Nodes]:[Nodes]]=4,Table2[[#This Row],[Gap]:[Gap]],"")</f>
        <v/>
      </c>
      <c r="M157" s="30" cm="1">
        <f t="array" ref="M157">IF(Table2[[#This Row],[Nodes]:[Nodes]]=5,Table2[[#This Row],[Gap]:[Gap]],"")</f>
        <v>0</v>
      </c>
      <c r="N157" s="30" t="str" cm="1">
        <f t="array" ref="N157">IF(Table2[[#This Row],[Nodes]:[Nodes]]=6,Table2[[#This Row],[Gap]:[Gap]],"")</f>
        <v/>
      </c>
      <c r="O157" s="30" t="str" cm="1">
        <f t="array" ref="O157">IF(Table2[[#This Row],[Nodes]:[Nodes]]=7,Table2[[#This Row],[Gap]:[Gap]],"")</f>
        <v/>
      </c>
    </row>
    <row r="158" spans="1:15">
      <c r="A158">
        <v>5</v>
      </c>
      <c r="B158">
        <v>10</v>
      </c>
      <c r="C158">
        <v>60</v>
      </c>
      <c r="D158">
        <v>4</v>
      </c>
      <c r="E158">
        <v>0</v>
      </c>
      <c r="F158">
        <v>299.508996587919</v>
      </c>
      <c r="G158">
        <v>1</v>
      </c>
      <c r="H158">
        <v>648.62263463544696</v>
      </c>
      <c r="I158">
        <v>0</v>
      </c>
      <c r="J158">
        <v>0.695603847503662</v>
      </c>
      <c r="L158" s="30" t="str" cm="1">
        <f t="array" ref="L158">IF(Table2[[#This Row],[Nodes]:[Nodes]]=4,Table2[[#This Row],[Gap]:[Gap]],"")</f>
        <v/>
      </c>
      <c r="M158" s="30" cm="1">
        <f t="array" ref="M158">IF(Table2[[#This Row],[Nodes]:[Nodes]]=5,Table2[[#This Row],[Gap]:[Gap]],"")</f>
        <v>0</v>
      </c>
      <c r="N158" s="30" t="str" cm="1">
        <f t="array" ref="N158">IF(Table2[[#This Row],[Nodes]:[Nodes]]=6,Table2[[#This Row],[Gap]:[Gap]],"")</f>
        <v/>
      </c>
      <c r="O158" s="30" t="str" cm="1">
        <f t="array" ref="O158">IF(Table2[[#This Row],[Nodes]:[Nodes]]=7,Table2[[#This Row],[Gap]:[Gap]],"")</f>
        <v/>
      </c>
    </row>
    <row r="159" spans="1:15">
      <c r="A159">
        <v>5</v>
      </c>
      <c r="B159">
        <v>10</v>
      </c>
      <c r="C159">
        <v>60</v>
      </c>
      <c r="D159">
        <v>4</v>
      </c>
      <c r="E159">
        <v>1</v>
      </c>
      <c r="F159">
        <v>237.17367526038899</v>
      </c>
      <c r="G159">
        <v>1</v>
      </c>
      <c r="H159">
        <v>844.67223353163297</v>
      </c>
      <c r="I159">
        <v>0</v>
      </c>
      <c r="J159">
        <v>0.61058330535888605</v>
      </c>
      <c r="L159" s="30" t="str" cm="1">
        <f t="array" ref="L159">IF(Table2[[#This Row],[Nodes]:[Nodes]]=4,Table2[[#This Row],[Gap]:[Gap]],"")</f>
        <v/>
      </c>
      <c r="M159" s="30" cm="1">
        <f t="array" ref="M159">IF(Table2[[#This Row],[Nodes]:[Nodes]]=5,Table2[[#This Row],[Gap]:[Gap]],"")</f>
        <v>0</v>
      </c>
      <c r="N159" s="30" t="str" cm="1">
        <f t="array" ref="N159">IF(Table2[[#This Row],[Nodes]:[Nodes]]=6,Table2[[#This Row],[Gap]:[Gap]],"")</f>
        <v/>
      </c>
      <c r="O159" s="30" t="str" cm="1">
        <f t="array" ref="O159">IF(Table2[[#This Row],[Nodes]:[Nodes]]=7,Table2[[#This Row],[Gap]:[Gap]],"")</f>
        <v/>
      </c>
    </row>
    <row r="160" spans="1:15">
      <c r="A160">
        <v>5</v>
      </c>
      <c r="B160">
        <v>10</v>
      </c>
      <c r="C160">
        <v>60</v>
      </c>
      <c r="D160">
        <v>4</v>
      </c>
      <c r="E160">
        <v>2</v>
      </c>
      <c r="F160">
        <v>249.01487610938599</v>
      </c>
      <c r="G160">
        <v>1</v>
      </c>
      <c r="H160">
        <v>746.08918085405401</v>
      </c>
      <c r="I160">
        <v>0</v>
      </c>
      <c r="J160">
        <v>0.43048262596130299</v>
      </c>
      <c r="L160" s="30" t="str" cm="1">
        <f t="array" ref="L160">IF(Table2[[#This Row],[Nodes]:[Nodes]]=4,Table2[[#This Row],[Gap]:[Gap]],"")</f>
        <v/>
      </c>
      <c r="M160" s="30" cm="1">
        <f t="array" ref="M160">IF(Table2[[#This Row],[Nodes]:[Nodes]]=5,Table2[[#This Row],[Gap]:[Gap]],"")</f>
        <v>0</v>
      </c>
      <c r="N160" s="30" t="str" cm="1">
        <f t="array" ref="N160">IF(Table2[[#This Row],[Nodes]:[Nodes]]=6,Table2[[#This Row],[Gap]:[Gap]],"")</f>
        <v/>
      </c>
      <c r="O160" s="30" t="str" cm="1">
        <f t="array" ref="O160">IF(Table2[[#This Row],[Nodes]:[Nodes]]=7,Table2[[#This Row],[Gap]:[Gap]],"")</f>
        <v/>
      </c>
    </row>
    <row r="161" spans="1:15">
      <c r="A161">
        <v>5</v>
      </c>
      <c r="B161">
        <v>10</v>
      </c>
      <c r="C161">
        <v>60</v>
      </c>
      <c r="D161">
        <v>4</v>
      </c>
      <c r="E161">
        <v>3</v>
      </c>
      <c r="F161">
        <v>319.97640052009001</v>
      </c>
      <c r="G161">
        <v>1</v>
      </c>
      <c r="H161">
        <v>975.62874653137806</v>
      </c>
      <c r="I161">
        <v>0</v>
      </c>
      <c r="J161">
        <v>1.01443099975585</v>
      </c>
      <c r="L161" s="30" t="str" cm="1">
        <f t="array" ref="L161">IF(Table2[[#This Row],[Nodes]:[Nodes]]=4,Table2[[#This Row],[Gap]:[Gap]],"")</f>
        <v/>
      </c>
      <c r="M161" s="30" cm="1">
        <f t="array" ref="M161">IF(Table2[[#This Row],[Nodes]:[Nodes]]=5,Table2[[#This Row],[Gap]:[Gap]],"")</f>
        <v>0</v>
      </c>
      <c r="N161" s="30" t="str" cm="1">
        <f t="array" ref="N161">IF(Table2[[#This Row],[Nodes]:[Nodes]]=6,Table2[[#This Row],[Gap]:[Gap]],"")</f>
        <v/>
      </c>
      <c r="O161" s="30" t="str" cm="1">
        <f t="array" ref="O161">IF(Table2[[#This Row],[Nodes]:[Nodes]]=7,Table2[[#This Row],[Gap]:[Gap]],"")</f>
        <v/>
      </c>
    </row>
    <row r="162" spans="1:15">
      <c r="A162">
        <v>5</v>
      </c>
      <c r="B162">
        <v>10</v>
      </c>
      <c r="C162">
        <v>60</v>
      </c>
      <c r="D162">
        <v>4</v>
      </c>
      <c r="E162">
        <v>4</v>
      </c>
      <c r="F162">
        <v>306.73395857399998</v>
      </c>
      <c r="G162">
        <v>1</v>
      </c>
      <c r="H162">
        <v>753.19753694139001</v>
      </c>
      <c r="I162">
        <v>0</v>
      </c>
      <c r="J162">
        <v>0.48844408988952598</v>
      </c>
      <c r="L162" s="30" t="str" cm="1">
        <f t="array" ref="L162">IF(Table2[[#This Row],[Nodes]:[Nodes]]=4,Table2[[#This Row],[Gap]:[Gap]],"")</f>
        <v/>
      </c>
      <c r="M162" s="30" cm="1">
        <f t="array" ref="M162">IF(Table2[[#This Row],[Nodes]:[Nodes]]=5,Table2[[#This Row],[Gap]:[Gap]],"")</f>
        <v>0</v>
      </c>
      <c r="N162" s="30" t="str" cm="1">
        <f t="array" ref="N162">IF(Table2[[#This Row],[Nodes]:[Nodes]]=6,Table2[[#This Row],[Gap]:[Gap]],"")</f>
        <v/>
      </c>
      <c r="O162" s="30" t="str" cm="1">
        <f t="array" ref="O162">IF(Table2[[#This Row],[Nodes]:[Nodes]]=7,Table2[[#This Row],[Gap]:[Gap]],"")</f>
        <v/>
      </c>
    </row>
    <row r="163" spans="1:15">
      <c r="A163">
        <v>5</v>
      </c>
      <c r="B163">
        <v>10</v>
      </c>
      <c r="C163">
        <v>90</v>
      </c>
      <c r="D163">
        <v>2</v>
      </c>
      <c r="E163">
        <v>0</v>
      </c>
      <c r="F163">
        <v>558.965942813173</v>
      </c>
      <c r="G163">
        <v>2</v>
      </c>
      <c r="H163">
        <v>1329.34052973859</v>
      </c>
      <c r="I163">
        <v>0</v>
      </c>
      <c r="J163">
        <v>2.9068064689636199</v>
      </c>
      <c r="L163" s="30" t="str" cm="1">
        <f t="array" ref="L163">IF(Table2[[#This Row],[Nodes]:[Nodes]]=4,Table2[[#This Row],[Gap]:[Gap]],"")</f>
        <v/>
      </c>
      <c r="M163" s="30" cm="1">
        <f t="array" ref="M163">IF(Table2[[#This Row],[Nodes]:[Nodes]]=5,Table2[[#This Row],[Gap]:[Gap]],"")</f>
        <v>0</v>
      </c>
      <c r="N163" s="30" t="str" cm="1">
        <f t="array" ref="N163">IF(Table2[[#This Row],[Nodes]:[Nodes]]=6,Table2[[#This Row],[Gap]:[Gap]],"")</f>
        <v/>
      </c>
      <c r="O163" s="30" t="str" cm="1">
        <f t="array" ref="O163">IF(Table2[[#This Row],[Nodes]:[Nodes]]=7,Table2[[#This Row],[Gap]:[Gap]],"")</f>
        <v/>
      </c>
    </row>
    <row r="164" spans="1:15">
      <c r="A164">
        <v>5</v>
      </c>
      <c r="B164">
        <v>10</v>
      </c>
      <c r="C164">
        <v>90</v>
      </c>
      <c r="D164">
        <v>2</v>
      </c>
      <c r="E164">
        <v>1</v>
      </c>
      <c r="F164">
        <v>578.62549538560404</v>
      </c>
      <c r="G164">
        <v>2</v>
      </c>
      <c r="H164">
        <v>1680.4525333847801</v>
      </c>
      <c r="I164">
        <v>0</v>
      </c>
      <c r="J164">
        <v>4.4022972583770699</v>
      </c>
      <c r="L164" s="30" t="str" cm="1">
        <f t="array" ref="L164">IF(Table2[[#This Row],[Nodes]:[Nodes]]=4,Table2[[#This Row],[Gap]:[Gap]],"")</f>
        <v/>
      </c>
      <c r="M164" s="30" cm="1">
        <f t="array" ref="M164">IF(Table2[[#This Row],[Nodes]:[Nodes]]=5,Table2[[#This Row],[Gap]:[Gap]],"")</f>
        <v>0</v>
      </c>
      <c r="N164" s="30" t="str" cm="1">
        <f t="array" ref="N164">IF(Table2[[#This Row],[Nodes]:[Nodes]]=6,Table2[[#This Row],[Gap]:[Gap]],"")</f>
        <v/>
      </c>
      <c r="O164" s="30" t="str" cm="1">
        <f t="array" ref="O164">IF(Table2[[#This Row],[Nodes]:[Nodes]]=7,Table2[[#This Row],[Gap]:[Gap]],"")</f>
        <v/>
      </c>
    </row>
    <row r="165" spans="1:15">
      <c r="A165">
        <v>5</v>
      </c>
      <c r="B165">
        <v>10</v>
      </c>
      <c r="C165">
        <v>90</v>
      </c>
      <c r="D165">
        <v>2</v>
      </c>
      <c r="E165">
        <v>2</v>
      </c>
      <c r="F165">
        <v>517.42770065687705</v>
      </c>
      <c r="G165">
        <v>2</v>
      </c>
      <c r="H165">
        <v>1548.2350624584799</v>
      </c>
      <c r="I165">
        <v>0</v>
      </c>
      <c r="J165">
        <v>1.3441243171691799</v>
      </c>
      <c r="L165" s="30" t="str" cm="1">
        <f t="array" ref="L165">IF(Table2[[#This Row],[Nodes]:[Nodes]]=4,Table2[[#This Row],[Gap]:[Gap]],"")</f>
        <v/>
      </c>
      <c r="M165" s="30" cm="1">
        <f t="array" ref="M165">IF(Table2[[#This Row],[Nodes]:[Nodes]]=5,Table2[[#This Row],[Gap]:[Gap]],"")</f>
        <v>0</v>
      </c>
      <c r="N165" s="30" t="str" cm="1">
        <f t="array" ref="N165">IF(Table2[[#This Row],[Nodes]:[Nodes]]=6,Table2[[#This Row],[Gap]:[Gap]],"")</f>
        <v/>
      </c>
      <c r="O165" s="30" t="str" cm="1">
        <f t="array" ref="O165">IF(Table2[[#This Row],[Nodes]:[Nodes]]=7,Table2[[#This Row],[Gap]:[Gap]],"")</f>
        <v/>
      </c>
    </row>
    <row r="166" spans="1:15">
      <c r="A166">
        <v>5</v>
      </c>
      <c r="B166">
        <v>10</v>
      </c>
      <c r="C166">
        <v>90</v>
      </c>
      <c r="D166">
        <v>2</v>
      </c>
      <c r="E166">
        <v>3</v>
      </c>
      <c r="F166">
        <v>627.75255392807696</v>
      </c>
      <c r="G166">
        <v>2</v>
      </c>
      <c r="H166">
        <v>1897.05252071871</v>
      </c>
      <c r="I166">
        <v>0</v>
      </c>
      <c r="J166">
        <v>6.1582534313201904</v>
      </c>
      <c r="L166" s="30" t="str" cm="1">
        <f t="array" ref="L166">IF(Table2[[#This Row],[Nodes]:[Nodes]]=4,Table2[[#This Row],[Gap]:[Gap]],"")</f>
        <v/>
      </c>
      <c r="M166" s="30" cm="1">
        <f t="array" ref="M166">IF(Table2[[#This Row],[Nodes]:[Nodes]]=5,Table2[[#This Row],[Gap]:[Gap]],"")</f>
        <v>0</v>
      </c>
      <c r="N166" s="30" t="str" cm="1">
        <f t="array" ref="N166">IF(Table2[[#This Row],[Nodes]:[Nodes]]=6,Table2[[#This Row],[Gap]:[Gap]],"")</f>
        <v/>
      </c>
      <c r="O166" s="30" t="str" cm="1">
        <f t="array" ref="O166">IF(Table2[[#This Row],[Nodes]:[Nodes]]=7,Table2[[#This Row],[Gap]:[Gap]],"")</f>
        <v/>
      </c>
    </row>
    <row r="167" spans="1:15">
      <c r="A167">
        <v>5</v>
      </c>
      <c r="B167">
        <v>10</v>
      </c>
      <c r="C167">
        <v>90</v>
      </c>
      <c r="D167">
        <v>2</v>
      </c>
      <c r="E167">
        <v>4</v>
      </c>
      <c r="F167">
        <v>699.85155093388801</v>
      </c>
      <c r="G167">
        <v>2</v>
      </c>
      <c r="H167">
        <v>1614.9482640000499</v>
      </c>
      <c r="I167">
        <v>0</v>
      </c>
      <c r="J167">
        <v>4.3807213306427002</v>
      </c>
      <c r="L167" s="30" t="str" cm="1">
        <f t="array" ref="L167">IF(Table2[[#This Row],[Nodes]:[Nodes]]=4,Table2[[#This Row],[Gap]:[Gap]],"")</f>
        <v/>
      </c>
      <c r="M167" s="30" cm="1">
        <f t="array" ref="M167">IF(Table2[[#This Row],[Nodes]:[Nodes]]=5,Table2[[#This Row],[Gap]:[Gap]],"")</f>
        <v>0</v>
      </c>
      <c r="N167" s="30" t="str" cm="1">
        <f t="array" ref="N167">IF(Table2[[#This Row],[Nodes]:[Nodes]]=6,Table2[[#This Row],[Gap]:[Gap]],"")</f>
        <v/>
      </c>
      <c r="O167" s="30" t="str" cm="1">
        <f t="array" ref="O167">IF(Table2[[#This Row],[Nodes]:[Nodes]]=7,Table2[[#This Row],[Gap]:[Gap]],"")</f>
        <v/>
      </c>
    </row>
    <row r="168" spans="1:15">
      <c r="A168">
        <v>5</v>
      </c>
      <c r="B168">
        <v>10</v>
      </c>
      <c r="C168">
        <v>90</v>
      </c>
      <c r="D168">
        <v>3</v>
      </c>
      <c r="E168">
        <v>0</v>
      </c>
      <c r="F168">
        <v>466.14889966098002</v>
      </c>
      <c r="G168">
        <v>2</v>
      </c>
      <c r="H168">
        <v>908.07252117328699</v>
      </c>
      <c r="I168">
        <v>0</v>
      </c>
      <c r="J168">
        <v>10.243410110473601</v>
      </c>
      <c r="L168" s="30" t="str" cm="1">
        <f t="array" ref="L168">IF(Table2[[#This Row],[Nodes]:[Nodes]]=4,Table2[[#This Row],[Gap]:[Gap]],"")</f>
        <v/>
      </c>
      <c r="M168" s="30" cm="1">
        <f t="array" ref="M168">IF(Table2[[#This Row],[Nodes]:[Nodes]]=5,Table2[[#This Row],[Gap]:[Gap]],"")</f>
        <v>0</v>
      </c>
      <c r="N168" s="30" t="str" cm="1">
        <f t="array" ref="N168">IF(Table2[[#This Row],[Nodes]:[Nodes]]=6,Table2[[#This Row],[Gap]:[Gap]],"")</f>
        <v/>
      </c>
      <c r="O168" s="30" t="str" cm="1">
        <f t="array" ref="O168">IF(Table2[[#This Row],[Nodes]:[Nodes]]=7,Table2[[#This Row],[Gap]:[Gap]],"")</f>
        <v/>
      </c>
    </row>
    <row r="169" spans="1:15">
      <c r="A169">
        <v>5</v>
      </c>
      <c r="B169">
        <v>10</v>
      </c>
      <c r="C169">
        <v>90</v>
      </c>
      <c r="D169">
        <v>3</v>
      </c>
      <c r="E169">
        <v>1</v>
      </c>
      <c r="F169">
        <v>339.33370619339797</v>
      </c>
      <c r="G169">
        <v>1</v>
      </c>
      <c r="H169">
        <v>1081.61863358504</v>
      </c>
      <c r="I169">
        <v>0</v>
      </c>
      <c r="J169">
        <v>0.31628775596618602</v>
      </c>
      <c r="L169" s="30" t="str" cm="1">
        <f t="array" ref="L169">IF(Table2[[#This Row],[Nodes]:[Nodes]]=4,Table2[[#This Row],[Gap]:[Gap]],"")</f>
        <v/>
      </c>
      <c r="M169" s="30" cm="1">
        <f t="array" ref="M169">IF(Table2[[#This Row],[Nodes]:[Nodes]]=5,Table2[[#This Row],[Gap]:[Gap]],"")</f>
        <v>0</v>
      </c>
      <c r="N169" s="30" t="str" cm="1">
        <f t="array" ref="N169">IF(Table2[[#This Row],[Nodes]:[Nodes]]=6,Table2[[#This Row],[Gap]:[Gap]],"")</f>
        <v/>
      </c>
      <c r="O169" s="30" t="str" cm="1">
        <f t="array" ref="O169">IF(Table2[[#This Row],[Nodes]:[Nodes]]=7,Table2[[#This Row],[Gap]:[Gap]],"")</f>
        <v/>
      </c>
    </row>
    <row r="170" spans="1:15">
      <c r="A170">
        <v>5</v>
      </c>
      <c r="B170">
        <v>10</v>
      </c>
      <c r="C170">
        <v>90</v>
      </c>
      <c r="D170">
        <v>3</v>
      </c>
      <c r="E170">
        <v>2</v>
      </c>
      <c r="F170">
        <v>407.39831650986099</v>
      </c>
      <c r="G170">
        <v>2</v>
      </c>
      <c r="H170">
        <v>1031.0272875344599</v>
      </c>
      <c r="I170">
        <v>0</v>
      </c>
      <c r="J170">
        <v>13.467794418334901</v>
      </c>
      <c r="L170" s="30" t="str" cm="1">
        <f t="array" ref="L170">IF(Table2[[#This Row],[Nodes]:[Nodes]]=4,Table2[[#This Row],[Gap]:[Gap]],"")</f>
        <v/>
      </c>
      <c r="M170" s="30" cm="1">
        <f t="array" ref="M170">IF(Table2[[#This Row],[Nodes]:[Nodes]]=5,Table2[[#This Row],[Gap]:[Gap]],"")</f>
        <v>0</v>
      </c>
      <c r="N170" s="30" t="str" cm="1">
        <f t="array" ref="N170">IF(Table2[[#This Row],[Nodes]:[Nodes]]=6,Table2[[#This Row],[Gap]:[Gap]],"")</f>
        <v/>
      </c>
      <c r="O170" s="30" t="str" cm="1">
        <f t="array" ref="O170">IF(Table2[[#This Row],[Nodes]:[Nodes]]=7,Table2[[#This Row],[Gap]:[Gap]],"")</f>
        <v/>
      </c>
    </row>
    <row r="171" spans="1:15">
      <c r="A171">
        <v>5</v>
      </c>
      <c r="B171">
        <v>10</v>
      </c>
      <c r="C171">
        <v>90</v>
      </c>
      <c r="D171">
        <v>3</v>
      </c>
      <c r="E171">
        <v>3</v>
      </c>
      <c r="F171">
        <v>463.226526577046</v>
      </c>
      <c r="G171">
        <v>2</v>
      </c>
      <c r="H171">
        <v>1301.8200668310001</v>
      </c>
      <c r="I171">
        <v>0</v>
      </c>
      <c r="J171">
        <v>14.483928918838499</v>
      </c>
      <c r="L171" s="30" t="str" cm="1">
        <f t="array" ref="L171">IF(Table2[[#This Row],[Nodes]:[Nodes]]=4,Table2[[#This Row],[Gap]:[Gap]],"")</f>
        <v/>
      </c>
      <c r="M171" s="30" cm="1">
        <f t="array" ref="M171">IF(Table2[[#This Row],[Nodes]:[Nodes]]=5,Table2[[#This Row],[Gap]:[Gap]],"")</f>
        <v>0</v>
      </c>
      <c r="N171" s="30" t="str" cm="1">
        <f t="array" ref="N171">IF(Table2[[#This Row],[Nodes]:[Nodes]]=6,Table2[[#This Row],[Gap]:[Gap]],"")</f>
        <v/>
      </c>
      <c r="O171" s="30" t="str" cm="1">
        <f t="array" ref="O171">IF(Table2[[#This Row],[Nodes]:[Nodes]]=7,Table2[[#This Row],[Gap]:[Gap]],"")</f>
        <v/>
      </c>
    </row>
    <row r="172" spans="1:15">
      <c r="A172">
        <v>5</v>
      </c>
      <c r="B172">
        <v>10</v>
      </c>
      <c r="C172">
        <v>90</v>
      </c>
      <c r="D172">
        <v>3</v>
      </c>
      <c r="E172">
        <v>4</v>
      </c>
      <c r="F172">
        <v>519.41599691993804</v>
      </c>
      <c r="G172">
        <v>2</v>
      </c>
      <c r="H172">
        <v>1085.5473855586399</v>
      </c>
      <c r="I172">
        <v>0</v>
      </c>
      <c r="J172">
        <v>9.2199780941009504</v>
      </c>
      <c r="L172" s="30" t="str" cm="1">
        <f t="array" ref="L172">IF(Table2[[#This Row],[Nodes]:[Nodes]]=4,Table2[[#This Row],[Gap]:[Gap]],"")</f>
        <v/>
      </c>
      <c r="M172" s="30" cm="1">
        <f t="array" ref="M172">IF(Table2[[#This Row],[Nodes]:[Nodes]]=5,Table2[[#This Row],[Gap]:[Gap]],"")</f>
        <v>0</v>
      </c>
      <c r="N172" s="30" t="str" cm="1">
        <f t="array" ref="N172">IF(Table2[[#This Row],[Nodes]:[Nodes]]=6,Table2[[#This Row],[Gap]:[Gap]],"")</f>
        <v/>
      </c>
      <c r="O172" s="30" t="str" cm="1">
        <f t="array" ref="O172">IF(Table2[[#This Row],[Nodes]:[Nodes]]=7,Table2[[#This Row],[Gap]:[Gap]],"")</f>
        <v/>
      </c>
    </row>
    <row r="173" spans="1:15">
      <c r="A173">
        <v>5</v>
      </c>
      <c r="B173">
        <v>10</v>
      </c>
      <c r="C173">
        <v>90</v>
      </c>
      <c r="D173">
        <v>4</v>
      </c>
      <c r="E173">
        <v>0</v>
      </c>
      <c r="F173">
        <v>299.508996587919</v>
      </c>
      <c r="G173">
        <v>1</v>
      </c>
      <c r="H173">
        <v>648.62263463544696</v>
      </c>
      <c r="I173">
        <v>0</v>
      </c>
      <c r="J173">
        <v>0.69278717041015603</v>
      </c>
      <c r="L173" s="30" t="str" cm="1">
        <f t="array" ref="L173">IF(Table2[[#This Row],[Nodes]:[Nodes]]=4,Table2[[#This Row],[Gap]:[Gap]],"")</f>
        <v/>
      </c>
      <c r="M173" s="30" cm="1">
        <f t="array" ref="M173">IF(Table2[[#This Row],[Nodes]:[Nodes]]=5,Table2[[#This Row],[Gap]:[Gap]],"")</f>
        <v>0</v>
      </c>
      <c r="N173" s="30" t="str" cm="1">
        <f t="array" ref="N173">IF(Table2[[#This Row],[Nodes]:[Nodes]]=6,Table2[[#This Row],[Gap]:[Gap]],"")</f>
        <v/>
      </c>
      <c r="O173" s="30" t="str" cm="1">
        <f t="array" ref="O173">IF(Table2[[#This Row],[Nodes]:[Nodes]]=7,Table2[[#This Row],[Gap]:[Gap]],"")</f>
        <v/>
      </c>
    </row>
    <row r="174" spans="1:15">
      <c r="A174">
        <v>5</v>
      </c>
      <c r="B174">
        <v>10</v>
      </c>
      <c r="C174">
        <v>90</v>
      </c>
      <c r="D174">
        <v>4</v>
      </c>
      <c r="E174">
        <v>1</v>
      </c>
      <c r="F174">
        <v>237.17367526038899</v>
      </c>
      <c r="G174">
        <v>1</v>
      </c>
      <c r="H174">
        <v>844.67223353163297</v>
      </c>
      <c r="I174">
        <v>0</v>
      </c>
      <c r="J174">
        <v>0.58380722999572698</v>
      </c>
      <c r="L174" s="30" t="str" cm="1">
        <f t="array" ref="L174">IF(Table2[[#This Row],[Nodes]:[Nodes]]=4,Table2[[#This Row],[Gap]:[Gap]],"")</f>
        <v/>
      </c>
      <c r="M174" s="30" cm="1">
        <f t="array" ref="M174">IF(Table2[[#This Row],[Nodes]:[Nodes]]=5,Table2[[#This Row],[Gap]:[Gap]],"")</f>
        <v>0</v>
      </c>
      <c r="N174" s="30" t="str" cm="1">
        <f t="array" ref="N174">IF(Table2[[#This Row],[Nodes]:[Nodes]]=6,Table2[[#This Row],[Gap]:[Gap]],"")</f>
        <v/>
      </c>
      <c r="O174" s="30" t="str" cm="1">
        <f t="array" ref="O174">IF(Table2[[#This Row],[Nodes]:[Nodes]]=7,Table2[[#This Row],[Gap]:[Gap]],"")</f>
        <v/>
      </c>
    </row>
    <row r="175" spans="1:15">
      <c r="A175">
        <v>5</v>
      </c>
      <c r="B175">
        <v>10</v>
      </c>
      <c r="C175">
        <v>90</v>
      </c>
      <c r="D175">
        <v>4</v>
      </c>
      <c r="E175">
        <v>2</v>
      </c>
      <c r="F175">
        <v>249.01487610938599</v>
      </c>
      <c r="G175">
        <v>1</v>
      </c>
      <c r="H175">
        <v>746.08918085405401</v>
      </c>
      <c r="I175">
        <v>0</v>
      </c>
      <c r="J175">
        <v>0.446015834808349</v>
      </c>
      <c r="L175" s="30" t="str" cm="1">
        <f t="array" ref="L175">IF(Table2[[#This Row],[Nodes]:[Nodes]]=4,Table2[[#This Row],[Gap]:[Gap]],"")</f>
        <v/>
      </c>
      <c r="M175" s="30" cm="1">
        <f t="array" ref="M175">IF(Table2[[#This Row],[Nodes]:[Nodes]]=5,Table2[[#This Row],[Gap]:[Gap]],"")</f>
        <v>0</v>
      </c>
      <c r="N175" s="30" t="str" cm="1">
        <f t="array" ref="N175">IF(Table2[[#This Row],[Nodes]:[Nodes]]=6,Table2[[#This Row],[Gap]:[Gap]],"")</f>
        <v/>
      </c>
      <c r="O175" s="30" t="str" cm="1">
        <f t="array" ref="O175">IF(Table2[[#This Row],[Nodes]:[Nodes]]=7,Table2[[#This Row],[Gap]:[Gap]],"")</f>
        <v/>
      </c>
    </row>
    <row r="176" spans="1:15">
      <c r="A176">
        <v>5</v>
      </c>
      <c r="B176">
        <v>10</v>
      </c>
      <c r="C176">
        <v>90</v>
      </c>
      <c r="D176">
        <v>4</v>
      </c>
      <c r="E176">
        <v>3</v>
      </c>
      <c r="F176">
        <v>319.97640052009001</v>
      </c>
      <c r="G176">
        <v>1</v>
      </c>
      <c r="H176">
        <v>975.62874653137806</v>
      </c>
      <c r="I176">
        <v>0</v>
      </c>
      <c r="J176">
        <v>0.99024748802185003</v>
      </c>
      <c r="L176" s="30" t="str" cm="1">
        <f t="array" ref="L176">IF(Table2[[#This Row],[Nodes]:[Nodes]]=4,Table2[[#This Row],[Gap]:[Gap]],"")</f>
        <v/>
      </c>
      <c r="M176" s="30" cm="1">
        <f t="array" ref="M176">IF(Table2[[#This Row],[Nodes]:[Nodes]]=5,Table2[[#This Row],[Gap]:[Gap]],"")</f>
        <v>0</v>
      </c>
      <c r="N176" s="30" t="str" cm="1">
        <f t="array" ref="N176">IF(Table2[[#This Row],[Nodes]:[Nodes]]=6,Table2[[#This Row],[Gap]:[Gap]],"")</f>
        <v/>
      </c>
      <c r="O176" s="30" t="str" cm="1">
        <f t="array" ref="O176">IF(Table2[[#This Row],[Nodes]:[Nodes]]=7,Table2[[#This Row],[Gap]:[Gap]],"")</f>
        <v/>
      </c>
    </row>
    <row r="177" spans="1:15">
      <c r="A177">
        <v>5</v>
      </c>
      <c r="B177">
        <v>10</v>
      </c>
      <c r="C177">
        <v>90</v>
      </c>
      <c r="D177">
        <v>4</v>
      </c>
      <c r="E177">
        <v>4</v>
      </c>
      <c r="F177">
        <v>306.73395857399998</v>
      </c>
      <c r="G177">
        <v>1</v>
      </c>
      <c r="H177">
        <v>753.19753694139001</v>
      </c>
      <c r="I177">
        <v>0</v>
      </c>
      <c r="J177">
        <v>0.49486374855041498</v>
      </c>
      <c r="L177" s="30" t="str" cm="1">
        <f t="array" ref="L177">IF(Table2[[#This Row],[Nodes]:[Nodes]]=4,Table2[[#This Row],[Gap]:[Gap]],"")</f>
        <v/>
      </c>
      <c r="M177" s="30" cm="1">
        <f t="array" ref="M177">IF(Table2[[#This Row],[Nodes]:[Nodes]]=5,Table2[[#This Row],[Gap]:[Gap]],"")</f>
        <v>0</v>
      </c>
      <c r="N177" s="30" t="str" cm="1">
        <f t="array" ref="N177">IF(Table2[[#This Row],[Nodes]:[Nodes]]=6,Table2[[#This Row],[Gap]:[Gap]],"")</f>
        <v/>
      </c>
      <c r="O177" s="30" t="str" cm="1">
        <f t="array" ref="O177">IF(Table2[[#This Row],[Nodes]:[Nodes]]=7,Table2[[#This Row],[Gap]:[Gap]],"")</f>
        <v/>
      </c>
    </row>
    <row r="178" spans="1:15">
      <c r="A178">
        <v>5</v>
      </c>
      <c r="B178">
        <v>12</v>
      </c>
      <c r="C178">
        <v>30</v>
      </c>
      <c r="D178">
        <v>2</v>
      </c>
      <c r="E178">
        <v>0</v>
      </c>
      <c r="F178">
        <v>583.24661698019702</v>
      </c>
      <c r="G178">
        <v>3</v>
      </c>
      <c r="H178">
        <v>1294.7966449230801</v>
      </c>
      <c r="I178">
        <v>0</v>
      </c>
      <c r="J178">
        <v>71.706629753112793</v>
      </c>
      <c r="L178" s="30" t="str" cm="1">
        <f t="array" ref="L178">IF(Table2[[#This Row],[Nodes]:[Nodes]]=4,Table2[[#This Row],[Gap]:[Gap]],"")</f>
        <v/>
      </c>
      <c r="M178" s="30" cm="1">
        <f t="array" ref="M178">IF(Table2[[#This Row],[Nodes]:[Nodes]]=5,Table2[[#This Row],[Gap]:[Gap]],"")</f>
        <v>0</v>
      </c>
      <c r="N178" s="30" t="str" cm="1">
        <f t="array" ref="N178">IF(Table2[[#This Row],[Nodes]:[Nodes]]=6,Table2[[#This Row],[Gap]:[Gap]],"")</f>
        <v/>
      </c>
      <c r="O178" s="30" t="str" cm="1">
        <f t="array" ref="O178">IF(Table2[[#This Row],[Nodes]:[Nodes]]=7,Table2[[#This Row],[Gap]:[Gap]],"")</f>
        <v/>
      </c>
    </row>
    <row r="179" spans="1:15">
      <c r="A179">
        <v>5</v>
      </c>
      <c r="B179">
        <v>12</v>
      </c>
      <c r="C179">
        <v>30</v>
      </c>
      <c r="D179">
        <v>2</v>
      </c>
      <c r="E179">
        <v>1</v>
      </c>
      <c r="F179">
        <v>510.56802940478798</v>
      </c>
      <c r="G179">
        <v>2</v>
      </c>
      <c r="H179">
        <v>1587.2386714807201</v>
      </c>
      <c r="I179">
        <v>0</v>
      </c>
      <c r="J179">
        <v>2.4040439128875701</v>
      </c>
      <c r="L179" s="30" t="str" cm="1">
        <f t="array" ref="L179">IF(Table2[[#This Row],[Nodes]:[Nodes]]=4,Table2[[#This Row],[Gap]:[Gap]],"")</f>
        <v/>
      </c>
      <c r="M179" s="30" cm="1">
        <f t="array" ref="M179">IF(Table2[[#This Row],[Nodes]:[Nodes]]=5,Table2[[#This Row],[Gap]:[Gap]],"")</f>
        <v>0</v>
      </c>
      <c r="N179" s="30" t="str" cm="1">
        <f t="array" ref="N179">IF(Table2[[#This Row],[Nodes]:[Nodes]]=6,Table2[[#This Row],[Gap]:[Gap]],"")</f>
        <v/>
      </c>
      <c r="O179" s="30" t="str" cm="1">
        <f t="array" ref="O179">IF(Table2[[#This Row],[Nodes]:[Nodes]]=7,Table2[[#This Row],[Gap]:[Gap]],"")</f>
        <v/>
      </c>
    </row>
    <row r="180" spans="1:15">
      <c r="A180">
        <v>5</v>
      </c>
      <c r="B180">
        <v>12</v>
      </c>
      <c r="C180">
        <v>30</v>
      </c>
      <c r="D180">
        <v>2</v>
      </c>
      <c r="E180">
        <v>2</v>
      </c>
      <c r="F180">
        <v>467.06132189214497</v>
      </c>
      <c r="G180">
        <v>2</v>
      </c>
      <c r="H180">
        <v>1519.21918801369</v>
      </c>
      <c r="I180">
        <v>0</v>
      </c>
      <c r="J180">
        <v>3.7850251197814901</v>
      </c>
      <c r="L180" s="30" t="str" cm="1">
        <f t="array" ref="L180">IF(Table2[[#This Row],[Nodes]:[Nodes]]=4,Table2[[#This Row],[Gap]:[Gap]],"")</f>
        <v/>
      </c>
      <c r="M180" s="30" cm="1">
        <f t="array" ref="M180">IF(Table2[[#This Row],[Nodes]:[Nodes]]=5,Table2[[#This Row],[Gap]:[Gap]],"")</f>
        <v>0</v>
      </c>
      <c r="N180" s="30" t="str" cm="1">
        <f t="array" ref="N180">IF(Table2[[#This Row],[Nodes]:[Nodes]]=6,Table2[[#This Row],[Gap]:[Gap]],"")</f>
        <v/>
      </c>
      <c r="O180" s="30" t="str" cm="1">
        <f t="array" ref="O180">IF(Table2[[#This Row],[Nodes]:[Nodes]]=7,Table2[[#This Row],[Gap]:[Gap]],"")</f>
        <v/>
      </c>
    </row>
    <row r="181" spans="1:15">
      <c r="A181">
        <v>5</v>
      </c>
      <c r="B181">
        <v>12</v>
      </c>
      <c r="C181">
        <v>30</v>
      </c>
      <c r="D181">
        <v>2</v>
      </c>
      <c r="E181">
        <v>3</v>
      </c>
      <c r="F181">
        <v>648.99194852053995</v>
      </c>
      <c r="G181">
        <v>3</v>
      </c>
      <c r="H181">
        <v>1864.6740238139901</v>
      </c>
      <c r="I181">
        <v>0</v>
      </c>
      <c r="J181">
        <v>69.818398237228394</v>
      </c>
      <c r="L181" s="30" t="str" cm="1">
        <f t="array" ref="L181">IF(Table2[[#This Row],[Nodes]:[Nodes]]=4,Table2[[#This Row],[Gap]:[Gap]],"")</f>
        <v/>
      </c>
      <c r="M181" s="30" cm="1">
        <f t="array" ref="M181">IF(Table2[[#This Row],[Nodes]:[Nodes]]=5,Table2[[#This Row],[Gap]:[Gap]],"")</f>
        <v>0</v>
      </c>
      <c r="N181" s="30" t="str" cm="1">
        <f t="array" ref="N181">IF(Table2[[#This Row],[Nodes]:[Nodes]]=6,Table2[[#This Row],[Gap]:[Gap]],"")</f>
        <v/>
      </c>
      <c r="O181" s="30" t="str" cm="1">
        <f t="array" ref="O181">IF(Table2[[#This Row],[Nodes]:[Nodes]]=7,Table2[[#This Row],[Gap]:[Gap]],"")</f>
        <v/>
      </c>
    </row>
    <row r="182" spans="1:15">
      <c r="A182">
        <v>5</v>
      </c>
      <c r="B182">
        <v>12</v>
      </c>
      <c r="C182">
        <v>30</v>
      </c>
      <c r="D182">
        <v>2</v>
      </c>
      <c r="E182">
        <v>4</v>
      </c>
      <c r="F182">
        <v>641.443674320171</v>
      </c>
      <c r="G182">
        <v>3</v>
      </c>
      <c r="H182">
        <v>1506.3672821622499</v>
      </c>
      <c r="I182">
        <v>0</v>
      </c>
      <c r="J182">
        <v>31.3727254867553</v>
      </c>
      <c r="L182" s="30" t="str" cm="1">
        <f t="array" ref="L182">IF(Table2[[#This Row],[Nodes]:[Nodes]]=4,Table2[[#This Row],[Gap]:[Gap]],"")</f>
        <v/>
      </c>
      <c r="M182" s="30" cm="1">
        <f t="array" ref="M182">IF(Table2[[#This Row],[Nodes]:[Nodes]]=5,Table2[[#This Row],[Gap]:[Gap]],"")</f>
        <v>0</v>
      </c>
      <c r="N182" s="30" t="str" cm="1">
        <f t="array" ref="N182">IF(Table2[[#This Row],[Nodes]:[Nodes]]=6,Table2[[#This Row],[Gap]:[Gap]],"")</f>
        <v/>
      </c>
      <c r="O182" s="30" t="str" cm="1">
        <f t="array" ref="O182">IF(Table2[[#This Row],[Nodes]:[Nodes]]=7,Table2[[#This Row],[Gap]:[Gap]],"")</f>
        <v/>
      </c>
    </row>
    <row r="183" spans="1:15">
      <c r="A183">
        <v>5</v>
      </c>
      <c r="B183">
        <v>12</v>
      </c>
      <c r="C183">
        <v>30</v>
      </c>
      <c r="D183">
        <v>3</v>
      </c>
      <c r="E183">
        <v>0</v>
      </c>
      <c r="F183">
        <v>424.900553774895</v>
      </c>
      <c r="G183">
        <v>2</v>
      </c>
      <c r="H183">
        <v>947.74588465140903</v>
      </c>
      <c r="I183">
        <v>0</v>
      </c>
      <c r="J183">
        <v>31.035725831985399</v>
      </c>
      <c r="L183" s="30" t="str" cm="1">
        <f t="array" ref="L183">IF(Table2[[#This Row],[Nodes]:[Nodes]]=4,Table2[[#This Row],[Gap]:[Gap]],"")</f>
        <v/>
      </c>
      <c r="M183" s="30" cm="1">
        <f t="array" ref="M183">IF(Table2[[#This Row],[Nodes]:[Nodes]]=5,Table2[[#This Row],[Gap]:[Gap]],"")</f>
        <v>0</v>
      </c>
      <c r="N183" s="30" t="str" cm="1">
        <f t="array" ref="N183">IF(Table2[[#This Row],[Nodes]:[Nodes]]=6,Table2[[#This Row],[Gap]:[Gap]],"")</f>
        <v/>
      </c>
      <c r="O183" s="30" t="str" cm="1">
        <f t="array" ref="O183">IF(Table2[[#This Row],[Nodes]:[Nodes]]=7,Table2[[#This Row],[Gap]:[Gap]],"")</f>
        <v/>
      </c>
    </row>
    <row r="184" spans="1:15">
      <c r="A184">
        <v>5</v>
      </c>
      <c r="B184">
        <v>12</v>
      </c>
      <c r="C184">
        <v>30</v>
      </c>
      <c r="D184">
        <v>3</v>
      </c>
      <c r="E184">
        <v>1</v>
      </c>
      <c r="F184">
        <v>395.90340617299398</v>
      </c>
      <c r="G184">
        <v>2</v>
      </c>
      <c r="H184">
        <v>1175.79453724525</v>
      </c>
      <c r="I184">
        <v>0</v>
      </c>
      <c r="J184">
        <v>7.1293463706970197</v>
      </c>
      <c r="L184" s="30" t="str" cm="1">
        <f t="array" ref="L184">IF(Table2[[#This Row],[Nodes]:[Nodes]]=4,Table2[[#This Row],[Gap]:[Gap]],"")</f>
        <v/>
      </c>
      <c r="M184" s="30" cm="1">
        <f t="array" ref="M184">IF(Table2[[#This Row],[Nodes]:[Nodes]]=5,Table2[[#This Row],[Gap]:[Gap]],"")</f>
        <v>0</v>
      </c>
      <c r="N184" s="30" t="str" cm="1">
        <f t="array" ref="N184">IF(Table2[[#This Row],[Nodes]:[Nodes]]=6,Table2[[#This Row],[Gap]:[Gap]],"")</f>
        <v/>
      </c>
      <c r="O184" s="30" t="str" cm="1">
        <f t="array" ref="O184">IF(Table2[[#This Row],[Nodes]:[Nodes]]=7,Table2[[#This Row],[Gap]:[Gap]],"")</f>
        <v/>
      </c>
    </row>
    <row r="185" spans="1:15">
      <c r="A185">
        <v>5</v>
      </c>
      <c r="B185">
        <v>12</v>
      </c>
      <c r="C185">
        <v>30</v>
      </c>
      <c r="D185">
        <v>3</v>
      </c>
      <c r="E185">
        <v>2</v>
      </c>
      <c r="F185">
        <v>364.34632243913899</v>
      </c>
      <c r="G185">
        <v>2</v>
      </c>
      <c r="H185">
        <v>1062.07252783281</v>
      </c>
      <c r="I185">
        <v>0</v>
      </c>
      <c r="J185">
        <v>45.614584684371899</v>
      </c>
      <c r="L185" s="30" t="str" cm="1">
        <f t="array" ref="L185">IF(Table2[[#This Row],[Nodes]:[Nodes]]=4,Table2[[#This Row],[Gap]:[Gap]],"")</f>
        <v/>
      </c>
      <c r="M185" s="30" cm="1">
        <f t="array" ref="M185">IF(Table2[[#This Row],[Nodes]:[Nodes]]=5,Table2[[#This Row],[Gap]:[Gap]],"")</f>
        <v>0</v>
      </c>
      <c r="N185" s="30" t="str" cm="1">
        <f t="array" ref="N185">IF(Table2[[#This Row],[Nodes]:[Nodes]]=6,Table2[[#This Row],[Gap]:[Gap]],"")</f>
        <v/>
      </c>
      <c r="O185" s="30" t="str" cm="1">
        <f t="array" ref="O185">IF(Table2[[#This Row],[Nodes]:[Nodes]]=7,Table2[[#This Row],[Gap]:[Gap]],"")</f>
        <v/>
      </c>
    </row>
    <row r="186" spans="1:15">
      <c r="A186">
        <v>5</v>
      </c>
      <c r="B186">
        <v>12</v>
      </c>
      <c r="C186">
        <v>30</v>
      </c>
      <c r="D186">
        <v>3</v>
      </c>
      <c r="E186">
        <v>3</v>
      </c>
      <c r="F186">
        <v>427.48240564035399</v>
      </c>
      <c r="G186">
        <v>2</v>
      </c>
      <c r="H186">
        <v>1332.7417258524499</v>
      </c>
      <c r="I186">
        <v>0</v>
      </c>
      <c r="J186">
        <v>25.405818462371801</v>
      </c>
      <c r="L186" s="30" t="str" cm="1">
        <f t="array" ref="L186">IF(Table2[[#This Row],[Nodes]:[Nodes]]=4,Table2[[#This Row],[Gap]:[Gap]],"")</f>
        <v/>
      </c>
      <c r="M186" s="30" cm="1">
        <f t="array" ref="M186">IF(Table2[[#This Row],[Nodes]:[Nodes]]=5,Table2[[#This Row],[Gap]:[Gap]],"")</f>
        <v>0</v>
      </c>
      <c r="N186" s="30" t="str" cm="1">
        <f t="array" ref="N186">IF(Table2[[#This Row],[Nodes]:[Nodes]]=6,Table2[[#This Row],[Gap]:[Gap]],"")</f>
        <v/>
      </c>
      <c r="O186" s="30" t="str" cm="1">
        <f t="array" ref="O186">IF(Table2[[#This Row],[Nodes]:[Nodes]]=7,Table2[[#This Row],[Gap]:[Gap]],"")</f>
        <v/>
      </c>
    </row>
    <row r="187" spans="1:15">
      <c r="A187">
        <v>5</v>
      </c>
      <c r="B187">
        <v>12</v>
      </c>
      <c r="C187">
        <v>30</v>
      </c>
      <c r="D187">
        <v>3</v>
      </c>
      <c r="E187">
        <v>4</v>
      </c>
      <c r="F187">
        <v>521.61167047251001</v>
      </c>
      <c r="G187">
        <v>2</v>
      </c>
      <c r="H187">
        <v>1082.1850754321899</v>
      </c>
      <c r="I187">
        <v>0</v>
      </c>
      <c r="J187">
        <v>29.877720355987499</v>
      </c>
      <c r="L187" s="30" t="str" cm="1">
        <f t="array" ref="L187">IF(Table2[[#This Row],[Nodes]:[Nodes]]=4,Table2[[#This Row],[Gap]:[Gap]],"")</f>
        <v/>
      </c>
      <c r="M187" s="30" cm="1">
        <f t="array" ref="M187">IF(Table2[[#This Row],[Nodes]:[Nodes]]=5,Table2[[#This Row],[Gap]:[Gap]],"")</f>
        <v>0</v>
      </c>
      <c r="N187" s="30" t="str" cm="1">
        <f t="array" ref="N187">IF(Table2[[#This Row],[Nodes]:[Nodes]]=6,Table2[[#This Row],[Gap]:[Gap]],"")</f>
        <v/>
      </c>
      <c r="O187" s="30" t="str" cm="1">
        <f t="array" ref="O187">IF(Table2[[#This Row],[Nodes]:[Nodes]]=7,Table2[[#This Row],[Gap]:[Gap]],"")</f>
        <v/>
      </c>
    </row>
    <row r="188" spans="1:15">
      <c r="A188">
        <v>5</v>
      </c>
      <c r="B188">
        <v>12</v>
      </c>
      <c r="C188">
        <v>30</v>
      </c>
      <c r="D188">
        <v>4</v>
      </c>
      <c r="E188">
        <v>0</v>
      </c>
      <c r="F188">
        <v>278.76425424158401</v>
      </c>
      <c r="G188">
        <v>2</v>
      </c>
      <c r="H188">
        <v>737.60451992387095</v>
      </c>
      <c r="I188">
        <v>0</v>
      </c>
      <c r="J188">
        <v>77.967367172241197</v>
      </c>
      <c r="L188" s="30" t="str" cm="1">
        <f t="array" ref="L188">IF(Table2[[#This Row],[Nodes]:[Nodes]]=4,Table2[[#This Row],[Gap]:[Gap]],"")</f>
        <v/>
      </c>
      <c r="M188" s="30" cm="1">
        <f t="array" ref="M188">IF(Table2[[#This Row],[Nodes]:[Nodes]]=5,Table2[[#This Row],[Gap]:[Gap]],"")</f>
        <v>0</v>
      </c>
      <c r="N188" s="30" t="str" cm="1">
        <f t="array" ref="N188">IF(Table2[[#This Row],[Nodes]:[Nodes]]=6,Table2[[#This Row],[Gap]:[Gap]],"")</f>
        <v/>
      </c>
      <c r="O188" s="30" t="str" cm="1">
        <f t="array" ref="O188">IF(Table2[[#This Row],[Nodes]:[Nodes]]=7,Table2[[#This Row],[Gap]:[Gap]],"")</f>
        <v/>
      </c>
    </row>
    <row r="189" spans="1:15">
      <c r="A189">
        <v>5</v>
      </c>
      <c r="B189">
        <v>12</v>
      </c>
      <c r="C189">
        <v>30</v>
      </c>
      <c r="D189">
        <v>4</v>
      </c>
      <c r="E189">
        <v>1</v>
      </c>
      <c r="F189">
        <v>244.89764681905899</v>
      </c>
      <c r="G189">
        <v>1</v>
      </c>
      <c r="H189">
        <v>873.32762524903501</v>
      </c>
      <c r="I189">
        <v>0</v>
      </c>
      <c r="J189">
        <v>0.67887234687805098</v>
      </c>
      <c r="L189" s="30" t="str" cm="1">
        <f t="array" ref="L189">IF(Table2[[#This Row],[Nodes]:[Nodes]]=4,Table2[[#This Row],[Gap]:[Gap]],"")</f>
        <v/>
      </c>
      <c r="M189" s="30" cm="1">
        <f t="array" ref="M189">IF(Table2[[#This Row],[Nodes]:[Nodes]]=5,Table2[[#This Row],[Gap]:[Gap]],"")</f>
        <v>0</v>
      </c>
      <c r="N189" s="30" t="str" cm="1">
        <f t="array" ref="N189">IF(Table2[[#This Row],[Nodes]:[Nodes]]=6,Table2[[#This Row],[Gap]:[Gap]],"")</f>
        <v/>
      </c>
      <c r="O189" s="30" t="str" cm="1">
        <f t="array" ref="O189">IF(Table2[[#This Row],[Nodes]:[Nodes]]=7,Table2[[#This Row],[Gap]:[Gap]],"")</f>
        <v/>
      </c>
    </row>
    <row r="190" spans="1:15">
      <c r="A190">
        <v>5</v>
      </c>
      <c r="B190">
        <v>12</v>
      </c>
      <c r="C190">
        <v>30</v>
      </c>
      <c r="D190">
        <v>4</v>
      </c>
      <c r="E190">
        <v>2</v>
      </c>
      <c r="F190">
        <v>264.40543302088099</v>
      </c>
      <c r="G190">
        <v>1</v>
      </c>
      <c r="H190">
        <v>811.509535235817</v>
      </c>
      <c r="I190">
        <v>0</v>
      </c>
      <c r="J190">
        <v>0.52544999122619596</v>
      </c>
      <c r="L190" s="30" t="str" cm="1">
        <f t="array" ref="L190">IF(Table2[[#This Row],[Nodes]:[Nodes]]=4,Table2[[#This Row],[Gap]:[Gap]],"")</f>
        <v/>
      </c>
      <c r="M190" s="30" cm="1">
        <f t="array" ref="M190">IF(Table2[[#This Row],[Nodes]:[Nodes]]=5,Table2[[#This Row],[Gap]:[Gap]],"")</f>
        <v>0</v>
      </c>
      <c r="N190" s="30" t="str" cm="1">
        <f t="array" ref="N190">IF(Table2[[#This Row],[Nodes]:[Nodes]]=6,Table2[[#This Row],[Gap]:[Gap]],"")</f>
        <v/>
      </c>
      <c r="O190" s="30" t="str" cm="1">
        <f t="array" ref="O190">IF(Table2[[#This Row],[Nodes]:[Nodes]]=7,Table2[[#This Row],[Gap]:[Gap]],"")</f>
        <v/>
      </c>
    </row>
    <row r="191" spans="1:15">
      <c r="A191">
        <v>5</v>
      </c>
      <c r="B191">
        <v>12</v>
      </c>
      <c r="C191">
        <v>30</v>
      </c>
      <c r="D191">
        <v>4</v>
      </c>
      <c r="E191">
        <v>3</v>
      </c>
      <c r="F191">
        <v>358.90925516823597</v>
      </c>
      <c r="G191">
        <v>2</v>
      </c>
      <c r="H191">
        <v>1060.1028747779999</v>
      </c>
      <c r="I191">
        <v>0</v>
      </c>
      <c r="J191">
        <v>48.318128824234002</v>
      </c>
      <c r="L191" s="30" t="str" cm="1">
        <f t="array" ref="L191">IF(Table2[[#This Row],[Nodes]:[Nodes]]=4,Table2[[#This Row],[Gap]:[Gap]],"")</f>
        <v/>
      </c>
      <c r="M191" s="30" cm="1">
        <f t="array" ref="M191">IF(Table2[[#This Row],[Nodes]:[Nodes]]=5,Table2[[#This Row],[Gap]:[Gap]],"")</f>
        <v>0</v>
      </c>
      <c r="N191" s="30" t="str" cm="1">
        <f t="array" ref="N191">IF(Table2[[#This Row],[Nodes]:[Nodes]]=6,Table2[[#This Row],[Gap]:[Gap]],"")</f>
        <v/>
      </c>
      <c r="O191" s="30" t="str" cm="1">
        <f t="array" ref="O191">IF(Table2[[#This Row],[Nodes]:[Nodes]]=7,Table2[[#This Row],[Gap]:[Gap]],"")</f>
        <v/>
      </c>
    </row>
    <row r="192" spans="1:15">
      <c r="A192">
        <v>5</v>
      </c>
      <c r="B192">
        <v>12</v>
      </c>
      <c r="C192">
        <v>30</v>
      </c>
      <c r="D192">
        <v>4</v>
      </c>
      <c r="E192">
        <v>4</v>
      </c>
      <c r="F192">
        <v>420.00496584183401</v>
      </c>
      <c r="G192">
        <v>2</v>
      </c>
      <c r="H192">
        <v>862.905083212975</v>
      </c>
      <c r="I192">
        <v>0</v>
      </c>
      <c r="J192">
        <v>39.2494025230407</v>
      </c>
      <c r="L192" s="30" t="str" cm="1">
        <f t="array" ref="L192">IF(Table2[[#This Row],[Nodes]:[Nodes]]=4,Table2[[#This Row],[Gap]:[Gap]],"")</f>
        <v/>
      </c>
      <c r="M192" s="30" cm="1">
        <f t="array" ref="M192">IF(Table2[[#This Row],[Nodes]:[Nodes]]=5,Table2[[#This Row],[Gap]:[Gap]],"")</f>
        <v>0</v>
      </c>
      <c r="N192" s="30" t="str" cm="1">
        <f t="array" ref="N192">IF(Table2[[#This Row],[Nodes]:[Nodes]]=6,Table2[[#This Row],[Gap]:[Gap]],"")</f>
        <v/>
      </c>
      <c r="O192" s="30" t="str" cm="1">
        <f t="array" ref="O192">IF(Table2[[#This Row],[Nodes]:[Nodes]]=7,Table2[[#This Row],[Gap]:[Gap]],"")</f>
        <v/>
      </c>
    </row>
    <row r="193" spans="1:15">
      <c r="A193">
        <v>5</v>
      </c>
      <c r="B193">
        <v>12</v>
      </c>
      <c r="C193">
        <v>60</v>
      </c>
      <c r="D193">
        <v>2</v>
      </c>
      <c r="E193">
        <v>0</v>
      </c>
      <c r="F193">
        <v>643.24661698019702</v>
      </c>
      <c r="G193">
        <v>3</v>
      </c>
      <c r="H193">
        <v>1413.15107608427</v>
      </c>
      <c r="I193">
        <v>0</v>
      </c>
      <c r="J193">
        <v>23.013751506805399</v>
      </c>
      <c r="L193" s="30" t="str" cm="1">
        <f t="array" ref="L193">IF(Table2[[#This Row],[Nodes]:[Nodes]]=4,Table2[[#This Row],[Gap]:[Gap]],"")</f>
        <v/>
      </c>
      <c r="M193" s="30" cm="1">
        <f t="array" ref="M193">IF(Table2[[#This Row],[Nodes]:[Nodes]]=5,Table2[[#This Row],[Gap]:[Gap]],"")</f>
        <v>0</v>
      </c>
      <c r="N193" s="30" t="str" cm="1">
        <f t="array" ref="N193">IF(Table2[[#This Row],[Nodes]:[Nodes]]=6,Table2[[#This Row],[Gap]:[Gap]],"")</f>
        <v/>
      </c>
      <c r="O193" s="30" t="str" cm="1">
        <f t="array" ref="O193">IF(Table2[[#This Row],[Nodes]:[Nodes]]=7,Table2[[#This Row],[Gap]:[Gap]],"")</f>
        <v/>
      </c>
    </row>
    <row r="194" spans="1:15">
      <c r="A194">
        <v>5</v>
      </c>
      <c r="B194">
        <v>12</v>
      </c>
      <c r="C194">
        <v>60</v>
      </c>
      <c r="D194">
        <v>2</v>
      </c>
      <c r="E194">
        <v>1</v>
      </c>
      <c r="F194">
        <v>540.56802940478804</v>
      </c>
      <c r="G194">
        <v>2</v>
      </c>
      <c r="H194">
        <v>1676.89302330443</v>
      </c>
      <c r="I194">
        <v>0</v>
      </c>
      <c r="J194">
        <v>2.6488571166992099</v>
      </c>
      <c r="L194" s="30" t="str" cm="1">
        <f t="array" ref="L194">IF(Table2[[#This Row],[Nodes]:[Nodes]]=4,Table2[[#This Row],[Gap]:[Gap]],"")</f>
        <v/>
      </c>
      <c r="M194" s="30" cm="1">
        <f t="array" ref="M194">IF(Table2[[#This Row],[Nodes]:[Nodes]]=5,Table2[[#This Row],[Gap]:[Gap]],"")</f>
        <v>0</v>
      </c>
      <c r="N194" s="30" t="str" cm="1">
        <f t="array" ref="N194">IF(Table2[[#This Row],[Nodes]:[Nodes]]=6,Table2[[#This Row],[Gap]:[Gap]],"")</f>
        <v/>
      </c>
      <c r="O194" s="30" t="str" cm="1">
        <f t="array" ref="O194">IF(Table2[[#This Row],[Nodes]:[Nodes]]=7,Table2[[#This Row],[Gap]:[Gap]],"")</f>
        <v/>
      </c>
    </row>
    <row r="195" spans="1:15">
      <c r="A195">
        <v>5</v>
      </c>
      <c r="B195">
        <v>12</v>
      </c>
      <c r="C195">
        <v>60</v>
      </c>
      <c r="D195">
        <v>2</v>
      </c>
      <c r="E195">
        <v>2</v>
      </c>
      <c r="F195">
        <v>497.06132189214497</v>
      </c>
      <c r="G195">
        <v>2</v>
      </c>
      <c r="H195">
        <v>1659.4544739432399</v>
      </c>
      <c r="I195">
        <v>0</v>
      </c>
      <c r="J195">
        <v>3.04124402999877</v>
      </c>
      <c r="L195" s="30" t="str" cm="1">
        <f t="array" ref="L195">IF(Table2[[#This Row],[Nodes]:[Nodes]]=4,Table2[[#This Row],[Gap]:[Gap]],"")</f>
        <v/>
      </c>
      <c r="M195" s="30" cm="1">
        <f t="array" ref="M195">IF(Table2[[#This Row],[Nodes]:[Nodes]]=5,Table2[[#This Row],[Gap]:[Gap]],"")</f>
        <v>0</v>
      </c>
      <c r="N195" s="30" t="str" cm="1">
        <f t="array" ref="N195">IF(Table2[[#This Row],[Nodes]:[Nodes]]=6,Table2[[#This Row],[Gap]:[Gap]],"")</f>
        <v/>
      </c>
      <c r="O195" s="30" t="str" cm="1">
        <f t="array" ref="O195">IF(Table2[[#This Row],[Nodes]:[Nodes]]=7,Table2[[#This Row],[Gap]:[Gap]],"")</f>
        <v/>
      </c>
    </row>
    <row r="196" spans="1:15">
      <c r="A196">
        <v>5</v>
      </c>
      <c r="B196">
        <v>12</v>
      </c>
      <c r="C196">
        <v>60</v>
      </c>
      <c r="D196">
        <v>2</v>
      </c>
      <c r="E196">
        <v>4</v>
      </c>
      <c r="F196">
        <v>686.49378407536403</v>
      </c>
      <c r="G196">
        <v>3</v>
      </c>
      <c r="H196">
        <v>1609.4467200857</v>
      </c>
      <c r="I196">
        <v>0</v>
      </c>
      <c r="J196">
        <v>32.340833663940401</v>
      </c>
      <c r="L196" s="30" t="str" cm="1">
        <f t="array" ref="L196">IF(Table2[[#This Row],[Nodes]:[Nodes]]=4,Table2[[#This Row],[Gap]:[Gap]],"")</f>
        <v/>
      </c>
      <c r="M196" s="30" cm="1">
        <f t="array" ref="M196">IF(Table2[[#This Row],[Nodes]:[Nodes]]=5,Table2[[#This Row],[Gap]:[Gap]],"")</f>
        <v>0</v>
      </c>
      <c r="N196" s="30" t="str" cm="1">
        <f t="array" ref="N196">IF(Table2[[#This Row],[Nodes]:[Nodes]]=6,Table2[[#This Row],[Gap]:[Gap]],"")</f>
        <v/>
      </c>
      <c r="O196" s="30" t="str" cm="1">
        <f t="array" ref="O196">IF(Table2[[#This Row],[Nodes]:[Nodes]]=7,Table2[[#This Row],[Gap]:[Gap]],"")</f>
        <v/>
      </c>
    </row>
    <row r="197" spans="1:15">
      <c r="A197">
        <v>5</v>
      </c>
      <c r="B197">
        <v>12</v>
      </c>
      <c r="C197">
        <v>60</v>
      </c>
      <c r="D197">
        <v>3</v>
      </c>
      <c r="E197">
        <v>0</v>
      </c>
      <c r="F197">
        <v>454.900553774895</v>
      </c>
      <c r="G197">
        <v>2</v>
      </c>
      <c r="H197">
        <v>1024.37786112354</v>
      </c>
      <c r="I197">
        <v>0</v>
      </c>
      <c r="J197">
        <v>7.5115413665771396</v>
      </c>
      <c r="L197" s="30" t="str" cm="1">
        <f t="array" ref="L197">IF(Table2[[#This Row],[Nodes]:[Nodes]]=4,Table2[[#This Row],[Gap]:[Gap]],"")</f>
        <v/>
      </c>
      <c r="M197" s="30" cm="1">
        <f t="array" ref="M197">IF(Table2[[#This Row],[Nodes]:[Nodes]]=5,Table2[[#This Row],[Gap]:[Gap]],"")</f>
        <v>0</v>
      </c>
      <c r="N197" s="30" t="str" cm="1">
        <f t="array" ref="N197">IF(Table2[[#This Row],[Nodes]:[Nodes]]=6,Table2[[#This Row],[Gap]:[Gap]],"")</f>
        <v/>
      </c>
      <c r="O197" s="30" t="str" cm="1">
        <f t="array" ref="O197">IF(Table2[[#This Row],[Nodes]:[Nodes]]=7,Table2[[#This Row],[Gap]:[Gap]],"")</f>
        <v/>
      </c>
    </row>
    <row r="198" spans="1:15">
      <c r="A198">
        <v>5</v>
      </c>
      <c r="B198">
        <v>12</v>
      </c>
      <c r="C198">
        <v>60</v>
      </c>
      <c r="D198">
        <v>3</v>
      </c>
      <c r="E198">
        <v>1</v>
      </c>
      <c r="F198">
        <v>425.90340617299398</v>
      </c>
      <c r="G198">
        <v>2</v>
      </c>
      <c r="H198">
        <v>1229.0039252118199</v>
      </c>
      <c r="I198">
        <v>0</v>
      </c>
      <c r="J198">
        <v>8.7999541759490896</v>
      </c>
      <c r="L198" s="30" t="str" cm="1">
        <f t="array" ref="L198">IF(Table2[[#This Row],[Nodes]:[Nodes]]=4,Table2[[#This Row],[Gap]:[Gap]],"")</f>
        <v/>
      </c>
      <c r="M198" s="30" cm="1">
        <f t="array" ref="M198">IF(Table2[[#This Row],[Nodes]:[Nodes]]=5,Table2[[#This Row],[Gap]:[Gap]],"")</f>
        <v>0</v>
      </c>
      <c r="N198" s="30" t="str" cm="1">
        <f t="array" ref="N198">IF(Table2[[#This Row],[Nodes]:[Nodes]]=6,Table2[[#This Row],[Gap]:[Gap]],"")</f>
        <v/>
      </c>
      <c r="O198" s="30" t="str" cm="1">
        <f t="array" ref="O198">IF(Table2[[#This Row],[Nodes]:[Nodes]]=7,Table2[[#This Row],[Gap]:[Gap]],"")</f>
        <v/>
      </c>
    </row>
    <row r="199" spans="1:15">
      <c r="A199">
        <v>5</v>
      </c>
      <c r="B199">
        <v>12</v>
      </c>
      <c r="C199">
        <v>60</v>
      </c>
      <c r="D199">
        <v>3</v>
      </c>
      <c r="E199">
        <v>2</v>
      </c>
      <c r="F199">
        <v>416.04956949407602</v>
      </c>
      <c r="G199">
        <v>2</v>
      </c>
      <c r="H199">
        <v>1111.16676540352</v>
      </c>
      <c r="I199">
        <v>0</v>
      </c>
      <c r="J199">
        <v>16.876242637634199</v>
      </c>
      <c r="L199" s="30" t="str" cm="1">
        <f t="array" ref="L199">IF(Table2[[#This Row],[Nodes]:[Nodes]]=4,Table2[[#This Row],[Gap]:[Gap]],"")</f>
        <v/>
      </c>
      <c r="M199" s="30" cm="1">
        <f t="array" ref="M199">IF(Table2[[#This Row],[Nodes]:[Nodes]]=5,Table2[[#This Row],[Gap]:[Gap]],"")</f>
        <v>0</v>
      </c>
      <c r="N199" s="30" t="str" cm="1">
        <f t="array" ref="N199">IF(Table2[[#This Row],[Nodes]:[Nodes]]=6,Table2[[#This Row],[Gap]:[Gap]],"")</f>
        <v/>
      </c>
      <c r="O199" s="30" t="str" cm="1">
        <f t="array" ref="O199">IF(Table2[[#This Row],[Nodes]:[Nodes]]=7,Table2[[#This Row],[Gap]:[Gap]],"")</f>
        <v/>
      </c>
    </row>
    <row r="200" spans="1:15">
      <c r="A200">
        <v>5</v>
      </c>
      <c r="B200">
        <v>12</v>
      </c>
      <c r="C200">
        <v>60</v>
      </c>
      <c r="D200">
        <v>3</v>
      </c>
      <c r="E200">
        <v>3</v>
      </c>
      <c r="F200">
        <v>457.36962455501902</v>
      </c>
      <c r="G200">
        <v>2</v>
      </c>
      <c r="H200">
        <v>1376.2604692141599</v>
      </c>
      <c r="I200">
        <v>0</v>
      </c>
      <c r="J200">
        <v>17.139844417572</v>
      </c>
      <c r="L200" s="30" t="str" cm="1">
        <f t="array" ref="L200">IF(Table2[[#This Row],[Nodes]:[Nodes]]=4,Table2[[#This Row],[Gap]:[Gap]],"")</f>
        <v/>
      </c>
      <c r="M200" s="30" cm="1">
        <f t="array" ref="M200">IF(Table2[[#This Row],[Nodes]:[Nodes]]=5,Table2[[#This Row],[Gap]:[Gap]],"")</f>
        <v>0</v>
      </c>
      <c r="N200" s="30" t="str" cm="1">
        <f t="array" ref="N200">IF(Table2[[#This Row],[Nodes]:[Nodes]]=6,Table2[[#This Row],[Gap]:[Gap]],"")</f>
        <v/>
      </c>
      <c r="O200" s="30" t="str" cm="1">
        <f t="array" ref="O200">IF(Table2[[#This Row],[Nodes]:[Nodes]]=7,Table2[[#This Row],[Gap]:[Gap]],"")</f>
        <v/>
      </c>
    </row>
    <row r="201" spans="1:15">
      <c r="A201">
        <v>5</v>
      </c>
      <c r="B201">
        <v>12</v>
      </c>
      <c r="C201">
        <v>60</v>
      </c>
      <c r="D201">
        <v>4</v>
      </c>
      <c r="E201">
        <v>0</v>
      </c>
      <c r="F201">
        <v>308.76425424158401</v>
      </c>
      <c r="G201">
        <v>2</v>
      </c>
      <c r="H201">
        <v>772.66404170695296</v>
      </c>
      <c r="I201">
        <v>0</v>
      </c>
      <c r="J201">
        <v>52.066647768020601</v>
      </c>
      <c r="L201" s="30" t="str" cm="1">
        <f t="array" ref="L201">IF(Table2[[#This Row],[Nodes]:[Nodes]]=4,Table2[[#This Row],[Gap]:[Gap]],"")</f>
        <v/>
      </c>
      <c r="M201" s="30" cm="1">
        <f t="array" ref="M201">IF(Table2[[#This Row],[Nodes]:[Nodes]]=5,Table2[[#This Row],[Gap]:[Gap]],"")</f>
        <v>0</v>
      </c>
      <c r="N201" s="30" t="str" cm="1">
        <f t="array" ref="N201">IF(Table2[[#This Row],[Nodes]:[Nodes]]=6,Table2[[#This Row],[Gap]:[Gap]],"")</f>
        <v/>
      </c>
      <c r="O201" s="30" t="str" cm="1">
        <f t="array" ref="O201">IF(Table2[[#This Row],[Nodes]:[Nodes]]=7,Table2[[#This Row],[Gap]:[Gap]],"")</f>
        <v/>
      </c>
    </row>
    <row r="202" spans="1:15">
      <c r="A202">
        <v>5</v>
      </c>
      <c r="B202">
        <v>12</v>
      </c>
      <c r="C202">
        <v>60</v>
      </c>
      <c r="D202">
        <v>4</v>
      </c>
      <c r="E202">
        <v>1</v>
      </c>
      <c r="F202">
        <v>244.89764681905899</v>
      </c>
      <c r="G202">
        <v>1</v>
      </c>
      <c r="H202">
        <v>873.32762524903501</v>
      </c>
      <c r="I202">
        <v>0</v>
      </c>
      <c r="J202">
        <v>0.68462419509887695</v>
      </c>
      <c r="L202" s="30" t="str" cm="1">
        <f t="array" ref="L202">IF(Table2[[#This Row],[Nodes]:[Nodes]]=4,Table2[[#This Row],[Gap]:[Gap]],"")</f>
        <v/>
      </c>
      <c r="M202" s="30" cm="1">
        <f t="array" ref="M202">IF(Table2[[#This Row],[Nodes]:[Nodes]]=5,Table2[[#This Row],[Gap]:[Gap]],"")</f>
        <v>0</v>
      </c>
      <c r="N202" s="30" t="str" cm="1">
        <f t="array" ref="N202">IF(Table2[[#This Row],[Nodes]:[Nodes]]=6,Table2[[#This Row],[Gap]:[Gap]],"")</f>
        <v/>
      </c>
      <c r="O202" s="30" t="str" cm="1">
        <f t="array" ref="O202">IF(Table2[[#This Row],[Nodes]:[Nodes]]=7,Table2[[#This Row],[Gap]:[Gap]],"")</f>
        <v/>
      </c>
    </row>
    <row r="203" spans="1:15">
      <c r="A203">
        <v>5</v>
      </c>
      <c r="B203">
        <v>12</v>
      </c>
      <c r="C203">
        <v>60</v>
      </c>
      <c r="D203">
        <v>4</v>
      </c>
      <c r="E203">
        <v>2</v>
      </c>
      <c r="F203">
        <v>264.40543302088099</v>
      </c>
      <c r="G203">
        <v>1</v>
      </c>
      <c r="H203">
        <v>811.509535235817</v>
      </c>
      <c r="I203">
        <v>0</v>
      </c>
      <c r="J203">
        <v>0.54449510574340798</v>
      </c>
      <c r="L203" s="30" t="str" cm="1">
        <f t="array" ref="L203">IF(Table2[[#This Row],[Nodes]:[Nodes]]=4,Table2[[#This Row],[Gap]:[Gap]],"")</f>
        <v/>
      </c>
      <c r="M203" s="30" cm="1">
        <f t="array" ref="M203">IF(Table2[[#This Row],[Nodes]:[Nodes]]=5,Table2[[#This Row],[Gap]:[Gap]],"")</f>
        <v>0</v>
      </c>
      <c r="N203" s="30" t="str" cm="1">
        <f t="array" ref="N203">IF(Table2[[#This Row],[Nodes]:[Nodes]]=6,Table2[[#This Row],[Gap]:[Gap]],"")</f>
        <v/>
      </c>
      <c r="O203" s="30" t="str" cm="1">
        <f t="array" ref="O203">IF(Table2[[#This Row],[Nodes]:[Nodes]]=7,Table2[[#This Row],[Gap]:[Gap]],"")</f>
        <v/>
      </c>
    </row>
    <row r="204" spans="1:15">
      <c r="A204">
        <v>5</v>
      </c>
      <c r="B204">
        <v>12</v>
      </c>
      <c r="C204">
        <v>90</v>
      </c>
      <c r="D204">
        <v>2</v>
      </c>
      <c r="E204">
        <v>1</v>
      </c>
      <c r="F204">
        <v>570.56802940478804</v>
      </c>
      <c r="G204">
        <v>2</v>
      </c>
      <c r="H204">
        <v>1766.5473751281299</v>
      </c>
      <c r="I204">
        <v>0</v>
      </c>
      <c r="J204">
        <v>3.5859522819518999</v>
      </c>
      <c r="L204" s="30" t="str" cm="1">
        <f t="array" ref="L204">IF(Table2[[#This Row],[Nodes]:[Nodes]]=4,Table2[[#This Row],[Gap]:[Gap]],"")</f>
        <v/>
      </c>
      <c r="M204" s="30" cm="1">
        <f t="array" ref="M204">IF(Table2[[#This Row],[Nodes]:[Nodes]]=5,Table2[[#This Row],[Gap]:[Gap]],"")</f>
        <v>0</v>
      </c>
      <c r="N204" s="30" t="str" cm="1">
        <f t="array" ref="N204">IF(Table2[[#This Row],[Nodes]:[Nodes]]=6,Table2[[#This Row],[Gap]:[Gap]],"")</f>
        <v/>
      </c>
      <c r="O204" s="30" t="str" cm="1">
        <f t="array" ref="O204">IF(Table2[[#This Row],[Nodes]:[Nodes]]=7,Table2[[#This Row],[Gap]:[Gap]],"")</f>
        <v/>
      </c>
    </row>
    <row r="205" spans="1:15">
      <c r="A205">
        <v>5</v>
      </c>
      <c r="B205">
        <v>12</v>
      </c>
      <c r="C205">
        <v>90</v>
      </c>
      <c r="D205">
        <v>2</v>
      </c>
      <c r="E205">
        <v>2</v>
      </c>
      <c r="F205">
        <v>527.06132189214497</v>
      </c>
      <c r="G205">
        <v>2</v>
      </c>
      <c r="H205">
        <v>1799.6897598727901</v>
      </c>
      <c r="I205">
        <v>0</v>
      </c>
      <c r="J205">
        <v>4.62713575363159</v>
      </c>
      <c r="L205" s="30" t="str" cm="1">
        <f t="array" ref="L205">IF(Table2[[#This Row],[Nodes]:[Nodes]]=4,Table2[[#This Row],[Gap]:[Gap]],"")</f>
        <v/>
      </c>
      <c r="M205" s="30" cm="1">
        <f t="array" ref="M205">IF(Table2[[#This Row],[Nodes]:[Nodes]]=5,Table2[[#This Row],[Gap]:[Gap]],"")</f>
        <v>0</v>
      </c>
      <c r="N205" s="30" t="str" cm="1">
        <f t="array" ref="N205">IF(Table2[[#This Row],[Nodes]:[Nodes]]=6,Table2[[#This Row],[Gap]:[Gap]],"")</f>
        <v/>
      </c>
      <c r="O205" s="30" t="str" cm="1">
        <f t="array" ref="O205">IF(Table2[[#This Row],[Nodes]:[Nodes]]=7,Table2[[#This Row],[Gap]:[Gap]],"")</f>
        <v/>
      </c>
    </row>
    <row r="206" spans="1:15">
      <c r="A206">
        <v>5</v>
      </c>
      <c r="B206">
        <v>12</v>
      </c>
      <c r="C206">
        <v>90</v>
      </c>
      <c r="D206">
        <v>2</v>
      </c>
      <c r="E206">
        <v>3</v>
      </c>
      <c r="F206">
        <v>768.99194852053995</v>
      </c>
      <c r="G206">
        <v>3</v>
      </c>
      <c r="H206">
        <v>2122.1854454366198</v>
      </c>
      <c r="I206">
        <v>0</v>
      </c>
      <c r="J206">
        <v>93.064117908477698</v>
      </c>
      <c r="L206" s="30" t="str" cm="1">
        <f t="array" ref="L206">IF(Table2[[#This Row],[Nodes]:[Nodes]]=4,Table2[[#This Row],[Gap]:[Gap]],"")</f>
        <v/>
      </c>
      <c r="M206" s="30" cm="1">
        <f t="array" ref="M206">IF(Table2[[#This Row],[Nodes]:[Nodes]]=5,Table2[[#This Row],[Gap]:[Gap]],"")</f>
        <v>0</v>
      </c>
      <c r="N206" s="30" t="str" cm="1">
        <f t="array" ref="N206">IF(Table2[[#This Row],[Nodes]:[Nodes]]=6,Table2[[#This Row],[Gap]:[Gap]],"")</f>
        <v/>
      </c>
      <c r="O206" s="30" t="str" cm="1">
        <f t="array" ref="O206">IF(Table2[[#This Row],[Nodes]:[Nodes]]=7,Table2[[#This Row],[Gap]:[Gap]],"")</f>
        <v/>
      </c>
    </row>
    <row r="207" spans="1:15">
      <c r="A207">
        <v>5</v>
      </c>
      <c r="B207">
        <v>12</v>
      </c>
      <c r="C207">
        <v>90</v>
      </c>
      <c r="D207">
        <v>3</v>
      </c>
      <c r="E207">
        <v>0</v>
      </c>
      <c r="F207">
        <v>484.900553774895</v>
      </c>
      <c r="G207">
        <v>2</v>
      </c>
      <c r="H207">
        <v>1101.00983759568</v>
      </c>
      <c r="I207">
        <v>0</v>
      </c>
      <c r="J207">
        <v>23.254017591476401</v>
      </c>
      <c r="L207" s="30" t="str" cm="1">
        <f t="array" ref="L207">IF(Table2[[#This Row],[Nodes]:[Nodes]]=4,Table2[[#This Row],[Gap]:[Gap]],"")</f>
        <v/>
      </c>
      <c r="M207" s="30" cm="1">
        <f t="array" ref="M207">IF(Table2[[#This Row],[Nodes]:[Nodes]]=5,Table2[[#This Row],[Gap]:[Gap]],"")</f>
        <v>0</v>
      </c>
      <c r="N207" s="30" t="str" cm="1">
        <f t="array" ref="N207">IF(Table2[[#This Row],[Nodes]:[Nodes]]=6,Table2[[#This Row],[Gap]:[Gap]],"")</f>
        <v/>
      </c>
      <c r="O207" s="30" t="str" cm="1">
        <f t="array" ref="O207">IF(Table2[[#This Row],[Nodes]:[Nodes]]=7,Table2[[#This Row],[Gap]:[Gap]],"")</f>
        <v/>
      </c>
    </row>
    <row r="208" spans="1:15">
      <c r="A208">
        <v>5</v>
      </c>
      <c r="B208">
        <v>12</v>
      </c>
      <c r="C208">
        <v>90</v>
      </c>
      <c r="D208">
        <v>3</v>
      </c>
      <c r="E208">
        <v>1</v>
      </c>
      <c r="F208">
        <v>455.90340617299398</v>
      </c>
      <c r="G208">
        <v>2</v>
      </c>
      <c r="H208">
        <v>1282.2133131783901</v>
      </c>
      <c r="I208">
        <v>0</v>
      </c>
      <c r="J208">
        <v>10.9019021987915</v>
      </c>
      <c r="L208" s="30" t="str" cm="1">
        <f t="array" ref="L208">IF(Table2[[#This Row],[Nodes]:[Nodes]]=4,Table2[[#This Row],[Gap]:[Gap]],"")</f>
        <v/>
      </c>
      <c r="M208" s="30" cm="1">
        <f t="array" ref="M208">IF(Table2[[#This Row],[Nodes]:[Nodes]]=5,Table2[[#This Row],[Gap]:[Gap]],"")</f>
        <v>0</v>
      </c>
      <c r="N208" s="30" t="str" cm="1">
        <f t="array" ref="N208">IF(Table2[[#This Row],[Nodes]:[Nodes]]=6,Table2[[#This Row],[Gap]:[Gap]],"")</f>
        <v/>
      </c>
      <c r="O208" s="30" t="str" cm="1">
        <f t="array" ref="O208">IF(Table2[[#This Row],[Nodes]:[Nodes]]=7,Table2[[#This Row],[Gap]:[Gap]],"")</f>
        <v/>
      </c>
    </row>
    <row r="209" spans="1:15">
      <c r="A209">
        <v>5</v>
      </c>
      <c r="B209">
        <v>12</v>
      </c>
      <c r="C209">
        <v>90</v>
      </c>
      <c r="D209">
        <v>3</v>
      </c>
      <c r="E209">
        <v>3</v>
      </c>
      <c r="F209">
        <v>487.36962455501902</v>
      </c>
      <c r="G209">
        <v>2</v>
      </c>
      <c r="H209">
        <v>1419.9597318456799</v>
      </c>
      <c r="I209">
        <v>0</v>
      </c>
      <c r="J209">
        <v>29.4178447723388</v>
      </c>
      <c r="L209" s="30" t="str" cm="1">
        <f t="array" ref="L209">IF(Table2[[#This Row],[Nodes]:[Nodes]]=4,Table2[[#This Row],[Gap]:[Gap]],"")</f>
        <v/>
      </c>
      <c r="M209" s="30" cm="1">
        <f t="array" ref="M209">IF(Table2[[#This Row],[Nodes]:[Nodes]]=5,Table2[[#This Row],[Gap]:[Gap]],"")</f>
        <v>0</v>
      </c>
      <c r="N209" s="30" t="str" cm="1">
        <f t="array" ref="N209">IF(Table2[[#This Row],[Nodes]:[Nodes]]=6,Table2[[#This Row],[Gap]:[Gap]],"")</f>
        <v/>
      </c>
      <c r="O209" s="30" t="str" cm="1">
        <f t="array" ref="O209">IF(Table2[[#This Row],[Nodes]:[Nodes]]=7,Table2[[#This Row],[Gap]:[Gap]],"")</f>
        <v/>
      </c>
    </row>
    <row r="210" spans="1:15">
      <c r="A210">
        <v>5</v>
      </c>
      <c r="B210">
        <v>12</v>
      </c>
      <c r="C210">
        <v>90</v>
      </c>
      <c r="D210">
        <v>3</v>
      </c>
      <c r="E210">
        <v>4</v>
      </c>
      <c r="F210">
        <v>581.61167047251001</v>
      </c>
      <c r="G210">
        <v>2</v>
      </c>
      <c r="H210">
        <v>1148.34730075224</v>
      </c>
      <c r="I210">
        <v>0</v>
      </c>
      <c r="J210">
        <v>10.193454265594401</v>
      </c>
      <c r="L210" s="30" t="str" cm="1">
        <f t="array" ref="L210">IF(Table2[[#This Row],[Nodes]:[Nodes]]=4,Table2[[#This Row],[Gap]:[Gap]],"")</f>
        <v/>
      </c>
      <c r="M210" s="30" cm="1">
        <f t="array" ref="M210">IF(Table2[[#This Row],[Nodes]:[Nodes]]=5,Table2[[#This Row],[Gap]:[Gap]],"")</f>
        <v>0</v>
      </c>
      <c r="N210" s="30" t="str" cm="1">
        <f t="array" ref="N210">IF(Table2[[#This Row],[Nodes]:[Nodes]]=6,Table2[[#This Row],[Gap]:[Gap]],"")</f>
        <v/>
      </c>
      <c r="O210" s="30" t="str" cm="1">
        <f t="array" ref="O210">IF(Table2[[#This Row],[Nodes]:[Nodes]]=7,Table2[[#This Row],[Gap]:[Gap]],"")</f>
        <v/>
      </c>
    </row>
    <row r="211" spans="1:15">
      <c r="A211">
        <v>5</v>
      </c>
      <c r="B211">
        <v>12</v>
      </c>
      <c r="C211">
        <v>90</v>
      </c>
      <c r="D211">
        <v>4</v>
      </c>
      <c r="E211">
        <v>0</v>
      </c>
      <c r="F211">
        <v>338.76425424158401</v>
      </c>
      <c r="G211">
        <v>2</v>
      </c>
      <c r="H211">
        <v>807.72356349003599</v>
      </c>
      <c r="I211">
        <v>0</v>
      </c>
      <c r="J211">
        <v>61.065548896789501</v>
      </c>
      <c r="L211" s="30" t="str" cm="1">
        <f t="array" ref="L211">IF(Table2[[#This Row],[Nodes]:[Nodes]]=4,Table2[[#This Row],[Gap]:[Gap]],"")</f>
        <v/>
      </c>
      <c r="M211" s="30" cm="1">
        <f t="array" ref="M211">IF(Table2[[#This Row],[Nodes]:[Nodes]]=5,Table2[[#This Row],[Gap]:[Gap]],"")</f>
        <v>0</v>
      </c>
      <c r="N211" s="30" t="str" cm="1">
        <f t="array" ref="N211">IF(Table2[[#This Row],[Nodes]:[Nodes]]=6,Table2[[#This Row],[Gap]:[Gap]],"")</f>
        <v/>
      </c>
      <c r="O211" s="30" t="str" cm="1">
        <f t="array" ref="O211">IF(Table2[[#This Row],[Nodes]:[Nodes]]=7,Table2[[#This Row],[Gap]:[Gap]],"")</f>
        <v/>
      </c>
    </row>
    <row r="212" spans="1:15">
      <c r="A212">
        <v>5</v>
      </c>
      <c r="B212">
        <v>12</v>
      </c>
      <c r="C212">
        <v>90</v>
      </c>
      <c r="D212">
        <v>4</v>
      </c>
      <c r="E212">
        <v>1</v>
      </c>
      <c r="F212">
        <v>244.89764681905899</v>
      </c>
      <c r="G212">
        <v>1</v>
      </c>
      <c r="H212">
        <v>873.32762524903501</v>
      </c>
      <c r="I212">
        <v>0</v>
      </c>
      <c r="J212">
        <v>0.67961740493774403</v>
      </c>
      <c r="L212" s="30" t="str" cm="1">
        <f t="array" ref="L212">IF(Table2[[#This Row],[Nodes]:[Nodes]]=4,Table2[[#This Row],[Gap]:[Gap]],"")</f>
        <v/>
      </c>
      <c r="M212" s="30" cm="1">
        <f t="array" ref="M212">IF(Table2[[#This Row],[Nodes]:[Nodes]]=5,Table2[[#This Row],[Gap]:[Gap]],"")</f>
        <v>0</v>
      </c>
      <c r="N212" s="30" t="str" cm="1">
        <f t="array" ref="N212">IF(Table2[[#This Row],[Nodes]:[Nodes]]=6,Table2[[#This Row],[Gap]:[Gap]],"")</f>
        <v/>
      </c>
      <c r="O212" s="30" t="str" cm="1">
        <f t="array" ref="O212">IF(Table2[[#This Row],[Nodes]:[Nodes]]=7,Table2[[#This Row],[Gap]:[Gap]],"")</f>
        <v/>
      </c>
    </row>
    <row r="213" spans="1:15">
      <c r="A213">
        <v>5</v>
      </c>
      <c r="B213">
        <v>12</v>
      </c>
      <c r="C213">
        <v>90</v>
      </c>
      <c r="D213">
        <v>4</v>
      </c>
      <c r="E213">
        <v>2</v>
      </c>
      <c r="F213">
        <v>264.40543302088099</v>
      </c>
      <c r="G213">
        <v>1</v>
      </c>
      <c r="H213">
        <v>811.509535235817</v>
      </c>
      <c r="I213">
        <v>0</v>
      </c>
      <c r="J213">
        <v>0.537769556045532</v>
      </c>
      <c r="L213" s="30" t="str" cm="1">
        <f t="array" ref="L213">IF(Table2[[#This Row],[Nodes]:[Nodes]]=4,Table2[[#This Row],[Gap]:[Gap]],"")</f>
        <v/>
      </c>
      <c r="M213" s="30" cm="1">
        <f t="array" ref="M213">IF(Table2[[#This Row],[Nodes]:[Nodes]]=5,Table2[[#This Row],[Gap]:[Gap]],"")</f>
        <v>0</v>
      </c>
      <c r="N213" s="30" t="str" cm="1">
        <f t="array" ref="N213">IF(Table2[[#This Row],[Nodes]:[Nodes]]=6,Table2[[#This Row],[Gap]:[Gap]],"")</f>
        <v/>
      </c>
      <c r="O213" s="30" t="str" cm="1">
        <f t="array" ref="O213">IF(Table2[[#This Row],[Nodes]:[Nodes]]=7,Table2[[#This Row],[Gap]:[Gap]],"")</f>
        <v/>
      </c>
    </row>
    <row r="214" spans="1:15">
      <c r="A214">
        <v>5</v>
      </c>
      <c r="B214">
        <v>12</v>
      </c>
      <c r="C214">
        <v>90</v>
      </c>
      <c r="D214">
        <v>4</v>
      </c>
      <c r="E214">
        <v>3</v>
      </c>
      <c r="F214">
        <v>418.90925516823597</v>
      </c>
      <c r="G214">
        <v>2</v>
      </c>
      <c r="H214">
        <v>1145.0593229577901</v>
      </c>
      <c r="I214">
        <v>0</v>
      </c>
      <c r="J214">
        <v>48.778057336807201</v>
      </c>
      <c r="L214" s="30" t="str" cm="1">
        <f t="array" ref="L214">IF(Table2[[#This Row],[Nodes]:[Nodes]]=4,Table2[[#This Row],[Gap]:[Gap]],"")</f>
        <v/>
      </c>
      <c r="M214" s="30" cm="1">
        <f t="array" ref="M214">IF(Table2[[#This Row],[Nodes]:[Nodes]]=5,Table2[[#This Row],[Gap]:[Gap]],"")</f>
        <v>0</v>
      </c>
      <c r="N214" s="30" t="str" cm="1">
        <f t="array" ref="N214">IF(Table2[[#This Row],[Nodes]:[Nodes]]=6,Table2[[#This Row],[Gap]:[Gap]],"")</f>
        <v/>
      </c>
      <c r="O214" s="30" t="str" cm="1">
        <f t="array" ref="O214">IF(Table2[[#This Row],[Nodes]:[Nodes]]=7,Table2[[#This Row],[Gap]:[Gap]],"")</f>
        <v/>
      </c>
    </row>
    <row r="215" spans="1:15">
      <c r="A215">
        <v>5</v>
      </c>
      <c r="B215">
        <v>12</v>
      </c>
      <c r="C215">
        <v>90</v>
      </c>
      <c r="D215">
        <v>4</v>
      </c>
      <c r="E215">
        <v>4</v>
      </c>
      <c r="F215">
        <v>473.80593699353</v>
      </c>
      <c r="G215">
        <v>2</v>
      </c>
      <c r="H215">
        <v>921.99360643105797</v>
      </c>
      <c r="I215">
        <v>0</v>
      </c>
      <c r="J215">
        <v>27.0052037239074</v>
      </c>
      <c r="L215" s="30" t="str" cm="1">
        <f t="array" ref="L215">IF(Table2[[#This Row],[Nodes]:[Nodes]]=4,Table2[[#This Row],[Gap]:[Gap]],"")</f>
        <v/>
      </c>
      <c r="M215" s="30" cm="1">
        <f t="array" ref="M215">IF(Table2[[#This Row],[Nodes]:[Nodes]]=5,Table2[[#This Row],[Gap]:[Gap]],"")</f>
        <v>0</v>
      </c>
      <c r="N215" s="30" t="str" cm="1">
        <f t="array" ref="N215">IF(Table2[[#This Row],[Nodes]:[Nodes]]=6,Table2[[#This Row],[Gap]:[Gap]],"")</f>
        <v/>
      </c>
      <c r="O215" s="30" t="str" cm="1">
        <f t="array" ref="O215">IF(Table2[[#This Row],[Nodes]:[Nodes]]=7,Table2[[#This Row],[Gap]:[Gap]],"")</f>
        <v/>
      </c>
    </row>
    <row r="216" spans="1:15">
      <c r="A216">
        <v>5</v>
      </c>
      <c r="B216">
        <v>14</v>
      </c>
      <c r="C216">
        <v>30</v>
      </c>
      <c r="D216">
        <v>2</v>
      </c>
      <c r="E216">
        <v>0</v>
      </c>
      <c r="F216">
        <v>602.36539385494405</v>
      </c>
      <c r="G216">
        <v>3</v>
      </c>
      <c r="H216">
        <v>1509.4061489118201</v>
      </c>
      <c r="I216">
        <v>0</v>
      </c>
      <c r="J216">
        <v>29.677343368530199</v>
      </c>
      <c r="L216" s="30" t="str" cm="1">
        <f t="array" ref="L216">IF(Table2[[#This Row],[Nodes]:[Nodes]]=4,Table2[[#This Row],[Gap]:[Gap]],"")</f>
        <v/>
      </c>
      <c r="M216" s="30" cm="1">
        <f t="array" ref="M216">IF(Table2[[#This Row],[Nodes]:[Nodes]]=5,Table2[[#This Row],[Gap]:[Gap]],"")</f>
        <v>0</v>
      </c>
      <c r="N216" s="30" t="str" cm="1">
        <f t="array" ref="N216">IF(Table2[[#This Row],[Nodes]:[Nodes]]=6,Table2[[#This Row],[Gap]:[Gap]],"")</f>
        <v/>
      </c>
      <c r="O216" s="30" t="str" cm="1">
        <f t="array" ref="O216">IF(Table2[[#This Row],[Nodes]:[Nodes]]=7,Table2[[#This Row],[Gap]:[Gap]],"")</f>
        <v/>
      </c>
    </row>
    <row r="217" spans="1:15">
      <c r="A217">
        <v>5</v>
      </c>
      <c r="B217">
        <v>14</v>
      </c>
      <c r="C217">
        <v>30</v>
      </c>
      <c r="D217">
        <v>2</v>
      </c>
      <c r="E217">
        <v>1</v>
      </c>
      <c r="F217">
        <v>512.997118878008</v>
      </c>
      <c r="G217">
        <v>2</v>
      </c>
      <c r="H217">
        <v>1676.1551377296801</v>
      </c>
      <c r="I217">
        <v>0</v>
      </c>
      <c r="J217">
        <v>2.8926262855529701</v>
      </c>
      <c r="L217" s="30" t="str" cm="1">
        <f t="array" ref="L217">IF(Table2[[#This Row],[Nodes]:[Nodes]]=4,Table2[[#This Row],[Gap]:[Gap]],"")</f>
        <v/>
      </c>
      <c r="M217" s="30" cm="1">
        <f t="array" ref="M217">IF(Table2[[#This Row],[Nodes]:[Nodes]]=5,Table2[[#This Row],[Gap]:[Gap]],"")</f>
        <v>0</v>
      </c>
      <c r="N217" s="30" t="str" cm="1">
        <f t="array" ref="N217">IF(Table2[[#This Row],[Nodes]:[Nodes]]=6,Table2[[#This Row],[Gap]:[Gap]],"")</f>
        <v/>
      </c>
      <c r="O217" s="30" t="str" cm="1">
        <f t="array" ref="O217">IF(Table2[[#This Row],[Nodes]:[Nodes]]=7,Table2[[#This Row],[Gap]:[Gap]],"")</f>
        <v/>
      </c>
    </row>
    <row r="218" spans="1:15">
      <c r="A218">
        <v>5</v>
      </c>
      <c r="B218">
        <v>14</v>
      </c>
      <c r="C218">
        <v>30</v>
      </c>
      <c r="D218">
        <v>2</v>
      </c>
      <c r="E218">
        <v>2</v>
      </c>
      <c r="F218">
        <v>552.35475137640003</v>
      </c>
      <c r="G218">
        <v>3</v>
      </c>
      <c r="H218">
        <v>1615.90726555063</v>
      </c>
      <c r="I218">
        <v>0</v>
      </c>
      <c r="J218">
        <v>132.05919623374899</v>
      </c>
      <c r="L218" s="30" t="str" cm="1">
        <f t="array" ref="L218">IF(Table2[[#This Row],[Nodes]:[Nodes]]=4,Table2[[#This Row],[Gap]:[Gap]],"")</f>
        <v/>
      </c>
      <c r="M218" s="30" cm="1">
        <f t="array" ref="M218">IF(Table2[[#This Row],[Nodes]:[Nodes]]=5,Table2[[#This Row],[Gap]:[Gap]],"")</f>
        <v>0</v>
      </c>
      <c r="N218" s="30" t="str" cm="1">
        <f t="array" ref="N218">IF(Table2[[#This Row],[Nodes]:[Nodes]]=6,Table2[[#This Row],[Gap]:[Gap]],"")</f>
        <v/>
      </c>
      <c r="O218" s="30" t="str" cm="1">
        <f t="array" ref="O218">IF(Table2[[#This Row],[Nodes]:[Nodes]]=7,Table2[[#This Row],[Gap]:[Gap]],"")</f>
        <v/>
      </c>
    </row>
    <row r="219" spans="1:15">
      <c r="A219">
        <v>5</v>
      </c>
      <c r="B219">
        <v>14</v>
      </c>
      <c r="C219">
        <v>30</v>
      </c>
      <c r="D219">
        <v>2</v>
      </c>
      <c r="E219">
        <v>3</v>
      </c>
      <c r="F219">
        <v>671.15058422494496</v>
      </c>
      <c r="G219">
        <v>3</v>
      </c>
      <c r="H219">
        <v>1945.4187040868201</v>
      </c>
      <c r="I219">
        <v>0</v>
      </c>
      <c r="J219">
        <v>72.651444673538194</v>
      </c>
      <c r="L219" s="30" t="str" cm="1">
        <f t="array" ref="L219">IF(Table2[[#This Row],[Nodes]:[Nodes]]=4,Table2[[#This Row],[Gap]:[Gap]],"")</f>
        <v/>
      </c>
      <c r="M219" s="30" cm="1">
        <f t="array" ref="M219">IF(Table2[[#This Row],[Nodes]:[Nodes]]=5,Table2[[#This Row],[Gap]:[Gap]],"")</f>
        <v>0</v>
      </c>
      <c r="N219" s="30" t="str" cm="1">
        <f t="array" ref="N219">IF(Table2[[#This Row],[Nodes]:[Nodes]]=6,Table2[[#This Row],[Gap]:[Gap]],"")</f>
        <v/>
      </c>
      <c r="O219" s="30" t="str" cm="1">
        <f t="array" ref="O219">IF(Table2[[#This Row],[Nodes]:[Nodes]]=7,Table2[[#This Row],[Gap]:[Gap]],"")</f>
        <v/>
      </c>
    </row>
    <row r="220" spans="1:15">
      <c r="A220">
        <v>5</v>
      </c>
      <c r="B220">
        <v>14</v>
      </c>
      <c r="C220">
        <v>30</v>
      </c>
      <c r="D220">
        <v>2</v>
      </c>
      <c r="E220">
        <v>4</v>
      </c>
      <c r="F220">
        <v>683.46675680829696</v>
      </c>
      <c r="G220">
        <v>3</v>
      </c>
      <c r="H220">
        <v>1633.0184459327299</v>
      </c>
      <c r="I220">
        <v>0</v>
      </c>
      <c r="J220">
        <v>22.153007507324201</v>
      </c>
      <c r="L220" s="30" t="str" cm="1">
        <f t="array" ref="L220">IF(Table2[[#This Row],[Nodes]:[Nodes]]=4,Table2[[#This Row],[Gap]:[Gap]],"")</f>
        <v/>
      </c>
      <c r="M220" s="30" cm="1">
        <f t="array" ref="M220">IF(Table2[[#This Row],[Nodes]:[Nodes]]=5,Table2[[#This Row],[Gap]:[Gap]],"")</f>
        <v>0</v>
      </c>
      <c r="N220" s="30" t="str" cm="1">
        <f t="array" ref="N220">IF(Table2[[#This Row],[Nodes]:[Nodes]]=6,Table2[[#This Row],[Gap]:[Gap]],"")</f>
        <v/>
      </c>
      <c r="O220" s="30" t="str" cm="1">
        <f t="array" ref="O220">IF(Table2[[#This Row],[Nodes]:[Nodes]]=7,Table2[[#This Row],[Gap]:[Gap]],"")</f>
        <v/>
      </c>
    </row>
    <row r="221" spans="1:15">
      <c r="A221">
        <v>5</v>
      </c>
      <c r="B221">
        <v>14</v>
      </c>
      <c r="C221">
        <v>30</v>
      </c>
      <c r="D221">
        <v>3</v>
      </c>
      <c r="E221">
        <v>0</v>
      </c>
      <c r="F221">
        <v>463.73925214929199</v>
      </c>
      <c r="G221">
        <v>2</v>
      </c>
      <c r="H221">
        <v>1063.82065193622</v>
      </c>
      <c r="I221">
        <v>0</v>
      </c>
      <c r="J221">
        <v>26.751642704009999</v>
      </c>
      <c r="L221" s="30" t="str" cm="1">
        <f t="array" ref="L221">IF(Table2[[#This Row],[Nodes]:[Nodes]]=4,Table2[[#This Row],[Gap]:[Gap]],"")</f>
        <v/>
      </c>
      <c r="M221" s="30" cm="1">
        <f t="array" ref="M221">IF(Table2[[#This Row],[Nodes]:[Nodes]]=5,Table2[[#This Row],[Gap]:[Gap]],"")</f>
        <v>0</v>
      </c>
      <c r="N221" s="30" t="str" cm="1">
        <f t="array" ref="N221">IF(Table2[[#This Row],[Nodes]:[Nodes]]=6,Table2[[#This Row],[Gap]:[Gap]],"")</f>
        <v/>
      </c>
      <c r="O221" s="30" t="str" cm="1">
        <f t="array" ref="O221">IF(Table2[[#This Row],[Nodes]:[Nodes]]=7,Table2[[#This Row],[Gap]:[Gap]],"")</f>
        <v/>
      </c>
    </row>
    <row r="222" spans="1:15">
      <c r="A222">
        <v>5</v>
      </c>
      <c r="B222">
        <v>14</v>
      </c>
      <c r="C222">
        <v>30</v>
      </c>
      <c r="D222">
        <v>3</v>
      </c>
      <c r="E222">
        <v>2</v>
      </c>
      <c r="F222">
        <v>437.85174462830798</v>
      </c>
      <c r="G222">
        <v>2</v>
      </c>
      <c r="H222">
        <v>1174.48683727497</v>
      </c>
      <c r="I222">
        <v>0</v>
      </c>
      <c r="J222">
        <v>36.569691896438599</v>
      </c>
      <c r="L222" s="30" t="str" cm="1">
        <f t="array" ref="L222">IF(Table2[[#This Row],[Nodes]:[Nodes]]=4,Table2[[#This Row],[Gap]:[Gap]],"")</f>
        <v/>
      </c>
      <c r="M222" s="30" cm="1">
        <f t="array" ref="M222">IF(Table2[[#This Row],[Nodes]:[Nodes]]=5,Table2[[#This Row],[Gap]:[Gap]],"")</f>
        <v>0</v>
      </c>
      <c r="N222" s="30" t="str" cm="1">
        <f t="array" ref="N222">IF(Table2[[#This Row],[Nodes]:[Nodes]]=6,Table2[[#This Row],[Gap]:[Gap]],"")</f>
        <v/>
      </c>
      <c r="O222" s="30" t="str" cm="1">
        <f t="array" ref="O222">IF(Table2[[#This Row],[Nodes]:[Nodes]]=7,Table2[[#This Row],[Gap]:[Gap]],"")</f>
        <v/>
      </c>
    </row>
    <row r="223" spans="1:15">
      <c r="A223">
        <v>5</v>
      </c>
      <c r="B223">
        <v>14</v>
      </c>
      <c r="C223">
        <v>30</v>
      </c>
      <c r="D223">
        <v>3</v>
      </c>
      <c r="E223">
        <v>3</v>
      </c>
      <c r="F223">
        <v>477.05548336717601</v>
      </c>
      <c r="G223">
        <v>2</v>
      </c>
      <c r="H223">
        <v>1462.3430858782001</v>
      </c>
      <c r="I223">
        <v>0</v>
      </c>
      <c r="J223">
        <v>25.9114072322845</v>
      </c>
      <c r="L223" s="30" t="str" cm="1">
        <f t="array" ref="L223">IF(Table2[[#This Row],[Nodes]:[Nodes]]=4,Table2[[#This Row],[Gap]:[Gap]],"")</f>
        <v/>
      </c>
      <c r="M223" s="30" cm="1">
        <f t="array" ref="M223">IF(Table2[[#This Row],[Nodes]:[Nodes]]=5,Table2[[#This Row],[Gap]:[Gap]],"")</f>
        <v>0</v>
      </c>
      <c r="N223" s="30" t="str" cm="1">
        <f t="array" ref="N223">IF(Table2[[#This Row],[Nodes]:[Nodes]]=6,Table2[[#This Row],[Gap]:[Gap]],"")</f>
        <v/>
      </c>
      <c r="O223" s="30" t="str" cm="1">
        <f t="array" ref="O223">IF(Table2[[#This Row],[Nodes]:[Nodes]]=7,Table2[[#This Row],[Gap]:[Gap]],"")</f>
        <v/>
      </c>
    </row>
    <row r="224" spans="1:15">
      <c r="A224">
        <v>5</v>
      </c>
      <c r="B224">
        <v>14</v>
      </c>
      <c r="C224">
        <v>30</v>
      </c>
      <c r="D224">
        <v>3</v>
      </c>
      <c r="E224">
        <v>4</v>
      </c>
      <c r="F224">
        <v>533.84286663384705</v>
      </c>
      <c r="G224">
        <v>2</v>
      </c>
      <c r="H224">
        <v>1162.2499848366599</v>
      </c>
      <c r="I224">
        <v>0</v>
      </c>
      <c r="J224">
        <v>15.3766365051269</v>
      </c>
      <c r="L224" s="30" t="str" cm="1">
        <f t="array" ref="L224">IF(Table2[[#This Row],[Nodes]:[Nodes]]=4,Table2[[#This Row],[Gap]:[Gap]],"")</f>
        <v/>
      </c>
      <c r="M224" s="30" cm="1">
        <f t="array" ref="M224">IF(Table2[[#This Row],[Nodes]:[Nodes]]=5,Table2[[#This Row],[Gap]:[Gap]],"")</f>
        <v>0</v>
      </c>
      <c r="N224" s="30" t="str" cm="1">
        <f t="array" ref="N224">IF(Table2[[#This Row],[Nodes]:[Nodes]]=6,Table2[[#This Row],[Gap]:[Gap]],"")</f>
        <v/>
      </c>
      <c r="O224" s="30" t="str" cm="1">
        <f t="array" ref="O224">IF(Table2[[#This Row],[Nodes]:[Nodes]]=7,Table2[[#This Row],[Gap]:[Gap]],"")</f>
        <v/>
      </c>
    </row>
    <row r="225" spans="1:15">
      <c r="A225">
        <v>5</v>
      </c>
      <c r="B225">
        <v>14</v>
      </c>
      <c r="C225">
        <v>30</v>
      </c>
      <c r="D225">
        <v>4</v>
      </c>
      <c r="E225">
        <v>1</v>
      </c>
      <c r="F225">
        <v>254.92904390261299</v>
      </c>
      <c r="G225">
        <v>1</v>
      </c>
      <c r="H225">
        <v>905.81722396764701</v>
      </c>
      <c r="I225">
        <v>0</v>
      </c>
      <c r="J225">
        <v>0.39284086227416898</v>
      </c>
      <c r="L225" s="30" t="str" cm="1">
        <f t="array" ref="L225">IF(Table2[[#This Row],[Nodes]:[Nodes]]=4,Table2[[#This Row],[Gap]:[Gap]],"")</f>
        <v/>
      </c>
      <c r="M225" s="30" cm="1">
        <f t="array" ref="M225">IF(Table2[[#This Row],[Nodes]:[Nodes]]=5,Table2[[#This Row],[Gap]:[Gap]],"")</f>
        <v>0</v>
      </c>
      <c r="N225" s="30" t="str" cm="1">
        <f t="array" ref="N225">IF(Table2[[#This Row],[Nodes]:[Nodes]]=6,Table2[[#This Row],[Gap]:[Gap]],"")</f>
        <v/>
      </c>
      <c r="O225" s="30" t="str" cm="1">
        <f t="array" ref="O225">IF(Table2[[#This Row],[Nodes]:[Nodes]]=7,Table2[[#This Row],[Gap]:[Gap]],"")</f>
        <v/>
      </c>
    </row>
    <row r="226" spans="1:15">
      <c r="A226">
        <v>5</v>
      </c>
      <c r="B226">
        <v>14</v>
      </c>
      <c r="C226">
        <v>60</v>
      </c>
      <c r="D226">
        <v>2</v>
      </c>
      <c r="E226">
        <v>0</v>
      </c>
      <c r="F226">
        <v>662.36539385494405</v>
      </c>
      <c r="G226">
        <v>3</v>
      </c>
      <c r="H226">
        <v>1677.65201723308</v>
      </c>
      <c r="I226">
        <v>0</v>
      </c>
      <c r="J226">
        <v>56.5349473953247</v>
      </c>
      <c r="L226" s="30" t="str" cm="1">
        <f t="array" ref="L226">IF(Table2[[#This Row],[Nodes]:[Nodes]]=4,Table2[[#This Row],[Gap]:[Gap]],"")</f>
        <v/>
      </c>
      <c r="M226" s="30" cm="1">
        <f t="array" ref="M226">IF(Table2[[#This Row],[Nodes]:[Nodes]]=5,Table2[[#This Row],[Gap]:[Gap]],"")</f>
        <v>0</v>
      </c>
      <c r="N226" s="30" t="str" cm="1">
        <f t="array" ref="N226">IF(Table2[[#This Row],[Nodes]:[Nodes]]=6,Table2[[#This Row],[Gap]:[Gap]],"")</f>
        <v/>
      </c>
      <c r="O226" s="30" t="str" cm="1">
        <f t="array" ref="O226">IF(Table2[[#This Row],[Nodes]:[Nodes]]=7,Table2[[#This Row],[Gap]:[Gap]],"")</f>
        <v/>
      </c>
    </row>
    <row r="227" spans="1:15">
      <c r="A227">
        <v>5</v>
      </c>
      <c r="B227">
        <v>14</v>
      </c>
      <c r="C227">
        <v>60</v>
      </c>
      <c r="D227">
        <v>2</v>
      </c>
      <c r="E227">
        <v>1</v>
      </c>
      <c r="F227">
        <v>542.997118878008</v>
      </c>
      <c r="G227">
        <v>2</v>
      </c>
      <c r="H227">
        <v>1765.80948955338</v>
      </c>
      <c r="I227">
        <v>0</v>
      </c>
      <c r="J227">
        <v>4.2545130252838099</v>
      </c>
      <c r="L227" s="30" t="str" cm="1">
        <f t="array" ref="L227">IF(Table2[[#This Row],[Nodes]:[Nodes]]=4,Table2[[#This Row],[Gap]:[Gap]],"")</f>
        <v/>
      </c>
      <c r="M227" s="30" cm="1">
        <f t="array" ref="M227">IF(Table2[[#This Row],[Nodes]:[Nodes]]=5,Table2[[#This Row],[Gap]:[Gap]],"")</f>
        <v>0</v>
      </c>
      <c r="N227" s="30" t="str" cm="1">
        <f t="array" ref="N227">IF(Table2[[#This Row],[Nodes]:[Nodes]]=6,Table2[[#This Row],[Gap]:[Gap]],"")</f>
        <v/>
      </c>
      <c r="O227" s="30" t="str" cm="1">
        <f t="array" ref="O227">IF(Table2[[#This Row],[Nodes]:[Nodes]]=7,Table2[[#This Row],[Gap]:[Gap]],"")</f>
        <v/>
      </c>
    </row>
    <row r="228" spans="1:15">
      <c r="A228">
        <v>5</v>
      </c>
      <c r="B228">
        <v>14</v>
      </c>
      <c r="C228">
        <v>60</v>
      </c>
      <c r="D228">
        <v>2</v>
      </c>
      <c r="E228">
        <v>2</v>
      </c>
      <c r="F228">
        <v>612.35475137640003</v>
      </c>
      <c r="G228">
        <v>3</v>
      </c>
      <c r="H228">
        <v>1797.47388612944</v>
      </c>
      <c r="I228">
        <v>0</v>
      </c>
      <c r="J228">
        <v>56.2790367603302</v>
      </c>
      <c r="L228" s="30" t="str" cm="1">
        <f t="array" ref="L228">IF(Table2[[#This Row],[Nodes]:[Nodes]]=4,Table2[[#This Row],[Gap]:[Gap]],"")</f>
        <v/>
      </c>
      <c r="M228" s="30" cm="1">
        <f t="array" ref="M228">IF(Table2[[#This Row],[Nodes]:[Nodes]]=5,Table2[[#This Row],[Gap]:[Gap]],"")</f>
        <v>0</v>
      </c>
      <c r="N228" s="30" t="str" cm="1">
        <f t="array" ref="N228">IF(Table2[[#This Row],[Nodes]:[Nodes]]=6,Table2[[#This Row],[Gap]:[Gap]],"")</f>
        <v/>
      </c>
      <c r="O228" s="30" t="str" cm="1">
        <f t="array" ref="O228">IF(Table2[[#This Row],[Nodes]:[Nodes]]=7,Table2[[#This Row],[Gap]:[Gap]],"")</f>
        <v/>
      </c>
    </row>
    <row r="229" spans="1:15">
      <c r="A229">
        <v>5</v>
      </c>
      <c r="B229">
        <v>14</v>
      </c>
      <c r="C229">
        <v>60</v>
      </c>
      <c r="D229">
        <v>2</v>
      </c>
      <c r="E229">
        <v>3</v>
      </c>
      <c r="F229">
        <v>731.15058422494496</v>
      </c>
      <c r="G229">
        <v>3</v>
      </c>
      <c r="H229">
        <v>2074.1744148981402</v>
      </c>
      <c r="I229">
        <v>0</v>
      </c>
      <c r="J229">
        <v>30.145602703094401</v>
      </c>
      <c r="L229" s="30" t="str" cm="1">
        <f t="array" ref="L229">IF(Table2[[#This Row],[Nodes]:[Nodes]]=4,Table2[[#This Row],[Gap]:[Gap]],"")</f>
        <v/>
      </c>
      <c r="M229" s="30" cm="1">
        <f t="array" ref="M229">IF(Table2[[#This Row],[Nodes]:[Nodes]]=5,Table2[[#This Row],[Gap]:[Gap]],"")</f>
        <v>0</v>
      </c>
      <c r="N229" s="30" t="str" cm="1">
        <f t="array" ref="N229">IF(Table2[[#This Row],[Nodes]:[Nodes]]=6,Table2[[#This Row],[Gap]:[Gap]],"")</f>
        <v/>
      </c>
      <c r="O229" s="30" t="str" cm="1">
        <f t="array" ref="O229">IF(Table2[[#This Row],[Nodes]:[Nodes]]=7,Table2[[#This Row],[Gap]:[Gap]],"")</f>
        <v/>
      </c>
    </row>
    <row r="230" spans="1:15">
      <c r="A230">
        <v>5</v>
      </c>
      <c r="B230">
        <v>14</v>
      </c>
      <c r="C230">
        <v>60</v>
      </c>
      <c r="D230">
        <v>3</v>
      </c>
      <c r="E230">
        <v>0</v>
      </c>
      <c r="F230">
        <v>493.73925214929199</v>
      </c>
      <c r="G230">
        <v>2</v>
      </c>
      <c r="H230">
        <v>1140.4526284083499</v>
      </c>
      <c r="I230">
        <v>0</v>
      </c>
      <c r="J230">
        <v>38.377643108367899</v>
      </c>
      <c r="L230" s="30" t="str" cm="1">
        <f t="array" ref="L230">IF(Table2[[#This Row],[Nodes]:[Nodes]]=4,Table2[[#This Row],[Gap]:[Gap]],"")</f>
        <v/>
      </c>
      <c r="M230" s="30" cm="1">
        <f t="array" ref="M230">IF(Table2[[#This Row],[Nodes]:[Nodes]]=5,Table2[[#This Row],[Gap]:[Gap]],"")</f>
        <v>0</v>
      </c>
      <c r="N230" s="30" t="str" cm="1">
        <f t="array" ref="N230">IF(Table2[[#This Row],[Nodes]:[Nodes]]=6,Table2[[#This Row],[Gap]:[Gap]],"")</f>
        <v/>
      </c>
      <c r="O230" s="30" t="str" cm="1">
        <f t="array" ref="O230">IF(Table2[[#This Row],[Nodes]:[Nodes]]=7,Table2[[#This Row],[Gap]:[Gap]],"")</f>
        <v/>
      </c>
    </row>
    <row r="231" spans="1:15">
      <c r="A231">
        <v>5</v>
      </c>
      <c r="B231">
        <v>14</v>
      </c>
      <c r="C231">
        <v>60</v>
      </c>
      <c r="D231">
        <v>3</v>
      </c>
      <c r="E231">
        <v>1</v>
      </c>
      <c r="F231">
        <v>439.224819581828</v>
      </c>
      <c r="G231">
        <v>2</v>
      </c>
      <c r="H231">
        <v>1270.4211534589999</v>
      </c>
      <c r="I231">
        <v>0</v>
      </c>
      <c r="J231">
        <v>16.527308702468801</v>
      </c>
      <c r="L231" s="30" t="str" cm="1">
        <f t="array" ref="L231">IF(Table2[[#This Row],[Nodes]:[Nodes]]=4,Table2[[#This Row],[Gap]:[Gap]],"")</f>
        <v/>
      </c>
      <c r="M231" s="30" cm="1">
        <f t="array" ref="M231">IF(Table2[[#This Row],[Nodes]:[Nodes]]=5,Table2[[#This Row],[Gap]:[Gap]],"")</f>
        <v>0</v>
      </c>
      <c r="N231" s="30" t="str" cm="1">
        <f t="array" ref="N231">IF(Table2[[#This Row],[Nodes]:[Nodes]]=6,Table2[[#This Row],[Gap]:[Gap]],"")</f>
        <v/>
      </c>
      <c r="O231" s="30" t="str" cm="1">
        <f t="array" ref="O231">IF(Table2[[#This Row],[Nodes]:[Nodes]]=7,Table2[[#This Row],[Gap]:[Gap]],"")</f>
        <v/>
      </c>
    </row>
    <row r="232" spans="1:15">
      <c r="A232">
        <v>5</v>
      </c>
      <c r="B232">
        <v>14</v>
      </c>
      <c r="C232">
        <v>60</v>
      </c>
      <c r="D232">
        <v>3</v>
      </c>
      <c r="E232">
        <v>2</v>
      </c>
      <c r="F232">
        <v>415.309165048029</v>
      </c>
      <c r="G232">
        <v>2</v>
      </c>
      <c r="H232">
        <v>1237.15366047047</v>
      </c>
      <c r="I232">
        <v>0</v>
      </c>
      <c r="J232">
        <v>26.358354568481399</v>
      </c>
      <c r="L232" s="30" t="str" cm="1">
        <f t="array" ref="L232">IF(Table2[[#This Row],[Nodes]:[Nodes]]=4,Table2[[#This Row],[Gap]:[Gap]],"")</f>
        <v/>
      </c>
      <c r="M232" s="30" cm="1">
        <f t="array" ref="M232">IF(Table2[[#This Row],[Nodes]:[Nodes]]=5,Table2[[#This Row],[Gap]:[Gap]],"")</f>
        <v>0</v>
      </c>
      <c r="N232" s="30" t="str" cm="1">
        <f t="array" ref="N232">IF(Table2[[#This Row],[Nodes]:[Nodes]]=6,Table2[[#This Row],[Gap]:[Gap]],"")</f>
        <v/>
      </c>
      <c r="O232" s="30" t="str" cm="1">
        <f t="array" ref="O232">IF(Table2[[#This Row],[Nodes]:[Nodes]]=7,Table2[[#This Row],[Gap]:[Gap]],"")</f>
        <v/>
      </c>
    </row>
    <row r="233" spans="1:15">
      <c r="A233">
        <v>5</v>
      </c>
      <c r="B233">
        <v>14</v>
      </c>
      <c r="C233">
        <v>60</v>
      </c>
      <c r="D233">
        <v>3</v>
      </c>
      <c r="E233">
        <v>3</v>
      </c>
      <c r="F233">
        <v>507.05548336717601</v>
      </c>
      <c r="G233">
        <v>2</v>
      </c>
      <c r="H233">
        <v>1542.7803006946999</v>
      </c>
      <c r="I233">
        <v>0</v>
      </c>
      <c r="J233">
        <v>74.261018991470294</v>
      </c>
      <c r="L233" s="30" t="str" cm="1">
        <f t="array" ref="L233">IF(Table2[[#This Row],[Nodes]:[Nodes]]=4,Table2[[#This Row],[Gap]:[Gap]],"")</f>
        <v/>
      </c>
      <c r="M233" s="30" cm="1">
        <f t="array" ref="M233">IF(Table2[[#This Row],[Nodes]:[Nodes]]=5,Table2[[#This Row],[Gap]:[Gap]],"")</f>
        <v>0</v>
      </c>
      <c r="N233" s="30" t="str" cm="1">
        <f t="array" ref="N233">IF(Table2[[#This Row],[Nodes]:[Nodes]]=6,Table2[[#This Row],[Gap]:[Gap]],"")</f>
        <v/>
      </c>
      <c r="O233" s="30" t="str" cm="1">
        <f t="array" ref="O233">IF(Table2[[#This Row],[Nodes]:[Nodes]]=7,Table2[[#This Row],[Gap]:[Gap]],"")</f>
        <v/>
      </c>
    </row>
    <row r="234" spans="1:15">
      <c r="A234">
        <v>5</v>
      </c>
      <c r="B234">
        <v>14</v>
      </c>
      <c r="C234">
        <v>60</v>
      </c>
      <c r="D234">
        <v>3</v>
      </c>
      <c r="E234">
        <v>4</v>
      </c>
      <c r="F234">
        <v>563.84286663384705</v>
      </c>
      <c r="G234">
        <v>2</v>
      </c>
      <c r="H234">
        <v>1225.7478229462899</v>
      </c>
      <c r="I234">
        <v>0</v>
      </c>
      <c r="J234">
        <v>11.330020904541</v>
      </c>
      <c r="L234" s="30" t="str" cm="1">
        <f t="array" ref="L234">IF(Table2[[#This Row],[Nodes]:[Nodes]]=4,Table2[[#This Row],[Gap]:[Gap]],"")</f>
        <v/>
      </c>
      <c r="M234" s="30" cm="1">
        <f t="array" ref="M234">IF(Table2[[#This Row],[Nodes]:[Nodes]]=5,Table2[[#This Row],[Gap]:[Gap]],"")</f>
        <v>0</v>
      </c>
      <c r="N234" s="30" t="str" cm="1">
        <f t="array" ref="N234">IF(Table2[[#This Row],[Nodes]:[Nodes]]=6,Table2[[#This Row],[Gap]:[Gap]],"")</f>
        <v/>
      </c>
      <c r="O234" s="30" t="str" cm="1">
        <f t="array" ref="O234">IF(Table2[[#This Row],[Nodes]:[Nodes]]=7,Table2[[#This Row],[Gap]:[Gap]],"")</f>
        <v/>
      </c>
    </row>
    <row r="235" spans="1:15">
      <c r="A235">
        <v>5</v>
      </c>
      <c r="B235">
        <v>14</v>
      </c>
      <c r="C235">
        <v>60</v>
      </c>
      <c r="D235">
        <v>4</v>
      </c>
      <c r="E235">
        <v>0</v>
      </c>
      <c r="F235">
        <v>343.53006789949899</v>
      </c>
      <c r="G235">
        <v>2</v>
      </c>
      <c r="H235">
        <v>852.58967503560496</v>
      </c>
      <c r="I235">
        <v>0</v>
      </c>
      <c r="J235">
        <v>86.307616710662799</v>
      </c>
      <c r="L235" s="30" t="str" cm="1">
        <f t="array" ref="L235">IF(Table2[[#This Row],[Nodes]:[Nodes]]=4,Table2[[#This Row],[Gap]:[Gap]],"")</f>
        <v/>
      </c>
      <c r="M235" s="30" cm="1">
        <f t="array" ref="M235">IF(Table2[[#This Row],[Nodes]:[Nodes]]=5,Table2[[#This Row],[Gap]:[Gap]],"")</f>
        <v>0</v>
      </c>
      <c r="N235" s="30" t="str" cm="1">
        <f t="array" ref="N235">IF(Table2[[#This Row],[Nodes]:[Nodes]]=6,Table2[[#This Row],[Gap]:[Gap]],"")</f>
        <v/>
      </c>
      <c r="O235" s="30" t="str" cm="1">
        <f t="array" ref="O235">IF(Table2[[#This Row],[Nodes]:[Nodes]]=7,Table2[[#This Row],[Gap]:[Gap]],"")</f>
        <v/>
      </c>
    </row>
    <row r="236" spans="1:15">
      <c r="A236">
        <v>5</v>
      </c>
      <c r="B236">
        <v>14</v>
      </c>
      <c r="C236">
        <v>60</v>
      </c>
      <c r="D236">
        <v>4</v>
      </c>
      <c r="E236">
        <v>1</v>
      </c>
      <c r="F236">
        <v>254.92904390261299</v>
      </c>
      <c r="G236">
        <v>1</v>
      </c>
      <c r="H236">
        <v>905.81722396764701</v>
      </c>
      <c r="I236">
        <v>0</v>
      </c>
      <c r="J236">
        <v>0.385350942611694</v>
      </c>
      <c r="L236" s="30" t="str" cm="1">
        <f t="array" ref="L236">IF(Table2[[#This Row],[Nodes]:[Nodes]]=4,Table2[[#This Row],[Gap]:[Gap]],"")</f>
        <v/>
      </c>
      <c r="M236" s="30" cm="1">
        <f t="array" ref="M236">IF(Table2[[#This Row],[Nodes]:[Nodes]]=5,Table2[[#This Row],[Gap]:[Gap]],"")</f>
        <v>0</v>
      </c>
      <c r="N236" s="30" t="str" cm="1">
        <f t="array" ref="N236">IF(Table2[[#This Row],[Nodes]:[Nodes]]=6,Table2[[#This Row],[Gap]:[Gap]],"")</f>
        <v/>
      </c>
      <c r="O236" s="30" t="str" cm="1">
        <f t="array" ref="O236">IF(Table2[[#This Row],[Nodes]:[Nodes]]=7,Table2[[#This Row],[Gap]:[Gap]],"")</f>
        <v/>
      </c>
    </row>
    <row r="237" spans="1:15">
      <c r="A237">
        <v>5</v>
      </c>
      <c r="B237">
        <v>14</v>
      </c>
      <c r="C237">
        <v>60</v>
      </c>
      <c r="D237">
        <v>4</v>
      </c>
      <c r="E237">
        <v>3</v>
      </c>
      <c r="F237">
        <v>411.06789087264099</v>
      </c>
      <c r="G237">
        <v>2</v>
      </c>
      <c r="H237">
        <v>1163.0740540870199</v>
      </c>
      <c r="I237">
        <v>0</v>
      </c>
      <c r="J237">
        <v>55.991570234298699</v>
      </c>
      <c r="L237" s="30" t="str" cm="1">
        <f t="array" ref="L237">IF(Table2[[#This Row],[Nodes]:[Nodes]]=4,Table2[[#This Row],[Gap]:[Gap]],"")</f>
        <v/>
      </c>
      <c r="M237" s="30" cm="1">
        <f t="array" ref="M237">IF(Table2[[#This Row],[Nodes]:[Nodes]]=5,Table2[[#This Row],[Gap]:[Gap]],"")</f>
        <v>0</v>
      </c>
      <c r="N237" s="30" t="str" cm="1">
        <f t="array" ref="N237">IF(Table2[[#This Row],[Nodes]:[Nodes]]=6,Table2[[#This Row],[Gap]:[Gap]],"")</f>
        <v/>
      </c>
      <c r="O237" s="30" t="str" cm="1">
        <f t="array" ref="O237">IF(Table2[[#This Row],[Nodes]:[Nodes]]=7,Table2[[#This Row],[Gap]:[Gap]],"")</f>
        <v/>
      </c>
    </row>
    <row r="238" spans="1:15">
      <c r="A238">
        <v>5</v>
      </c>
      <c r="B238">
        <v>14</v>
      </c>
      <c r="C238">
        <v>60</v>
      </c>
      <c r="D238">
        <v>4</v>
      </c>
      <c r="E238">
        <v>4</v>
      </c>
      <c r="F238">
        <v>466.61096695673399</v>
      </c>
      <c r="G238">
        <v>2</v>
      </c>
      <c r="H238">
        <v>939.69752099631296</v>
      </c>
      <c r="I238">
        <v>0</v>
      </c>
      <c r="J238">
        <v>22.383608579635599</v>
      </c>
      <c r="L238" s="30" t="str" cm="1">
        <f t="array" ref="L238">IF(Table2[[#This Row],[Nodes]:[Nodes]]=4,Table2[[#This Row],[Gap]:[Gap]],"")</f>
        <v/>
      </c>
      <c r="M238" s="30" cm="1">
        <f t="array" ref="M238">IF(Table2[[#This Row],[Nodes]:[Nodes]]=5,Table2[[#This Row],[Gap]:[Gap]],"")</f>
        <v>0</v>
      </c>
      <c r="N238" s="30" t="str" cm="1">
        <f t="array" ref="N238">IF(Table2[[#This Row],[Nodes]:[Nodes]]=6,Table2[[#This Row],[Gap]:[Gap]],"")</f>
        <v/>
      </c>
      <c r="O238" s="30" t="str" cm="1">
        <f t="array" ref="O238">IF(Table2[[#This Row],[Nodes]:[Nodes]]=7,Table2[[#This Row],[Gap]:[Gap]],"")</f>
        <v/>
      </c>
    </row>
    <row r="239" spans="1:15">
      <c r="A239">
        <v>5</v>
      </c>
      <c r="B239">
        <v>14</v>
      </c>
      <c r="C239">
        <v>90</v>
      </c>
      <c r="D239">
        <v>2</v>
      </c>
      <c r="E239">
        <v>0</v>
      </c>
      <c r="F239">
        <v>722.36539385494405</v>
      </c>
      <c r="G239">
        <v>3</v>
      </c>
      <c r="H239">
        <v>1845.8978855543401</v>
      </c>
      <c r="I239">
        <v>0</v>
      </c>
      <c r="J239">
        <v>46.354326248168903</v>
      </c>
      <c r="L239" s="30" t="str" cm="1">
        <f t="array" ref="L239">IF(Table2[[#This Row],[Nodes]:[Nodes]]=4,Table2[[#This Row],[Gap]:[Gap]],"")</f>
        <v/>
      </c>
      <c r="M239" s="30" cm="1">
        <f t="array" ref="M239">IF(Table2[[#This Row],[Nodes]:[Nodes]]=5,Table2[[#This Row],[Gap]:[Gap]],"")</f>
        <v>0</v>
      </c>
      <c r="N239" s="30" t="str" cm="1">
        <f t="array" ref="N239">IF(Table2[[#This Row],[Nodes]:[Nodes]]=6,Table2[[#This Row],[Gap]:[Gap]],"")</f>
        <v/>
      </c>
      <c r="O239" s="30" t="str" cm="1">
        <f t="array" ref="O239">IF(Table2[[#This Row],[Nodes]:[Nodes]]=7,Table2[[#This Row],[Gap]:[Gap]],"")</f>
        <v/>
      </c>
    </row>
    <row r="240" spans="1:15">
      <c r="A240">
        <v>5</v>
      </c>
      <c r="B240">
        <v>14</v>
      </c>
      <c r="C240">
        <v>90</v>
      </c>
      <c r="D240">
        <v>2</v>
      </c>
      <c r="E240">
        <v>1</v>
      </c>
      <c r="F240">
        <v>572.997118878008</v>
      </c>
      <c r="G240">
        <v>2</v>
      </c>
      <c r="H240">
        <v>1855.4638413770899</v>
      </c>
      <c r="I240">
        <v>0</v>
      </c>
      <c r="J240">
        <v>4.2801837921142498</v>
      </c>
      <c r="L240" s="30" t="str" cm="1">
        <f t="array" ref="L240">IF(Table2[[#This Row],[Nodes]:[Nodes]]=4,Table2[[#This Row],[Gap]:[Gap]],"")</f>
        <v/>
      </c>
      <c r="M240" s="30" cm="1">
        <f t="array" ref="M240">IF(Table2[[#This Row],[Nodes]:[Nodes]]=5,Table2[[#This Row],[Gap]:[Gap]],"")</f>
        <v>0</v>
      </c>
      <c r="N240" s="30" t="str" cm="1">
        <f t="array" ref="N240">IF(Table2[[#This Row],[Nodes]:[Nodes]]=6,Table2[[#This Row],[Gap]:[Gap]],"")</f>
        <v/>
      </c>
      <c r="O240" s="30" t="str" cm="1">
        <f t="array" ref="O240">IF(Table2[[#This Row],[Nodes]:[Nodes]]=7,Table2[[#This Row],[Gap]:[Gap]],"")</f>
        <v/>
      </c>
    </row>
    <row r="241" spans="1:15">
      <c r="A241">
        <v>5</v>
      </c>
      <c r="B241">
        <v>14</v>
      </c>
      <c r="C241">
        <v>90</v>
      </c>
      <c r="D241">
        <v>2</v>
      </c>
      <c r="E241">
        <v>2</v>
      </c>
      <c r="F241">
        <v>672.35475137640003</v>
      </c>
      <c r="G241">
        <v>3</v>
      </c>
      <c r="H241">
        <v>1979.0405067082499</v>
      </c>
      <c r="I241">
        <v>0</v>
      </c>
      <c r="J241">
        <v>97.008497714996295</v>
      </c>
      <c r="L241" s="30" t="str" cm="1">
        <f t="array" ref="L241">IF(Table2[[#This Row],[Nodes]:[Nodes]]=4,Table2[[#This Row],[Gap]:[Gap]],"")</f>
        <v/>
      </c>
      <c r="M241" s="30" cm="1">
        <f t="array" ref="M241">IF(Table2[[#This Row],[Nodes]:[Nodes]]=5,Table2[[#This Row],[Gap]:[Gap]],"")</f>
        <v>0</v>
      </c>
      <c r="N241" s="30" t="str" cm="1">
        <f t="array" ref="N241">IF(Table2[[#This Row],[Nodes]:[Nodes]]=6,Table2[[#This Row],[Gap]:[Gap]],"")</f>
        <v/>
      </c>
      <c r="O241" s="30" t="str" cm="1">
        <f t="array" ref="O241">IF(Table2[[#This Row],[Nodes]:[Nodes]]=7,Table2[[#This Row],[Gap]:[Gap]],"")</f>
        <v/>
      </c>
    </row>
    <row r="242" spans="1:15">
      <c r="A242">
        <v>5</v>
      </c>
      <c r="B242">
        <v>14</v>
      </c>
      <c r="C242">
        <v>90</v>
      </c>
      <c r="D242">
        <v>2</v>
      </c>
      <c r="E242">
        <v>3</v>
      </c>
      <c r="F242">
        <v>791.15058422494496</v>
      </c>
      <c r="G242">
        <v>3</v>
      </c>
      <c r="H242">
        <v>2202.9301257094498</v>
      </c>
      <c r="I242">
        <v>0</v>
      </c>
      <c r="J242">
        <v>65.874933958053504</v>
      </c>
      <c r="L242" s="30" t="str" cm="1">
        <f t="array" ref="L242">IF(Table2[[#This Row],[Nodes]:[Nodes]]=4,Table2[[#This Row],[Gap]:[Gap]],"")</f>
        <v/>
      </c>
      <c r="M242" s="30" cm="1">
        <f t="array" ref="M242">IF(Table2[[#This Row],[Nodes]:[Nodes]]=5,Table2[[#This Row],[Gap]:[Gap]],"")</f>
        <v>0</v>
      </c>
      <c r="N242" s="30" t="str" cm="1">
        <f t="array" ref="N242">IF(Table2[[#This Row],[Nodes]:[Nodes]]=6,Table2[[#This Row],[Gap]:[Gap]],"")</f>
        <v/>
      </c>
      <c r="O242" s="30" t="str" cm="1">
        <f t="array" ref="O242">IF(Table2[[#This Row],[Nodes]:[Nodes]]=7,Table2[[#This Row],[Gap]:[Gap]],"")</f>
        <v/>
      </c>
    </row>
    <row r="243" spans="1:15">
      <c r="A243">
        <v>5</v>
      </c>
      <c r="B243">
        <v>14</v>
      </c>
      <c r="C243">
        <v>90</v>
      </c>
      <c r="D243">
        <v>2</v>
      </c>
      <c r="E243">
        <v>4</v>
      </c>
      <c r="F243">
        <v>803.46675680829696</v>
      </c>
      <c r="G243">
        <v>3</v>
      </c>
      <c r="H243">
        <v>1872.1489242043101</v>
      </c>
      <c r="I243">
        <v>0</v>
      </c>
      <c r="J243">
        <v>22.588197946548402</v>
      </c>
      <c r="L243" s="30" t="str" cm="1">
        <f t="array" ref="L243">IF(Table2[[#This Row],[Nodes]:[Nodes]]=4,Table2[[#This Row],[Gap]:[Gap]],"")</f>
        <v/>
      </c>
      <c r="M243" s="30" cm="1">
        <f t="array" ref="M243">IF(Table2[[#This Row],[Nodes]:[Nodes]]=5,Table2[[#This Row],[Gap]:[Gap]],"")</f>
        <v>0</v>
      </c>
      <c r="N243" s="30" t="str" cm="1">
        <f t="array" ref="N243">IF(Table2[[#This Row],[Nodes]:[Nodes]]=6,Table2[[#This Row],[Gap]:[Gap]],"")</f>
        <v/>
      </c>
      <c r="O243" s="30" t="str" cm="1">
        <f t="array" ref="O243">IF(Table2[[#This Row],[Nodes]:[Nodes]]=7,Table2[[#This Row],[Gap]:[Gap]],"")</f>
        <v/>
      </c>
    </row>
    <row r="244" spans="1:15">
      <c r="A244">
        <v>5</v>
      </c>
      <c r="B244">
        <v>14</v>
      </c>
      <c r="C244">
        <v>90</v>
      </c>
      <c r="D244">
        <v>3</v>
      </c>
      <c r="E244">
        <v>0</v>
      </c>
      <c r="F244">
        <v>523.73925214929204</v>
      </c>
      <c r="G244">
        <v>2</v>
      </c>
      <c r="H244">
        <v>1217.0846048804899</v>
      </c>
      <c r="I244">
        <v>0</v>
      </c>
      <c r="J244">
        <v>21.948548555374099</v>
      </c>
      <c r="L244" s="30" t="str" cm="1">
        <f t="array" ref="L244">IF(Table2[[#This Row],[Nodes]:[Nodes]]=4,Table2[[#This Row],[Gap]:[Gap]],"")</f>
        <v/>
      </c>
      <c r="M244" s="30" cm="1">
        <f t="array" ref="M244">IF(Table2[[#This Row],[Nodes]:[Nodes]]=5,Table2[[#This Row],[Gap]:[Gap]],"")</f>
        <v>0</v>
      </c>
      <c r="N244" s="30" t="str" cm="1">
        <f t="array" ref="N244">IF(Table2[[#This Row],[Nodes]:[Nodes]]=6,Table2[[#This Row],[Gap]:[Gap]],"")</f>
        <v/>
      </c>
      <c r="O244" s="30" t="str" cm="1">
        <f t="array" ref="O244">IF(Table2[[#This Row],[Nodes]:[Nodes]]=7,Table2[[#This Row],[Gap]:[Gap]],"")</f>
        <v/>
      </c>
    </row>
    <row r="245" spans="1:15">
      <c r="A245">
        <v>5</v>
      </c>
      <c r="B245">
        <v>14</v>
      </c>
      <c r="C245">
        <v>90</v>
      </c>
      <c r="D245">
        <v>3</v>
      </c>
      <c r="E245">
        <v>1</v>
      </c>
      <c r="F245">
        <v>469.224819581828</v>
      </c>
      <c r="G245">
        <v>2</v>
      </c>
      <c r="H245">
        <v>1323.73054142557</v>
      </c>
      <c r="I245">
        <v>0</v>
      </c>
      <c r="J245">
        <v>14.5781440734863</v>
      </c>
      <c r="L245" s="30" t="str" cm="1">
        <f t="array" ref="L245">IF(Table2[[#This Row],[Nodes]:[Nodes]]=4,Table2[[#This Row],[Gap]:[Gap]],"")</f>
        <v/>
      </c>
      <c r="M245" s="30" cm="1">
        <f t="array" ref="M245">IF(Table2[[#This Row],[Nodes]:[Nodes]]=5,Table2[[#This Row],[Gap]:[Gap]],"")</f>
        <v>0</v>
      </c>
      <c r="N245" s="30" t="str" cm="1">
        <f t="array" ref="N245">IF(Table2[[#This Row],[Nodes]:[Nodes]]=6,Table2[[#This Row],[Gap]:[Gap]],"")</f>
        <v/>
      </c>
      <c r="O245" s="30" t="str" cm="1">
        <f t="array" ref="O245">IF(Table2[[#This Row],[Nodes]:[Nodes]]=7,Table2[[#This Row],[Gap]:[Gap]],"")</f>
        <v/>
      </c>
    </row>
    <row r="246" spans="1:15">
      <c r="A246">
        <v>5</v>
      </c>
      <c r="B246">
        <v>14</v>
      </c>
      <c r="C246">
        <v>90</v>
      </c>
      <c r="D246">
        <v>3</v>
      </c>
      <c r="E246">
        <v>2</v>
      </c>
      <c r="F246">
        <v>434.40365748328298</v>
      </c>
      <c r="G246">
        <v>2</v>
      </c>
      <c r="H246">
        <v>1310.21874657489</v>
      </c>
      <c r="I246">
        <v>0</v>
      </c>
      <c r="J246">
        <v>24.426309347152699</v>
      </c>
      <c r="L246" s="30" t="str" cm="1">
        <f t="array" ref="L246">IF(Table2[[#This Row],[Nodes]:[Nodes]]=4,Table2[[#This Row],[Gap]:[Gap]],"")</f>
        <v/>
      </c>
      <c r="M246" s="30" cm="1">
        <f t="array" ref="M246">IF(Table2[[#This Row],[Nodes]:[Nodes]]=5,Table2[[#This Row],[Gap]:[Gap]],"")</f>
        <v>0</v>
      </c>
      <c r="N246" s="30" t="str" cm="1">
        <f t="array" ref="N246">IF(Table2[[#This Row],[Nodes]:[Nodes]]=6,Table2[[#This Row],[Gap]:[Gap]],"")</f>
        <v/>
      </c>
      <c r="O246" s="30" t="str" cm="1">
        <f t="array" ref="O246">IF(Table2[[#This Row],[Nodes]:[Nodes]]=7,Table2[[#This Row],[Gap]:[Gap]],"")</f>
        <v/>
      </c>
    </row>
    <row r="247" spans="1:15">
      <c r="A247">
        <v>5</v>
      </c>
      <c r="B247">
        <v>14</v>
      </c>
      <c r="C247">
        <v>90</v>
      </c>
      <c r="D247">
        <v>3</v>
      </c>
      <c r="E247">
        <v>3</v>
      </c>
      <c r="F247">
        <v>537.05548336717595</v>
      </c>
      <c r="G247">
        <v>2</v>
      </c>
      <c r="H247">
        <v>1623.21751551121</v>
      </c>
      <c r="I247">
        <v>0</v>
      </c>
      <c r="J247">
        <v>14.105387210845899</v>
      </c>
      <c r="L247" s="30" t="str" cm="1">
        <f t="array" ref="L247">IF(Table2[[#This Row],[Nodes]:[Nodes]]=4,Table2[[#This Row],[Gap]:[Gap]],"")</f>
        <v/>
      </c>
      <c r="M247" s="30" cm="1">
        <f t="array" ref="M247">IF(Table2[[#This Row],[Nodes]:[Nodes]]=5,Table2[[#This Row],[Gap]:[Gap]],"")</f>
        <v>0</v>
      </c>
      <c r="N247" s="30" t="str" cm="1">
        <f t="array" ref="N247">IF(Table2[[#This Row],[Nodes]:[Nodes]]=6,Table2[[#This Row],[Gap]:[Gap]],"")</f>
        <v/>
      </c>
      <c r="O247" s="30" t="str" cm="1">
        <f t="array" ref="O247">IF(Table2[[#This Row],[Nodes]:[Nodes]]=7,Table2[[#This Row],[Gap]:[Gap]],"")</f>
        <v/>
      </c>
    </row>
    <row r="248" spans="1:15">
      <c r="A248">
        <v>5</v>
      </c>
      <c r="B248">
        <v>14</v>
      </c>
      <c r="C248">
        <v>90</v>
      </c>
      <c r="D248">
        <v>3</v>
      </c>
      <c r="E248">
        <v>4</v>
      </c>
      <c r="F248">
        <v>593.84286663384705</v>
      </c>
      <c r="G248">
        <v>2</v>
      </c>
      <c r="H248">
        <v>1289.24566105592</v>
      </c>
      <c r="I248">
        <v>0</v>
      </c>
      <c r="J248">
        <v>19.637139797210601</v>
      </c>
      <c r="L248" s="30" t="str" cm="1">
        <f t="array" ref="L248">IF(Table2[[#This Row],[Nodes]:[Nodes]]=4,Table2[[#This Row],[Gap]:[Gap]],"")</f>
        <v/>
      </c>
      <c r="M248" s="30" cm="1">
        <f t="array" ref="M248">IF(Table2[[#This Row],[Nodes]:[Nodes]]=5,Table2[[#This Row],[Gap]:[Gap]],"")</f>
        <v>0</v>
      </c>
      <c r="N248" s="30" t="str" cm="1">
        <f t="array" ref="N248">IF(Table2[[#This Row],[Nodes]:[Nodes]]=6,Table2[[#This Row],[Gap]:[Gap]],"")</f>
        <v/>
      </c>
      <c r="O248" s="30" t="str" cm="1">
        <f t="array" ref="O248">IF(Table2[[#This Row],[Nodes]:[Nodes]]=7,Table2[[#This Row],[Gap]:[Gap]],"")</f>
        <v/>
      </c>
    </row>
    <row r="249" spans="1:15">
      <c r="A249">
        <v>5</v>
      </c>
      <c r="B249">
        <v>14</v>
      </c>
      <c r="C249">
        <v>90</v>
      </c>
      <c r="D249">
        <v>4</v>
      </c>
      <c r="E249">
        <v>0</v>
      </c>
      <c r="F249">
        <v>373.53006789949899</v>
      </c>
      <c r="G249">
        <v>2</v>
      </c>
      <c r="H249">
        <v>887.64919681868798</v>
      </c>
      <c r="I249">
        <v>0</v>
      </c>
      <c r="J249">
        <v>70.201537370681706</v>
      </c>
      <c r="L249" s="30" t="str" cm="1">
        <f t="array" ref="L249">IF(Table2[[#This Row],[Nodes]:[Nodes]]=4,Table2[[#This Row],[Gap]:[Gap]],"")</f>
        <v/>
      </c>
      <c r="M249" s="30" cm="1">
        <f t="array" ref="M249">IF(Table2[[#This Row],[Nodes]:[Nodes]]=5,Table2[[#This Row],[Gap]:[Gap]],"")</f>
        <v>0</v>
      </c>
      <c r="N249" s="30" t="str" cm="1">
        <f t="array" ref="N249">IF(Table2[[#This Row],[Nodes]:[Nodes]]=6,Table2[[#This Row],[Gap]:[Gap]],"")</f>
        <v/>
      </c>
      <c r="O249" s="30" t="str" cm="1">
        <f t="array" ref="O249">IF(Table2[[#This Row],[Nodes]:[Nodes]]=7,Table2[[#This Row],[Gap]:[Gap]],"")</f>
        <v/>
      </c>
    </row>
    <row r="250" spans="1:15">
      <c r="A250">
        <v>5</v>
      </c>
      <c r="B250">
        <v>14</v>
      </c>
      <c r="C250">
        <v>90</v>
      </c>
      <c r="D250">
        <v>4</v>
      </c>
      <c r="E250">
        <v>1</v>
      </c>
      <c r="F250">
        <v>254.92904390261299</v>
      </c>
      <c r="G250">
        <v>1</v>
      </c>
      <c r="H250">
        <v>905.81722396764701</v>
      </c>
      <c r="I250">
        <v>0</v>
      </c>
      <c r="J250">
        <v>0.38420629501342701</v>
      </c>
      <c r="L250" s="30" t="str" cm="1">
        <f t="array" ref="L250">IF(Table2[[#This Row],[Nodes]:[Nodes]]=4,Table2[[#This Row],[Gap]:[Gap]],"")</f>
        <v/>
      </c>
      <c r="M250" s="30" cm="1">
        <f t="array" ref="M250">IF(Table2[[#This Row],[Nodes]:[Nodes]]=5,Table2[[#This Row],[Gap]:[Gap]],"")</f>
        <v>0</v>
      </c>
      <c r="N250" s="30" t="str" cm="1">
        <f t="array" ref="N250">IF(Table2[[#This Row],[Nodes]:[Nodes]]=6,Table2[[#This Row],[Gap]:[Gap]],"")</f>
        <v/>
      </c>
      <c r="O250" s="30" t="str" cm="1">
        <f t="array" ref="O250">IF(Table2[[#This Row],[Nodes]:[Nodes]]=7,Table2[[#This Row],[Gap]:[Gap]],"")</f>
        <v/>
      </c>
    </row>
    <row r="251" spans="1:15">
      <c r="A251">
        <v>5</v>
      </c>
      <c r="B251">
        <v>14</v>
      </c>
      <c r="C251">
        <v>90</v>
      </c>
      <c r="D251">
        <v>4</v>
      </c>
      <c r="E251">
        <v>2</v>
      </c>
      <c r="F251">
        <v>390.64731871107398</v>
      </c>
      <c r="G251">
        <v>2</v>
      </c>
      <c r="H251">
        <v>963.954191931688</v>
      </c>
      <c r="I251">
        <v>0</v>
      </c>
      <c r="J251">
        <v>25.7353768348693</v>
      </c>
      <c r="L251" s="30" t="str" cm="1">
        <f t="array" ref="L251">IF(Table2[[#This Row],[Nodes]:[Nodes]]=4,Table2[[#This Row],[Gap]:[Gap]],"")</f>
        <v/>
      </c>
      <c r="M251" s="30" cm="1">
        <f t="array" ref="M251">IF(Table2[[#This Row],[Nodes]:[Nodes]]=5,Table2[[#This Row],[Gap]:[Gap]],"")</f>
        <v>0</v>
      </c>
      <c r="N251" s="30" t="str" cm="1">
        <f t="array" ref="N251">IF(Table2[[#This Row],[Nodes]:[Nodes]]=6,Table2[[#This Row],[Gap]:[Gap]],"")</f>
        <v/>
      </c>
      <c r="O251" s="30" t="str" cm="1">
        <f t="array" ref="O251">IF(Table2[[#This Row],[Nodes]:[Nodes]]=7,Table2[[#This Row],[Gap]:[Gap]],"")</f>
        <v/>
      </c>
    </row>
    <row r="252" spans="1:15">
      <c r="A252">
        <v>5</v>
      </c>
      <c r="B252">
        <v>14</v>
      </c>
      <c r="C252">
        <v>90</v>
      </c>
      <c r="D252">
        <v>4</v>
      </c>
      <c r="E252">
        <v>3</v>
      </c>
      <c r="F252">
        <v>441.06789087264099</v>
      </c>
      <c r="G252">
        <v>2</v>
      </c>
      <c r="H252">
        <v>1205.55227817691</v>
      </c>
      <c r="I252">
        <v>0</v>
      </c>
      <c r="J252">
        <v>22.0327048301696</v>
      </c>
      <c r="L252" s="30" t="str" cm="1">
        <f t="array" ref="L252">IF(Table2[[#This Row],[Nodes]:[Nodes]]=4,Table2[[#This Row],[Gap]:[Gap]],"")</f>
        <v/>
      </c>
      <c r="M252" s="30" cm="1">
        <f t="array" ref="M252">IF(Table2[[#This Row],[Nodes]:[Nodes]]=5,Table2[[#This Row],[Gap]:[Gap]],"")</f>
        <v>0</v>
      </c>
      <c r="N252" s="30" t="str" cm="1">
        <f t="array" ref="N252">IF(Table2[[#This Row],[Nodes]:[Nodes]]=6,Table2[[#This Row],[Gap]:[Gap]],"")</f>
        <v/>
      </c>
      <c r="O252" s="30" t="str" cm="1">
        <f t="array" ref="O252">IF(Table2[[#This Row],[Nodes]:[Nodes]]=7,Table2[[#This Row],[Gap]:[Gap]],"")</f>
        <v/>
      </c>
    </row>
    <row r="253" spans="1:15">
      <c r="A253">
        <v>5</v>
      </c>
      <c r="B253">
        <v>14</v>
      </c>
      <c r="C253">
        <v>90</v>
      </c>
      <c r="D253">
        <v>4</v>
      </c>
      <c r="E253">
        <v>4</v>
      </c>
      <c r="F253">
        <v>496.61096695673399</v>
      </c>
      <c r="G253">
        <v>2</v>
      </c>
      <c r="H253">
        <v>972.628633656337</v>
      </c>
      <c r="I253">
        <v>0</v>
      </c>
      <c r="J253">
        <v>16.134470939636198</v>
      </c>
      <c r="L253" s="30" t="str" cm="1">
        <f t="array" ref="L253">IF(Table2[[#This Row],[Nodes]:[Nodes]]=4,Table2[[#This Row],[Gap]:[Gap]],"")</f>
        <v/>
      </c>
      <c r="M253" s="30" cm="1">
        <f t="array" ref="M253">IF(Table2[[#This Row],[Nodes]:[Nodes]]=5,Table2[[#This Row],[Gap]:[Gap]],"")</f>
        <v>0</v>
      </c>
      <c r="N253" s="30" t="str" cm="1">
        <f t="array" ref="N253">IF(Table2[[#This Row],[Nodes]:[Nodes]]=6,Table2[[#This Row],[Gap]:[Gap]],"")</f>
        <v/>
      </c>
      <c r="O253" s="30" t="str" cm="1">
        <f t="array" ref="O253">IF(Table2[[#This Row],[Nodes]:[Nodes]]=7,Table2[[#This Row],[Gap]:[Gap]],"")</f>
        <v/>
      </c>
    </row>
    <row r="254" spans="1:15">
      <c r="A254">
        <v>6</v>
      </c>
      <c r="B254">
        <v>10</v>
      </c>
      <c r="C254">
        <v>30</v>
      </c>
      <c r="D254">
        <v>4</v>
      </c>
      <c r="E254">
        <v>1</v>
      </c>
      <c r="F254">
        <v>260.03522482375098</v>
      </c>
      <c r="G254">
        <v>1</v>
      </c>
      <c r="H254">
        <v>1024.4740315828701</v>
      </c>
      <c r="I254">
        <v>0</v>
      </c>
      <c r="J254">
        <v>11.788545608520501</v>
      </c>
      <c r="L254" s="30" t="str" cm="1">
        <f t="array" ref="L254">IF(Table2[[#This Row],[Nodes]:[Nodes]]=4,Table2[[#This Row],[Gap]:[Gap]],"")</f>
        <v/>
      </c>
      <c r="M254" s="30" t="str" cm="1">
        <f t="array" ref="M254">IF(Table2[[#This Row],[Nodes]:[Nodes]]=5,Table2[[#This Row],[Gap]:[Gap]],"")</f>
        <v/>
      </c>
      <c r="N254" s="30" cm="1">
        <f t="array" ref="N254">IF(Table2[[#This Row],[Nodes]:[Nodes]]=6,Table2[[#This Row],[Gap]:[Gap]],"")</f>
        <v>0</v>
      </c>
      <c r="O254" s="30" t="str" cm="1">
        <f t="array" ref="O254">IF(Table2[[#This Row],[Nodes]:[Nodes]]=7,Table2[[#This Row],[Gap]:[Gap]],"")</f>
        <v/>
      </c>
    </row>
    <row r="255" spans="1:15">
      <c r="A255">
        <v>6</v>
      </c>
      <c r="B255">
        <v>10</v>
      </c>
      <c r="C255">
        <v>60</v>
      </c>
      <c r="D255">
        <v>4</v>
      </c>
      <c r="E255">
        <v>1</v>
      </c>
      <c r="F255">
        <v>260.03522482375098</v>
      </c>
      <c r="G255">
        <v>1</v>
      </c>
      <c r="H255">
        <v>1024.4740315828701</v>
      </c>
      <c r="I255">
        <v>0</v>
      </c>
      <c r="J255">
        <v>11.101817369460999</v>
      </c>
      <c r="L255" s="30" t="str" cm="1">
        <f t="array" ref="L255">IF(Table2[[#This Row],[Nodes]:[Nodes]]=4,Table2[[#This Row],[Gap]:[Gap]],"")</f>
        <v/>
      </c>
      <c r="M255" s="30" t="str" cm="1">
        <f t="array" ref="M255">IF(Table2[[#This Row],[Nodes]:[Nodes]]=5,Table2[[#This Row],[Gap]:[Gap]],"")</f>
        <v/>
      </c>
      <c r="N255" s="30" cm="1">
        <f t="array" ref="N255">IF(Table2[[#This Row],[Nodes]:[Nodes]]=6,Table2[[#This Row],[Gap]:[Gap]],"")</f>
        <v>0</v>
      </c>
      <c r="O255" s="30" t="str" cm="1">
        <f t="array" ref="O255">IF(Table2[[#This Row],[Nodes]:[Nodes]]=7,Table2[[#This Row],[Gap]:[Gap]],"")</f>
        <v/>
      </c>
    </row>
    <row r="256" spans="1:15">
      <c r="A256">
        <v>6</v>
      </c>
      <c r="B256">
        <v>10</v>
      </c>
      <c r="C256">
        <v>90</v>
      </c>
      <c r="D256">
        <v>4</v>
      </c>
      <c r="E256">
        <v>1</v>
      </c>
      <c r="F256">
        <v>260.03522482375098</v>
      </c>
      <c r="G256">
        <v>1</v>
      </c>
      <c r="H256">
        <v>1024.4740315828701</v>
      </c>
      <c r="I256">
        <v>0</v>
      </c>
      <c r="J256">
        <v>10.5428121089935</v>
      </c>
      <c r="L256" s="30" t="str" cm="1">
        <f t="array" ref="L256">IF(Table2[[#This Row],[Nodes]:[Nodes]]=4,Table2[[#This Row],[Gap]:[Gap]],"")</f>
        <v/>
      </c>
      <c r="M256" s="30" t="str" cm="1">
        <f t="array" ref="M256">IF(Table2[[#This Row],[Nodes]:[Nodes]]=5,Table2[[#This Row],[Gap]:[Gap]],"")</f>
        <v/>
      </c>
      <c r="N256" s="30" cm="1">
        <f t="array" ref="N256">IF(Table2[[#This Row],[Nodes]:[Nodes]]=6,Table2[[#This Row],[Gap]:[Gap]],"")</f>
        <v>0</v>
      </c>
      <c r="O256" s="30" t="str" cm="1">
        <f t="array" ref="O256">IF(Table2[[#This Row],[Nodes]:[Nodes]]=7,Table2[[#This Row],[Gap]:[Gap]],"")</f>
        <v/>
      </c>
    </row>
    <row r="257" spans="1:15">
      <c r="A257">
        <v>6</v>
      </c>
      <c r="B257">
        <v>12</v>
      </c>
      <c r="C257">
        <v>30</v>
      </c>
      <c r="D257">
        <v>2</v>
      </c>
      <c r="E257">
        <v>1</v>
      </c>
      <c r="F257">
        <v>524.56844661081095</v>
      </c>
      <c r="G257">
        <v>2</v>
      </c>
      <c r="H257">
        <v>2111.6549046723999</v>
      </c>
      <c r="I257">
        <v>0</v>
      </c>
      <c r="J257">
        <v>147.40017366409299</v>
      </c>
      <c r="L257" s="30" t="str" cm="1">
        <f t="array" ref="L257">IF(Table2[[#This Row],[Nodes]:[Nodes]]=4,Table2[[#This Row],[Gap]:[Gap]],"")</f>
        <v/>
      </c>
      <c r="M257" s="30" t="str" cm="1">
        <f t="array" ref="M257">IF(Table2[[#This Row],[Nodes]:[Nodes]]=5,Table2[[#This Row],[Gap]:[Gap]],"")</f>
        <v/>
      </c>
      <c r="N257" s="30" cm="1">
        <f t="array" ref="N257">IF(Table2[[#This Row],[Nodes]:[Nodes]]=6,Table2[[#This Row],[Gap]:[Gap]],"")</f>
        <v>0</v>
      </c>
      <c r="O257" s="30" t="str" cm="1">
        <f t="array" ref="O257">IF(Table2[[#This Row],[Nodes]:[Nodes]]=7,Table2[[#This Row],[Gap]:[Gap]],"")</f>
        <v/>
      </c>
    </row>
    <row r="258" spans="1:15">
      <c r="A258">
        <v>6</v>
      </c>
      <c r="B258">
        <v>12</v>
      </c>
      <c r="C258">
        <v>30</v>
      </c>
      <c r="D258">
        <v>4</v>
      </c>
      <c r="E258">
        <v>1</v>
      </c>
      <c r="F258">
        <v>280.02079719795103</v>
      </c>
      <c r="G258">
        <v>1</v>
      </c>
      <c r="H258">
        <v>1077.5065950483299</v>
      </c>
      <c r="I258">
        <v>0</v>
      </c>
      <c r="J258">
        <v>9.9984922409057599</v>
      </c>
      <c r="L258" s="30" t="str" cm="1">
        <f t="array" ref="L258">IF(Table2[[#This Row],[Nodes]:[Nodes]]=4,Table2[[#This Row],[Gap]:[Gap]],"")</f>
        <v/>
      </c>
      <c r="M258" s="30" t="str" cm="1">
        <f t="array" ref="M258">IF(Table2[[#This Row],[Nodes]:[Nodes]]=5,Table2[[#This Row],[Gap]:[Gap]],"")</f>
        <v/>
      </c>
      <c r="N258" s="30" cm="1">
        <f t="array" ref="N258">IF(Table2[[#This Row],[Nodes]:[Nodes]]=6,Table2[[#This Row],[Gap]:[Gap]],"")</f>
        <v>0</v>
      </c>
      <c r="O258" s="30" t="str" cm="1">
        <f t="array" ref="O258">IF(Table2[[#This Row],[Nodes]:[Nodes]]=7,Table2[[#This Row],[Gap]:[Gap]],"")</f>
        <v/>
      </c>
    </row>
    <row r="259" spans="1:15">
      <c r="A259">
        <v>6</v>
      </c>
      <c r="B259">
        <v>12</v>
      </c>
      <c r="C259">
        <v>60</v>
      </c>
      <c r="D259">
        <v>4</v>
      </c>
      <c r="E259">
        <v>1</v>
      </c>
      <c r="F259">
        <v>280.02079719795103</v>
      </c>
      <c r="G259">
        <v>1</v>
      </c>
      <c r="H259">
        <v>1077.5065950483299</v>
      </c>
      <c r="I259">
        <v>0</v>
      </c>
      <c r="J259">
        <v>9.8619437217712402</v>
      </c>
      <c r="L259" s="30" t="str" cm="1">
        <f t="array" ref="L259">IF(Table2[[#This Row],[Nodes]:[Nodes]]=4,Table2[[#This Row],[Gap]:[Gap]],"")</f>
        <v/>
      </c>
      <c r="M259" s="30" t="str" cm="1">
        <f t="array" ref="M259">IF(Table2[[#This Row],[Nodes]:[Nodes]]=5,Table2[[#This Row],[Gap]:[Gap]],"")</f>
        <v/>
      </c>
      <c r="N259" s="30" cm="1">
        <f t="array" ref="N259">IF(Table2[[#This Row],[Nodes]:[Nodes]]=6,Table2[[#This Row],[Gap]:[Gap]],"")</f>
        <v>0</v>
      </c>
      <c r="O259" s="30" t="str" cm="1">
        <f t="array" ref="O259">IF(Table2[[#This Row],[Nodes]:[Nodes]]=7,Table2[[#This Row],[Gap]:[Gap]],"")</f>
        <v/>
      </c>
    </row>
    <row r="260" spans="1:15">
      <c r="A260">
        <v>6</v>
      </c>
      <c r="B260">
        <v>12</v>
      </c>
      <c r="C260">
        <v>90</v>
      </c>
      <c r="D260">
        <v>2</v>
      </c>
      <c r="E260">
        <v>1</v>
      </c>
      <c r="F260">
        <v>584.56844661081095</v>
      </c>
      <c r="G260">
        <v>2</v>
      </c>
      <c r="H260">
        <v>2359.1786312504501</v>
      </c>
      <c r="I260">
        <v>0</v>
      </c>
      <c r="J260">
        <v>79.276643753051701</v>
      </c>
      <c r="L260" s="30" t="str" cm="1">
        <f t="array" ref="L260">IF(Table2[[#This Row],[Nodes]:[Nodes]]=4,Table2[[#This Row],[Gap]:[Gap]],"")</f>
        <v/>
      </c>
      <c r="M260" s="30" t="str" cm="1">
        <f t="array" ref="M260">IF(Table2[[#This Row],[Nodes]:[Nodes]]=5,Table2[[#This Row],[Gap]:[Gap]],"")</f>
        <v/>
      </c>
      <c r="N260" s="30" cm="1">
        <f t="array" ref="N260">IF(Table2[[#This Row],[Nodes]:[Nodes]]=6,Table2[[#This Row],[Gap]:[Gap]],"")</f>
        <v>0</v>
      </c>
      <c r="O260" s="30" t="str" cm="1">
        <f t="array" ref="O260">IF(Table2[[#This Row],[Nodes]:[Nodes]]=7,Table2[[#This Row],[Gap]:[Gap]],"")</f>
        <v/>
      </c>
    </row>
    <row r="261" spans="1:15">
      <c r="A261">
        <v>6</v>
      </c>
      <c r="B261">
        <v>12</v>
      </c>
      <c r="C261">
        <v>90</v>
      </c>
      <c r="D261">
        <v>3</v>
      </c>
      <c r="E261">
        <v>2</v>
      </c>
      <c r="F261">
        <v>547.84635155089802</v>
      </c>
      <c r="G261">
        <v>2</v>
      </c>
      <c r="H261">
        <v>1859.5865862979001</v>
      </c>
      <c r="I261">
        <v>0</v>
      </c>
      <c r="J261">
        <v>264.36939358711197</v>
      </c>
      <c r="L261" s="30" t="str" cm="1">
        <f t="array" ref="L261">IF(Table2[[#This Row],[Nodes]:[Nodes]]=4,Table2[[#This Row],[Gap]:[Gap]],"")</f>
        <v/>
      </c>
      <c r="M261" s="30" t="str" cm="1">
        <f t="array" ref="M261">IF(Table2[[#This Row],[Nodes]:[Nodes]]=5,Table2[[#This Row],[Gap]:[Gap]],"")</f>
        <v/>
      </c>
      <c r="N261" s="30" cm="1">
        <f t="array" ref="N261">IF(Table2[[#This Row],[Nodes]:[Nodes]]=6,Table2[[#This Row],[Gap]:[Gap]],"")</f>
        <v>0</v>
      </c>
      <c r="O261" s="30" t="str" cm="1">
        <f t="array" ref="O261">IF(Table2[[#This Row],[Nodes]:[Nodes]]=7,Table2[[#This Row],[Gap]:[Gap]],"")</f>
        <v/>
      </c>
    </row>
    <row r="262" spans="1:15">
      <c r="A262">
        <v>6</v>
      </c>
      <c r="B262">
        <v>12</v>
      </c>
      <c r="C262">
        <v>90</v>
      </c>
      <c r="D262">
        <v>4</v>
      </c>
      <c r="E262">
        <v>1</v>
      </c>
      <c r="F262">
        <v>280.02079719795103</v>
      </c>
      <c r="G262">
        <v>1</v>
      </c>
      <c r="H262">
        <v>1077.5065950483299</v>
      </c>
      <c r="I262">
        <v>0</v>
      </c>
      <c r="J262">
        <v>9.7322866916656494</v>
      </c>
      <c r="L262" s="30" t="str" cm="1">
        <f t="array" ref="L262">IF(Table2[[#This Row],[Nodes]:[Nodes]]=4,Table2[[#This Row],[Gap]:[Gap]],"")</f>
        <v/>
      </c>
      <c r="M262" s="30" t="str" cm="1">
        <f t="array" ref="M262">IF(Table2[[#This Row],[Nodes]:[Nodes]]=5,Table2[[#This Row],[Gap]:[Gap]],"")</f>
        <v/>
      </c>
      <c r="N262" s="30" cm="1">
        <f t="array" ref="N262">IF(Table2[[#This Row],[Nodes]:[Nodes]]=6,Table2[[#This Row],[Gap]:[Gap]],"")</f>
        <v>0</v>
      </c>
      <c r="O262" s="30" t="str" cm="1">
        <f t="array" ref="O262">IF(Table2[[#This Row],[Nodes]:[Nodes]]=7,Table2[[#This Row],[Gap]:[Gap]],"")</f>
        <v/>
      </c>
    </row>
    <row r="263" spans="1:15">
      <c r="A263">
        <v>7</v>
      </c>
      <c r="B263">
        <v>10</v>
      </c>
      <c r="C263">
        <v>30</v>
      </c>
      <c r="D263">
        <v>5</v>
      </c>
      <c r="E263">
        <v>2</v>
      </c>
      <c r="F263">
        <v>262.79791230509198</v>
      </c>
      <c r="G263">
        <v>1</v>
      </c>
      <c r="H263">
        <v>1226.76108961464</v>
      </c>
      <c r="I263">
        <v>0</v>
      </c>
      <c r="J263">
        <v>119.196478843688</v>
      </c>
      <c r="L263" s="30" t="str" cm="1">
        <f t="array" ref="L263">IF(Table2[[#This Row],[Nodes]:[Nodes]]=4,Table2[[#This Row],[Gap]:[Gap]],"")</f>
        <v/>
      </c>
      <c r="M263" s="30" t="str" cm="1">
        <f t="array" ref="M263">IF(Table2[[#This Row],[Nodes]:[Nodes]]=5,Table2[[#This Row],[Gap]:[Gap]],"")</f>
        <v/>
      </c>
      <c r="N263" s="30" t="str" cm="1">
        <f t="array" ref="N263">IF(Table2[[#This Row],[Nodes]:[Nodes]]=6,Table2[[#This Row],[Gap]:[Gap]],"")</f>
        <v/>
      </c>
      <c r="O263" s="30" cm="1">
        <f t="array" ref="O263">IF(Table2[[#This Row],[Nodes]:[Nodes]]=7,Table2[[#This Row],[Gap]:[Gap]],"")</f>
        <v>0</v>
      </c>
    </row>
    <row r="264" spans="1:15">
      <c r="A264">
        <v>7</v>
      </c>
      <c r="B264">
        <v>10</v>
      </c>
      <c r="C264">
        <v>60</v>
      </c>
      <c r="D264">
        <v>5</v>
      </c>
      <c r="E264">
        <v>2</v>
      </c>
      <c r="F264">
        <v>262.79791230509198</v>
      </c>
      <c r="G264">
        <v>1</v>
      </c>
      <c r="H264">
        <v>1226.76108961464</v>
      </c>
      <c r="I264">
        <v>0</v>
      </c>
      <c r="J264">
        <v>119.77594208717299</v>
      </c>
      <c r="L264" s="30" t="str" cm="1">
        <f t="array" ref="L264">IF(Table2[[#This Row],[Nodes]:[Nodes]]=4,Table2[[#This Row],[Gap]:[Gap]],"")</f>
        <v/>
      </c>
      <c r="M264" s="30" t="str" cm="1">
        <f t="array" ref="M264">IF(Table2[[#This Row],[Nodes]:[Nodes]]=5,Table2[[#This Row],[Gap]:[Gap]],"")</f>
        <v/>
      </c>
      <c r="N264" s="30" t="str" cm="1">
        <f t="array" ref="N264">IF(Table2[[#This Row],[Nodes]:[Nodes]]=6,Table2[[#This Row],[Gap]:[Gap]],"")</f>
        <v/>
      </c>
      <c r="O264" s="30" cm="1">
        <f t="array" ref="O264">IF(Table2[[#This Row],[Nodes]:[Nodes]]=7,Table2[[#This Row],[Gap]:[Gap]],"")</f>
        <v>0</v>
      </c>
    </row>
    <row r="265" spans="1:15">
      <c r="A265">
        <v>4</v>
      </c>
      <c r="B265">
        <v>10</v>
      </c>
      <c r="C265">
        <v>30</v>
      </c>
      <c r="D265">
        <v>5</v>
      </c>
      <c r="E265">
        <v>0</v>
      </c>
      <c r="F265">
        <v>222.04571020728901</v>
      </c>
      <c r="G265">
        <v>1</v>
      </c>
      <c r="H265">
        <v>414.512475071994</v>
      </c>
      <c r="I265">
        <v>0</v>
      </c>
      <c r="J265">
        <v>0.160653591156005</v>
      </c>
      <c r="L265" s="30" cm="1">
        <f t="array" ref="L265">IF(Table2[[#This Row],[Nodes]:[Nodes]]=4,Table2[[#This Row],[Gap]:[Gap]],"")</f>
        <v>0</v>
      </c>
      <c r="M265" s="30" t="str" cm="1">
        <f t="array" ref="M265">IF(Table2[[#This Row],[Nodes]:[Nodes]]=5,Table2[[#This Row],[Gap]:[Gap]],"")</f>
        <v/>
      </c>
      <c r="N265" s="30" t="str" cm="1">
        <f t="array" ref="N265">IF(Table2[[#This Row],[Nodes]:[Nodes]]=6,Table2[[#This Row],[Gap]:[Gap]],"")</f>
        <v/>
      </c>
      <c r="O265" s="30" t="str" cm="1">
        <f t="array" ref="O265">IF(Table2[[#This Row],[Nodes]:[Nodes]]=7,Table2[[#This Row],[Gap]:[Gap]],"")</f>
        <v/>
      </c>
    </row>
    <row r="266" spans="1:15">
      <c r="A266">
        <v>4</v>
      </c>
      <c r="B266">
        <v>10</v>
      </c>
      <c r="C266">
        <v>30</v>
      </c>
      <c r="D266">
        <v>5</v>
      </c>
      <c r="E266">
        <v>1</v>
      </c>
      <c r="F266">
        <v>230.596988727433</v>
      </c>
      <c r="G266">
        <v>1</v>
      </c>
      <c r="H266">
        <v>631.39004345965805</v>
      </c>
      <c r="I266">
        <v>0</v>
      </c>
      <c r="J266">
        <v>0.13820123672485299</v>
      </c>
      <c r="L266" s="30" cm="1">
        <f t="array" ref="L266">IF(Table2[[#This Row],[Nodes]:[Nodes]]=4,Table2[[#This Row],[Gap]:[Gap]],"")</f>
        <v>0</v>
      </c>
      <c r="M266" s="30" t="str" cm="1">
        <f t="array" ref="M266">IF(Table2[[#This Row],[Nodes]:[Nodes]]=5,Table2[[#This Row],[Gap]:[Gap]],"")</f>
        <v/>
      </c>
      <c r="N266" s="30" t="str" cm="1">
        <f t="array" ref="N266">IF(Table2[[#This Row],[Nodes]:[Nodes]]=6,Table2[[#This Row],[Gap]:[Gap]],"")</f>
        <v/>
      </c>
      <c r="O266" s="30" t="str" cm="1">
        <f t="array" ref="O266">IF(Table2[[#This Row],[Nodes]:[Nodes]]=7,Table2[[#This Row],[Gap]:[Gap]],"")</f>
        <v/>
      </c>
    </row>
    <row r="267" spans="1:15">
      <c r="A267">
        <v>4</v>
      </c>
      <c r="B267">
        <v>10</v>
      </c>
      <c r="C267">
        <v>30</v>
      </c>
      <c r="D267">
        <v>5</v>
      </c>
      <c r="E267">
        <v>2</v>
      </c>
      <c r="F267">
        <v>230.61322306264</v>
      </c>
      <c r="G267">
        <v>1</v>
      </c>
      <c r="H267">
        <v>393.69096744441401</v>
      </c>
      <c r="I267">
        <v>0</v>
      </c>
      <c r="J267">
        <v>0.16872215270995999</v>
      </c>
      <c r="L267" s="30" cm="1">
        <f t="array" ref="L267">IF(Table2[[#This Row],[Nodes]:[Nodes]]=4,Table2[[#This Row],[Gap]:[Gap]],"")</f>
        <v>0</v>
      </c>
      <c r="M267" s="30" t="str" cm="1">
        <f t="array" ref="M267">IF(Table2[[#This Row],[Nodes]:[Nodes]]=5,Table2[[#This Row],[Gap]:[Gap]],"")</f>
        <v/>
      </c>
      <c r="N267" s="30" t="str" cm="1">
        <f t="array" ref="N267">IF(Table2[[#This Row],[Nodes]:[Nodes]]=6,Table2[[#This Row],[Gap]:[Gap]],"")</f>
        <v/>
      </c>
      <c r="O267" s="30" t="str" cm="1">
        <f t="array" ref="O267">IF(Table2[[#This Row],[Nodes]:[Nodes]]=7,Table2[[#This Row],[Gap]:[Gap]],"")</f>
        <v/>
      </c>
    </row>
    <row r="268" spans="1:15">
      <c r="A268">
        <v>4</v>
      </c>
      <c r="B268">
        <v>10</v>
      </c>
      <c r="C268">
        <v>30</v>
      </c>
      <c r="D268">
        <v>5</v>
      </c>
      <c r="E268">
        <v>3</v>
      </c>
      <c r="F268">
        <v>212.23543050101301</v>
      </c>
      <c r="G268">
        <v>1</v>
      </c>
      <c r="H268">
        <v>473.87131771183601</v>
      </c>
      <c r="I268">
        <v>0</v>
      </c>
      <c r="J268">
        <v>0.15981340408325101</v>
      </c>
      <c r="L268" s="30" cm="1">
        <f t="array" ref="L268">IF(Table2[[#This Row],[Nodes]:[Nodes]]=4,Table2[[#This Row],[Gap]:[Gap]],"")</f>
        <v>0</v>
      </c>
      <c r="M268" s="30" t="str" cm="1">
        <f t="array" ref="M268">IF(Table2[[#This Row],[Nodes]:[Nodes]]=5,Table2[[#This Row],[Gap]:[Gap]],"")</f>
        <v/>
      </c>
      <c r="N268" s="30" t="str" cm="1">
        <f t="array" ref="N268">IF(Table2[[#This Row],[Nodes]:[Nodes]]=6,Table2[[#This Row],[Gap]:[Gap]],"")</f>
        <v/>
      </c>
      <c r="O268" s="30" t="str" cm="1">
        <f t="array" ref="O268">IF(Table2[[#This Row],[Nodes]:[Nodes]]=7,Table2[[#This Row],[Gap]:[Gap]],"")</f>
        <v/>
      </c>
    </row>
    <row r="269" spans="1:15">
      <c r="A269">
        <v>4</v>
      </c>
      <c r="B269">
        <v>10</v>
      </c>
      <c r="C269">
        <v>30</v>
      </c>
      <c r="D269">
        <v>5</v>
      </c>
      <c r="E269">
        <v>4</v>
      </c>
      <c r="F269">
        <v>279.68518486708803</v>
      </c>
      <c r="G269">
        <v>1</v>
      </c>
      <c r="H269">
        <v>519.15967863728702</v>
      </c>
      <c r="I269">
        <v>0</v>
      </c>
      <c r="J269">
        <v>0.13313269615173301</v>
      </c>
      <c r="L269" s="30" cm="1">
        <f t="array" ref="L269">IF(Table2[[#This Row],[Nodes]:[Nodes]]=4,Table2[[#This Row],[Gap]:[Gap]],"")</f>
        <v>0</v>
      </c>
      <c r="M269" s="30" t="str" cm="1">
        <f t="array" ref="M269">IF(Table2[[#This Row],[Nodes]:[Nodes]]=5,Table2[[#This Row],[Gap]:[Gap]],"")</f>
        <v/>
      </c>
      <c r="N269" s="30" t="str" cm="1">
        <f t="array" ref="N269">IF(Table2[[#This Row],[Nodes]:[Nodes]]=6,Table2[[#This Row],[Gap]:[Gap]],"")</f>
        <v/>
      </c>
      <c r="O269" s="30" t="str" cm="1">
        <f t="array" ref="O269">IF(Table2[[#This Row],[Nodes]:[Nodes]]=7,Table2[[#This Row],[Gap]:[Gap]],"")</f>
        <v/>
      </c>
    </row>
    <row r="270" spans="1:15">
      <c r="A270">
        <v>4</v>
      </c>
      <c r="B270">
        <v>10</v>
      </c>
      <c r="C270">
        <v>60</v>
      </c>
      <c r="D270">
        <v>5</v>
      </c>
      <c r="E270">
        <v>0</v>
      </c>
      <c r="F270">
        <v>222.04571020728901</v>
      </c>
      <c r="G270">
        <v>1</v>
      </c>
      <c r="H270">
        <v>414.512475071994</v>
      </c>
      <c r="I270">
        <v>0</v>
      </c>
      <c r="J270">
        <v>0.15464615821838301</v>
      </c>
      <c r="L270" s="30" cm="1">
        <f t="array" ref="L270">IF(Table2[[#This Row],[Nodes]:[Nodes]]=4,Table2[[#This Row],[Gap]:[Gap]],"")</f>
        <v>0</v>
      </c>
      <c r="M270" s="30" t="str" cm="1">
        <f t="array" ref="M270">IF(Table2[[#This Row],[Nodes]:[Nodes]]=5,Table2[[#This Row],[Gap]:[Gap]],"")</f>
        <v/>
      </c>
      <c r="N270" s="30" t="str" cm="1">
        <f t="array" ref="N270">IF(Table2[[#This Row],[Nodes]:[Nodes]]=6,Table2[[#This Row],[Gap]:[Gap]],"")</f>
        <v/>
      </c>
      <c r="O270" s="30" t="str" cm="1">
        <f t="array" ref="O270">IF(Table2[[#This Row],[Nodes]:[Nodes]]=7,Table2[[#This Row],[Gap]:[Gap]],"")</f>
        <v/>
      </c>
    </row>
    <row r="271" spans="1:15">
      <c r="A271">
        <v>4</v>
      </c>
      <c r="B271">
        <v>10</v>
      </c>
      <c r="C271">
        <v>60</v>
      </c>
      <c r="D271">
        <v>5</v>
      </c>
      <c r="E271">
        <v>1</v>
      </c>
      <c r="F271">
        <v>230.596988727433</v>
      </c>
      <c r="G271">
        <v>1</v>
      </c>
      <c r="H271">
        <v>631.39004345965805</v>
      </c>
      <c r="I271">
        <v>0</v>
      </c>
      <c r="J271">
        <v>0.14071965217590299</v>
      </c>
      <c r="L271" s="30" cm="1">
        <f t="array" ref="L271">IF(Table2[[#This Row],[Nodes]:[Nodes]]=4,Table2[[#This Row],[Gap]:[Gap]],"")</f>
        <v>0</v>
      </c>
      <c r="M271" s="30" t="str" cm="1">
        <f t="array" ref="M271">IF(Table2[[#This Row],[Nodes]:[Nodes]]=5,Table2[[#This Row],[Gap]:[Gap]],"")</f>
        <v/>
      </c>
      <c r="N271" s="30" t="str" cm="1">
        <f t="array" ref="N271">IF(Table2[[#This Row],[Nodes]:[Nodes]]=6,Table2[[#This Row],[Gap]:[Gap]],"")</f>
        <v/>
      </c>
      <c r="O271" s="30" t="str" cm="1">
        <f t="array" ref="O271">IF(Table2[[#This Row],[Nodes]:[Nodes]]=7,Table2[[#This Row],[Gap]:[Gap]],"")</f>
        <v/>
      </c>
    </row>
    <row r="272" spans="1:15">
      <c r="A272">
        <v>4</v>
      </c>
      <c r="B272">
        <v>10</v>
      </c>
      <c r="C272">
        <v>60</v>
      </c>
      <c r="D272">
        <v>5</v>
      </c>
      <c r="E272">
        <v>2</v>
      </c>
      <c r="F272">
        <v>230.61322306264</v>
      </c>
      <c r="G272">
        <v>1</v>
      </c>
      <c r="H272">
        <v>393.69096744441401</v>
      </c>
      <c r="I272">
        <v>0</v>
      </c>
      <c r="J272">
        <v>0.16315793991088801</v>
      </c>
      <c r="L272" s="30" cm="1">
        <f t="array" ref="L272">IF(Table2[[#This Row],[Nodes]:[Nodes]]=4,Table2[[#This Row],[Gap]:[Gap]],"")</f>
        <v>0</v>
      </c>
      <c r="M272" s="30" t="str" cm="1">
        <f t="array" ref="M272">IF(Table2[[#This Row],[Nodes]:[Nodes]]=5,Table2[[#This Row],[Gap]:[Gap]],"")</f>
        <v/>
      </c>
      <c r="N272" s="30" t="str" cm="1">
        <f t="array" ref="N272">IF(Table2[[#This Row],[Nodes]:[Nodes]]=6,Table2[[#This Row],[Gap]:[Gap]],"")</f>
        <v/>
      </c>
      <c r="O272" s="30" t="str" cm="1">
        <f t="array" ref="O272">IF(Table2[[#This Row],[Nodes]:[Nodes]]=7,Table2[[#This Row],[Gap]:[Gap]],"")</f>
        <v/>
      </c>
    </row>
    <row r="273" spans="1:15">
      <c r="A273">
        <v>4</v>
      </c>
      <c r="B273">
        <v>10</v>
      </c>
      <c r="C273">
        <v>60</v>
      </c>
      <c r="D273">
        <v>5</v>
      </c>
      <c r="E273">
        <v>3</v>
      </c>
      <c r="F273">
        <v>212.23543050101301</v>
      </c>
      <c r="G273">
        <v>1</v>
      </c>
      <c r="H273">
        <v>473.87131771183601</v>
      </c>
      <c r="I273">
        <v>0</v>
      </c>
      <c r="J273">
        <v>0.16916275024413999</v>
      </c>
      <c r="L273" s="30" cm="1">
        <f t="array" ref="L273">IF(Table2[[#This Row],[Nodes]:[Nodes]]=4,Table2[[#This Row],[Gap]:[Gap]],"")</f>
        <v>0</v>
      </c>
      <c r="M273" s="30" t="str" cm="1">
        <f t="array" ref="M273">IF(Table2[[#This Row],[Nodes]:[Nodes]]=5,Table2[[#This Row],[Gap]:[Gap]],"")</f>
        <v/>
      </c>
      <c r="N273" s="30" t="str" cm="1">
        <f t="array" ref="N273">IF(Table2[[#This Row],[Nodes]:[Nodes]]=6,Table2[[#This Row],[Gap]:[Gap]],"")</f>
        <v/>
      </c>
      <c r="O273" s="30" t="str" cm="1">
        <f t="array" ref="O273">IF(Table2[[#This Row],[Nodes]:[Nodes]]=7,Table2[[#This Row],[Gap]:[Gap]],"")</f>
        <v/>
      </c>
    </row>
    <row r="274" spans="1:15">
      <c r="A274">
        <v>4</v>
      </c>
      <c r="B274">
        <v>10</v>
      </c>
      <c r="C274">
        <v>60</v>
      </c>
      <c r="D274">
        <v>5</v>
      </c>
      <c r="E274">
        <v>4</v>
      </c>
      <c r="F274">
        <v>279.68518486708803</v>
      </c>
      <c r="G274">
        <v>1</v>
      </c>
      <c r="H274">
        <v>519.15967863728702</v>
      </c>
      <c r="I274">
        <v>0</v>
      </c>
      <c r="J274">
        <v>0.126618862152099</v>
      </c>
      <c r="L274" s="30" cm="1">
        <f t="array" ref="L274">IF(Table2[[#This Row],[Nodes]:[Nodes]]=4,Table2[[#This Row],[Gap]:[Gap]],"")</f>
        <v>0</v>
      </c>
      <c r="M274" s="30" t="str" cm="1">
        <f t="array" ref="M274">IF(Table2[[#This Row],[Nodes]:[Nodes]]=5,Table2[[#This Row],[Gap]:[Gap]],"")</f>
        <v/>
      </c>
      <c r="N274" s="30" t="str" cm="1">
        <f t="array" ref="N274">IF(Table2[[#This Row],[Nodes]:[Nodes]]=6,Table2[[#This Row],[Gap]:[Gap]],"")</f>
        <v/>
      </c>
      <c r="O274" s="30" t="str" cm="1">
        <f t="array" ref="O274">IF(Table2[[#This Row],[Nodes]:[Nodes]]=7,Table2[[#This Row],[Gap]:[Gap]],"")</f>
        <v/>
      </c>
    </row>
    <row r="275" spans="1:15">
      <c r="A275">
        <v>4</v>
      </c>
      <c r="B275">
        <v>10</v>
      </c>
      <c r="C275">
        <v>90</v>
      </c>
      <c r="D275">
        <v>5</v>
      </c>
      <c r="E275">
        <v>0</v>
      </c>
      <c r="F275">
        <v>222.04571020728901</v>
      </c>
      <c r="G275">
        <v>1</v>
      </c>
      <c r="H275">
        <v>414.512475071994</v>
      </c>
      <c r="I275">
        <v>0</v>
      </c>
      <c r="J275">
        <v>0.146643161773681</v>
      </c>
      <c r="L275" s="30" cm="1">
        <f t="array" ref="L275">IF(Table2[[#This Row],[Nodes]:[Nodes]]=4,Table2[[#This Row],[Gap]:[Gap]],"")</f>
        <v>0</v>
      </c>
      <c r="M275" s="30" t="str" cm="1">
        <f t="array" ref="M275">IF(Table2[[#This Row],[Nodes]:[Nodes]]=5,Table2[[#This Row],[Gap]:[Gap]],"")</f>
        <v/>
      </c>
      <c r="N275" s="30" t="str" cm="1">
        <f t="array" ref="N275">IF(Table2[[#This Row],[Nodes]:[Nodes]]=6,Table2[[#This Row],[Gap]:[Gap]],"")</f>
        <v/>
      </c>
      <c r="O275" s="30" t="str" cm="1">
        <f t="array" ref="O275">IF(Table2[[#This Row],[Nodes]:[Nodes]]=7,Table2[[#This Row],[Gap]:[Gap]],"")</f>
        <v/>
      </c>
    </row>
    <row r="276" spans="1:15">
      <c r="A276">
        <v>4</v>
      </c>
      <c r="B276">
        <v>10</v>
      </c>
      <c r="C276">
        <v>90</v>
      </c>
      <c r="D276">
        <v>5</v>
      </c>
      <c r="E276">
        <v>1</v>
      </c>
      <c r="F276">
        <v>230.596988727433</v>
      </c>
      <c r="G276">
        <v>1</v>
      </c>
      <c r="H276">
        <v>631.39004345965805</v>
      </c>
      <c r="I276">
        <v>0</v>
      </c>
      <c r="J276">
        <v>0.140631914138793</v>
      </c>
      <c r="L276" s="30" cm="1">
        <f t="array" ref="L276">IF(Table2[[#This Row],[Nodes]:[Nodes]]=4,Table2[[#This Row],[Gap]:[Gap]],"")</f>
        <v>0</v>
      </c>
      <c r="M276" s="30" t="str" cm="1">
        <f t="array" ref="M276">IF(Table2[[#This Row],[Nodes]:[Nodes]]=5,Table2[[#This Row],[Gap]:[Gap]],"")</f>
        <v/>
      </c>
      <c r="N276" s="30" t="str" cm="1">
        <f t="array" ref="N276">IF(Table2[[#This Row],[Nodes]:[Nodes]]=6,Table2[[#This Row],[Gap]:[Gap]],"")</f>
        <v/>
      </c>
      <c r="O276" s="30" t="str" cm="1">
        <f t="array" ref="O276">IF(Table2[[#This Row],[Nodes]:[Nodes]]=7,Table2[[#This Row],[Gap]:[Gap]],"")</f>
        <v/>
      </c>
    </row>
    <row r="277" spans="1:15">
      <c r="A277">
        <v>4</v>
      </c>
      <c r="B277">
        <v>10</v>
      </c>
      <c r="C277">
        <v>90</v>
      </c>
      <c r="D277">
        <v>5</v>
      </c>
      <c r="E277">
        <v>2</v>
      </c>
      <c r="F277">
        <v>230.61322306264</v>
      </c>
      <c r="G277">
        <v>1</v>
      </c>
      <c r="H277">
        <v>393.69096744441401</v>
      </c>
      <c r="I277">
        <v>0</v>
      </c>
      <c r="J277">
        <v>0.14013838768005299</v>
      </c>
      <c r="L277" s="30" cm="1">
        <f t="array" ref="L277">IF(Table2[[#This Row],[Nodes]:[Nodes]]=4,Table2[[#This Row],[Gap]:[Gap]],"")</f>
        <v>0</v>
      </c>
      <c r="M277" s="30" t="str" cm="1">
        <f t="array" ref="M277">IF(Table2[[#This Row],[Nodes]:[Nodes]]=5,Table2[[#This Row],[Gap]:[Gap]],"")</f>
        <v/>
      </c>
      <c r="N277" s="30" t="str" cm="1">
        <f t="array" ref="N277">IF(Table2[[#This Row],[Nodes]:[Nodes]]=6,Table2[[#This Row],[Gap]:[Gap]],"")</f>
        <v/>
      </c>
      <c r="O277" s="30" t="str" cm="1">
        <f t="array" ref="O277">IF(Table2[[#This Row],[Nodes]:[Nodes]]=7,Table2[[#This Row],[Gap]:[Gap]],"")</f>
        <v/>
      </c>
    </row>
    <row r="278" spans="1:15">
      <c r="A278">
        <v>4</v>
      </c>
      <c r="B278">
        <v>10</v>
      </c>
      <c r="C278">
        <v>90</v>
      </c>
      <c r="D278">
        <v>5</v>
      </c>
      <c r="E278">
        <v>3</v>
      </c>
      <c r="F278">
        <v>212.23543050101301</v>
      </c>
      <c r="G278">
        <v>1</v>
      </c>
      <c r="H278">
        <v>473.87131771183601</v>
      </c>
      <c r="I278">
        <v>0</v>
      </c>
      <c r="J278">
        <v>0.15264105796813901</v>
      </c>
      <c r="L278" s="30" cm="1">
        <f t="array" ref="L278">IF(Table2[[#This Row],[Nodes]:[Nodes]]=4,Table2[[#This Row],[Gap]:[Gap]],"")</f>
        <v>0</v>
      </c>
      <c r="M278" s="30" t="str" cm="1">
        <f t="array" ref="M278">IF(Table2[[#This Row],[Nodes]:[Nodes]]=5,Table2[[#This Row],[Gap]:[Gap]],"")</f>
        <v/>
      </c>
      <c r="N278" s="30" t="str" cm="1">
        <f t="array" ref="N278">IF(Table2[[#This Row],[Nodes]:[Nodes]]=6,Table2[[#This Row],[Gap]:[Gap]],"")</f>
        <v/>
      </c>
      <c r="O278" s="30" t="str" cm="1">
        <f t="array" ref="O278">IF(Table2[[#This Row],[Nodes]:[Nodes]]=7,Table2[[#This Row],[Gap]:[Gap]],"")</f>
        <v/>
      </c>
    </row>
    <row r="279" spans="1:15">
      <c r="A279">
        <v>4</v>
      </c>
      <c r="B279">
        <v>10</v>
      </c>
      <c r="C279">
        <v>90</v>
      </c>
      <c r="D279">
        <v>5</v>
      </c>
      <c r="E279">
        <v>4</v>
      </c>
      <c r="F279">
        <v>279.68518486708803</v>
      </c>
      <c r="G279">
        <v>1</v>
      </c>
      <c r="H279">
        <v>519.15967863728702</v>
      </c>
      <c r="I279">
        <v>0</v>
      </c>
      <c r="J279">
        <v>0.14514684677124001</v>
      </c>
      <c r="L279" s="30" cm="1">
        <f t="array" ref="L279">IF(Table2[[#This Row],[Nodes]:[Nodes]]=4,Table2[[#This Row],[Gap]:[Gap]],"")</f>
        <v>0</v>
      </c>
      <c r="M279" s="30" t="str" cm="1">
        <f t="array" ref="M279">IF(Table2[[#This Row],[Nodes]:[Nodes]]=5,Table2[[#This Row],[Gap]:[Gap]],"")</f>
        <v/>
      </c>
      <c r="N279" s="30" t="str" cm="1">
        <f t="array" ref="N279">IF(Table2[[#This Row],[Nodes]:[Nodes]]=6,Table2[[#This Row],[Gap]:[Gap]],"")</f>
        <v/>
      </c>
      <c r="O279" s="30" t="str" cm="1">
        <f t="array" ref="O279">IF(Table2[[#This Row],[Nodes]:[Nodes]]=7,Table2[[#This Row],[Gap]:[Gap]],"")</f>
        <v/>
      </c>
    </row>
    <row r="280" spans="1:15">
      <c r="A280">
        <v>4</v>
      </c>
      <c r="B280">
        <v>12</v>
      </c>
      <c r="C280">
        <v>30</v>
      </c>
      <c r="D280">
        <v>5</v>
      </c>
      <c r="E280">
        <v>0</v>
      </c>
      <c r="F280">
        <v>231.022847486383</v>
      </c>
      <c r="G280">
        <v>1</v>
      </c>
      <c r="H280">
        <v>450.14143752702</v>
      </c>
      <c r="I280">
        <v>0</v>
      </c>
      <c r="J280">
        <v>0.17918014526367099</v>
      </c>
      <c r="L280" s="30" cm="1">
        <f t="array" ref="L280">IF(Table2[[#This Row],[Nodes]:[Nodes]]=4,Table2[[#This Row],[Gap]:[Gap]],"")</f>
        <v>0</v>
      </c>
      <c r="M280" s="30" t="str" cm="1">
        <f t="array" ref="M280">IF(Table2[[#This Row],[Nodes]:[Nodes]]=5,Table2[[#This Row],[Gap]:[Gap]],"")</f>
        <v/>
      </c>
      <c r="N280" s="30" t="str" cm="1">
        <f t="array" ref="N280">IF(Table2[[#This Row],[Nodes]:[Nodes]]=6,Table2[[#This Row],[Gap]:[Gap]],"")</f>
        <v/>
      </c>
      <c r="O280" s="30" t="str" cm="1">
        <f t="array" ref="O280">IF(Table2[[#This Row],[Nodes]:[Nodes]]=7,Table2[[#This Row],[Gap]:[Gap]],"")</f>
        <v/>
      </c>
    </row>
    <row r="281" spans="1:15">
      <c r="A281">
        <v>4</v>
      </c>
      <c r="B281">
        <v>12</v>
      </c>
      <c r="C281">
        <v>30</v>
      </c>
      <c r="D281">
        <v>5</v>
      </c>
      <c r="E281">
        <v>1</v>
      </c>
      <c r="F281">
        <v>235.54753937241401</v>
      </c>
      <c r="G281">
        <v>1</v>
      </c>
      <c r="H281">
        <v>646.28589410539598</v>
      </c>
      <c r="I281">
        <v>0</v>
      </c>
      <c r="J281">
        <v>0.151642560958862</v>
      </c>
      <c r="L281" s="30" cm="1">
        <f t="array" ref="L281">IF(Table2[[#This Row],[Nodes]:[Nodes]]=4,Table2[[#This Row],[Gap]:[Gap]],"")</f>
        <v>0</v>
      </c>
      <c r="M281" s="30" t="str" cm="1">
        <f t="array" ref="M281">IF(Table2[[#This Row],[Nodes]:[Nodes]]=5,Table2[[#This Row],[Gap]:[Gap]],"")</f>
        <v/>
      </c>
      <c r="N281" s="30" t="str" cm="1">
        <f t="array" ref="N281">IF(Table2[[#This Row],[Nodes]:[Nodes]]=6,Table2[[#This Row],[Gap]:[Gap]],"")</f>
        <v/>
      </c>
      <c r="O281" s="30" t="str" cm="1">
        <f t="array" ref="O281">IF(Table2[[#This Row],[Nodes]:[Nodes]]=7,Table2[[#This Row],[Gap]:[Gap]],"")</f>
        <v/>
      </c>
    </row>
    <row r="282" spans="1:15">
      <c r="A282">
        <v>4</v>
      </c>
      <c r="B282">
        <v>12</v>
      </c>
      <c r="C282">
        <v>30</v>
      </c>
      <c r="D282">
        <v>5</v>
      </c>
      <c r="E282">
        <v>2</v>
      </c>
      <c r="F282">
        <v>239.55231013120499</v>
      </c>
      <c r="G282">
        <v>1</v>
      </c>
      <c r="H282">
        <v>423.77388204671701</v>
      </c>
      <c r="I282">
        <v>0</v>
      </c>
      <c r="J282">
        <v>0.19672489166259699</v>
      </c>
      <c r="L282" s="30" cm="1">
        <f t="array" ref="L282">IF(Table2[[#This Row],[Nodes]:[Nodes]]=4,Table2[[#This Row],[Gap]:[Gap]],"")</f>
        <v>0</v>
      </c>
      <c r="M282" s="30" t="str" cm="1">
        <f t="array" ref="M282">IF(Table2[[#This Row],[Nodes]:[Nodes]]=5,Table2[[#This Row],[Gap]:[Gap]],"")</f>
        <v/>
      </c>
      <c r="N282" s="30" t="str" cm="1">
        <f t="array" ref="N282">IF(Table2[[#This Row],[Nodes]:[Nodes]]=6,Table2[[#This Row],[Gap]:[Gap]],"")</f>
        <v/>
      </c>
      <c r="O282" s="30" t="str" cm="1">
        <f t="array" ref="O282">IF(Table2[[#This Row],[Nodes]:[Nodes]]=7,Table2[[#This Row],[Gap]:[Gap]],"")</f>
        <v/>
      </c>
    </row>
    <row r="283" spans="1:15">
      <c r="A283">
        <v>4</v>
      </c>
      <c r="B283">
        <v>12</v>
      </c>
      <c r="C283">
        <v>30</v>
      </c>
      <c r="D283">
        <v>5</v>
      </c>
      <c r="E283">
        <v>3</v>
      </c>
      <c r="F283">
        <v>217.88334738035499</v>
      </c>
      <c r="G283">
        <v>1</v>
      </c>
      <c r="H283">
        <v>505.60008741502003</v>
      </c>
      <c r="I283">
        <v>0</v>
      </c>
      <c r="J283">
        <v>0.234694719314575</v>
      </c>
      <c r="L283" s="30" cm="1">
        <f t="array" ref="L283">IF(Table2[[#This Row],[Nodes]:[Nodes]]=4,Table2[[#This Row],[Gap]:[Gap]],"")</f>
        <v>0</v>
      </c>
      <c r="M283" s="30" t="str" cm="1">
        <f t="array" ref="M283">IF(Table2[[#This Row],[Nodes]:[Nodes]]=5,Table2[[#This Row],[Gap]:[Gap]],"")</f>
        <v/>
      </c>
      <c r="N283" s="30" t="str" cm="1">
        <f t="array" ref="N283">IF(Table2[[#This Row],[Nodes]:[Nodes]]=6,Table2[[#This Row],[Gap]:[Gap]],"")</f>
        <v/>
      </c>
      <c r="O283" s="30" t="str" cm="1">
        <f t="array" ref="O283">IF(Table2[[#This Row],[Nodes]:[Nodes]]=7,Table2[[#This Row],[Gap]:[Gap]],"")</f>
        <v/>
      </c>
    </row>
    <row r="284" spans="1:15">
      <c r="A284">
        <v>4</v>
      </c>
      <c r="B284">
        <v>12</v>
      </c>
      <c r="C284">
        <v>30</v>
      </c>
      <c r="D284">
        <v>5</v>
      </c>
      <c r="E284">
        <v>4</v>
      </c>
      <c r="F284">
        <v>291.01438048424399</v>
      </c>
      <c r="G284">
        <v>1</v>
      </c>
      <c r="H284">
        <v>543.51071875731304</v>
      </c>
      <c r="I284">
        <v>0</v>
      </c>
      <c r="J284">
        <v>0.159725666046142</v>
      </c>
      <c r="L284" s="30" cm="1">
        <f t="array" ref="L284">IF(Table2[[#This Row],[Nodes]:[Nodes]]=4,Table2[[#This Row],[Gap]:[Gap]],"")</f>
        <v>0</v>
      </c>
      <c r="M284" s="30" t="str" cm="1">
        <f t="array" ref="M284">IF(Table2[[#This Row],[Nodes]:[Nodes]]=5,Table2[[#This Row],[Gap]:[Gap]],"")</f>
        <v/>
      </c>
      <c r="N284" s="30" t="str" cm="1">
        <f t="array" ref="N284">IF(Table2[[#This Row],[Nodes]:[Nodes]]=6,Table2[[#This Row],[Gap]:[Gap]],"")</f>
        <v/>
      </c>
      <c r="O284" s="30" t="str" cm="1">
        <f t="array" ref="O284">IF(Table2[[#This Row],[Nodes]:[Nodes]]=7,Table2[[#This Row],[Gap]:[Gap]],"")</f>
        <v/>
      </c>
    </row>
    <row r="285" spans="1:15">
      <c r="A285">
        <v>4</v>
      </c>
      <c r="B285">
        <v>12</v>
      </c>
      <c r="C285">
        <v>60</v>
      </c>
      <c r="D285">
        <v>5</v>
      </c>
      <c r="E285">
        <v>0</v>
      </c>
      <c r="F285">
        <v>231.022847486383</v>
      </c>
      <c r="G285">
        <v>1</v>
      </c>
      <c r="H285">
        <v>450.14143752702</v>
      </c>
      <c r="I285">
        <v>0</v>
      </c>
      <c r="J285">
        <v>0.17466616630554199</v>
      </c>
      <c r="L285" s="30" cm="1">
        <f t="array" ref="L285">IF(Table2[[#This Row],[Nodes]:[Nodes]]=4,Table2[[#This Row],[Gap]:[Gap]],"")</f>
        <v>0</v>
      </c>
      <c r="M285" s="30" t="str" cm="1">
        <f t="array" ref="M285">IF(Table2[[#This Row],[Nodes]:[Nodes]]=5,Table2[[#This Row],[Gap]:[Gap]],"")</f>
        <v/>
      </c>
      <c r="N285" s="30" t="str" cm="1">
        <f t="array" ref="N285">IF(Table2[[#This Row],[Nodes]:[Nodes]]=6,Table2[[#This Row],[Gap]:[Gap]],"")</f>
        <v/>
      </c>
      <c r="O285" s="30" t="str" cm="1">
        <f t="array" ref="O285">IF(Table2[[#This Row],[Nodes]:[Nodes]]=7,Table2[[#This Row],[Gap]:[Gap]],"")</f>
        <v/>
      </c>
    </row>
    <row r="286" spans="1:15">
      <c r="A286">
        <v>4</v>
      </c>
      <c r="B286">
        <v>12</v>
      </c>
      <c r="C286">
        <v>60</v>
      </c>
      <c r="D286">
        <v>5</v>
      </c>
      <c r="E286">
        <v>1</v>
      </c>
      <c r="F286">
        <v>235.54753937241401</v>
      </c>
      <c r="G286">
        <v>1</v>
      </c>
      <c r="H286">
        <v>646.28589410539598</v>
      </c>
      <c r="I286">
        <v>0</v>
      </c>
      <c r="J286">
        <v>0.150861501693725</v>
      </c>
      <c r="L286" s="30" cm="1">
        <f t="array" ref="L286">IF(Table2[[#This Row],[Nodes]:[Nodes]]=4,Table2[[#This Row],[Gap]:[Gap]],"")</f>
        <v>0</v>
      </c>
      <c r="M286" s="30" t="str" cm="1">
        <f t="array" ref="M286">IF(Table2[[#This Row],[Nodes]:[Nodes]]=5,Table2[[#This Row],[Gap]:[Gap]],"")</f>
        <v/>
      </c>
      <c r="N286" s="30" t="str" cm="1">
        <f t="array" ref="N286">IF(Table2[[#This Row],[Nodes]:[Nodes]]=6,Table2[[#This Row],[Gap]:[Gap]],"")</f>
        <v/>
      </c>
      <c r="O286" s="30" t="str" cm="1">
        <f t="array" ref="O286">IF(Table2[[#This Row],[Nodes]:[Nodes]]=7,Table2[[#This Row],[Gap]:[Gap]],"")</f>
        <v/>
      </c>
    </row>
    <row r="287" spans="1:15">
      <c r="A287">
        <v>4</v>
      </c>
      <c r="B287">
        <v>12</v>
      </c>
      <c r="C287">
        <v>60</v>
      </c>
      <c r="D287">
        <v>5</v>
      </c>
      <c r="E287">
        <v>2</v>
      </c>
      <c r="F287">
        <v>239.55231013120499</v>
      </c>
      <c r="G287">
        <v>1</v>
      </c>
      <c r="H287">
        <v>423.77388204671701</v>
      </c>
      <c r="I287">
        <v>0</v>
      </c>
      <c r="J287">
        <v>0.185799360275268</v>
      </c>
      <c r="L287" s="30" cm="1">
        <f t="array" ref="L287">IF(Table2[[#This Row],[Nodes]:[Nodes]]=4,Table2[[#This Row],[Gap]:[Gap]],"")</f>
        <v>0</v>
      </c>
      <c r="M287" s="30" t="str" cm="1">
        <f t="array" ref="M287">IF(Table2[[#This Row],[Nodes]:[Nodes]]=5,Table2[[#This Row],[Gap]:[Gap]],"")</f>
        <v/>
      </c>
      <c r="N287" s="30" t="str" cm="1">
        <f t="array" ref="N287">IF(Table2[[#This Row],[Nodes]:[Nodes]]=6,Table2[[#This Row],[Gap]:[Gap]],"")</f>
        <v/>
      </c>
      <c r="O287" s="30" t="str" cm="1">
        <f t="array" ref="O287">IF(Table2[[#This Row],[Nodes]:[Nodes]]=7,Table2[[#This Row],[Gap]:[Gap]],"")</f>
        <v/>
      </c>
    </row>
    <row r="288" spans="1:15">
      <c r="A288">
        <v>4</v>
      </c>
      <c r="B288">
        <v>12</v>
      </c>
      <c r="C288">
        <v>60</v>
      </c>
      <c r="D288">
        <v>5</v>
      </c>
      <c r="E288">
        <v>3</v>
      </c>
      <c r="F288">
        <v>217.88334738035499</v>
      </c>
      <c r="G288">
        <v>1</v>
      </c>
      <c r="H288">
        <v>505.60008741502003</v>
      </c>
      <c r="I288">
        <v>0</v>
      </c>
      <c r="J288">
        <v>0.23623275756835899</v>
      </c>
      <c r="L288" s="30" cm="1">
        <f t="array" ref="L288">IF(Table2[[#This Row],[Nodes]:[Nodes]]=4,Table2[[#This Row],[Gap]:[Gap]],"")</f>
        <v>0</v>
      </c>
      <c r="M288" s="30" t="str" cm="1">
        <f t="array" ref="M288">IF(Table2[[#This Row],[Nodes]:[Nodes]]=5,Table2[[#This Row],[Gap]:[Gap]],"")</f>
        <v/>
      </c>
      <c r="N288" s="30" t="str" cm="1">
        <f t="array" ref="N288">IF(Table2[[#This Row],[Nodes]:[Nodes]]=6,Table2[[#This Row],[Gap]:[Gap]],"")</f>
        <v/>
      </c>
      <c r="O288" s="30" t="str" cm="1">
        <f t="array" ref="O288">IF(Table2[[#This Row],[Nodes]:[Nodes]]=7,Table2[[#This Row],[Gap]:[Gap]],"")</f>
        <v/>
      </c>
    </row>
    <row r="289" spans="1:15">
      <c r="A289">
        <v>4</v>
      </c>
      <c r="B289">
        <v>12</v>
      </c>
      <c r="C289">
        <v>60</v>
      </c>
      <c r="D289">
        <v>5</v>
      </c>
      <c r="E289">
        <v>4</v>
      </c>
      <c r="F289">
        <v>291.01438048424399</v>
      </c>
      <c r="G289">
        <v>1</v>
      </c>
      <c r="H289">
        <v>543.51071875731304</v>
      </c>
      <c r="I289">
        <v>0</v>
      </c>
      <c r="J289">
        <v>0.151266574859619</v>
      </c>
      <c r="L289" s="30" cm="1">
        <f t="array" ref="L289">IF(Table2[[#This Row],[Nodes]:[Nodes]]=4,Table2[[#This Row],[Gap]:[Gap]],"")</f>
        <v>0</v>
      </c>
      <c r="M289" s="30" t="str" cm="1">
        <f t="array" ref="M289">IF(Table2[[#This Row],[Nodes]:[Nodes]]=5,Table2[[#This Row],[Gap]:[Gap]],"")</f>
        <v/>
      </c>
      <c r="N289" s="30" t="str" cm="1">
        <f t="array" ref="N289">IF(Table2[[#This Row],[Nodes]:[Nodes]]=6,Table2[[#This Row],[Gap]:[Gap]],"")</f>
        <v/>
      </c>
      <c r="O289" s="30" t="str" cm="1">
        <f t="array" ref="O289">IF(Table2[[#This Row],[Nodes]:[Nodes]]=7,Table2[[#This Row],[Gap]:[Gap]],"")</f>
        <v/>
      </c>
    </row>
    <row r="290" spans="1:15">
      <c r="A290">
        <v>4</v>
      </c>
      <c r="B290">
        <v>12</v>
      </c>
      <c r="C290">
        <v>90</v>
      </c>
      <c r="D290">
        <v>5</v>
      </c>
      <c r="E290">
        <v>0</v>
      </c>
      <c r="F290">
        <v>231.022847486383</v>
      </c>
      <c r="G290">
        <v>1</v>
      </c>
      <c r="H290">
        <v>450.14143752702</v>
      </c>
      <c r="I290">
        <v>0</v>
      </c>
      <c r="J290">
        <v>0.18526434898376401</v>
      </c>
      <c r="L290" s="30" cm="1">
        <f t="array" ref="L290">IF(Table2[[#This Row],[Nodes]:[Nodes]]=4,Table2[[#This Row],[Gap]:[Gap]],"")</f>
        <v>0</v>
      </c>
      <c r="M290" s="30" t="str" cm="1">
        <f t="array" ref="M290">IF(Table2[[#This Row],[Nodes]:[Nodes]]=5,Table2[[#This Row],[Gap]:[Gap]],"")</f>
        <v/>
      </c>
      <c r="N290" s="30" t="str" cm="1">
        <f t="array" ref="N290">IF(Table2[[#This Row],[Nodes]:[Nodes]]=6,Table2[[#This Row],[Gap]:[Gap]],"")</f>
        <v/>
      </c>
      <c r="O290" s="30" t="str" cm="1">
        <f t="array" ref="O290">IF(Table2[[#This Row],[Nodes]:[Nodes]]=7,Table2[[#This Row],[Gap]:[Gap]],"")</f>
        <v/>
      </c>
    </row>
    <row r="291" spans="1:15">
      <c r="A291">
        <v>4</v>
      </c>
      <c r="B291">
        <v>12</v>
      </c>
      <c r="C291">
        <v>90</v>
      </c>
      <c r="D291">
        <v>5</v>
      </c>
      <c r="E291">
        <v>1</v>
      </c>
      <c r="F291">
        <v>235.54753937241401</v>
      </c>
      <c r="G291">
        <v>1</v>
      </c>
      <c r="H291">
        <v>646.28589410539598</v>
      </c>
      <c r="I291">
        <v>0</v>
      </c>
      <c r="J291">
        <v>0.16297793388366699</v>
      </c>
      <c r="L291" s="30" cm="1">
        <f t="array" ref="L291">IF(Table2[[#This Row],[Nodes]:[Nodes]]=4,Table2[[#This Row],[Gap]:[Gap]],"")</f>
        <v>0</v>
      </c>
      <c r="M291" s="30" t="str" cm="1">
        <f t="array" ref="M291">IF(Table2[[#This Row],[Nodes]:[Nodes]]=5,Table2[[#This Row],[Gap]:[Gap]],"")</f>
        <v/>
      </c>
      <c r="N291" s="30" t="str" cm="1">
        <f t="array" ref="N291">IF(Table2[[#This Row],[Nodes]:[Nodes]]=6,Table2[[#This Row],[Gap]:[Gap]],"")</f>
        <v/>
      </c>
      <c r="O291" s="30" t="str" cm="1">
        <f t="array" ref="O291">IF(Table2[[#This Row],[Nodes]:[Nodes]]=7,Table2[[#This Row],[Gap]:[Gap]],"")</f>
        <v/>
      </c>
    </row>
    <row r="292" spans="1:15">
      <c r="A292">
        <v>4</v>
      </c>
      <c r="B292">
        <v>12</v>
      </c>
      <c r="C292">
        <v>90</v>
      </c>
      <c r="D292">
        <v>5</v>
      </c>
      <c r="E292">
        <v>2</v>
      </c>
      <c r="F292">
        <v>239.55231013120499</v>
      </c>
      <c r="G292">
        <v>1</v>
      </c>
      <c r="H292">
        <v>423.77388204671701</v>
      </c>
      <c r="I292">
        <v>0</v>
      </c>
      <c r="J292">
        <v>0.197830915451049</v>
      </c>
      <c r="L292" s="30" cm="1">
        <f t="array" ref="L292">IF(Table2[[#This Row],[Nodes]:[Nodes]]=4,Table2[[#This Row],[Gap]:[Gap]],"")</f>
        <v>0</v>
      </c>
      <c r="M292" s="30" t="str" cm="1">
        <f t="array" ref="M292">IF(Table2[[#This Row],[Nodes]:[Nodes]]=5,Table2[[#This Row],[Gap]:[Gap]],"")</f>
        <v/>
      </c>
      <c r="N292" s="30" t="str" cm="1">
        <f t="array" ref="N292">IF(Table2[[#This Row],[Nodes]:[Nodes]]=6,Table2[[#This Row],[Gap]:[Gap]],"")</f>
        <v/>
      </c>
      <c r="O292" s="30" t="str" cm="1">
        <f t="array" ref="O292">IF(Table2[[#This Row],[Nodes]:[Nodes]]=7,Table2[[#This Row],[Gap]:[Gap]],"")</f>
        <v/>
      </c>
    </row>
    <row r="293" spans="1:15">
      <c r="A293">
        <v>4</v>
      </c>
      <c r="B293">
        <v>12</v>
      </c>
      <c r="C293">
        <v>90</v>
      </c>
      <c r="D293">
        <v>5</v>
      </c>
      <c r="E293">
        <v>3</v>
      </c>
      <c r="F293">
        <v>217.88334738035499</v>
      </c>
      <c r="G293">
        <v>1</v>
      </c>
      <c r="H293">
        <v>505.60008741502003</v>
      </c>
      <c r="I293">
        <v>0</v>
      </c>
      <c r="J293">
        <v>0.23422956466674799</v>
      </c>
      <c r="L293" s="30" cm="1">
        <f t="array" ref="L293">IF(Table2[[#This Row],[Nodes]:[Nodes]]=4,Table2[[#This Row],[Gap]:[Gap]],"")</f>
        <v>0</v>
      </c>
      <c r="M293" s="30" t="str" cm="1">
        <f t="array" ref="M293">IF(Table2[[#This Row],[Nodes]:[Nodes]]=5,Table2[[#This Row],[Gap]:[Gap]],"")</f>
        <v/>
      </c>
      <c r="N293" s="30" t="str" cm="1">
        <f t="array" ref="N293">IF(Table2[[#This Row],[Nodes]:[Nodes]]=6,Table2[[#This Row],[Gap]:[Gap]],"")</f>
        <v/>
      </c>
      <c r="O293" s="30" t="str" cm="1">
        <f t="array" ref="O293">IF(Table2[[#This Row],[Nodes]:[Nodes]]=7,Table2[[#This Row],[Gap]:[Gap]],"")</f>
        <v/>
      </c>
    </row>
    <row r="294" spans="1:15">
      <c r="A294">
        <v>4</v>
      </c>
      <c r="B294">
        <v>12</v>
      </c>
      <c r="C294">
        <v>90</v>
      </c>
      <c r="D294">
        <v>5</v>
      </c>
      <c r="E294">
        <v>4</v>
      </c>
      <c r="F294">
        <v>291.01438048424399</v>
      </c>
      <c r="G294">
        <v>1</v>
      </c>
      <c r="H294">
        <v>543.51071875731304</v>
      </c>
      <c r="I294">
        <v>0</v>
      </c>
      <c r="J294">
        <v>0.15215206146240201</v>
      </c>
      <c r="L294" s="30" cm="1">
        <f t="array" ref="L294">IF(Table2[[#This Row],[Nodes]:[Nodes]]=4,Table2[[#This Row],[Gap]:[Gap]],"")</f>
        <v>0</v>
      </c>
      <c r="M294" s="30" t="str" cm="1">
        <f t="array" ref="M294">IF(Table2[[#This Row],[Nodes]:[Nodes]]=5,Table2[[#This Row],[Gap]:[Gap]],"")</f>
        <v/>
      </c>
      <c r="N294" s="30" t="str" cm="1">
        <f t="array" ref="N294">IF(Table2[[#This Row],[Nodes]:[Nodes]]=6,Table2[[#This Row],[Gap]:[Gap]],"")</f>
        <v/>
      </c>
      <c r="O294" s="30" t="str" cm="1">
        <f t="array" ref="O294">IF(Table2[[#This Row],[Nodes]:[Nodes]]=7,Table2[[#This Row],[Gap]:[Gap]],"")</f>
        <v/>
      </c>
    </row>
    <row r="295" spans="1:15">
      <c r="A295">
        <v>4</v>
      </c>
      <c r="B295">
        <v>14</v>
      </c>
      <c r="C295">
        <v>30</v>
      </c>
      <c r="D295">
        <v>5</v>
      </c>
      <c r="E295">
        <v>0</v>
      </c>
      <c r="F295">
        <v>280.01719005709998</v>
      </c>
      <c r="G295">
        <v>1</v>
      </c>
      <c r="H295">
        <v>530.99629970525098</v>
      </c>
      <c r="I295">
        <v>0</v>
      </c>
      <c r="J295">
        <v>0.20520281791687001</v>
      </c>
      <c r="L295" s="30" cm="1">
        <f t="array" ref="L295">IF(Table2[[#This Row],[Nodes]:[Nodes]]=4,Table2[[#This Row],[Gap]:[Gap]],"")</f>
        <v>0</v>
      </c>
      <c r="M295" s="30" t="str" cm="1">
        <f t="array" ref="M295">IF(Table2[[#This Row],[Nodes]:[Nodes]]=5,Table2[[#This Row],[Gap]:[Gap]],"")</f>
        <v/>
      </c>
      <c r="N295" s="30" t="str" cm="1">
        <f t="array" ref="N295">IF(Table2[[#This Row],[Nodes]:[Nodes]]=6,Table2[[#This Row],[Gap]:[Gap]],"")</f>
        <v/>
      </c>
      <c r="O295" s="30" t="str" cm="1">
        <f t="array" ref="O295">IF(Table2[[#This Row],[Nodes]:[Nodes]]=7,Table2[[#This Row],[Gap]:[Gap]],"")</f>
        <v/>
      </c>
    </row>
    <row r="296" spans="1:15">
      <c r="A296">
        <v>4</v>
      </c>
      <c r="B296">
        <v>14</v>
      </c>
      <c r="C296">
        <v>30</v>
      </c>
      <c r="D296">
        <v>5</v>
      </c>
      <c r="E296">
        <v>1</v>
      </c>
      <c r="F296">
        <v>240.49809001739601</v>
      </c>
      <c r="G296">
        <v>1</v>
      </c>
      <c r="H296">
        <v>661.18174475113403</v>
      </c>
      <c r="I296">
        <v>0</v>
      </c>
      <c r="J296">
        <v>0.12333250045776301</v>
      </c>
      <c r="L296" s="30" cm="1">
        <f t="array" ref="L296">IF(Table2[[#This Row],[Nodes]:[Nodes]]=4,Table2[[#This Row],[Gap]:[Gap]],"")</f>
        <v>0</v>
      </c>
      <c r="M296" s="30" t="str" cm="1">
        <f t="array" ref="M296">IF(Table2[[#This Row],[Nodes]:[Nodes]]=5,Table2[[#This Row],[Gap]:[Gap]],"")</f>
        <v/>
      </c>
      <c r="N296" s="30" t="str" cm="1">
        <f t="array" ref="N296">IF(Table2[[#This Row],[Nodes]:[Nodes]]=6,Table2[[#This Row],[Gap]:[Gap]],"")</f>
        <v/>
      </c>
      <c r="O296" s="30" t="str" cm="1">
        <f t="array" ref="O296">IF(Table2[[#This Row],[Nodes]:[Nodes]]=7,Table2[[#This Row],[Gap]:[Gap]],"")</f>
        <v/>
      </c>
    </row>
    <row r="297" spans="1:15">
      <c r="A297">
        <v>4</v>
      </c>
      <c r="B297">
        <v>14</v>
      </c>
      <c r="C297">
        <v>30</v>
      </c>
      <c r="D297">
        <v>5</v>
      </c>
      <c r="E297">
        <v>2</v>
      </c>
      <c r="F297">
        <v>248.49139719977001</v>
      </c>
      <c r="G297">
        <v>1</v>
      </c>
      <c r="H297">
        <v>453.85679664901897</v>
      </c>
      <c r="I297">
        <v>0</v>
      </c>
      <c r="J297">
        <v>0.17084002494812001</v>
      </c>
      <c r="L297" s="30" cm="1">
        <f t="array" ref="L297">IF(Table2[[#This Row],[Nodes]:[Nodes]]=4,Table2[[#This Row],[Gap]:[Gap]],"")</f>
        <v>0</v>
      </c>
      <c r="M297" s="30" t="str" cm="1">
        <f t="array" ref="M297">IF(Table2[[#This Row],[Nodes]:[Nodes]]=5,Table2[[#This Row],[Gap]:[Gap]],"")</f>
        <v/>
      </c>
      <c r="N297" s="30" t="str" cm="1">
        <f t="array" ref="N297">IF(Table2[[#This Row],[Nodes]:[Nodes]]=6,Table2[[#This Row],[Gap]:[Gap]],"")</f>
        <v/>
      </c>
      <c r="O297" s="30" t="str" cm="1">
        <f t="array" ref="O297">IF(Table2[[#This Row],[Nodes]:[Nodes]]=7,Table2[[#This Row],[Gap]:[Gap]],"")</f>
        <v/>
      </c>
    </row>
    <row r="298" spans="1:15">
      <c r="A298">
        <v>4</v>
      </c>
      <c r="B298">
        <v>14</v>
      </c>
      <c r="C298">
        <v>30</v>
      </c>
      <c r="D298">
        <v>5</v>
      </c>
      <c r="E298">
        <v>3</v>
      </c>
      <c r="F298">
        <v>223.53126425969799</v>
      </c>
      <c r="G298">
        <v>1</v>
      </c>
      <c r="H298">
        <v>537.32885711819904</v>
      </c>
      <c r="I298">
        <v>0</v>
      </c>
      <c r="J298">
        <v>0.156512260437011</v>
      </c>
      <c r="L298" s="30" cm="1">
        <f t="array" ref="L298">IF(Table2[[#This Row],[Nodes]:[Nodes]]=4,Table2[[#This Row],[Gap]:[Gap]],"")</f>
        <v>0</v>
      </c>
      <c r="M298" s="30" t="str" cm="1">
        <f t="array" ref="M298">IF(Table2[[#This Row],[Nodes]:[Nodes]]=5,Table2[[#This Row],[Gap]:[Gap]],"")</f>
        <v/>
      </c>
      <c r="N298" s="30" t="str" cm="1">
        <f t="array" ref="N298">IF(Table2[[#This Row],[Nodes]:[Nodes]]=6,Table2[[#This Row],[Gap]:[Gap]],"")</f>
        <v/>
      </c>
      <c r="O298" s="30" t="str" cm="1">
        <f t="array" ref="O298">IF(Table2[[#This Row],[Nodes]:[Nodes]]=7,Table2[[#This Row],[Gap]:[Gap]],"")</f>
        <v/>
      </c>
    </row>
    <row r="299" spans="1:15">
      <c r="A299">
        <v>4</v>
      </c>
      <c r="B299">
        <v>14</v>
      </c>
      <c r="C299">
        <v>30</v>
      </c>
      <c r="D299">
        <v>5</v>
      </c>
      <c r="E299">
        <v>4</v>
      </c>
      <c r="F299">
        <v>281.515414913288</v>
      </c>
      <c r="G299">
        <v>1</v>
      </c>
      <c r="H299">
        <v>579.49775696883398</v>
      </c>
      <c r="I299">
        <v>0</v>
      </c>
      <c r="J299">
        <v>0.145636796951293</v>
      </c>
      <c r="L299" s="30" cm="1">
        <f t="array" ref="L299">IF(Table2[[#This Row],[Nodes]:[Nodes]]=4,Table2[[#This Row],[Gap]:[Gap]],"")</f>
        <v>0</v>
      </c>
      <c r="M299" s="30" t="str" cm="1">
        <f t="array" ref="M299">IF(Table2[[#This Row],[Nodes]:[Nodes]]=5,Table2[[#This Row],[Gap]:[Gap]],"")</f>
        <v/>
      </c>
      <c r="N299" s="30" t="str" cm="1">
        <f t="array" ref="N299">IF(Table2[[#This Row],[Nodes]:[Nodes]]=6,Table2[[#This Row],[Gap]:[Gap]],"")</f>
        <v/>
      </c>
      <c r="O299" s="30" t="str" cm="1">
        <f t="array" ref="O299">IF(Table2[[#This Row],[Nodes]:[Nodes]]=7,Table2[[#This Row],[Gap]:[Gap]],"")</f>
        <v/>
      </c>
    </row>
    <row r="300" spans="1:15">
      <c r="A300">
        <v>4</v>
      </c>
      <c r="B300">
        <v>14</v>
      </c>
      <c r="C300">
        <v>60</v>
      </c>
      <c r="D300">
        <v>5</v>
      </c>
      <c r="E300">
        <v>0</v>
      </c>
      <c r="F300">
        <v>280.01719005709998</v>
      </c>
      <c r="G300">
        <v>1</v>
      </c>
      <c r="H300">
        <v>530.99629970525098</v>
      </c>
      <c r="I300">
        <v>0</v>
      </c>
      <c r="J300">
        <v>0.20619988441467199</v>
      </c>
      <c r="L300" s="30" cm="1">
        <f t="array" ref="L300">IF(Table2[[#This Row],[Nodes]:[Nodes]]=4,Table2[[#This Row],[Gap]:[Gap]],"")</f>
        <v>0</v>
      </c>
      <c r="M300" s="30" t="str" cm="1">
        <f t="array" ref="M300">IF(Table2[[#This Row],[Nodes]:[Nodes]]=5,Table2[[#This Row],[Gap]:[Gap]],"")</f>
        <v/>
      </c>
      <c r="N300" s="30" t="str" cm="1">
        <f t="array" ref="N300">IF(Table2[[#This Row],[Nodes]:[Nodes]]=6,Table2[[#This Row],[Gap]:[Gap]],"")</f>
        <v/>
      </c>
      <c r="O300" s="30" t="str" cm="1">
        <f t="array" ref="O300">IF(Table2[[#This Row],[Nodes]:[Nodes]]=7,Table2[[#This Row],[Gap]:[Gap]],"")</f>
        <v/>
      </c>
    </row>
    <row r="301" spans="1:15">
      <c r="A301">
        <v>4</v>
      </c>
      <c r="B301">
        <v>14</v>
      </c>
      <c r="C301">
        <v>60</v>
      </c>
      <c r="D301">
        <v>5</v>
      </c>
      <c r="E301">
        <v>1</v>
      </c>
      <c r="F301">
        <v>240.49809001739601</v>
      </c>
      <c r="G301">
        <v>1</v>
      </c>
      <c r="H301">
        <v>661.18174475113403</v>
      </c>
      <c r="I301">
        <v>0</v>
      </c>
      <c r="J301">
        <v>0.139735221862792</v>
      </c>
      <c r="L301" s="30" cm="1">
        <f t="array" ref="L301">IF(Table2[[#This Row],[Nodes]:[Nodes]]=4,Table2[[#This Row],[Gap]:[Gap]],"")</f>
        <v>0</v>
      </c>
      <c r="M301" s="30" t="str" cm="1">
        <f t="array" ref="M301">IF(Table2[[#This Row],[Nodes]:[Nodes]]=5,Table2[[#This Row],[Gap]:[Gap]],"")</f>
        <v/>
      </c>
      <c r="N301" s="30" t="str" cm="1">
        <f t="array" ref="N301">IF(Table2[[#This Row],[Nodes]:[Nodes]]=6,Table2[[#This Row],[Gap]:[Gap]],"")</f>
        <v/>
      </c>
      <c r="O301" s="30" t="str" cm="1">
        <f t="array" ref="O301">IF(Table2[[#This Row],[Nodes]:[Nodes]]=7,Table2[[#This Row],[Gap]:[Gap]],"")</f>
        <v/>
      </c>
    </row>
    <row r="302" spans="1:15">
      <c r="A302">
        <v>4</v>
      </c>
      <c r="B302">
        <v>14</v>
      </c>
      <c r="C302">
        <v>60</v>
      </c>
      <c r="D302">
        <v>5</v>
      </c>
      <c r="E302">
        <v>2</v>
      </c>
      <c r="F302">
        <v>248.49139719977001</v>
      </c>
      <c r="G302">
        <v>1</v>
      </c>
      <c r="H302">
        <v>453.85679664901897</v>
      </c>
      <c r="I302">
        <v>0</v>
      </c>
      <c r="J302">
        <v>0.16690182685852001</v>
      </c>
      <c r="L302" s="30" cm="1">
        <f t="array" ref="L302">IF(Table2[[#This Row],[Nodes]:[Nodes]]=4,Table2[[#This Row],[Gap]:[Gap]],"")</f>
        <v>0</v>
      </c>
      <c r="M302" s="30" t="str" cm="1">
        <f t="array" ref="M302">IF(Table2[[#This Row],[Nodes]:[Nodes]]=5,Table2[[#This Row],[Gap]:[Gap]],"")</f>
        <v/>
      </c>
      <c r="N302" s="30" t="str" cm="1">
        <f t="array" ref="N302">IF(Table2[[#This Row],[Nodes]:[Nodes]]=6,Table2[[#This Row],[Gap]:[Gap]],"")</f>
        <v/>
      </c>
      <c r="O302" s="30" t="str" cm="1">
        <f t="array" ref="O302">IF(Table2[[#This Row],[Nodes]:[Nodes]]=7,Table2[[#This Row],[Gap]:[Gap]],"")</f>
        <v/>
      </c>
    </row>
    <row r="303" spans="1:15">
      <c r="A303">
        <v>4</v>
      </c>
      <c r="B303">
        <v>14</v>
      </c>
      <c r="C303">
        <v>60</v>
      </c>
      <c r="D303">
        <v>5</v>
      </c>
      <c r="E303">
        <v>3</v>
      </c>
      <c r="F303">
        <v>223.53126425969799</v>
      </c>
      <c r="G303">
        <v>1</v>
      </c>
      <c r="H303">
        <v>537.32885711819904</v>
      </c>
      <c r="I303">
        <v>0</v>
      </c>
      <c r="J303">
        <v>0.156653642654418</v>
      </c>
      <c r="L303" s="30" cm="1">
        <f t="array" ref="L303">IF(Table2[[#This Row],[Nodes]:[Nodes]]=4,Table2[[#This Row],[Gap]:[Gap]],"")</f>
        <v>0</v>
      </c>
      <c r="M303" s="30" t="str" cm="1">
        <f t="array" ref="M303">IF(Table2[[#This Row],[Nodes]:[Nodes]]=5,Table2[[#This Row],[Gap]:[Gap]],"")</f>
        <v/>
      </c>
      <c r="N303" s="30" t="str" cm="1">
        <f t="array" ref="N303">IF(Table2[[#This Row],[Nodes]:[Nodes]]=6,Table2[[#This Row],[Gap]:[Gap]],"")</f>
        <v/>
      </c>
      <c r="O303" s="30" t="str" cm="1">
        <f t="array" ref="O303">IF(Table2[[#This Row],[Nodes]:[Nodes]]=7,Table2[[#This Row],[Gap]:[Gap]],"")</f>
        <v/>
      </c>
    </row>
    <row r="304" spans="1:15">
      <c r="A304">
        <v>4</v>
      </c>
      <c r="B304">
        <v>14</v>
      </c>
      <c r="C304">
        <v>60</v>
      </c>
      <c r="D304">
        <v>5</v>
      </c>
      <c r="E304">
        <v>4</v>
      </c>
      <c r="F304">
        <v>281.515414913288</v>
      </c>
      <c r="G304">
        <v>1</v>
      </c>
      <c r="H304">
        <v>579.49775696883398</v>
      </c>
      <c r="I304">
        <v>0</v>
      </c>
      <c r="J304">
        <v>0.143639326095581</v>
      </c>
      <c r="L304" s="30" cm="1">
        <f t="array" ref="L304">IF(Table2[[#This Row],[Nodes]:[Nodes]]=4,Table2[[#This Row],[Gap]:[Gap]],"")</f>
        <v>0</v>
      </c>
      <c r="M304" s="30" t="str" cm="1">
        <f t="array" ref="M304">IF(Table2[[#This Row],[Nodes]:[Nodes]]=5,Table2[[#This Row],[Gap]:[Gap]],"")</f>
        <v/>
      </c>
      <c r="N304" s="30" t="str" cm="1">
        <f t="array" ref="N304">IF(Table2[[#This Row],[Nodes]:[Nodes]]=6,Table2[[#This Row],[Gap]:[Gap]],"")</f>
        <v/>
      </c>
      <c r="O304" s="30" t="str" cm="1">
        <f t="array" ref="O304">IF(Table2[[#This Row],[Nodes]:[Nodes]]=7,Table2[[#This Row],[Gap]:[Gap]],"")</f>
        <v/>
      </c>
    </row>
    <row r="305" spans="1:15">
      <c r="A305">
        <v>4</v>
      </c>
      <c r="B305">
        <v>14</v>
      </c>
      <c r="C305">
        <v>90</v>
      </c>
      <c r="D305">
        <v>5</v>
      </c>
      <c r="E305">
        <v>0</v>
      </c>
      <c r="F305">
        <v>280.01719005709998</v>
      </c>
      <c r="G305">
        <v>1</v>
      </c>
      <c r="H305">
        <v>530.99629970525098</v>
      </c>
      <c r="I305">
        <v>0</v>
      </c>
      <c r="J305">
        <v>0.20617651939392001</v>
      </c>
      <c r="L305" s="30" cm="1">
        <f t="array" ref="L305">IF(Table2[[#This Row],[Nodes]:[Nodes]]=4,Table2[[#This Row],[Gap]:[Gap]],"")</f>
        <v>0</v>
      </c>
      <c r="M305" s="30" t="str" cm="1">
        <f t="array" ref="M305">IF(Table2[[#This Row],[Nodes]:[Nodes]]=5,Table2[[#This Row],[Gap]:[Gap]],"")</f>
        <v/>
      </c>
      <c r="N305" s="30" t="str" cm="1">
        <f t="array" ref="N305">IF(Table2[[#This Row],[Nodes]:[Nodes]]=6,Table2[[#This Row],[Gap]:[Gap]],"")</f>
        <v/>
      </c>
      <c r="O305" s="30" t="str" cm="1">
        <f t="array" ref="O305">IF(Table2[[#This Row],[Nodes]:[Nodes]]=7,Table2[[#This Row],[Gap]:[Gap]],"")</f>
        <v/>
      </c>
    </row>
    <row r="306" spans="1:15">
      <c r="A306">
        <v>4</v>
      </c>
      <c r="B306">
        <v>14</v>
      </c>
      <c r="C306">
        <v>90</v>
      </c>
      <c r="D306">
        <v>5</v>
      </c>
      <c r="E306">
        <v>1</v>
      </c>
      <c r="F306">
        <v>240.49809001739601</v>
      </c>
      <c r="G306">
        <v>1</v>
      </c>
      <c r="H306">
        <v>661.18174475113403</v>
      </c>
      <c r="I306">
        <v>0</v>
      </c>
      <c r="J306">
        <v>0.120738744735717</v>
      </c>
      <c r="L306" s="30" cm="1">
        <f t="array" ref="L306">IF(Table2[[#This Row],[Nodes]:[Nodes]]=4,Table2[[#This Row],[Gap]:[Gap]],"")</f>
        <v>0</v>
      </c>
      <c r="M306" s="30" t="str" cm="1">
        <f t="array" ref="M306">IF(Table2[[#This Row],[Nodes]:[Nodes]]=5,Table2[[#This Row],[Gap]:[Gap]],"")</f>
        <v/>
      </c>
      <c r="N306" s="30" t="str" cm="1">
        <f t="array" ref="N306">IF(Table2[[#This Row],[Nodes]:[Nodes]]=6,Table2[[#This Row],[Gap]:[Gap]],"")</f>
        <v/>
      </c>
      <c r="O306" s="30" t="str" cm="1">
        <f t="array" ref="O306">IF(Table2[[#This Row],[Nodes]:[Nodes]]=7,Table2[[#This Row],[Gap]:[Gap]],"")</f>
        <v/>
      </c>
    </row>
    <row r="307" spans="1:15">
      <c r="A307">
        <v>4</v>
      </c>
      <c r="B307">
        <v>14</v>
      </c>
      <c r="C307">
        <v>90</v>
      </c>
      <c r="D307">
        <v>5</v>
      </c>
      <c r="E307">
        <v>2</v>
      </c>
      <c r="F307">
        <v>248.49139719977001</v>
      </c>
      <c r="G307">
        <v>1</v>
      </c>
      <c r="H307">
        <v>453.85679664901897</v>
      </c>
      <c r="I307">
        <v>0</v>
      </c>
      <c r="J307">
        <v>0.18017482757568301</v>
      </c>
      <c r="L307" s="30" cm="1">
        <f t="array" ref="L307">IF(Table2[[#This Row],[Nodes]:[Nodes]]=4,Table2[[#This Row],[Gap]:[Gap]],"")</f>
        <v>0</v>
      </c>
      <c r="M307" s="30" t="str" cm="1">
        <f t="array" ref="M307">IF(Table2[[#This Row],[Nodes]:[Nodes]]=5,Table2[[#This Row],[Gap]:[Gap]],"")</f>
        <v/>
      </c>
      <c r="N307" s="30" t="str" cm="1">
        <f t="array" ref="N307">IF(Table2[[#This Row],[Nodes]:[Nodes]]=6,Table2[[#This Row],[Gap]:[Gap]],"")</f>
        <v/>
      </c>
      <c r="O307" s="30" t="str" cm="1">
        <f t="array" ref="O307">IF(Table2[[#This Row],[Nodes]:[Nodes]]=7,Table2[[#This Row],[Gap]:[Gap]],"")</f>
        <v/>
      </c>
    </row>
    <row r="308" spans="1:15">
      <c r="A308">
        <v>4</v>
      </c>
      <c r="B308">
        <v>14</v>
      </c>
      <c r="C308">
        <v>90</v>
      </c>
      <c r="D308">
        <v>5</v>
      </c>
      <c r="E308">
        <v>3</v>
      </c>
      <c r="F308">
        <v>223.53126425969799</v>
      </c>
      <c r="G308">
        <v>1</v>
      </c>
      <c r="H308">
        <v>537.32885711819904</v>
      </c>
      <c r="I308">
        <v>0</v>
      </c>
      <c r="J308">
        <v>0.15965080261230399</v>
      </c>
      <c r="L308" s="30" cm="1">
        <f t="array" ref="L308">IF(Table2[[#This Row],[Nodes]:[Nodes]]=4,Table2[[#This Row],[Gap]:[Gap]],"")</f>
        <v>0</v>
      </c>
      <c r="M308" s="30" t="str" cm="1">
        <f t="array" ref="M308">IF(Table2[[#This Row],[Nodes]:[Nodes]]=5,Table2[[#This Row],[Gap]:[Gap]],"")</f>
        <v/>
      </c>
      <c r="N308" s="30" t="str" cm="1">
        <f t="array" ref="N308">IF(Table2[[#This Row],[Nodes]:[Nodes]]=6,Table2[[#This Row],[Gap]:[Gap]],"")</f>
        <v/>
      </c>
      <c r="O308" s="30" t="str" cm="1">
        <f t="array" ref="O308">IF(Table2[[#This Row],[Nodes]:[Nodes]]=7,Table2[[#This Row],[Gap]:[Gap]],"")</f>
        <v/>
      </c>
    </row>
    <row r="309" spans="1:15">
      <c r="A309">
        <v>4</v>
      </c>
      <c r="B309">
        <v>14</v>
      </c>
      <c r="C309">
        <v>90</v>
      </c>
      <c r="D309">
        <v>5</v>
      </c>
      <c r="E309">
        <v>4</v>
      </c>
      <c r="F309">
        <v>281.515414913288</v>
      </c>
      <c r="G309">
        <v>1</v>
      </c>
      <c r="H309">
        <v>579.49775696883398</v>
      </c>
      <c r="I309">
        <v>0</v>
      </c>
      <c r="J309">
        <v>0.14314293861389099</v>
      </c>
      <c r="L309" s="30" cm="1">
        <f t="array" ref="L309">IF(Table2[[#This Row],[Nodes]:[Nodes]]=4,Table2[[#This Row],[Gap]:[Gap]],"")</f>
        <v>0</v>
      </c>
      <c r="M309" s="30" t="str" cm="1">
        <f t="array" ref="M309">IF(Table2[[#This Row],[Nodes]:[Nodes]]=5,Table2[[#This Row],[Gap]:[Gap]],"")</f>
        <v/>
      </c>
      <c r="N309" s="30" t="str" cm="1">
        <f t="array" ref="N309">IF(Table2[[#This Row],[Nodes]:[Nodes]]=6,Table2[[#This Row],[Gap]:[Gap]],"")</f>
        <v/>
      </c>
      <c r="O309" s="30" t="str" cm="1">
        <f t="array" ref="O309">IF(Table2[[#This Row],[Nodes]:[Nodes]]=7,Table2[[#This Row],[Gap]:[Gap]],"")</f>
        <v/>
      </c>
    </row>
    <row r="310" spans="1:15">
      <c r="A310">
        <v>5</v>
      </c>
      <c r="B310">
        <v>10</v>
      </c>
      <c r="C310">
        <v>30</v>
      </c>
      <c r="D310">
        <v>5</v>
      </c>
      <c r="E310">
        <v>0</v>
      </c>
      <c r="F310">
        <v>261.57197107615298</v>
      </c>
      <c r="G310">
        <v>1</v>
      </c>
      <c r="H310">
        <v>535.58906602771106</v>
      </c>
      <c r="I310">
        <v>0</v>
      </c>
      <c r="J310">
        <v>1.5042278766632</v>
      </c>
      <c r="L310" s="30" t="str" cm="1">
        <f t="array" ref="L310">IF(Table2[[#This Row],[Nodes]:[Nodes]]=4,Table2[[#This Row],[Gap]:[Gap]],"")</f>
        <v/>
      </c>
      <c r="M310" s="30" cm="1">
        <f t="array" ref="M310">IF(Table2[[#This Row],[Nodes]:[Nodes]]=5,Table2[[#This Row],[Gap]:[Gap]],"")</f>
        <v>0</v>
      </c>
      <c r="N310" s="30" t="str" cm="1">
        <f t="array" ref="N310">IF(Table2[[#This Row],[Nodes]:[Nodes]]=6,Table2[[#This Row],[Gap]:[Gap]],"")</f>
        <v/>
      </c>
      <c r="O310" s="30" t="str" cm="1">
        <f t="array" ref="O310">IF(Table2[[#This Row],[Nodes]:[Nodes]]=7,Table2[[#This Row],[Gap]:[Gap]],"")</f>
        <v/>
      </c>
    </row>
    <row r="311" spans="1:15">
      <c r="A311">
        <v>5</v>
      </c>
      <c r="B311">
        <v>10</v>
      </c>
      <c r="C311">
        <v>30</v>
      </c>
      <c r="D311">
        <v>5</v>
      </c>
      <c r="E311">
        <v>1</v>
      </c>
      <c r="F311">
        <v>237.17367526038899</v>
      </c>
      <c r="G311">
        <v>1</v>
      </c>
      <c r="H311">
        <v>788.45481581792899</v>
      </c>
      <c r="I311">
        <v>0</v>
      </c>
      <c r="J311">
        <v>1.3283879756927399</v>
      </c>
      <c r="L311" s="30" t="str" cm="1">
        <f t="array" ref="L311">IF(Table2[[#This Row],[Nodes]:[Nodes]]=4,Table2[[#This Row],[Gap]:[Gap]],"")</f>
        <v/>
      </c>
      <c r="M311" s="30" cm="1">
        <f t="array" ref="M311">IF(Table2[[#This Row],[Nodes]:[Nodes]]=5,Table2[[#This Row],[Gap]:[Gap]],"")</f>
        <v>0</v>
      </c>
      <c r="N311" s="30" t="str" cm="1">
        <f t="array" ref="N311">IF(Table2[[#This Row],[Nodes]:[Nodes]]=6,Table2[[#This Row],[Gap]:[Gap]],"")</f>
        <v/>
      </c>
      <c r="O311" s="30" t="str" cm="1">
        <f t="array" ref="O311">IF(Table2[[#This Row],[Nodes]:[Nodes]]=7,Table2[[#This Row],[Gap]:[Gap]],"")</f>
        <v/>
      </c>
    </row>
    <row r="312" spans="1:15">
      <c r="A312">
        <v>5</v>
      </c>
      <c r="B312">
        <v>10</v>
      </c>
      <c r="C312">
        <v>30</v>
      </c>
      <c r="D312">
        <v>5</v>
      </c>
      <c r="E312">
        <v>2</v>
      </c>
      <c r="F312">
        <v>230.61322306264</v>
      </c>
      <c r="G312">
        <v>1</v>
      </c>
      <c r="H312">
        <v>645.58066610886203</v>
      </c>
      <c r="I312">
        <v>0</v>
      </c>
      <c r="J312">
        <v>1.83660340309143</v>
      </c>
      <c r="L312" s="30" t="str" cm="1">
        <f t="array" ref="L312">IF(Table2[[#This Row],[Nodes]:[Nodes]]=4,Table2[[#This Row],[Gap]:[Gap]],"")</f>
        <v/>
      </c>
      <c r="M312" s="30" cm="1">
        <f t="array" ref="M312">IF(Table2[[#This Row],[Nodes]:[Nodes]]=5,Table2[[#This Row],[Gap]:[Gap]],"")</f>
        <v>0</v>
      </c>
      <c r="N312" s="30" t="str" cm="1">
        <f t="array" ref="N312">IF(Table2[[#This Row],[Nodes]:[Nodes]]=6,Table2[[#This Row],[Gap]:[Gap]],"")</f>
        <v/>
      </c>
      <c r="O312" s="30" t="str" cm="1">
        <f t="array" ref="O312">IF(Table2[[#This Row],[Nodes]:[Nodes]]=7,Table2[[#This Row],[Gap]:[Gap]],"")</f>
        <v/>
      </c>
    </row>
    <row r="313" spans="1:15">
      <c r="A313">
        <v>5</v>
      </c>
      <c r="B313">
        <v>10</v>
      </c>
      <c r="C313">
        <v>30</v>
      </c>
      <c r="D313">
        <v>5</v>
      </c>
      <c r="E313">
        <v>3</v>
      </c>
      <c r="F313">
        <v>258.13642316133598</v>
      </c>
      <c r="G313">
        <v>1</v>
      </c>
      <c r="H313">
        <v>821.90579249463497</v>
      </c>
      <c r="I313">
        <v>0</v>
      </c>
      <c r="J313">
        <v>1.44293308258056</v>
      </c>
      <c r="L313" s="30" t="str" cm="1">
        <f t="array" ref="L313">IF(Table2[[#This Row],[Nodes]:[Nodes]]=4,Table2[[#This Row],[Gap]:[Gap]],"")</f>
        <v/>
      </c>
      <c r="M313" s="30" cm="1">
        <f t="array" ref="M313">IF(Table2[[#This Row],[Nodes]:[Nodes]]=5,Table2[[#This Row],[Gap]:[Gap]],"")</f>
        <v>0</v>
      </c>
      <c r="N313" s="30" t="str" cm="1">
        <f t="array" ref="N313">IF(Table2[[#This Row],[Nodes]:[Nodes]]=6,Table2[[#This Row],[Gap]:[Gap]],"")</f>
        <v/>
      </c>
      <c r="O313" s="30" t="str" cm="1">
        <f t="array" ref="O313">IF(Table2[[#This Row],[Nodes]:[Nodes]]=7,Table2[[#This Row],[Gap]:[Gap]],"")</f>
        <v/>
      </c>
    </row>
    <row r="314" spans="1:15">
      <c r="A314">
        <v>5</v>
      </c>
      <c r="B314">
        <v>10</v>
      </c>
      <c r="C314">
        <v>30</v>
      </c>
      <c r="D314">
        <v>5</v>
      </c>
      <c r="E314">
        <v>4</v>
      </c>
      <c r="F314">
        <v>279.68518486708803</v>
      </c>
      <c r="G314">
        <v>1</v>
      </c>
      <c r="H314">
        <v>658.10597039128902</v>
      </c>
      <c r="I314">
        <v>0</v>
      </c>
      <c r="J314">
        <v>1.0256814956664999</v>
      </c>
      <c r="L314" s="30" t="str" cm="1">
        <f t="array" ref="L314">IF(Table2[[#This Row],[Nodes]:[Nodes]]=4,Table2[[#This Row],[Gap]:[Gap]],"")</f>
        <v/>
      </c>
      <c r="M314" s="30" cm="1">
        <f t="array" ref="M314">IF(Table2[[#This Row],[Nodes]:[Nodes]]=5,Table2[[#This Row],[Gap]:[Gap]],"")</f>
        <v>0</v>
      </c>
      <c r="N314" s="30" t="str" cm="1">
        <f t="array" ref="N314">IF(Table2[[#This Row],[Nodes]:[Nodes]]=6,Table2[[#This Row],[Gap]:[Gap]],"")</f>
        <v/>
      </c>
      <c r="O314" s="30" t="str" cm="1">
        <f t="array" ref="O314">IF(Table2[[#This Row],[Nodes]:[Nodes]]=7,Table2[[#This Row],[Gap]:[Gap]],"")</f>
        <v/>
      </c>
    </row>
    <row r="315" spans="1:15">
      <c r="A315">
        <v>5</v>
      </c>
      <c r="B315">
        <v>10</v>
      </c>
      <c r="C315">
        <v>60</v>
      </c>
      <c r="D315">
        <v>5</v>
      </c>
      <c r="E315">
        <v>0</v>
      </c>
      <c r="F315">
        <v>261.57197107615298</v>
      </c>
      <c r="G315">
        <v>1</v>
      </c>
      <c r="H315">
        <v>535.58906602771106</v>
      </c>
      <c r="I315">
        <v>0</v>
      </c>
      <c r="J315">
        <v>1.53662705421447</v>
      </c>
      <c r="L315" s="30" t="str" cm="1">
        <f t="array" ref="L315">IF(Table2[[#This Row],[Nodes]:[Nodes]]=4,Table2[[#This Row],[Gap]:[Gap]],"")</f>
        <v/>
      </c>
      <c r="M315" s="30" cm="1">
        <f t="array" ref="M315">IF(Table2[[#This Row],[Nodes]:[Nodes]]=5,Table2[[#This Row],[Gap]:[Gap]],"")</f>
        <v>0</v>
      </c>
      <c r="N315" s="30" t="str" cm="1">
        <f t="array" ref="N315">IF(Table2[[#This Row],[Nodes]:[Nodes]]=6,Table2[[#This Row],[Gap]:[Gap]],"")</f>
        <v/>
      </c>
      <c r="O315" s="30" t="str" cm="1">
        <f t="array" ref="O315">IF(Table2[[#This Row],[Nodes]:[Nodes]]=7,Table2[[#This Row],[Gap]:[Gap]],"")</f>
        <v/>
      </c>
    </row>
    <row r="316" spans="1:15">
      <c r="A316">
        <v>5</v>
      </c>
      <c r="B316">
        <v>10</v>
      </c>
      <c r="C316">
        <v>60</v>
      </c>
      <c r="D316">
        <v>5</v>
      </c>
      <c r="E316">
        <v>1</v>
      </c>
      <c r="F316">
        <v>237.17367526038899</v>
      </c>
      <c r="G316">
        <v>1</v>
      </c>
      <c r="H316">
        <v>788.45481581792899</v>
      </c>
      <c r="I316">
        <v>0</v>
      </c>
      <c r="J316">
        <v>1.3052864074707</v>
      </c>
      <c r="L316" s="30" t="str" cm="1">
        <f t="array" ref="L316">IF(Table2[[#This Row],[Nodes]:[Nodes]]=4,Table2[[#This Row],[Gap]:[Gap]],"")</f>
        <v/>
      </c>
      <c r="M316" s="30" cm="1">
        <f t="array" ref="M316">IF(Table2[[#This Row],[Nodes]:[Nodes]]=5,Table2[[#This Row],[Gap]:[Gap]],"")</f>
        <v>0</v>
      </c>
      <c r="N316" s="30" t="str" cm="1">
        <f t="array" ref="N316">IF(Table2[[#This Row],[Nodes]:[Nodes]]=6,Table2[[#This Row],[Gap]:[Gap]],"")</f>
        <v/>
      </c>
      <c r="O316" s="30" t="str" cm="1">
        <f t="array" ref="O316">IF(Table2[[#This Row],[Nodes]:[Nodes]]=7,Table2[[#This Row],[Gap]:[Gap]],"")</f>
        <v/>
      </c>
    </row>
    <row r="317" spans="1:15">
      <c r="A317">
        <v>5</v>
      </c>
      <c r="B317">
        <v>10</v>
      </c>
      <c r="C317">
        <v>60</v>
      </c>
      <c r="D317">
        <v>5</v>
      </c>
      <c r="E317">
        <v>2</v>
      </c>
      <c r="F317">
        <v>230.61322306264</v>
      </c>
      <c r="G317">
        <v>1</v>
      </c>
      <c r="H317">
        <v>645.58066610886203</v>
      </c>
      <c r="I317">
        <v>0</v>
      </c>
      <c r="J317">
        <v>1.91859126091003</v>
      </c>
      <c r="L317" s="30" t="str" cm="1">
        <f t="array" ref="L317">IF(Table2[[#This Row],[Nodes]:[Nodes]]=4,Table2[[#This Row],[Gap]:[Gap]],"")</f>
        <v/>
      </c>
      <c r="M317" s="30" cm="1">
        <f t="array" ref="M317">IF(Table2[[#This Row],[Nodes]:[Nodes]]=5,Table2[[#This Row],[Gap]:[Gap]],"")</f>
        <v>0</v>
      </c>
      <c r="N317" s="30" t="str" cm="1">
        <f t="array" ref="N317">IF(Table2[[#This Row],[Nodes]:[Nodes]]=6,Table2[[#This Row],[Gap]:[Gap]],"")</f>
        <v/>
      </c>
      <c r="O317" s="30" t="str" cm="1">
        <f t="array" ref="O317">IF(Table2[[#This Row],[Nodes]:[Nodes]]=7,Table2[[#This Row],[Gap]:[Gap]],"")</f>
        <v/>
      </c>
    </row>
    <row r="318" spans="1:15">
      <c r="A318">
        <v>5</v>
      </c>
      <c r="B318">
        <v>10</v>
      </c>
      <c r="C318">
        <v>60</v>
      </c>
      <c r="D318">
        <v>5</v>
      </c>
      <c r="E318">
        <v>3</v>
      </c>
      <c r="F318">
        <v>258.13642316133598</v>
      </c>
      <c r="G318">
        <v>1</v>
      </c>
      <c r="H318">
        <v>821.90579249463497</v>
      </c>
      <c r="I318">
        <v>0</v>
      </c>
      <c r="J318">
        <v>1.48954725265502</v>
      </c>
      <c r="L318" s="30" t="str" cm="1">
        <f t="array" ref="L318">IF(Table2[[#This Row],[Nodes]:[Nodes]]=4,Table2[[#This Row],[Gap]:[Gap]],"")</f>
        <v/>
      </c>
      <c r="M318" s="30" cm="1">
        <f t="array" ref="M318">IF(Table2[[#This Row],[Nodes]:[Nodes]]=5,Table2[[#This Row],[Gap]:[Gap]],"")</f>
        <v>0</v>
      </c>
      <c r="N318" s="30" t="str" cm="1">
        <f t="array" ref="N318">IF(Table2[[#This Row],[Nodes]:[Nodes]]=6,Table2[[#This Row],[Gap]:[Gap]],"")</f>
        <v/>
      </c>
      <c r="O318" s="30" t="str" cm="1">
        <f t="array" ref="O318">IF(Table2[[#This Row],[Nodes]:[Nodes]]=7,Table2[[#This Row],[Gap]:[Gap]],"")</f>
        <v/>
      </c>
    </row>
    <row r="319" spans="1:15">
      <c r="A319">
        <v>5</v>
      </c>
      <c r="B319">
        <v>10</v>
      </c>
      <c r="C319">
        <v>60</v>
      </c>
      <c r="D319">
        <v>5</v>
      </c>
      <c r="E319">
        <v>4</v>
      </c>
      <c r="F319">
        <v>279.68518486708803</v>
      </c>
      <c r="G319">
        <v>1</v>
      </c>
      <c r="H319">
        <v>658.10597039128902</v>
      </c>
      <c r="I319">
        <v>0</v>
      </c>
      <c r="J319">
        <v>0.96911978721618597</v>
      </c>
      <c r="L319" s="30" t="str" cm="1">
        <f t="array" ref="L319">IF(Table2[[#This Row],[Nodes]:[Nodes]]=4,Table2[[#This Row],[Gap]:[Gap]],"")</f>
        <v/>
      </c>
      <c r="M319" s="30" cm="1">
        <f t="array" ref="M319">IF(Table2[[#This Row],[Nodes]:[Nodes]]=5,Table2[[#This Row],[Gap]:[Gap]],"")</f>
        <v>0</v>
      </c>
      <c r="N319" s="30" t="str" cm="1">
        <f t="array" ref="N319">IF(Table2[[#This Row],[Nodes]:[Nodes]]=6,Table2[[#This Row],[Gap]:[Gap]],"")</f>
        <v/>
      </c>
      <c r="O319" s="30" t="str" cm="1">
        <f t="array" ref="O319">IF(Table2[[#This Row],[Nodes]:[Nodes]]=7,Table2[[#This Row],[Gap]:[Gap]],"")</f>
        <v/>
      </c>
    </row>
    <row r="320" spans="1:15">
      <c r="A320">
        <v>5</v>
      </c>
      <c r="B320">
        <v>10</v>
      </c>
      <c r="C320">
        <v>90</v>
      </c>
      <c r="D320">
        <v>5</v>
      </c>
      <c r="E320">
        <v>0</v>
      </c>
      <c r="F320">
        <v>261.57197107615298</v>
      </c>
      <c r="G320">
        <v>1</v>
      </c>
      <c r="H320">
        <v>535.58906602771106</v>
      </c>
      <c r="I320">
        <v>0</v>
      </c>
      <c r="J320">
        <v>1.5719411373138401</v>
      </c>
      <c r="L320" s="30" t="str" cm="1">
        <f t="array" ref="L320">IF(Table2[[#This Row],[Nodes]:[Nodes]]=4,Table2[[#This Row],[Gap]:[Gap]],"")</f>
        <v/>
      </c>
      <c r="M320" s="30" cm="1">
        <f t="array" ref="M320">IF(Table2[[#This Row],[Nodes]:[Nodes]]=5,Table2[[#This Row],[Gap]:[Gap]],"")</f>
        <v>0</v>
      </c>
      <c r="N320" s="30" t="str" cm="1">
        <f t="array" ref="N320">IF(Table2[[#This Row],[Nodes]:[Nodes]]=6,Table2[[#This Row],[Gap]:[Gap]],"")</f>
        <v/>
      </c>
      <c r="O320" s="30" t="str" cm="1">
        <f t="array" ref="O320">IF(Table2[[#This Row],[Nodes]:[Nodes]]=7,Table2[[#This Row],[Gap]:[Gap]],"")</f>
        <v/>
      </c>
    </row>
    <row r="321" spans="1:15">
      <c r="A321">
        <v>5</v>
      </c>
      <c r="B321">
        <v>10</v>
      </c>
      <c r="C321">
        <v>90</v>
      </c>
      <c r="D321">
        <v>5</v>
      </c>
      <c r="E321">
        <v>1</v>
      </c>
      <c r="F321">
        <v>237.17367526038899</v>
      </c>
      <c r="G321">
        <v>1</v>
      </c>
      <c r="H321">
        <v>788.45481581792899</v>
      </c>
      <c r="I321">
        <v>0</v>
      </c>
      <c r="J321">
        <v>1.3358573913574201</v>
      </c>
      <c r="L321" s="30" t="str" cm="1">
        <f t="array" ref="L321">IF(Table2[[#This Row],[Nodes]:[Nodes]]=4,Table2[[#This Row],[Gap]:[Gap]],"")</f>
        <v/>
      </c>
      <c r="M321" s="30" cm="1">
        <f t="array" ref="M321">IF(Table2[[#This Row],[Nodes]:[Nodes]]=5,Table2[[#This Row],[Gap]:[Gap]],"")</f>
        <v>0</v>
      </c>
      <c r="N321" s="30" t="str" cm="1">
        <f t="array" ref="N321">IF(Table2[[#This Row],[Nodes]:[Nodes]]=6,Table2[[#This Row],[Gap]:[Gap]],"")</f>
        <v/>
      </c>
      <c r="O321" s="30" t="str" cm="1">
        <f t="array" ref="O321">IF(Table2[[#This Row],[Nodes]:[Nodes]]=7,Table2[[#This Row],[Gap]:[Gap]],"")</f>
        <v/>
      </c>
    </row>
    <row r="322" spans="1:15">
      <c r="A322">
        <v>5</v>
      </c>
      <c r="B322">
        <v>10</v>
      </c>
      <c r="C322">
        <v>90</v>
      </c>
      <c r="D322">
        <v>5</v>
      </c>
      <c r="E322">
        <v>2</v>
      </c>
      <c r="F322">
        <v>230.61322306264</v>
      </c>
      <c r="G322">
        <v>1</v>
      </c>
      <c r="H322">
        <v>645.58066610886203</v>
      </c>
      <c r="I322">
        <v>0</v>
      </c>
      <c r="J322">
        <v>1.83620262145996</v>
      </c>
      <c r="L322" s="30" t="str" cm="1">
        <f t="array" ref="L322">IF(Table2[[#This Row],[Nodes]:[Nodes]]=4,Table2[[#This Row],[Gap]:[Gap]],"")</f>
        <v/>
      </c>
      <c r="M322" s="30" cm="1">
        <f t="array" ref="M322">IF(Table2[[#This Row],[Nodes]:[Nodes]]=5,Table2[[#This Row],[Gap]:[Gap]],"")</f>
        <v>0</v>
      </c>
      <c r="N322" s="30" t="str" cm="1">
        <f t="array" ref="N322">IF(Table2[[#This Row],[Nodes]:[Nodes]]=6,Table2[[#This Row],[Gap]:[Gap]],"")</f>
        <v/>
      </c>
      <c r="O322" s="30" t="str" cm="1">
        <f t="array" ref="O322">IF(Table2[[#This Row],[Nodes]:[Nodes]]=7,Table2[[#This Row],[Gap]:[Gap]],"")</f>
        <v/>
      </c>
    </row>
    <row r="323" spans="1:15">
      <c r="A323">
        <v>5</v>
      </c>
      <c r="B323">
        <v>10</v>
      </c>
      <c r="C323">
        <v>90</v>
      </c>
      <c r="D323">
        <v>5</v>
      </c>
      <c r="E323">
        <v>3</v>
      </c>
      <c r="F323">
        <v>258.13642316133598</v>
      </c>
      <c r="G323">
        <v>1</v>
      </c>
      <c r="H323">
        <v>821.90579249463497</v>
      </c>
      <c r="I323">
        <v>0</v>
      </c>
      <c r="J323">
        <v>1.4570186138153001</v>
      </c>
      <c r="L323" s="30" t="str" cm="1">
        <f t="array" ref="L323">IF(Table2[[#This Row],[Nodes]:[Nodes]]=4,Table2[[#This Row],[Gap]:[Gap]],"")</f>
        <v/>
      </c>
      <c r="M323" s="30" cm="1">
        <f t="array" ref="M323">IF(Table2[[#This Row],[Nodes]:[Nodes]]=5,Table2[[#This Row],[Gap]:[Gap]],"")</f>
        <v>0</v>
      </c>
      <c r="N323" s="30" t="str" cm="1">
        <f t="array" ref="N323">IF(Table2[[#This Row],[Nodes]:[Nodes]]=6,Table2[[#This Row],[Gap]:[Gap]],"")</f>
        <v/>
      </c>
      <c r="O323" s="30" t="str" cm="1">
        <f t="array" ref="O323">IF(Table2[[#This Row],[Nodes]:[Nodes]]=7,Table2[[#This Row],[Gap]:[Gap]],"")</f>
        <v/>
      </c>
    </row>
    <row r="324" spans="1:15">
      <c r="A324">
        <v>5</v>
      </c>
      <c r="B324">
        <v>10</v>
      </c>
      <c r="C324">
        <v>90</v>
      </c>
      <c r="D324">
        <v>5</v>
      </c>
      <c r="E324">
        <v>4</v>
      </c>
      <c r="F324">
        <v>279.68518486708803</v>
      </c>
      <c r="G324">
        <v>1</v>
      </c>
      <c r="H324">
        <v>658.10597039128902</v>
      </c>
      <c r="I324">
        <v>0</v>
      </c>
      <c r="J324">
        <v>1.0053069591522199</v>
      </c>
      <c r="L324" s="30" t="str" cm="1">
        <f t="array" ref="L324">IF(Table2[[#This Row],[Nodes]:[Nodes]]=4,Table2[[#This Row],[Gap]:[Gap]],"")</f>
        <v/>
      </c>
      <c r="M324" s="30" cm="1">
        <f t="array" ref="M324">IF(Table2[[#This Row],[Nodes]:[Nodes]]=5,Table2[[#This Row],[Gap]:[Gap]],"")</f>
        <v>0</v>
      </c>
      <c r="N324" s="30" t="str" cm="1">
        <f t="array" ref="N324">IF(Table2[[#This Row],[Nodes]:[Nodes]]=6,Table2[[#This Row],[Gap]:[Gap]],"")</f>
        <v/>
      </c>
      <c r="O324" s="30" t="str" cm="1">
        <f t="array" ref="O324">IF(Table2[[#This Row],[Nodes]:[Nodes]]=7,Table2[[#This Row],[Gap]:[Gap]],"")</f>
        <v/>
      </c>
    </row>
    <row r="325" spans="1:15">
      <c r="A325">
        <v>5</v>
      </c>
      <c r="B325">
        <v>12</v>
      </c>
      <c r="C325">
        <v>30</v>
      </c>
      <c r="D325">
        <v>5</v>
      </c>
      <c r="E325">
        <v>0</v>
      </c>
      <c r="F325">
        <v>270.90800421141603</v>
      </c>
      <c r="G325">
        <v>1</v>
      </c>
      <c r="H325">
        <v>572.41938078911403</v>
      </c>
      <c r="I325">
        <v>0</v>
      </c>
      <c r="J325">
        <v>1.0471978187561</v>
      </c>
      <c r="L325" s="30" t="str" cm="1">
        <f t="array" ref="L325">IF(Table2[[#This Row],[Nodes]:[Nodes]]=4,Table2[[#This Row],[Gap]:[Gap]],"")</f>
        <v/>
      </c>
      <c r="M325" s="30" cm="1">
        <f t="array" ref="M325">IF(Table2[[#This Row],[Nodes]:[Nodes]]=5,Table2[[#This Row],[Gap]:[Gap]],"")</f>
        <v>0</v>
      </c>
      <c r="N325" s="30" t="str" cm="1">
        <f t="array" ref="N325">IF(Table2[[#This Row],[Nodes]:[Nodes]]=6,Table2[[#This Row],[Gap]:[Gap]],"")</f>
        <v/>
      </c>
      <c r="O325" s="30" t="str" cm="1">
        <f t="array" ref="O325">IF(Table2[[#This Row],[Nodes]:[Nodes]]=7,Table2[[#This Row],[Gap]:[Gap]],"")</f>
        <v/>
      </c>
    </row>
    <row r="326" spans="1:15">
      <c r="A326">
        <v>5</v>
      </c>
      <c r="B326">
        <v>12</v>
      </c>
      <c r="C326">
        <v>30</v>
      </c>
      <c r="D326">
        <v>5</v>
      </c>
      <c r="E326">
        <v>1</v>
      </c>
      <c r="F326">
        <v>244.89764681905899</v>
      </c>
      <c r="G326">
        <v>1</v>
      </c>
      <c r="H326">
        <v>811.38662739429901</v>
      </c>
      <c r="I326">
        <v>0</v>
      </c>
      <c r="J326">
        <v>1.36482453346252</v>
      </c>
      <c r="L326" s="30" t="str" cm="1">
        <f t="array" ref="L326">IF(Table2[[#This Row],[Nodes]:[Nodes]]=4,Table2[[#This Row],[Gap]:[Gap]],"")</f>
        <v/>
      </c>
      <c r="M326" s="30" cm="1">
        <f t="array" ref="M326">IF(Table2[[#This Row],[Nodes]:[Nodes]]=5,Table2[[#This Row],[Gap]:[Gap]],"")</f>
        <v>0</v>
      </c>
      <c r="N326" s="30" t="str" cm="1">
        <f t="array" ref="N326">IF(Table2[[#This Row],[Nodes]:[Nodes]]=6,Table2[[#This Row],[Gap]:[Gap]],"")</f>
        <v/>
      </c>
      <c r="O326" s="30" t="str" cm="1">
        <f t="array" ref="O326">IF(Table2[[#This Row],[Nodes]:[Nodes]]=7,Table2[[#This Row],[Gap]:[Gap]],"")</f>
        <v/>
      </c>
    </row>
    <row r="327" spans="1:15">
      <c r="A327">
        <v>5</v>
      </c>
      <c r="B327">
        <v>12</v>
      </c>
      <c r="C327">
        <v>30</v>
      </c>
      <c r="D327">
        <v>5</v>
      </c>
      <c r="E327">
        <v>2</v>
      </c>
      <c r="F327">
        <v>239.55231013120499</v>
      </c>
      <c r="G327">
        <v>1</v>
      </c>
      <c r="H327">
        <v>685.94628735450499</v>
      </c>
      <c r="I327">
        <v>0</v>
      </c>
      <c r="J327">
        <v>1.2621161937713601</v>
      </c>
      <c r="L327" s="30" t="str" cm="1">
        <f t="array" ref="L327">IF(Table2[[#This Row],[Nodes]:[Nodes]]=4,Table2[[#This Row],[Gap]:[Gap]],"")</f>
        <v/>
      </c>
      <c r="M327" s="30" cm="1">
        <f t="array" ref="M327">IF(Table2[[#This Row],[Nodes]:[Nodes]]=5,Table2[[#This Row],[Gap]:[Gap]],"")</f>
        <v>0</v>
      </c>
      <c r="N327" s="30" t="str" cm="1">
        <f t="array" ref="N327">IF(Table2[[#This Row],[Nodes]:[Nodes]]=6,Table2[[#This Row],[Gap]:[Gap]],"")</f>
        <v/>
      </c>
      <c r="O327" s="30" t="str" cm="1">
        <f t="array" ref="O327">IF(Table2[[#This Row],[Nodes]:[Nodes]]=7,Table2[[#This Row],[Gap]:[Gap]],"")</f>
        <v/>
      </c>
    </row>
    <row r="328" spans="1:15">
      <c r="A328">
        <v>5</v>
      </c>
      <c r="B328">
        <v>12</v>
      </c>
      <c r="C328">
        <v>30</v>
      </c>
      <c r="D328">
        <v>5</v>
      </c>
      <c r="E328">
        <v>3</v>
      </c>
      <c r="F328">
        <v>305.291566726366</v>
      </c>
      <c r="G328">
        <v>1</v>
      </c>
      <c r="H328">
        <v>915.76932511994096</v>
      </c>
      <c r="I328">
        <v>0</v>
      </c>
      <c r="J328">
        <v>1.5693609714507999</v>
      </c>
      <c r="L328" s="30" t="str" cm="1">
        <f t="array" ref="L328">IF(Table2[[#This Row],[Nodes]:[Nodes]]=4,Table2[[#This Row],[Gap]:[Gap]],"")</f>
        <v/>
      </c>
      <c r="M328" s="30" cm="1">
        <f t="array" ref="M328">IF(Table2[[#This Row],[Nodes]:[Nodes]]=5,Table2[[#This Row],[Gap]:[Gap]],"")</f>
        <v>0</v>
      </c>
      <c r="N328" s="30" t="str" cm="1">
        <f t="array" ref="N328">IF(Table2[[#This Row],[Nodes]:[Nodes]]=6,Table2[[#This Row],[Gap]:[Gap]],"")</f>
        <v/>
      </c>
      <c r="O328" s="30" t="str" cm="1">
        <f t="array" ref="O328">IF(Table2[[#This Row],[Nodes]:[Nodes]]=7,Table2[[#This Row],[Gap]:[Gap]],"")</f>
        <v/>
      </c>
    </row>
    <row r="329" spans="1:15">
      <c r="A329">
        <v>5</v>
      </c>
      <c r="B329">
        <v>12</v>
      </c>
      <c r="C329">
        <v>30</v>
      </c>
      <c r="D329">
        <v>5</v>
      </c>
      <c r="E329">
        <v>4</v>
      </c>
      <c r="F329">
        <v>291.01438048424399</v>
      </c>
      <c r="G329">
        <v>1</v>
      </c>
      <c r="H329">
        <v>692.02783289355898</v>
      </c>
      <c r="I329">
        <v>0</v>
      </c>
      <c r="J329">
        <v>0.98248171806335405</v>
      </c>
      <c r="L329" s="30" t="str" cm="1">
        <f t="array" ref="L329">IF(Table2[[#This Row],[Nodes]:[Nodes]]=4,Table2[[#This Row],[Gap]:[Gap]],"")</f>
        <v/>
      </c>
      <c r="M329" s="30" cm="1">
        <f t="array" ref="M329">IF(Table2[[#This Row],[Nodes]:[Nodes]]=5,Table2[[#This Row],[Gap]:[Gap]],"")</f>
        <v>0</v>
      </c>
      <c r="N329" s="30" t="str" cm="1">
        <f t="array" ref="N329">IF(Table2[[#This Row],[Nodes]:[Nodes]]=6,Table2[[#This Row],[Gap]:[Gap]],"")</f>
        <v/>
      </c>
      <c r="O329" s="30" t="str" cm="1">
        <f t="array" ref="O329">IF(Table2[[#This Row],[Nodes]:[Nodes]]=7,Table2[[#This Row],[Gap]:[Gap]],"")</f>
        <v/>
      </c>
    </row>
    <row r="330" spans="1:15">
      <c r="A330">
        <v>5</v>
      </c>
      <c r="B330">
        <v>12</v>
      </c>
      <c r="C330">
        <v>60</v>
      </c>
      <c r="D330">
        <v>5</v>
      </c>
      <c r="E330">
        <v>0</v>
      </c>
      <c r="F330">
        <v>270.90800421141603</v>
      </c>
      <c r="G330">
        <v>1</v>
      </c>
      <c r="H330">
        <v>572.41938078911403</v>
      </c>
      <c r="I330">
        <v>0</v>
      </c>
      <c r="J330">
        <v>1.0462126731872501</v>
      </c>
      <c r="L330" s="30" t="str" cm="1">
        <f t="array" ref="L330">IF(Table2[[#This Row],[Nodes]:[Nodes]]=4,Table2[[#This Row],[Gap]:[Gap]],"")</f>
        <v/>
      </c>
      <c r="M330" s="30" cm="1">
        <f t="array" ref="M330">IF(Table2[[#This Row],[Nodes]:[Nodes]]=5,Table2[[#This Row],[Gap]:[Gap]],"")</f>
        <v>0</v>
      </c>
      <c r="N330" s="30" t="str" cm="1">
        <f t="array" ref="N330">IF(Table2[[#This Row],[Nodes]:[Nodes]]=6,Table2[[#This Row],[Gap]:[Gap]],"")</f>
        <v/>
      </c>
      <c r="O330" s="30" t="str" cm="1">
        <f t="array" ref="O330">IF(Table2[[#This Row],[Nodes]:[Nodes]]=7,Table2[[#This Row],[Gap]:[Gap]],"")</f>
        <v/>
      </c>
    </row>
    <row r="331" spans="1:15">
      <c r="A331">
        <v>5</v>
      </c>
      <c r="B331">
        <v>12</v>
      </c>
      <c r="C331">
        <v>60</v>
      </c>
      <c r="D331">
        <v>5</v>
      </c>
      <c r="E331">
        <v>1</v>
      </c>
      <c r="F331">
        <v>244.89764681905899</v>
      </c>
      <c r="G331">
        <v>1</v>
      </c>
      <c r="H331">
        <v>811.38662739429901</v>
      </c>
      <c r="I331">
        <v>0</v>
      </c>
      <c r="J331">
        <v>1.3332824707031199</v>
      </c>
      <c r="L331" s="30" t="str" cm="1">
        <f t="array" ref="L331">IF(Table2[[#This Row],[Nodes]:[Nodes]]=4,Table2[[#This Row],[Gap]:[Gap]],"")</f>
        <v/>
      </c>
      <c r="M331" s="30" cm="1">
        <f t="array" ref="M331">IF(Table2[[#This Row],[Nodes]:[Nodes]]=5,Table2[[#This Row],[Gap]:[Gap]],"")</f>
        <v>0</v>
      </c>
      <c r="N331" s="30" t="str" cm="1">
        <f t="array" ref="N331">IF(Table2[[#This Row],[Nodes]:[Nodes]]=6,Table2[[#This Row],[Gap]:[Gap]],"")</f>
        <v/>
      </c>
      <c r="O331" s="30" t="str" cm="1">
        <f t="array" ref="O331">IF(Table2[[#This Row],[Nodes]:[Nodes]]=7,Table2[[#This Row],[Gap]:[Gap]],"")</f>
        <v/>
      </c>
    </row>
    <row r="332" spans="1:15">
      <c r="A332">
        <v>5</v>
      </c>
      <c r="B332">
        <v>12</v>
      </c>
      <c r="C332">
        <v>60</v>
      </c>
      <c r="D332">
        <v>5</v>
      </c>
      <c r="E332">
        <v>2</v>
      </c>
      <c r="F332">
        <v>239.55231013120499</v>
      </c>
      <c r="G332">
        <v>1</v>
      </c>
      <c r="H332">
        <v>685.94628735450499</v>
      </c>
      <c r="I332">
        <v>0</v>
      </c>
      <c r="J332">
        <v>1.22562575340271</v>
      </c>
      <c r="L332" s="30" t="str" cm="1">
        <f t="array" ref="L332">IF(Table2[[#This Row],[Nodes]:[Nodes]]=4,Table2[[#This Row],[Gap]:[Gap]],"")</f>
        <v/>
      </c>
      <c r="M332" s="30" cm="1">
        <f t="array" ref="M332">IF(Table2[[#This Row],[Nodes]:[Nodes]]=5,Table2[[#This Row],[Gap]:[Gap]],"")</f>
        <v>0</v>
      </c>
      <c r="N332" s="30" t="str" cm="1">
        <f t="array" ref="N332">IF(Table2[[#This Row],[Nodes]:[Nodes]]=6,Table2[[#This Row],[Gap]:[Gap]],"")</f>
        <v/>
      </c>
      <c r="O332" s="30" t="str" cm="1">
        <f t="array" ref="O332">IF(Table2[[#This Row],[Nodes]:[Nodes]]=7,Table2[[#This Row],[Gap]:[Gap]],"")</f>
        <v/>
      </c>
    </row>
    <row r="333" spans="1:15">
      <c r="A333">
        <v>5</v>
      </c>
      <c r="B333">
        <v>12</v>
      </c>
      <c r="C333">
        <v>60</v>
      </c>
      <c r="D333">
        <v>5</v>
      </c>
      <c r="E333">
        <v>3</v>
      </c>
      <c r="F333">
        <v>305.291566726366</v>
      </c>
      <c r="G333">
        <v>1</v>
      </c>
      <c r="H333">
        <v>915.76932511994096</v>
      </c>
      <c r="I333">
        <v>0</v>
      </c>
      <c r="J333">
        <v>1.6380381584167401</v>
      </c>
      <c r="L333" s="30" t="str" cm="1">
        <f t="array" ref="L333">IF(Table2[[#This Row],[Nodes]:[Nodes]]=4,Table2[[#This Row],[Gap]:[Gap]],"")</f>
        <v/>
      </c>
      <c r="M333" s="30" cm="1">
        <f t="array" ref="M333">IF(Table2[[#This Row],[Nodes]:[Nodes]]=5,Table2[[#This Row],[Gap]:[Gap]],"")</f>
        <v>0</v>
      </c>
      <c r="N333" s="30" t="str" cm="1">
        <f t="array" ref="N333">IF(Table2[[#This Row],[Nodes]:[Nodes]]=6,Table2[[#This Row],[Gap]:[Gap]],"")</f>
        <v/>
      </c>
      <c r="O333" s="30" t="str" cm="1">
        <f t="array" ref="O333">IF(Table2[[#This Row],[Nodes]:[Nodes]]=7,Table2[[#This Row],[Gap]:[Gap]],"")</f>
        <v/>
      </c>
    </row>
    <row r="334" spans="1:15">
      <c r="A334">
        <v>5</v>
      </c>
      <c r="B334">
        <v>12</v>
      </c>
      <c r="C334">
        <v>60</v>
      </c>
      <c r="D334">
        <v>5</v>
      </c>
      <c r="E334">
        <v>4</v>
      </c>
      <c r="F334">
        <v>291.01438048424399</v>
      </c>
      <c r="G334">
        <v>1</v>
      </c>
      <c r="H334">
        <v>692.02783289355898</v>
      </c>
      <c r="I334">
        <v>0</v>
      </c>
      <c r="J334">
        <v>0.95863962173461903</v>
      </c>
      <c r="L334" s="30" t="str" cm="1">
        <f t="array" ref="L334">IF(Table2[[#This Row],[Nodes]:[Nodes]]=4,Table2[[#This Row],[Gap]:[Gap]],"")</f>
        <v/>
      </c>
      <c r="M334" s="30" cm="1">
        <f t="array" ref="M334">IF(Table2[[#This Row],[Nodes]:[Nodes]]=5,Table2[[#This Row],[Gap]:[Gap]],"")</f>
        <v>0</v>
      </c>
      <c r="N334" s="30" t="str" cm="1">
        <f t="array" ref="N334">IF(Table2[[#This Row],[Nodes]:[Nodes]]=6,Table2[[#This Row],[Gap]:[Gap]],"")</f>
        <v/>
      </c>
      <c r="O334" s="30" t="str" cm="1">
        <f t="array" ref="O334">IF(Table2[[#This Row],[Nodes]:[Nodes]]=7,Table2[[#This Row],[Gap]:[Gap]],"")</f>
        <v/>
      </c>
    </row>
    <row r="335" spans="1:15">
      <c r="A335">
        <v>5</v>
      </c>
      <c r="B335">
        <v>12</v>
      </c>
      <c r="C335">
        <v>90</v>
      </c>
      <c r="D335">
        <v>5</v>
      </c>
      <c r="E335">
        <v>0</v>
      </c>
      <c r="F335">
        <v>270.90800421141603</v>
      </c>
      <c r="G335">
        <v>1</v>
      </c>
      <c r="H335">
        <v>572.41938078911403</v>
      </c>
      <c r="I335">
        <v>0</v>
      </c>
      <c r="J335">
        <v>1.0728411674499501</v>
      </c>
      <c r="L335" s="30" t="str" cm="1">
        <f t="array" ref="L335">IF(Table2[[#This Row],[Nodes]:[Nodes]]=4,Table2[[#This Row],[Gap]:[Gap]],"")</f>
        <v/>
      </c>
      <c r="M335" s="30" cm="1">
        <f t="array" ref="M335">IF(Table2[[#This Row],[Nodes]:[Nodes]]=5,Table2[[#This Row],[Gap]:[Gap]],"")</f>
        <v>0</v>
      </c>
      <c r="N335" s="30" t="str" cm="1">
        <f t="array" ref="N335">IF(Table2[[#This Row],[Nodes]:[Nodes]]=6,Table2[[#This Row],[Gap]:[Gap]],"")</f>
        <v/>
      </c>
      <c r="O335" s="30" t="str" cm="1">
        <f t="array" ref="O335">IF(Table2[[#This Row],[Nodes]:[Nodes]]=7,Table2[[#This Row],[Gap]:[Gap]],"")</f>
        <v/>
      </c>
    </row>
    <row r="336" spans="1:15">
      <c r="A336">
        <v>5</v>
      </c>
      <c r="B336">
        <v>12</v>
      </c>
      <c r="C336">
        <v>90</v>
      </c>
      <c r="D336">
        <v>5</v>
      </c>
      <c r="E336">
        <v>1</v>
      </c>
      <c r="F336">
        <v>244.89764681905899</v>
      </c>
      <c r="G336">
        <v>1</v>
      </c>
      <c r="H336">
        <v>811.38662739429901</v>
      </c>
      <c r="I336">
        <v>0</v>
      </c>
      <c r="J336">
        <v>1.3241946697235101</v>
      </c>
      <c r="L336" s="30" t="str" cm="1">
        <f t="array" ref="L336">IF(Table2[[#This Row],[Nodes]:[Nodes]]=4,Table2[[#This Row],[Gap]:[Gap]],"")</f>
        <v/>
      </c>
      <c r="M336" s="30" cm="1">
        <f t="array" ref="M336">IF(Table2[[#This Row],[Nodes]:[Nodes]]=5,Table2[[#This Row],[Gap]:[Gap]],"")</f>
        <v>0</v>
      </c>
      <c r="N336" s="30" t="str" cm="1">
        <f t="array" ref="N336">IF(Table2[[#This Row],[Nodes]:[Nodes]]=6,Table2[[#This Row],[Gap]:[Gap]],"")</f>
        <v/>
      </c>
      <c r="O336" s="30" t="str" cm="1">
        <f t="array" ref="O336">IF(Table2[[#This Row],[Nodes]:[Nodes]]=7,Table2[[#This Row],[Gap]:[Gap]],"")</f>
        <v/>
      </c>
    </row>
    <row r="337" spans="1:15">
      <c r="A337">
        <v>5</v>
      </c>
      <c r="B337">
        <v>12</v>
      </c>
      <c r="C337">
        <v>90</v>
      </c>
      <c r="D337">
        <v>5</v>
      </c>
      <c r="E337">
        <v>2</v>
      </c>
      <c r="F337">
        <v>239.55231013120499</v>
      </c>
      <c r="G337">
        <v>1</v>
      </c>
      <c r="H337">
        <v>685.94628735450499</v>
      </c>
      <c r="I337">
        <v>0</v>
      </c>
      <c r="J337">
        <v>1.2505953311920099</v>
      </c>
      <c r="L337" s="30" t="str" cm="1">
        <f t="array" ref="L337">IF(Table2[[#This Row],[Nodes]:[Nodes]]=4,Table2[[#This Row],[Gap]:[Gap]],"")</f>
        <v/>
      </c>
      <c r="M337" s="30" cm="1">
        <f t="array" ref="M337">IF(Table2[[#This Row],[Nodes]:[Nodes]]=5,Table2[[#This Row],[Gap]:[Gap]],"")</f>
        <v>0</v>
      </c>
      <c r="N337" s="30" t="str" cm="1">
        <f t="array" ref="N337">IF(Table2[[#This Row],[Nodes]:[Nodes]]=6,Table2[[#This Row],[Gap]:[Gap]],"")</f>
        <v/>
      </c>
      <c r="O337" s="30" t="str" cm="1">
        <f t="array" ref="O337">IF(Table2[[#This Row],[Nodes]:[Nodes]]=7,Table2[[#This Row],[Gap]:[Gap]],"")</f>
        <v/>
      </c>
    </row>
    <row r="338" spans="1:15">
      <c r="A338">
        <v>5</v>
      </c>
      <c r="B338">
        <v>12</v>
      </c>
      <c r="C338">
        <v>90</v>
      </c>
      <c r="D338">
        <v>5</v>
      </c>
      <c r="E338">
        <v>3</v>
      </c>
      <c r="F338">
        <v>305.291566726366</v>
      </c>
      <c r="G338">
        <v>1</v>
      </c>
      <c r="H338">
        <v>915.76932511994096</v>
      </c>
      <c r="I338">
        <v>0</v>
      </c>
      <c r="J338">
        <v>1.59929895401</v>
      </c>
      <c r="L338" s="30" t="str" cm="1">
        <f t="array" ref="L338">IF(Table2[[#This Row],[Nodes]:[Nodes]]=4,Table2[[#This Row],[Gap]:[Gap]],"")</f>
        <v/>
      </c>
      <c r="M338" s="30" cm="1">
        <f t="array" ref="M338">IF(Table2[[#This Row],[Nodes]:[Nodes]]=5,Table2[[#This Row],[Gap]:[Gap]],"")</f>
        <v>0</v>
      </c>
      <c r="N338" s="30" t="str" cm="1">
        <f t="array" ref="N338">IF(Table2[[#This Row],[Nodes]:[Nodes]]=6,Table2[[#This Row],[Gap]:[Gap]],"")</f>
        <v/>
      </c>
      <c r="O338" s="30" t="str" cm="1">
        <f t="array" ref="O338">IF(Table2[[#This Row],[Nodes]:[Nodes]]=7,Table2[[#This Row],[Gap]:[Gap]],"")</f>
        <v/>
      </c>
    </row>
    <row r="339" spans="1:15">
      <c r="A339">
        <v>5</v>
      </c>
      <c r="B339">
        <v>12</v>
      </c>
      <c r="C339">
        <v>90</v>
      </c>
      <c r="D339">
        <v>5</v>
      </c>
      <c r="E339">
        <v>4</v>
      </c>
      <c r="F339">
        <v>291.01438048424399</v>
      </c>
      <c r="G339">
        <v>1</v>
      </c>
      <c r="H339">
        <v>692.02783289355898</v>
      </c>
      <c r="I339">
        <v>0</v>
      </c>
      <c r="J339">
        <v>0.980921030044555</v>
      </c>
      <c r="L339" s="30" t="str" cm="1">
        <f t="array" ref="L339">IF(Table2[[#This Row],[Nodes]:[Nodes]]=4,Table2[[#This Row],[Gap]:[Gap]],"")</f>
        <v/>
      </c>
      <c r="M339" s="30" cm="1">
        <f t="array" ref="M339">IF(Table2[[#This Row],[Nodes]:[Nodes]]=5,Table2[[#This Row],[Gap]:[Gap]],"")</f>
        <v>0</v>
      </c>
      <c r="N339" s="30" t="str" cm="1">
        <f t="array" ref="N339">IF(Table2[[#This Row],[Nodes]:[Nodes]]=6,Table2[[#This Row],[Gap]:[Gap]],"")</f>
        <v/>
      </c>
      <c r="O339" s="30" t="str" cm="1">
        <f t="array" ref="O339">IF(Table2[[#This Row],[Nodes]:[Nodes]]=7,Table2[[#This Row],[Gap]:[Gap]],"")</f>
        <v/>
      </c>
    </row>
    <row r="340" spans="1:15">
      <c r="A340">
        <v>5</v>
      </c>
      <c r="B340">
        <v>14</v>
      </c>
      <c r="C340">
        <v>30</v>
      </c>
      <c r="D340">
        <v>5</v>
      </c>
      <c r="E340">
        <v>1</v>
      </c>
      <c r="F340">
        <v>245.12009865752401</v>
      </c>
      <c r="G340">
        <v>1</v>
      </c>
      <c r="H340">
        <v>834.63422458134801</v>
      </c>
      <c r="I340">
        <v>0</v>
      </c>
      <c r="J340">
        <v>0.85347723960876398</v>
      </c>
      <c r="L340" s="30" t="str" cm="1">
        <f t="array" ref="L340">IF(Table2[[#This Row],[Nodes]:[Nodes]]=4,Table2[[#This Row],[Gap]:[Gap]],"")</f>
        <v/>
      </c>
      <c r="M340" s="30" cm="1">
        <f t="array" ref="M340">IF(Table2[[#This Row],[Nodes]:[Nodes]]=5,Table2[[#This Row],[Gap]:[Gap]],"")</f>
        <v>0</v>
      </c>
      <c r="N340" s="30" t="str" cm="1">
        <f t="array" ref="N340">IF(Table2[[#This Row],[Nodes]:[Nodes]]=6,Table2[[#This Row],[Gap]:[Gap]],"")</f>
        <v/>
      </c>
      <c r="O340" s="30" t="str" cm="1">
        <f t="array" ref="O340">IF(Table2[[#This Row],[Nodes]:[Nodes]]=7,Table2[[#This Row],[Gap]:[Gap]],"")</f>
        <v/>
      </c>
    </row>
    <row r="341" spans="1:15">
      <c r="A341">
        <v>5</v>
      </c>
      <c r="B341">
        <v>14</v>
      </c>
      <c r="C341">
        <v>30</v>
      </c>
      <c r="D341">
        <v>5</v>
      </c>
      <c r="E341">
        <v>2</v>
      </c>
      <c r="F341">
        <v>248.49139719977001</v>
      </c>
      <c r="G341">
        <v>1</v>
      </c>
      <c r="H341">
        <v>726.31192198262897</v>
      </c>
      <c r="I341">
        <v>0</v>
      </c>
      <c r="J341">
        <v>1.0330021381378101</v>
      </c>
      <c r="L341" s="30" t="str" cm="1">
        <f t="array" ref="L341">IF(Table2[[#This Row],[Nodes]:[Nodes]]=4,Table2[[#This Row],[Gap]:[Gap]],"")</f>
        <v/>
      </c>
      <c r="M341" s="30" cm="1">
        <f t="array" ref="M341">IF(Table2[[#This Row],[Nodes]:[Nodes]]=5,Table2[[#This Row],[Gap]:[Gap]],"")</f>
        <v>0</v>
      </c>
      <c r="N341" s="30" t="str" cm="1">
        <f t="array" ref="N341">IF(Table2[[#This Row],[Nodes]:[Nodes]]=6,Table2[[#This Row],[Gap]:[Gap]],"")</f>
        <v/>
      </c>
      <c r="O341" s="30" t="str" cm="1">
        <f t="array" ref="O341">IF(Table2[[#This Row],[Nodes]:[Nodes]]=7,Table2[[#This Row],[Gap]:[Gap]],"")</f>
        <v/>
      </c>
    </row>
    <row r="342" spans="1:15">
      <c r="A342">
        <v>5</v>
      </c>
      <c r="B342">
        <v>14</v>
      </c>
      <c r="C342">
        <v>30</v>
      </c>
      <c r="D342">
        <v>5</v>
      </c>
      <c r="E342">
        <v>3</v>
      </c>
      <c r="F342">
        <v>330.013336799721</v>
      </c>
      <c r="G342">
        <v>1</v>
      </c>
      <c r="H342">
        <v>980.40479737451994</v>
      </c>
      <c r="I342">
        <v>0</v>
      </c>
      <c r="J342">
        <v>1.44352626800537</v>
      </c>
      <c r="L342" s="30" t="str" cm="1">
        <f t="array" ref="L342">IF(Table2[[#This Row],[Nodes]:[Nodes]]=4,Table2[[#This Row],[Gap]:[Gap]],"")</f>
        <v/>
      </c>
      <c r="M342" s="30" cm="1">
        <f t="array" ref="M342">IF(Table2[[#This Row],[Nodes]:[Nodes]]=5,Table2[[#This Row],[Gap]:[Gap]],"")</f>
        <v>0</v>
      </c>
      <c r="N342" s="30" t="str" cm="1">
        <f t="array" ref="N342">IF(Table2[[#This Row],[Nodes]:[Nodes]]=6,Table2[[#This Row],[Gap]:[Gap]],"")</f>
        <v/>
      </c>
      <c r="O342" s="30" t="str" cm="1">
        <f t="array" ref="O342">IF(Table2[[#This Row],[Nodes]:[Nodes]]=7,Table2[[#This Row],[Gap]:[Gap]],"")</f>
        <v/>
      </c>
    </row>
    <row r="343" spans="1:15">
      <c r="A343">
        <v>5</v>
      </c>
      <c r="B343">
        <v>14</v>
      </c>
      <c r="C343">
        <v>30</v>
      </c>
      <c r="D343">
        <v>5</v>
      </c>
      <c r="E343">
        <v>4</v>
      </c>
      <c r="F343">
        <v>317.95407842681402</v>
      </c>
      <c r="G343">
        <v>1</v>
      </c>
      <c r="H343">
        <v>781.34430036569995</v>
      </c>
      <c r="I343">
        <v>0</v>
      </c>
      <c r="J343">
        <v>1.6341092586517301</v>
      </c>
      <c r="L343" s="30" t="str" cm="1">
        <f t="array" ref="L343">IF(Table2[[#This Row],[Nodes]:[Nodes]]=4,Table2[[#This Row],[Gap]:[Gap]],"")</f>
        <v/>
      </c>
      <c r="M343" s="30" cm="1">
        <f t="array" ref="M343">IF(Table2[[#This Row],[Nodes]:[Nodes]]=5,Table2[[#This Row],[Gap]:[Gap]],"")</f>
        <v>0</v>
      </c>
      <c r="N343" s="30" t="str" cm="1">
        <f t="array" ref="N343">IF(Table2[[#This Row],[Nodes]:[Nodes]]=6,Table2[[#This Row],[Gap]:[Gap]],"")</f>
        <v/>
      </c>
      <c r="O343" s="30" t="str" cm="1">
        <f t="array" ref="O343">IF(Table2[[#This Row],[Nodes]:[Nodes]]=7,Table2[[#This Row],[Gap]:[Gap]],"")</f>
        <v/>
      </c>
    </row>
    <row r="344" spans="1:15">
      <c r="A344">
        <v>5</v>
      </c>
      <c r="B344">
        <v>14</v>
      </c>
      <c r="C344">
        <v>60</v>
      </c>
      <c r="D344">
        <v>5</v>
      </c>
      <c r="E344">
        <v>0</v>
      </c>
      <c r="F344">
        <v>364.66471623858502</v>
      </c>
      <c r="G344">
        <v>2</v>
      </c>
      <c r="H344">
        <v>715.76204513069899</v>
      </c>
      <c r="I344">
        <v>0</v>
      </c>
      <c r="J344">
        <v>124.403232574462</v>
      </c>
      <c r="L344" s="30" t="str" cm="1">
        <f t="array" ref="L344">IF(Table2[[#This Row],[Nodes]:[Nodes]]=4,Table2[[#This Row],[Gap]:[Gap]],"")</f>
        <v/>
      </c>
      <c r="M344" s="30" cm="1">
        <f t="array" ref="M344">IF(Table2[[#This Row],[Nodes]:[Nodes]]=5,Table2[[#This Row],[Gap]:[Gap]],"")</f>
        <v>0</v>
      </c>
      <c r="N344" s="30" t="str" cm="1">
        <f t="array" ref="N344">IF(Table2[[#This Row],[Nodes]:[Nodes]]=6,Table2[[#This Row],[Gap]:[Gap]],"")</f>
        <v/>
      </c>
      <c r="O344" s="30" t="str" cm="1">
        <f t="array" ref="O344">IF(Table2[[#This Row],[Nodes]:[Nodes]]=7,Table2[[#This Row],[Gap]:[Gap]],"")</f>
        <v/>
      </c>
    </row>
    <row r="345" spans="1:15">
      <c r="A345">
        <v>5</v>
      </c>
      <c r="B345">
        <v>14</v>
      </c>
      <c r="C345">
        <v>60</v>
      </c>
      <c r="D345">
        <v>5</v>
      </c>
      <c r="E345">
        <v>1</v>
      </c>
      <c r="F345">
        <v>245.12009865752401</v>
      </c>
      <c r="G345">
        <v>1</v>
      </c>
      <c r="H345">
        <v>834.63422458134801</v>
      </c>
      <c r="I345">
        <v>0</v>
      </c>
      <c r="J345">
        <v>1.12813019752502</v>
      </c>
      <c r="L345" s="30" t="str" cm="1">
        <f t="array" ref="L345">IF(Table2[[#This Row],[Nodes]:[Nodes]]=4,Table2[[#This Row],[Gap]:[Gap]],"")</f>
        <v/>
      </c>
      <c r="M345" s="30" cm="1">
        <f t="array" ref="M345">IF(Table2[[#This Row],[Nodes]:[Nodes]]=5,Table2[[#This Row],[Gap]:[Gap]],"")</f>
        <v>0</v>
      </c>
      <c r="N345" s="30" t="str" cm="1">
        <f t="array" ref="N345">IF(Table2[[#This Row],[Nodes]:[Nodes]]=6,Table2[[#This Row],[Gap]:[Gap]],"")</f>
        <v/>
      </c>
      <c r="O345" s="30" t="str" cm="1">
        <f t="array" ref="O345">IF(Table2[[#This Row],[Nodes]:[Nodes]]=7,Table2[[#This Row],[Gap]:[Gap]],"")</f>
        <v/>
      </c>
    </row>
    <row r="346" spans="1:15">
      <c r="A346">
        <v>5</v>
      </c>
      <c r="B346">
        <v>14</v>
      </c>
      <c r="C346">
        <v>60</v>
      </c>
      <c r="D346">
        <v>5</v>
      </c>
      <c r="E346">
        <v>2</v>
      </c>
      <c r="F346">
        <v>248.49139719977001</v>
      </c>
      <c r="G346">
        <v>1</v>
      </c>
      <c r="H346">
        <v>726.31192198262897</v>
      </c>
      <c r="I346">
        <v>0</v>
      </c>
      <c r="J346">
        <v>1.08419513702392</v>
      </c>
      <c r="L346" s="30" t="str" cm="1">
        <f t="array" ref="L346">IF(Table2[[#This Row],[Nodes]:[Nodes]]=4,Table2[[#This Row],[Gap]:[Gap]],"")</f>
        <v/>
      </c>
      <c r="M346" s="30" cm="1">
        <f t="array" ref="M346">IF(Table2[[#This Row],[Nodes]:[Nodes]]=5,Table2[[#This Row],[Gap]:[Gap]],"")</f>
        <v>0</v>
      </c>
      <c r="N346" s="30" t="str" cm="1">
        <f t="array" ref="N346">IF(Table2[[#This Row],[Nodes]:[Nodes]]=6,Table2[[#This Row],[Gap]:[Gap]],"")</f>
        <v/>
      </c>
      <c r="O346" s="30" t="str" cm="1">
        <f t="array" ref="O346">IF(Table2[[#This Row],[Nodes]:[Nodes]]=7,Table2[[#This Row],[Gap]:[Gap]],"")</f>
        <v/>
      </c>
    </row>
    <row r="347" spans="1:15">
      <c r="A347">
        <v>5</v>
      </c>
      <c r="B347">
        <v>14</v>
      </c>
      <c r="C347">
        <v>60</v>
      </c>
      <c r="D347">
        <v>5</v>
      </c>
      <c r="E347">
        <v>3</v>
      </c>
      <c r="F347">
        <v>330.013336799721</v>
      </c>
      <c r="G347">
        <v>1</v>
      </c>
      <c r="H347">
        <v>980.40479737451994</v>
      </c>
      <c r="I347">
        <v>0</v>
      </c>
      <c r="J347">
        <v>1.3681044578552199</v>
      </c>
      <c r="L347" s="30" t="str" cm="1">
        <f t="array" ref="L347">IF(Table2[[#This Row],[Nodes]:[Nodes]]=4,Table2[[#This Row],[Gap]:[Gap]],"")</f>
        <v/>
      </c>
      <c r="M347" s="30" cm="1">
        <f t="array" ref="M347">IF(Table2[[#This Row],[Nodes]:[Nodes]]=5,Table2[[#This Row],[Gap]:[Gap]],"")</f>
        <v>0</v>
      </c>
      <c r="N347" s="30" t="str" cm="1">
        <f t="array" ref="N347">IF(Table2[[#This Row],[Nodes]:[Nodes]]=6,Table2[[#This Row],[Gap]:[Gap]],"")</f>
        <v/>
      </c>
      <c r="O347" s="30" t="str" cm="1">
        <f t="array" ref="O347">IF(Table2[[#This Row],[Nodes]:[Nodes]]=7,Table2[[#This Row],[Gap]:[Gap]],"")</f>
        <v/>
      </c>
    </row>
    <row r="348" spans="1:15">
      <c r="A348">
        <v>5</v>
      </c>
      <c r="B348">
        <v>14</v>
      </c>
      <c r="C348">
        <v>60</v>
      </c>
      <c r="D348">
        <v>5</v>
      </c>
      <c r="E348">
        <v>4</v>
      </c>
      <c r="F348">
        <v>317.95407842681402</v>
      </c>
      <c r="G348">
        <v>1</v>
      </c>
      <c r="H348">
        <v>781.34430036569995</v>
      </c>
      <c r="I348">
        <v>0</v>
      </c>
      <c r="J348">
        <v>1.63243961334228</v>
      </c>
      <c r="L348" s="30" t="str" cm="1">
        <f t="array" ref="L348">IF(Table2[[#This Row],[Nodes]:[Nodes]]=4,Table2[[#This Row],[Gap]:[Gap]],"")</f>
        <v/>
      </c>
      <c r="M348" s="30" cm="1">
        <f t="array" ref="M348">IF(Table2[[#This Row],[Nodes]:[Nodes]]=5,Table2[[#This Row],[Gap]:[Gap]],"")</f>
        <v>0</v>
      </c>
      <c r="N348" s="30" t="str" cm="1">
        <f t="array" ref="N348">IF(Table2[[#This Row],[Nodes]:[Nodes]]=6,Table2[[#This Row],[Gap]:[Gap]],"")</f>
        <v/>
      </c>
      <c r="O348" s="30" t="str" cm="1">
        <f t="array" ref="O348">IF(Table2[[#This Row],[Nodes]:[Nodes]]=7,Table2[[#This Row],[Gap]:[Gap]],"")</f>
        <v/>
      </c>
    </row>
    <row r="349" spans="1:15">
      <c r="A349">
        <v>5</v>
      </c>
      <c r="B349">
        <v>14</v>
      </c>
      <c r="C349">
        <v>90</v>
      </c>
      <c r="D349">
        <v>5</v>
      </c>
      <c r="E349">
        <v>0</v>
      </c>
      <c r="F349">
        <v>394.66471623858502</v>
      </c>
      <c r="G349">
        <v>2</v>
      </c>
      <c r="H349">
        <v>757.24449981975204</v>
      </c>
      <c r="I349">
        <v>0</v>
      </c>
      <c r="J349">
        <v>53.569061279296797</v>
      </c>
      <c r="L349" s="30" t="str" cm="1">
        <f t="array" ref="L349">IF(Table2[[#This Row],[Nodes]:[Nodes]]=4,Table2[[#This Row],[Gap]:[Gap]],"")</f>
        <v/>
      </c>
      <c r="M349" s="30" cm="1">
        <f t="array" ref="M349">IF(Table2[[#This Row],[Nodes]:[Nodes]]=5,Table2[[#This Row],[Gap]:[Gap]],"")</f>
        <v>0</v>
      </c>
      <c r="N349" s="30" t="str" cm="1">
        <f t="array" ref="N349">IF(Table2[[#This Row],[Nodes]:[Nodes]]=6,Table2[[#This Row],[Gap]:[Gap]],"")</f>
        <v/>
      </c>
      <c r="O349" s="30" t="str" cm="1">
        <f t="array" ref="O349">IF(Table2[[#This Row],[Nodes]:[Nodes]]=7,Table2[[#This Row],[Gap]:[Gap]],"")</f>
        <v/>
      </c>
    </row>
    <row r="350" spans="1:15">
      <c r="A350">
        <v>5</v>
      </c>
      <c r="B350">
        <v>14</v>
      </c>
      <c r="C350">
        <v>90</v>
      </c>
      <c r="D350">
        <v>5</v>
      </c>
      <c r="E350">
        <v>1</v>
      </c>
      <c r="F350">
        <v>245.12009865752401</v>
      </c>
      <c r="G350">
        <v>1</v>
      </c>
      <c r="H350">
        <v>834.63422458134801</v>
      </c>
      <c r="I350">
        <v>0</v>
      </c>
      <c r="J350">
        <v>0.86042857170104903</v>
      </c>
      <c r="L350" s="30" t="str" cm="1">
        <f t="array" ref="L350">IF(Table2[[#This Row],[Nodes]:[Nodes]]=4,Table2[[#This Row],[Gap]:[Gap]],"")</f>
        <v/>
      </c>
      <c r="M350" s="30" cm="1">
        <f t="array" ref="M350">IF(Table2[[#This Row],[Nodes]:[Nodes]]=5,Table2[[#This Row],[Gap]:[Gap]],"")</f>
        <v>0</v>
      </c>
      <c r="N350" s="30" t="str" cm="1">
        <f t="array" ref="N350">IF(Table2[[#This Row],[Nodes]:[Nodes]]=6,Table2[[#This Row],[Gap]:[Gap]],"")</f>
        <v/>
      </c>
      <c r="O350" s="30" t="str" cm="1">
        <f t="array" ref="O350">IF(Table2[[#This Row],[Nodes]:[Nodes]]=7,Table2[[#This Row],[Gap]:[Gap]],"")</f>
        <v/>
      </c>
    </row>
    <row r="351" spans="1:15">
      <c r="A351">
        <v>5</v>
      </c>
      <c r="B351">
        <v>14</v>
      </c>
      <c r="C351">
        <v>90</v>
      </c>
      <c r="D351">
        <v>5</v>
      </c>
      <c r="E351">
        <v>2</v>
      </c>
      <c r="F351">
        <v>248.49139719977001</v>
      </c>
      <c r="G351">
        <v>1</v>
      </c>
      <c r="H351">
        <v>726.31192198262897</v>
      </c>
      <c r="I351">
        <v>0</v>
      </c>
      <c r="J351">
        <v>1.06089687347412</v>
      </c>
      <c r="L351" s="30" t="str" cm="1">
        <f t="array" ref="L351">IF(Table2[[#This Row],[Nodes]:[Nodes]]=4,Table2[[#This Row],[Gap]:[Gap]],"")</f>
        <v/>
      </c>
      <c r="M351" s="30" cm="1">
        <f t="array" ref="M351">IF(Table2[[#This Row],[Nodes]:[Nodes]]=5,Table2[[#This Row],[Gap]:[Gap]],"")</f>
        <v>0</v>
      </c>
      <c r="N351" s="30" t="str" cm="1">
        <f t="array" ref="N351">IF(Table2[[#This Row],[Nodes]:[Nodes]]=6,Table2[[#This Row],[Gap]:[Gap]],"")</f>
        <v/>
      </c>
      <c r="O351" s="30" t="str" cm="1">
        <f t="array" ref="O351">IF(Table2[[#This Row],[Nodes]:[Nodes]]=7,Table2[[#This Row],[Gap]:[Gap]],"")</f>
        <v/>
      </c>
    </row>
    <row r="352" spans="1:15">
      <c r="A352">
        <v>5</v>
      </c>
      <c r="B352">
        <v>14</v>
      </c>
      <c r="C352">
        <v>90</v>
      </c>
      <c r="D352">
        <v>5</v>
      </c>
      <c r="E352">
        <v>3</v>
      </c>
      <c r="F352">
        <v>330.013336799721</v>
      </c>
      <c r="G352">
        <v>1</v>
      </c>
      <c r="H352">
        <v>980.40479737451994</v>
      </c>
      <c r="I352">
        <v>0</v>
      </c>
      <c r="J352">
        <v>1.4054696559905999</v>
      </c>
      <c r="L352" s="30" t="str" cm="1">
        <f t="array" ref="L352">IF(Table2[[#This Row],[Nodes]:[Nodes]]=4,Table2[[#This Row],[Gap]:[Gap]],"")</f>
        <v/>
      </c>
      <c r="M352" s="30" cm="1">
        <f t="array" ref="M352">IF(Table2[[#This Row],[Nodes]:[Nodes]]=5,Table2[[#This Row],[Gap]:[Gap]],"")</f>
        <v>0</v>
      </c>
      <c r="N352" s="30" t="str" cm="1">
        <f t="array" ref="N352">IF(Table2[[#This Row],[Nodes]:[Nodes]]=6,Table2[[#This Row],[Gap]:[Gap]],"")</f>
        <v/>
      </c>
      <c r="O352" s="30" t="str" cm="1">
        <f t="array" ref="O352">IF(Table2[[#This Row],[Nodes]:[Nodes]]=7,Table2[[#This Row],[Gap]:[Gap]],"")</f>
        <v/>
      </c>
    </row>
    <row r="353" spans="1:15">
      <c r="A353">
        <v>5</v>
      </c>
      <c r="B353">
        <v>14</v>
      </c>
      <c r="C353">
        <v>90</v>
      </c>
      <c r="D353">
        <v>5</v>
      </c>
      <c r="E353">
        <v>4</v>
      </c>
      <c r="F353">
        <v>317.95407842681402</v>
      </c>
      <c r="G353">
        <v>1</v>
      </c>
      <c r="H353">
        <v>781.34430036569995</v>
      </c>
      <c r="I353">
        <v>0</v>
      </c>
      <c r="J353">
        <v>1.57759165763854</v>
      </c>
      <c r="L353" s="30" t="str" cm="1">
        <f t="array" ref="L353">IF(Table2[[#This Row],[Nodes]:[Nodes]]=4,Table2[[#This Row],[Gap]:[Gap]],"")</f>
        <v/>
      </c>
      <c r="M353" s="30" cm="1">
        <f t="array" ref="M353">IF(Table2[[#This Row],[Nodes]:[Nodes]]=5,Table2[[#This Row],[Gap]:[Gap]],"")</f>
        <v>0</v>
      </c>
      <c r="N353" s="30" t="str" cm="1">
        <f t="array" ref="N353">IF(Table2[[#This Row],[Nodes]:[Nodes]]=6,Table2[[#This Row],[Gap]:[Gap]],"")</f>
        <v/>
      </c>
      <c r="O353" s="30" t="str" cm="1">
        <f t="array" ref="O353">IF(Table2[[#This Row],[Nodes]:[Nodes]]=7,Table2[[#This Row],[Gap]:[Gap]],"")</f>
        <v/>
      </c>
    </row>
    <row r="354" spans="1:15">
      <c r="A354">
        <v>6</v>
      </c>
      <c r="B354">
        <v>10</v>
      </c>
      <c r="C354">
        <v>30</v>
      </c>
      <c r="D354">
        <v>5</v>
      </c>
      <c r="E354">
        <v>0</v>
      </c>
      <c r="F354">
        <v>300.05411466096302</v>
      </c>
      <c r="G354">
        <v>1</v>
      </c>
      <c r="H354">
        <v>791.86110519668205</v>
      </c>
      <c r="I354">
        <v>0</v>
      </c>
      <c r="J354">
        <v>7.8125715255737296</v>
      </c>
      <c r="L354" s="30" t="str" cm="1">
        <f t="array" ref="L354">IF(Table2[[#This Row],[Nodes]:[Nodes]]=4,Table2[[#This Row],[Gap]:[Gap]],"")</f>
        <v/>
      </c>
      <c r="M354" s="30" t="str" cm="1">
        <f t="array" ref="M354">IF(Table2[[#This Row],[Nodes]:[Nodes]]=5,Table2[[#This Row],[Gap]:[Gap]],"")</f>
        <v/>
      </c>
      <c r="N354" s="30" cm="1">
        <f t="array" ref="N354">IF(Table2[[#This Row],[Nodes]:[Nodes]]=6,Table2[[#This Row],[Gap]:[Gap]],"")</f>
        <v>0</v>
      </c>
      <c r="O354" s="30" t="str" cm="1">
        <f t="array" ref="O354">IF(Table2[[#This Row],[Nodes]:[Nodes]]=7,Table2[[#This Row],[Gap]:[Gap]],"")</f>
        <v/>
      </c>
    </row>
    <row r="355" spans="1:15">
      <c r="A355">
        <v>6</v>
      </c>
      <c r="B355">
        <v>10</v>
      </c>
      <c r="C355">
        <v>30</v>
      </c>
      <c r="D355">
        <v>5</v>
      </c>
      <c r="E355">
        <v>2</v>
      </c>
      <c r="F355">
        <v>257.12929519028</v>
      </c>
      <c r="G355">
        <v>1</v>
      </c>
      <c r="H355">
        <v>964.72719023167895</v>
      </c>
      <c r="I355">
        <v>0</v>
      </c>
      <c r="J355">
        <v>35.4306192398071</v>
      </c>
      <c r="L355" s="30" t="str" cm="1">
        <f t="array" ref="L355">IF(Table2[[#This Row],[Nodes]:[Nodes]]=4,Table2[[#This Row],[Gap]:[Gap]],"")</f>
        <v/>
      </c>
      <c r="M355" s="30" t="str" cm="1">
        <f t="array" ref="M355">IF(Table2[[#This Row],[Nodes]:[Nodes]]=5,Table2[[#This Row],[Gap]:[Gap]],"")</f>
        <v/>
      </c>
      <c r="N355" s="30" cm="1">
        <f t="array" ref="N355">IF(Table2[[#This Row],[Nodes]:[Nodes]]=6,Table2[[#This Row],[Gap]:[Gap]],"")</f>
        <v>0</v>
      </c>
      <c r="O355" s="30" t="str" cm="1">
        <f t="array" ref="O355">IF(Table2[[#This Row],[Nodes]:[Nodes]]=7,Table2[[#This Row],[Gap]:[Gap]],"")</f>
        <v/>
      </c>
    </row>
    <row r="356" spans="1:15">
      <c r="A356">
        <v>6</v>
      </c>
      <c r="B356">
        <v>10</v>
      </c>
      <c r="C356">
        <v>30</v>
      </c>
      <c r="D356">
        <v>5</v>
      </c>
      <c r="E356">
        <v>3</v>
      </c>
      <c r="F356">
        <v>326.720727411719</v>
      </c>
      <c r="G356">
        <v>1</v>
      </c>
      <c r="H356">
        <v>1130.77139193722</v>
      </c>
      <c r="I356">
        <v>0</v>
      </c>
      <c r="J356">
        <v>32.813445806503204</v>
      </c>
      <c r="L356" s="30" t="str" cm="1">
        <f t="array" ref="L356">IF(Table2[[#This Row],[Nodes]:[Nodes]]=4,Table2[[#This Row],[Gap]:[Gap]],"")</f>
        <v/>
      </c>
      <c r="M356" s="30" t="str" cm="1">
        <f t="array" ref="M356">IF(Table2[[#This Row],[Nodes]:[Nodes]]=5,Table2[[#This Row],[Gap]:[Gap]],"")</f>
        <v/>
      </c>
      <c r="N356" s="30" cm="1">
        <f t="array" ref="N356">IF(Table2[[#This Row],[Nodes]:[Nodes]]=6,Table2[[#This Row],[Gap]:[Gap]],"")</f>
        <v>0</v>
      </c>
      <c r="O356" s="30" t="str" cm="1">
        <f t="array" ref="O356">IF(Table2[[#This Row],[Nodes]:[Nodes]]=7,Table2[[#This Row],[Gap]:[Gap]],"")</f>
        <v/>
      </c>
    </row>
    <row r="357" spans="1:15">
      <c r="A357">
        <v>6</v>
      </c>
      <c r="B357">
        <v>10</v>
      </c>
      <c r="C357">
        <v>30</v>
      </c>
      <c r="D357">
        <v>5</v>
      </c>
      <c r="E357">
        <v>4</v>
      </c>
      <c r="F357">
        <v>329.90377879477802</v>
      </c>
      <c r="G357">
        <v>1</v>
      </c>
      <c r="H357">
        <v>1104.56459842156</v>
      </c>
      <c r="I357">
        <v>0</v>
      </c>
      <c r="J357">
        <v>13.696440935134801</v>
      </c>
      <c r="L357" s="30" t="str" cm="1">
        <f t="array" ref="L357">IF(Table2[[#This Row],[Nodes]:[Nodes]]=4,Table2[[#This Row],[Gap]:[Gap]],"")</f>
        <v/>
      </c>
      <c r="M357" s="30" t="str" cm="1">
        <f t="array" ref="M357">IF(Table2[[#This Row],[Nodes]:[Nodes]]=5,Table2[[#This Row],[Gap]:[Gap]],"")</f>
        <v/>
      </c>
      <c r="N357" s="30" cm="1">
        <f t="array" ref="N357">IF(Table2[[#This Row],[Nodes]:[Nodes]]=6,Table2[[#This Row],[Gap]:[Gap]],"")</f>
        <v>0</v>
      </c>
      <c r="O357" s="30" t="str" cm="1">
        <f t="array" ref="O357">IF(Table2[[#This Row],[Nodes]:[Nodes]]=7,Table2[[#This Row],[Gap]:[Gap]],"")</f>
        <v/>
      </c>
    </row>
    <row r="358" spans="1:15">
      <c r="A358">
        <v>6</v>
      </c>
      <c r="B358">
        <v>10</v>
      </c>
      <c r="C358">
        <v>60</v>
      </c>
      <c r="D358">
        <v>5</v>
      </c>
      <c r="E358">
        <v>0</v>
      </c>
      <c r="F358">
        <v>300.05411466096302</v>
      </c>
      <c r="G358">
        <v>1</v>
      </c>
      <c r="H358">
        <v>791.86110519668205</v>
      </c>
      <c r="I358">
        <v>0</v>
      </c>
      <c r="J358">
        <v>7.8425416946411097</v>
      </c>
      <c r="L358" s="30" t="str" cm="1">
        <f t="array" ref="L358">IF(Table2[[#This Row],[Nodes]:[Nodes]]=4,Table2[[#This Row],[Gap]:[Gap]],"")</f>
        <v/>
      </c>
      <c r="M358" s="30" t="str" cm="1">
        <f t="array" ref="M358">IF(Table2[[#This Row],[Nodes]:[Nodes]]=5,Table2[[#This Row],[Gap]:[Gap]],"")</f>
        <v/>
      </c>
      <c r="N358" s="30" cm="1">
        <f t="array" ref="N358">IF(Table2[[#This Row],[Nodes]:[Nodes]]=6,Table2[[#This Row],[Gap]:[Gap]],"")</f>
        <v>0</v>
      </c>
      <c r="O358" s="30" t="str" cm="1">
        <f t="array" ref="O358">IF(Table2[[#This Row],[Nodes]:[Nodes]]=7,Table2[[#This Row],[Gap]:[Gap]],"")</f>
        <v/>
      </c>
    </row>
    <row r="359" spans="1:15">
      <c r="A359">
        <v>6</v>
      </c>
      <c r="B359">
        <v>10</v>
      </c>
      <c r="C359">
        <v>60</v>
      </c>
      <c r="D359">
        <v>5</v>
      </c>
      <c r="E359">
        <v>2</v>
      </c>
      <c r="F359">
        <v>257.12929519028</v>
      </c>
      <c r="G359">
        <v>1</v>
      </c>
      <c r="H359">
        <v>964.72719023167895</v>
      </c>
      <c r="I359">
        <v>0</v>
      </c>
      <c r="J359">
        <v>35.003982543945298</v>
      </c>
      <c r="L359" s="30" t="str" cm="1">
        <f t="array" ref="L359">IF(Table2[[#This Row],[Nodes]:[Nodes]]=4,Table2[[#This Row],[Gap]:[Gap]],"")</f>
        <v/>
      </c>
      <c r="M359" s="30" t="str" cm="1">
        <f t="array" ref="M359">IF(Table2[[#This Row],[Nodes]:[Nodes]]=5,Table2[[#This Row],[Gap]:[Gap]],"")</f>
        <v/>
      </c>
      <c r="N359" s="30" cm="1">
        <f t="array" ref="N359">IF(Table2[[#This Row],[Nodes]:[Nodes]]=6,Table2[[#This Row],[Gap]:[Gap]],"")</f>
        <v>0</v>
      </c>
      <c r="O359" s="30" t="str" cm="1">
        <f t="array" ref="O359">IF(Table2[[#This Row],[Nodes]:[Nodes]]=7,Table2[[#This Row],[Gap]:[Gap]],"")</f>
        <v/>
      </c>
    </row>
    <row r="360" spans="1:15">
      <c r="A360">
        <v>6</v>
      </c>
      <c r="B360">
        <v>10</v>
      </c>
      <c r="C360">
        <v>60</v>
      </c>
      <c r="D360">
        <v>5</v>
      </c>
      <c r="E360">
        <v>3</v>
      </c>
      <c r="F360">
        <v>326.720727411719</v>
      </c>
      <c r="G360">
        <v>1</v>
      </c>
      <c r="H360">
        <v>1130.77139193722</v>
      </c>
      <c r="I360">
        <v>0</v>
      </c>
      <c r="J360">
        <v>32.568463563919003</v>
      </c>
      <c r="L360" s="30" t="str" cm="1">
        <f t="array" ref="L360">IF(Table2[[#This Row],[Nodes]:[Nodes]]=4,Table2[[#This Row],[Gap]:[Gap]],"")</f>
        <v/>
      </c>
      <c r="M360" s="30" t="str" cm="1">
        <f t="array" ref="M360">IF(Table2[[#This Row],[Nodes]:[Nodes]]=5,Table2[[#This Row],[Gap]:[Gap]],"")</f>
        <v/>
      </c>
      <c r="N360" s="30" cm="1">
        <f t="array" ref="N360">IF(Table2[[#This Row],[Nodes]:[Nodes]]=6,Table2[[#This Row],[Gap]:[Gap]],"")</f>
        <v>0</v>
      </c>
      <c r="O360" s="30" t="str" cm="1">
        <f t="array" ref="O360">IF(Table2[[#This Row],[Nodes]:[Nodes]]=7,Table2[[#This Row],[Gap]:[Gap]],"")</f>
        <v/>
      </c>
    </row>
    <row r="361" spans="1:15">
      <c r="A361">
        <v>6</v>
      </c>
      <c r="B361">
        <v>10</v>
      </c>
      <c r="C361">
        <v>60</v>
      </c>
      <c r="D361">
        <v>5</v>
      </c>
      <c r="E361">
        <v>4</v>
      </c>
      <c r="F361">
        <v>329.90377879477802</v>
      </c>
      <c r="G361">
        <v>1</v>
      </c>
      <c r="H361">
        <v>1104.56459842156</v>
      </c>
      <c r="I361">
        <v>0</v>
      </c>
      <c r="J361">
        <v>13.724913358688299</v>
      </c>
      <c r="L361" s="30" t="str" cm="1">
        <f t="array" ref="L361">IF(Table2[[#This Row],[Nodes]:[Nodes]]=4,Table2[[#This Row],[Gap]:[Gap]],"")</f>
        <v/>
      </c>
      <c r="M361" s="30" t="str" cm="1">
        <f t="array" ref="M361">IF(Table2[[#This Row],[Nodes]:[Nodes]]=5,Table2[[#This Row],[Gap]:[Gap]],"")</f>
        <v/>
      </c>
      <c r="N361" s="30" cm="1">
        <f t="array" ref="N361">IF(Table2[[#This Row],[Nodes]:[Nodes]]=6,Table2[[#This Row],[Gap]:[Gap]],"")</f>
        <v>0</v>
      </c>
      <c r="O361" s="30" t="str" cm="1">
        <f t="array" ref="O361">IF(Table2[[#This Row],[Nodes]:[Nodes]]=7,Table2[[#This Row],[Gap]:[Gap]],"")</f>
        <v/>
      </c>
    </row>
    <row r="362" spans="1:15">
      <c r="A362">
        <v>6</v>
      </c>
      <c r="B362">
        <v>10</v>
      </c>
      <c r="C362">
        <v>90</v>
      </c>
      <c r="D362">
        <v>5</v>
      </c>
      <c r="E362">
        <v>0</v>
      </c>
      <c r="F362">
        <v>300.05411466096302</v>
      </c>
      <c r="G362">
        <v>1</v>
      </c>
      <c r="H362">
        <v>791.86110519668205</v>
      </c>
      <c r="I362">
        <v>0</v>
      </c>
      <c r="J362">
        <v>7.8491673469543404</v>
      </c>
      <c r="L362" s="30" t="str" cm="1">
        <f t="array" ref="L362">IF(Table2[[#This Row],[Nodes]:[Nodes]]=4,Table2[[#This Row],[Gap]:[Gap]],"")</f>
        <v/>
      </c>
      <c r="M362" s="30" t="str" cm="1">
        <f t="array" ref="M362">IF(Table2[[#This Row],[Nodes]:[Nodes]]=5,Table2[[#This Row],[Gap]:[Gap]],"")</f>
        <v/>
      </c>
      <c r="N362" s="30" cm="1">
        <f t="array" ref="N362">IF(Table2[[#This Row],[Nodes]:[Nodes]]=6,Table2[[#This Row],[Gap]:[Gap]],"")</f>
        <v>0</v>
      </c>
      <c r="O362" s="30" t="str" cm="1">
        <f t="array" ref="O362">IF(Table2[[#This Row],[Nodes]:[Nodes]]=7,Table2[[#This Row],[Gap]:[Gap]],"")</f>
        <v/>
      </c>
    </row>
    <row r="363" spans="1:15">
      <c r="A363">
        <v>6</v>
      </c>
      <c r="B363">
        <v>10</v>
      </c>
      <c r="C363">
        <v>90</v>
      </c>
      <c r="D363">
        <v>5</v>
      </c>
      <c r="E363">
        <v>2</v>
      </c>
      <c r="F363">
        <v>257.12929519028</v>
      </c>
      <c r="G363">
        <v>1</v>
      </c>
      <c r="H363">
        <v>964.72719023167895</v>
      </c>
      <c r="I363">
        <v>0</v>
      </c>
      <c r="J363">
        <v>35.426588296890202</v>
      </c>
      <c r="L363" s="30" t="str" cm="1">
        <f t="array" ref="L363">IF(Table2[[#This Row],[Nodes]:[Nodes]]=4,Table2[[#This Row],[Gap]:[Gap]],"")</f>
        <v/>
      </c>
      <c r="M363" s="30" t="str" cm="1">
        <f t="array" ref="M363">IF(Table2[[#This Row],[Nodes]:[Nodes]]=5,Table2[[#This Row],[Gap]:[Gap]],"")</f>
        <v/>
      </c>
      <c r="N363" s="30" cm="1">
        <f t="array" ref="N363">IF(Table2[[#This Row],[Nodes]:[Nodes]]=6,Table2[[#This Row],[Gap]:[Gap]],"")</f>
        <v>0</v>
      </c>
      <c r="O363" s="30" t="str" cm="1">
        <f t="array" ref="O363">IF(Table2[[#This Row],[Nodes]:[Nodes]]=7,Table2[[#This Row],[Gap]:[Gap]],"")</f>
        <v/>
      </c>
    </row>
    <row r="364" spans="1:15">
      <c r="A364">
        <v>6</v>
      </c>
      <c r="B364">
        <v>10</v>
      </c>
      <c r="C364">
        <v>90</v>
      </c>
      <c r="D364">
        <v>5</v>
      </c>
      <c r="E364">
        <v>3</v>
      </c>
      <c r="F364">
        <v>326.720727411719</v>
      </c>
      <c r="G364">
        <v>1</v>
      </c>
      <c r="H364">
        <v>1130.77139193722</v>
      </c>
      <c r="I364">
        <v>0</v>
      </c>
      <c r="J364">
        <v>32.675570726394596</v>
      </c>
      <c r="L364" s="30" t="str" cm="1">
        <f t="array" ref="L364">IF(Table2[[#This Row],[Nodes]:[Nodes]]=4,Table2[[#This Row],[Gap]:[Gap]],"")</f>
        <v/>
      </c>
      <c r="M364" s="30" t="str" cm="1">
        <f t="array" ref="M364">IF(Table2[[#This Row],[Nodes]:[Nodes]]=5,Table2[[#This Row],[Gap]:[Gap]],"")</f>
        <v/>
      </c>
      <c r="N364" s="30" cm="1">
        <f t="array" ref="N364">IF(Table2[[#This Row],[Nodes]:[Nodes]]=6,Table2[[#This Row],[Gap]:[Gap]],"")</f>
        <v>0</v>
      </c>
      <c r="O364" s="30" t="str" cm="1">
        <f t="array" ref="O364">IF(Table2[[#This Row],[Nodes]:[Nodes]]=7,Table2[[#This Row],[Gap]:[Gap]],"")</f>
        <v/>
      </c>
    </row>
    <row r="365" spans="1:15">
      <c r="A365">
        <v>6</v>
      </c>
      <c r="B365">
        <v>10</v>
      </c>
      <c r="C365">
        <v>90</v>
      </c>
      <c r="D365">
        <v>5</v>
      </c>
      <c r="E365">
        <v>4</v>
      </c>
      <c r="F365">
        <v>329.90377879477802</v>
      </c>
      <c r="G365">
        <v>1</v>
      </c>
      <c r="H365">
        <v>1104.56459842156</v>
      </c>
      <c r="I365">
        <v>0</v>
      </c>
      <c r="J365">
        <v>13.6491079330444</v>
      </c>
      <c r="L365" s="30" t="str" cm="1">
        <f t="array" ref="L365">IF(Table2[[#This Row],[Nodes]:[Nodes]]=4,Table2[[#This Row],[Gap]:[Gap]],"")</f>
        <v/>
      </c>
      <c r="M365" s="30" t="str" cm="1">
        <f t="array" ref="M365">IF(Table2[[#This Row],[Nodes]:[Nodes]]=5,Table2[[#This Row],[Gap]:[Gap]],"")</f>
        <v/>
      </c>
      <c r="N365" s="30" cm="1">
        <f t="array" ref="N365">IF(Table2[[#This Row],[Nodes]:[Nodes]]=6,Table2[[#This Row],[Gap]:[Gap]],"")</f>
        <v>0</v>
      </c>
      <c r="O365" s="30" t="str" cm="1">
        <f t="array" ref="O365">IF(Table2[[#This Row],[Nodes]:[Nodes]]=7,Table2[[#This Row],[Gap]:[Gap]],"")</f>
        <v/>
      </c>
    </row>
    <row r="366" spans="1:15">
      <c r="A366">
        <v>6</v>
      </c>
      <c r="B366">
        <v>12</v>
      </c>
      <c r="C366">
        <v>30</v>
      </c>
      <c r="D366">
        <v>5</v>
      </c>
      <c r="E366">
        <v>1</v>
      </c>
      <c r="F366">
        <v>239.935256496992</v>
      </c>
      <c r="G366">
        <v>1</v>
      </c>
      <c r="H366">
        <v>975.75456044457803</v>
      </c>
      <c r="I366">
        <v>0</v>
      </c>
      <c r="J366">
        <v>8.0571131706237793</v>
      </c>
      <c r="L366" s="30" t="str" cm="1">
        <f t="array" ref="L366">IF(Table2[[#This Row],[Nodes]:[Nodes]]=4,Table2[[#This Row],[Gap]:[Gap]],"")</f>
        <v/>
      </c>
      <c r="M366" s="30" t="str" cm="1">
        <f t="array" ref="M366">IF(Table2[[#This Row],[Nodes]:[Nodes]]=5,Table2[[#This Row],[Gap]:[Gap]],"")</f>
        <v/>
      </c>
      <c r="N366" s="30" cm="1">
        <f t="array" ref="N366">IF(Table2[[#This Row],[Nodes]:[Nodes]]=6,Table2[[#This Row],[Gap]:[Gap]],"")</f>
        <v>0</v>
      </c>
      <c r="O366" s="30" t="str" cm="1">
        <f t="array" ref="O366">IF(Table2[[#This Row],[Nodes]:[Nodes]]=7,Table2[[#This Row],[Gap]:[Gap]],"")</f>
        <v/>
      </c>
    </row>
    <row r="367" spans="1:15">
      <c r="A367">
        <v>6</v>
      </c>
      <c r="B367">
        <v>12</v>
      </c>
      <c r="C367">
        <v>60</v>
      </c>
      <c r="D367">
        <v>5</v>
      </c>
      <c r="E367">
        <v>1</v>
      </c>
      <c r="F367">
        <v>239.935256496992</v>
      </c>
      <c r="G367">
        <v>1</v>
      </c>
      <c r="H367">
        <v>975.75456044457803</v>
      </c>
      <c r="I367">
        <v>0</v>
      </c>
      <c r="J367">
        <v>8.1430912017822195</v>
      </c>
      <c r="L367" s="30" t="str" cm="1">
        <f t="array" ref="L367">IF(Table2[[#This Row],[Nodes]:[Nodes]]=4,Table2[[#This Row],[Gap]:[Gap]],"")</f>
        <v/>
      </c>
      <c r="M367" s="30" t="str" cm="1">
        <f t="array" ref="M367">IF(Table2[[#This Row],[Nodes]:[Nodes]]=5,Table2[[#This Row],[Gap]:[Gap]],"")</f>
        <v/>
      </c>
      <c r="N367" s="30" cm="1">
        <f t="array" ref="N367">IF(Table2[[#This Row],[Nodes]:[Nodes]]=6,Table2[[#This Row],[Gap]:[Gap]],"")</f>
        <v>0</v>
      </c>
      <c r="O367" s="30" t="str" cm="1">
        <f t="array" ref="O367">IF(Table2[[#This Row],[Nodes]:[Nodes]]=7,Table2[[#This Row],[Gap]:[Gap]],"")</f>
        <v/>
      </c>
    </row>
    <row r="368" spans="1:15">
      <c r="A368">
        <v>6</v>
      </c>
      <c r="B368">
        <v>12</v>
      </c>
      <c r="C368">
        <v>90</v>
      </c>
      <c r="D368">
        <v>5</v>
      </c>
      <c r="E368">
        <v>1</v>
      </c>
      <c r="F368">
        <v>239.935256496992</v>
      </c>
      <c r="G368">
        <v>1</v>
      </c>
      <c r="H368">
        <v>975.75456044457803</v>
      </c>
      <c r="I368">
        <v>0</v>
      </c>
      <c r="J368">
        <v>8.1063961982726997</v>
      </c>
      <c r="L368" s="30" t="str" cm="1">
        <f t="array" ref="L368">IF(Table2[[#This Row],[Nodes]:[Nodes]]=4,Table2[[#This Row],[Gap]:[Gap]],"")</f>
        <v/>
      </c>
      <c r="M368" s="30" t="str" cm="1">
        <f t="array" ref="M368">IF(Table2[[#This Row],[Nodes]:[Nodes]]=5,Table2[[#This Row],[Gap]:[Gap]],"")</f>
        <v/>
      </c>
      <c r="N368" s="30" cm="1">
        <f t="array" ref="N368">IF(Table2[[#This Row],[Nodes]:[Nodes]]=6,Table2[[#This Row],[Gap]:[Gap]],"")</f>
        <v>0</v>
      </c>
      <c r="O368" s="30" t="str" cm="1">
        <f t="array" ref="O368">IF(Table2[[#This Row],[Nodes]:[Nodes]]=7,Table2[[#This Row],[Gap]:[Gap]],"")</f>
        <v/>
      </c>
    </row>
    <row r="369" spans="1:15">
      <c r="A369">
        <v>7</v>
      </c>
      <c r="B369">
        <v>10</v>
      </c>
      <c r="C369">
        <v>90</v>
      </c>
      <c r="D369">
        <v>5</v>
      </c>
      <c r="E369">
        <v>2</v>
      </c>
      <c r="F369">
        <v>262.79791230509198</v>
      </c>
      <c r="G369">
        <v>1</v>
      </c>
      <c r="H369">
        <v>1226.76108961464</v>
      </c>
      <c r="I369">
        <v>0</v>
      </c>
      <c r="J369">
        <v>120.417728185653</v>
      </c>
      <c r="L369" s="30" t="str" cm="1">
        <f t="array" ref="L369">IF(Table2[[#This Row],[Nodes]:[Nodes]]=4,Table2[[#This Row],[Gap]:[Gap]],"")</f>
        <v/>
      </c>
      <c r="M369" s="30" t="str" cm="1">
        <f t="array" ref="M369">IF(Table2[[#This Row],[Nodes]:[Nodes]]=5,Table2[[#This Row],[Gap]:[Gap]],"")</f>
        <v/>
      </c>
      <c r="N369" s="30" t="str" cm="1">
        <f t="array" ref="N369">IF(Table2[[#This Row],[Nodes]:[Nodes]]=6,Table2[[#This Row],[Gap]:[Gap]],"")</f>
        <v/>
      </c>
      <c r="O369" s="30" cm="1">
        <f t="array" ref="O369">IF(Table2[[#This Row],[Nodes]:[Nodes]]=7,Table2[[#This Row],[Gap]:[Gap]],"")</f>
        <v>0</v>
      </c>
    </row>
    <row r="370" spans="1:15">
      <c r="A370">
        <v>5</v>
      </c>
      <c r="B370">
        <v>12</v>
      </c>
      <c r="C370">
        <v>90</v>
      </c>
      <c r="D370">
        <v>2</v>
      </c>
      <c r="E370">
        <v>0</v>
      </c>
      <c r="F370">
        <v>703.24661698019702</v>
      </c>
      <c r="G370">
        <v>3</v>
      </c>
      <c r="H370">
        <v>1531.50550724546</v>
      </c>
      <c r="I370" s="1">
        <v>1.3255233361472701E-7</v>
      </c>
      <c r="J370">
        <v>29.8372094631195</v>
      </c>
      <c r="L370" s="30" t="str" cm="1">
        <f t="array" ref="L370">IF(Table2[[#This Row],[Nodes]:[Nodes]]=4,Table2[[#This Row],[Gap]:[Gap]],"")</f>
        <v/>
      </c>
      <c r="M370" s="30" cm="1">
        <f t="array" ref="M370">IF(Table2[[#This Row],[Nodes]:[Nodes]]=5,Table2[[#This Row],[Gap]:[Gap]],"")</f>
        <v>1.3255233361472701E-7</v>
      </c>
      <c r="N370" s="30" t="str" cm="1">
        <f t="array" ref="N370">IF(Table2[[#This Row],[Nodes]:[Nodes]]=6,Table2[[#This Row],[Gap]:[Gap]],"")</f>
        <v/>
      </c>
      <c r="O370" s="30" t="str" cm="1">
        <f t="array" ref="O370">IF(Table2[[#This Row],[Nodes]:[Nodes]]=7,Table2[[#This Row],[Gap]:[Gap]],"")</f>
        <v/>
      </c>
    </row>
    <row r="371" spans="1:15">
      <c r="A371">
        <v>5</v>
      </c>
      <c r="B371">
        <v>14</v>
      </c>
      <c r="C371">
        <v>30</v>
      </c>
      <c r="D371">
        <v>3</v>
      </c>
      <c r="E371">
        <v>1</v>
      </c>
      <c r="F371">
        <v>409.224819581828</v>
      </c>
      <c r="G371">
        <v>2</v>
      </c>
      <c r="H371">
        <v>1217.1117654924401</v>
      </c>
      <c r="I371" s="1">
        <v>4.0540149489230102E-7</v>
      </c>
      <c r="J371">
        <v>28.0507297515869</v>
      </c>
      <c r="L371" s="30" t="str" cm="1">
        <f t="array" ref="L371">IF(Table2[[#This Row],[Nodes]:[Nodes]]=4,Table2[[#This Row],[Gap]:[Gap]],"")</f>
        <v/>
      </c>
      <c r="M371" s="30" cm="1">
        <f t="array" ref="M371">IF(Table2[[#This Row],[Nodes]:[Nodes]]=5,Table2[[#This Row],[Gap]:[Gap]],"")</f>
        <v>4.0540149489230102E-7</v>
      </c>
      <c r="N371" s="30" t="str" cm="1">
        <f t="array" ref="N371">IF(Table2[[#This Row],[Nodes]:[Nodes]]=6,Table2[[#This Row],[Gap]:[Gap]],"")</f>
        <v/>
      </c>
      <c r="O371" s="30" t="str" cm="1">
        <f t="array" ref="O371">IF(Table2[[#This Row],[Nodes]:[Nodes]]=7,Table2[[#This Row],[Gap]:[Gap]],"")</f>
        <v/>
      </c>
    </row>
    <row r="372" spans="1:15">
      <c r="A372">
        <v>5</v>
      </c>
      <c r="B372">
        <v>14</v>
      </c>
      <c r="C372">
        <v>60</v>
      </c>
      <c r="D372">
        <v>2</v>
      </c>
      <c r="E372">
        <v>4</v>
      </c>
      <c r="F372">
        <v>743.46675680829696</v>
      </c>
      <c r="G372">
        <v>3</v>
      </c>
      <c r="H372">
        <v>1752.58368506852</v>
      </c>
      <c r="I372" s="1">
        <v>5.1136412159350801E-7</v>
      </c>
      <c r="J372">
        <v>49.419841051101599</v>
      </c>
      <c r="L372" s="30" t="str" cm="1">
        <f t="array" ref="L372">IF(Table2[[#This Row],[Nodes]:[Nodes]]=4,Table2[[#This Row],[Gap]:[Gap]],"")</f>
        <v/>
      </c>
      <c r="M372" s="30" cm="1">
        <f t="array" ref="M372">IF(Table2[[#This Row],[Nodes]:[Nodes]]=5,Table2[[#This Row],[Gap]:[Gap]],"")</f>
        <v>5.1136412159350801E-7</v>
      </c>
      <c r="N372" s="30" t="str" cm="1">
        <f t="array" ref="N372">IF(Table2[[#This Row],[Nodes]:[Nodes]]=6,Table2[[#This Row],[Gap]:[Gap]],"")</f>
        <v/>
      </c>
      <c r="O372" s="30" t="str" cm="1">
        <f t="array" ref="O372">IF(Table2[[#This Row],[Nodes]:[Nodes]]=7,Table2[[#This Row],[Gap]:[Gap]],"")</f>
        <v/>
      </c>
    </row>
    <row r="373" spans="1:15">
      <c r="A373">
        <v>5</v>
      </c>
      <c r="B373">
        <v>14</v>
      </c>
      <c r="C373">
        <v>60</v>
      </c>
      <c r="D373">
        <v>4</v>
      </c>
      <c r="E373">
        <v>2</v>
      </c>
      <c r="F373">
        <v>368.48771057145098</v>
      </c>
      <c r="G373">
        <v>2</v>
      </c>
      <c r="H373">
        <v>932.66441529207304</v>
      </c>
      <c r="I373" s="1">
        <v>5.3263928006915195E-7</v>
      </c>
      <c r="J373">
        <v>36.368042945861802</v>
      </c>
      <c r="L373" s="30" t="str" cm="1">
        <f t="array" ref="L373">IF(Table2[[#This Row],[Nodes]:[Nodes]]=4,Table2[[#This Row],[Gap]:[Gap]],"")</f>
        <v/>
      </c>
      <c r="M373" s="30" cm="1">
        <f t="array" ref="M373">IF(Table2[[#This Row],[Nodes]:[Nodes]]=5,Table2[[#This Row],[Gap]:[Gap]],"")</f>
        <v>5.3263928006915195E-7</v>
      </c>
      <c r="N373" s="30" t="str" cm="1">
        <f t="array" ref="N373">IF(Table2[[#This Row],[Nodes]:[Nodes]]=6,Table2[[#This Row],[Gap]:[Gap]],"")</f>
        <v/>
      </c>
      <c r="O373" s="30" t="str" cm="1">
        <f t="array" ref="O373">IF(Table2[[#This Row],[Nodes]:[Nodes]]=7,Table2[[#This Row],[Gap]:[Gap]],"")</f>
        <v/>
      </c>
    </row>
    <row r="374" spans="1:15">
      <c r="A374">
        <v>5</v>
      </c>
      <c r="B374">
        <v>14</v>
      </c>
      <c r="C374">
        <v>30</v>
      </c>
      <c r="D374">
        <v>4</v>
      </c>
      <c r="E374">
        <v>2</v>
      </c>
      <c r="F374">
        <v>338.48771057145098</v>
      </c>
      <c r="G374">
        <v>2</v>
      </c>
      <c r="H374">
        <v>891.33308064281402</v>
      </c>
      <c r="I374" s="1">
        <v>8.9262375158322497E-7</v>
      </c>
      <c r="J374">
        <v>71.699291229248004</v>
      </c>
      <c r="L374" s="30" t="str" cm="1">
        <f t="array" ref="L374">IF(Table2[[#This Row],[Nodes]:[Nodes]]=4,Table2[[#This Row],[Gap]:[Gap]],"")</f>
        <v/>
      </c>
      <c r="M374" s="30" cm="1">
        <f t="array" ref="M374">IF(Table2[[#This Row],[Nodes]:[Nodes]]=5,Table2[[#This Row],[Gap]:[Gap]],"")</f>
        <v>8.9262375158322497E-7</v>
      </c>
      <c r="N374" s="30" t="str" cm="1">
        <f t="array" ref="N374">IF(Table2[[#This Row],[Nodes]:[Nodes]]=6,Table2[[#This Row],[Gap]:[Gap]],"")</f>
        <v/>
      </c>
      <c r="O374" s="30" t="str" cm="1">
        <f t="array" ref="O374">IF(Table2[[#This Row],[Nodes]:[Nodes]]=7,Table2[[#This Row],[Gap]:[Gap]],"")</f>
        <v/>
      </c>
    </row>
    <row r="375" spans="1:15">
      <c r="A375">
        <v>5</v>
      </c>
      <c r="B375">
        <v>10</v>
      </c>
      <c r="C375">
        <v>30</v>
      </c>
      <c r="D375">
        <v>3</v>
      </c>
      <c r="E375">
        <v>4</v>
      </c>
      <c r="F375">
        <v>459.41599691993798</v>
      </c>
      <c r="G375">
        <v>2</v>
      </c>
      <c r="H375">
        <v>1019.78516023859</v>
      </c>
      <c r="I375" s="1">
        <v>9.2897102072254E-7</v>
      </c>
      <c r="J375">
        <v>15.3701667785644</v>
      </c>
      <c r="L375" s="30" t="str" cm="1">
        <f t="array" ref="L375">IF(Table2[[#This Row],[Nodes]:[Nodes]]=4,Table2[[#This Row],[Gap]:[Gap]],"")</f>
        <v/>
      </c>
      <c r="M375" s="30" cm="1">
        <f t="array" ref="M375">IF(Table2[[#This Row],[Nodes]:[Nodes]]=5,Table2[[#This Row],[Gap]:[Gap]],"")</f>
        <v>9.2897102072254E-7</v>
      </c>
      <c r="N375" s="30" t="str" cm="1">
        <f t="array" ref="N375">IF(Table2[[#This Row],[Nodes]:[Nodes]]=6,Table2[[#This Row],[Gap]:[Gap]],"")</f>
        <v/>
      </c>
      <c r="O375" s="30" t="str" cm="1">
        <f t="array" ref="O375">IF(Table2[[#This Row],[Nodes]:[Nodes]]=7,Table2[[#This Row],[Gap]:[Gap]],"")</f>
        <v/>
      </c>
    </row>
    <row r="376" spans="1:15">
      <c r="A376">
        <v>6</v>
      </c>
      <c r="B376">
        <v>14</v>
      </c>
      <c r="C376">
        <v>30</v>
      </c>
      <c r="D376">
        <v>5</v>
      </c>
      <c r="E376">
        <v>1</v>
      </c>
      <c r="F376">
        <v>245.39978738990001</v>
      </c>
      <c r="G376">
        <v>1</v>
      </c>
      <c r="H376">
        <v>1001.46587624493</v>
      </c>
      <c r="I376" s="1">
        <v>1.0947456039397401E-6</v>
      </c>
      <c r="J376">
        <v>37.631685256958001</v>
      </c>
      <c r="L376" s="30" t="str" cm="1">
        <f t="array" ref="L376">IF(Table2[[#This Row],[Nodes]:[Nodes]]=4,Table2[[#This Row],[Gap]:[Gap]],"")</f>
        <v/>
      </c>
      <c r="M376" s="30" t="str" cm="1">
        <f t="array" ref="M376">IF(Table2[[#This Row],[Nodes]:[Nodes]]=5,Table2[[#This Row],[Gap]:[Gap]],"")</f>
        <v/>
      </c>
      <c r="N376" s="30" cm="1">
        <f t="array" ref="N376">IF(Table2[[#This Row],[Nodes]:[Nodes]]=6,Table2[[#This Row],[Gap]:[Gap]],"")</f>
        <v>1.0947456039397401E-6</v>
      </c>
      <c r="O376" s="30" t="str" cm="1">
        <f t="array" ref="O376">IF(Table2[[#This Row],[Nodes]:[Nodes]]=7,Table2[[#This Row],[Gap]:[Gap]],"")</f>
        <v/>
      </c>
    </row>
    <row r="377" spans="1:15">
      <c r="A377">
        <v>6</v>
      </c>
      <c r="B377">
        <v>14</v>
      </c>
      <c r="C377">
        <v>60</v>
      </c>
      <c r="D377">
        <v>5</v>
      </c>
      <c r="E377">
        <v>1</v>
      </c>
      <c r="F377">
        <v>245.39978738990001</v>
      </c>
      <c r="G377">
        <v>1</v>
      </c>
      <c r="H377">
        <v>1001.46587624493</v>
      </c>
      <c r="I377" s="1">
        <v>1.0947456039397401E-6</v>
      </c>
      <c r="J377">
        <v>37.263316154479902</v>
      </c>
      <c r="L377" s="30" t="str" cm="1">
        <f t="array" ref="L377">IF(Table2[[#This Row],[Nodes]:[Nodes]]=4,Table2[[#This Row],[Gap]:[Gap]],"")</f>
        <v/>
      </c>
      <c r="M377" s="30" t="str" cm="1">
        <f t="array" ref="M377">IF(Table2[[#This Row],[Nodes]:[Nodes]]=5,Table2[[#This Row],[Gap]:[Gap]],"")</f>
        <v/>
      </c>
      <c r="N377" s="30" cm="1">
        <f t="array" ref="N377">IF(Table2[[#This Row],[Nodes]:[Nodes]]=6,Table2[[#This Row],[Gap]:[Gap]],"")</f>
        <v>1.0947456039397401E-6</v>
      </c>
      <c r="O377" s="30" t="str" cm="1">
        <f t="array" ref="O377">IF(Table2[[#This Row],[Nodes]:[Nodes]]=7,Table2[[#This Row],[Gap]:[Gap]],"")</f>
        <v/>
      </c>
    </row>
    <row r="378" spans="1:15">
      <c r="A378">
        <v>6</v>
      </c>
      <c r="B378">
        <v>14</v>
      </c>
      <c r="C378">
        <v>90</v>
      </c>
      <c r="D378">
        <v>5</v>
      </c>
      <c r="E378">
        <v>1</v>
      </c>
      <c r="F378">
        <v>245.39978738990001</v>
      </c>
      <c r="G378">
        <v>1</v>
      </c>
      <c r="H378">
        <v>1001.46587624493</v>
      </c>
      <c r="I378" s="1">
        <v>1.0947456039397401E-6</v>
      </c>
      <c r="J378">
        <v>37.287122726440401</v>
      </c>
      <c r="L378" s="30" t="str" cm="1">
        <f t="array" ref="L378">IF(Table2[[#This Row],[Nodes]:[Nodes]]=4,Table2[[#This Row],[Gap]:[Gap]],"")</f>
        <v/>
      </c>
      <c r="M378" s="30" t="str" cm="1">
        <f t="array" ref="M378">IF(Table2[[#This Row],[Nodes]:[Nodes]]=5,Table2[[#This Row],[Gap]:[Gap]],"")</f>
        <v/>
      </c>
      <c r="N378" s="30" cm="1">
        <f t="array" ref="N378">IF(Table2[[#This Row],[Nodes]:[Nodes]]=6,Table2[[#This Row],[Gap]:[Gap]],"")</f>
        <v>1.0947456039397401E-6</v>
      </c>
      <c r="O378" s="30" t="str" cm="1">
        <f t="array" ref="O378">IF(Table2[[#This Row],[Nodes]:[Nodes]]=7,Table2[[#This Row],[Gap]:[Gap]],"")</f>
        <v/>
      </c>
    </row>
    <row r="379" spans="1:15">
      <c r="A379">
        <v>5</v>
      </c>
      <c r="B379">
        <v>12</v>
      </c>
      <c r="C379">
        <v>60</v>
      </c>
      <c r="D379">
        <v>2</v>
      </c>
      <c r="E379">
        <v>3</v>
      </c>
      <c r="F379">
        <v>708.99194852053995</v>
      </c>
      <c r="G379">
        <v>3</v>
      </c>
      <c r="H379">
        <v>1993.4297346252999</v>
      </c>
      <c r="I379" s="1">
        <v>1.32745513898855E-6</v>
      </c>
      <c r="J379">
        <v>98.042686939239502</v>
      </c>
      <c r="L379" s="30" t="str" cm="1">
        <f t="array" ref="L379">IF(Table2[[#This Row],[Nodes]:[Nodes]]=4,Table2[[#This Row],[Gap]:[Gap]],"")</f>
        <v/>
      </c>
      <c r="M379" s="30" cm="1">
        <f t="array" ref="M379">IF(Table2[[#This Row],[Nodes]:[Nodes]]=5,Table2[[#This Row],[Gap]:[Gap]],"")</f>
        <v>1.32745513898855E-6</v>
      </c>
      <c r="N379" s="30" t="str" cm="1">
        <f t="array" ref="N379">IF(Table2[[#This Row],[Nodes]:[Nodes]]=6,Table2[[#This Row],[Gap]:[Gap]],"")</f>
        <v/>
      </c>
      <c r="O379" s="30" t="str" cm="1">
        <f t="array" ref="O379">IF(Table2[[#This Row],[Nodes]:[Nodes]]=7,Table2[[#This Row],[Gap]:[Gap]],"")</f>
        <v/>
      </c>
    </row>
    <row r="380" spans="1:15">
      <c r="A380">
        <v>5</v>
      </c>
      <c r="B380">
        <v>14</v>
      </c>
      <c r="C380">
        <v>30</v>
      </c>
      <c r="D380">
        <v>4</v>
      </c>
      <c r="E380">
        <v>4</v>
      </c>
      <c r="F380">
        <v>436.61096695673399</v>
      </c>
      <c r="G380">
        <v>2</v>
      </c>
      <c r="H380">
        <v>906.76640833628903</v>
      </c>
      <c r="I380" s="1">
        <v>1.35887101566998E-6</v>
      </c>
      <c r="J380">
        <v>39.984595537185598</v>
      </c>
      <c r="L380" s="30" t="str" cm="1">
        <f t="array" ref="L380">IF(Table2[[#This Row],[Nodes]:[Nodes]]=4,Table2[[#This Row],[Gap]:[Gap]],"")</f>
        <v/>
      </c>
      <c r="M380" s="30" cm="1">
        <f t="array" ref="M380">IF(Table2[[#This Row],[Nodes]:[Nodes]]=5,Table2[[#This Row],[Gap]:[Gap]],"")</f>
        <v>1.35887101566998E-6</v>
      </c>
      <c r="N380" s="30" t="str" cm="1">
        <f t="array" ref="N380">IF(Table2[[#This Row],[Nodes]:[Nodes]]=6,Table2[[#This Row],[Gap]:[Gap]],"")</f>
        <v/>
      </c>
      <c r="O380" s="30" t="str" cm="1">
        <f t="array" ref="O380">IF(Table2[[#This Row],[Nodes]:[Nodes]]=7,Table2[[#This Row],[Gap]:[Gap]],"")</f>
        <v/>
      </c>
    </row>
    <row r="381" spans="1:15">
      <c r="A381">
        <v>5</v>
      </c>
      <c r="B381">
        <v>10</v>
      </c>
      <c r="C381">
        <v>60</v>
      </c>
      <c r="D381">
        <v>3</v>
      </c>
      <c r="E381">
        <v>3</v>
      </c>
      <c r="F381">
        <v>433.226526577046</v>
      </c>
      <c r="G381">
        <v>2</v>
      </c>
      <c r="H381">
        <v>1258.22080419948</v>
      </c>
      <c r="I381" s="1">
        <v>1.4465312360593E-6</v>
      </c>
      <c r="J381">
        <v>21.7288591861724</v>
      </c>
      <c r="L381" s="30" t="str" cm="1">
        <f t="array" ref="L381">IF(Table2[[#This Row],[Nodes]:[Nodes]]=4,Table2[[#This Row],[Gap]:[Gap]],"")</f>
        <v/>
      </c>
      <c r="M381" s="30" cm="1">
        <f t="array" ref="M381">IF(Table2[[#This Row],[Nodes]:[Nodes]]=5,Table2[[#This Row],[Gap]:[Gap]],"")</f>
        <v>1.4465312360593E-6</v>
      </c>
      <c r="N381" s="30" t="str" cm="1">
        <f t="array" ref="N381">IF(Table2[[#This Row],[Nodes]:[Nodes]]=6,Table2[[#This Row],[Gap]:[Gap]],"")</f>
        <v/>
      </c>
      <c r="O381" s="30" t="str" cm="1">
        <f t="array" ref="O381">IF(Table2[[#This Row],[Nodes]:[Nodes]]=7,Table2[[#This Row],[Gap]:[Gap]],"")</f>
        <v/>
      </c>
    </row>
    <row r="382" spans="1:15">
      <c r="A382">
        <v>5</v>
      </c>
      <c r="B382">
        <v>12</v>
      </c>
      <c r="C382">
        <v>60</v>
      </c>
      <c r="D382">
        <v>3</v>
      </c>
      <c r="E382">
        <v>4</v>
      </c>
      <c r="F382">
        <v>551.61167047251001</v>
      </c>
      <c r="G382">
        <v>2</v>
      </c>
      <c r="H382">
        <v>1115.2661880922201</v>
      </c>
      <c r="I382" s="1">
        <v>1.4514222401036601E-6</v>
      </c>
      <c r="J382">
        <v>12.981770992278999</v>
      </c>
      <c r="L382" s="30" t="str" cm="1">
        <f t="array" ref="L382">IF(Table2[[#This Row],[Nodes]:[Nodes]]=4,Table2[[#This Row],[Gap]:[Gap]],"")</f>
        <v/>
      </c>
      <c r="M382" s="30" cm="1">
        <f t="array" ref="M382">IF(Table2[[#This Row],[Nodes]:[Nodes]]=5,Table2[[#This Row],[Gap]:[Gap]],"")</f>
        <v>1.4514222401036601E-6</v>
      </c>
      <c r="N382" s="30" t="str" cm="1">
        <f t="array" ref="N382">IF(Table2[[#This Row],[Nodes]:[Nodes]]=6,Table2[[#This Row],[Gap]:[Gap]],"")</f>
        <v/>
      </c>
      <c r="O382" s="30" t="str" cm="1">
        <f t="array" ref="O382">IF(Table2[[#This Row],[Nodes]:[Nodes]]=7,Table2[[#This Row],[Gap]:[Gap]],"")</f>
        <v/>
      </c>
    </row>
    <row r="383" spans="1:15">
      <c r="A383">
        <v>5</v>
      </c>
      <c r="B383">
        <v>12</v>
      </c>
      <c r="C383">
        <v>90</v>
      </c>
      <c r="D383">
        <v>2</v>
      </c>
      <c r="E383">
        <v>4</v>
      </c>
      <c r="F383">
        <v>746.49378407536403</v>
      </c>
      <c r="G383">
        <v>3</v>
      </c>
      <c r="H383">
        <v>1721.8209374732301</v>
      </c>
      <c r="I383" s="1">
        <v>1.5645874353583901E-6</v>
      </c>
      <c r="J383">
        <v>51.692971229553201</v>
      </c>
      <c r="L383" s="30" t="str" cm="1">
        <f t="array" ref="L383">IF(Table2[[#This Row],[Nodes]:[Nodes]]=4,Table2[[#This Row],[Gap]:[Gap]],"")</f>
        <v/>
      </c>
      <c r="M383" s="30" cm="1">
        <f t="array" ref="M383">IF(Table2[[#This Row],[Nodes]:[Nodes]]=5,Table2[[#This Row],[Gap]:[Gap]],"")</f>
        <v>1.5645874353583901E-6</v>
      </c>
      <c r="N383" s="30" t="str" cm="1">
        <f t="array" ref="N383">IF(Table2[[#This Row],[Nodes]:[Nodes]]=6,Table2[[#This Row],[Gap]:[Gap]],"")</f>
        <v/>
      </c>
      <c r="O383" s="30" t="str" cm="1">
        <f t="array" ref="O383">IF(Table2[[#This Row],[Nodes]:[Nodes]]=7,Table2[[#This Row],[Gap]:[Gap]],"")</f>
        <v/>
      </c>
    </row>
    <row r="384" spans="1:15">
      <c r="A384">
        <v>6</v>
      </c>
      <c r="B384">
        <v>10</v>
      </c>
      <c r="C384">
        <v>30</v>
      </c>
      <c r="D384">
        <v>5</v>
      </c>
      <c r="E384">
        <v>1</v>
      </c>
      <c r="F384">
        <v>233.55571226593199</v>
      </c>
      <c r="G384">
        <v>1</v>
      </c>
      <c r="H384">
        <v>948.37924538347499</v>
      </c>
      <c r="I384" s="1">
        <v>1.5930935292593E-6</v>
      </c>
      <c r="J384">
        <v>51.424601793289099</v>
      </c>
      <c r="L384" s="30" t="str" cm="1">
        <f t="array" ref="L384">IF(Table2[[#This Row],[Nodes]:[Nodes]]=4,Table2[[#This Row],[Gap]:[Gap]],"")</f>
        <v/>
      </c>
      <c r="M384" s="30" t="str" cm="1">
        <f t="array" ref="M384">IF(Table2[[#This Row],[Nodes]:[Nodes]]=5,Table2[[#This Row],[Gap]:[Gap]],"")</f>
        <v/>
      </c>
      <c r="N384" s="30" cm="1">
        <f t="array" ref="N384">IF(Table2[[#This Row],[Nodes]:[Nodes]]=6,Table2[[#This Row],[Gap]:[Gap]],"")</f>
        <v>1.5930935292593E-6</v>
      </c>
      <c r="O384" s="30" t="str" cm="1">
        <f t="array" ref="O384">IF(Table2[[#This Row],[Nodes]:[Nodes]]=7,Table2[[#This Row],[Gap]:[Gap]],"")</f>
        <v/>
      </c>
    </row>
    <row r="385" spans="1:15">
      <c r="A385">
        <v>6</v>
      </c>
      <c r="B385">
        <v>10</v>
      </c>
      <c r="C385">
        <v>60</v>
      </c>
      <c r="D385">
        <v>5</v>
      </c>
      <c r="E385">
        <v>1</v>
      </c>
      <c r="F385">
        <v>233.55571226593199</v>
      </c>
      <c r="G385">
        <v>1</v>
      </c>
      <c r="H385">
        <v>948.37924538347499</v>
      </c>
      <c r="I385" s="1">
        <v>1.5930935292593E-6</v>
      </c>
      <c r="J385">
        <v>51.535533666610696</v>
      </c>
      <c r="L385" s="30" t="str" cm="1">
        <f t="array" ref="L385">IF(Table2[[#This Row],[Nodes]:[Nodes]]=4,Table2[[#This Row],[Gap]:[Gap]],"")</f>
        <v/>
      </c>
      <c r="M385" s="30" t="str" cm="1">
        <f t="array" ref="M385">IF(Table2[[#This Row],[Nodes]:[Nodes]]=5,Table2[[#This Row],[Gap]:[Gap]],"")</f>
        <v/>
      </c>
      <c r="N385" s="30" cm="1">
        <f t="array" ref="N385">IF(Table2[[#This Row],[Nodes]:[Nodes]]=6,Table2[[#This Row],[Gap]:[Gap]],"")</f>
        <v>1.5930935292593E-6</v>
      </c>
      <c r="O385" s="30" t="str" cm="1">
        <f t="array" ref="O385">IF(Table2[[#This Row],[Nodes]:[Nodes]]=7,Table2[[#This Row],[Gap]:[Gap]],"")</f>
        <v/>
      </c>
    </row>
    <row r="386" spans="1:15">
      <c r="A386">
        <v>6</v>
      </c>
      <c r="B386">
        <v>10</v>
      </c>
      <c r="C386">
        <v>90</v>
      </c>
      <c r="D386">
        <v>5</v>
      </c>
      <c r="E386">
        <v>1</v>
      </c>
      <c r="F386">
        <v>233.55571226593199</v>
      </c>
      <c r="G386">
        <v>1</v>
      </c>
      <c r="H386">
        <v>948.37924538347499</v>
      </c>
      <c r="I386" s="1">
        <v>1.5930935292593E-6</v>
      </c>
      <c r="J386">
        <v>52.145991563796997</v>
      </c>
      <c r="L386" s="30" t="str" cm="1">
        <f t="array" ref="L386">IF(Table2[[#This Row],[Nodes]:[Nodes]]=4,Table2[[#This Row],[Gap]:[Gap]],"")</f>
        <v/>
      </c>
      <c r="M386" s="30" t="str" cm="1">
        <f t="array" ref="M386">IF(Table2[[#This Row],[Nodes]:[Nodes]]=5,Table2[[#This Row],[Gap]:[Gap]],"")</f>
        <v/>
      </c>
      <c r="N386" s="30" cm="1">
        <f t="array" ref="N386">IF(Table2[[#This Row],[Nodes]:[Nodes]]=6,Table2[[#This Row],[Gap]:[Gap]],"")</f>
        <v>1.5930935292593E-6</v>
      </c>
      <c r="O386" s="30" t="str" cm="1">
        <f t="array" ref="O386">IF(Table2[[#This Row],[Nodes]:[Nodes]]=7,Table2[[#This Row],[Gap]:[Gap]],"")</f>
        <v/>
      </c>
    </row>
    <row r="387" spans="1:15">
      <c r="A387">
        <v>5</v>
      </c>
      <c r="B387">
        <v>12</v>
      </c>
      <c r="C387">
        <v>60</v>
      </c>
      <c r="D387">
        <v>4</v>
      </c>
      <c r="E387">
        <v>4</v>
      </c>
      <c r="F387">
        <v>443.80593699353</v>
      </c>
      <c r="G387">
        <v>2</v>
      </c>
      <c r="H387">
        <v>889.06249377103404</v>
      </c>
      <c r="I387" s="1">
        <v>1.90013346641359E-6</v>
      </c>
      <c r="J387">
        <v>29.530407667159999</v>
      </c>
      <c r="L387" s="30" t="str" cm="1">
        <f t="array" ref="L387">IF(Table2[[#This Row],[Nodes]:[Nodes]]=4,Table2[[#This Row],[Gap]:[Gap]],"")</f>
        <v/>
      </c>
      <c r="M387" s="30" cm="1">
        <f t="array" ref="M387">IF(Table2[[#This Row],[Nodes]:[Nodes]]=5,Table2[[#This Row],[Gap]:[Gap]],"")</f>
        <v>1.90013346641359E-6</v>
      </c>
      <c r="N387" s="30" t="str" cm="1">
        <f t="array" ref="N387">IF(Table2[[#This Row],[Nodes]:[Nodes]]=6,Table2[[#This Row],[Gap]:[Gap]],"")</f>
        <v/>
      </c>
      <c r="O387" s="30" t="str" cm="1">
        <f t="array" ref="O387">IF(Table2[[#This Row],[Nodes]:[Nodes]]=7,Table2[[#This Row],[Gap]:[Gap]],"")</f>
        <v/>
      </c>
    </row>
    <row r="388" spans="1:15">
      <c r="A388">
        <v>6</v>
      </c>
      <c r="B388">
        <v>12</v>
      </c>
      <c r="C388">
        <v>30</v>
      </c>
      <c r="D388">
        <v>5</v>
      </c>
      <c r="E388">
        <v>2</v>
      </c>
      <c r="F388">
        <v>257.12929519028</v>
      </c>
      <c r="G388">
        <v>1</v>
      </c>
      <c r="H388">
        <v>1067.2027218005101</v>
      </c>
      <c r="I388" s="1">
        <v>2.1740081880363901E-6</v>
      </c>
      <c r="J388">
        <v>21.7589092254638</v>
      </c>
      <c r="L388" s="30" t="str" cm="1">
        <f t="array" ref="L388">IF(Table2[[#This Row],[Nodes]:[Nodes]]=4,Table2[[#This Row],[Gap]:[Gap]],"")</f>
        <v/>
      </c>
      <c r="M388" s="30" t="str" cm="1">
        <f t="array" ref="M388">IF(Table2[[#This Row],[Nodes]:[Nodes]]=5,Table2[[#This Row],[Gap]:[Gap]],"")</f>
        <v/>
      </c>
      <c r="N388" s="30" cm="1">
        <f t="array" ref="N388">IF(Table2[[#This Row],[Nodes]:[Nodes]]=6,Table2[[#This Row],[Gap]:[Gap]],"")</f>
        <v>2.1740081880363901E-6</v>
      </c>
      <c r="O388" s="30" t="str" cm="1">
        <f t="array" ref="O388">IF(Table2[[#This Row],[Nodes]:[Nodes]]=7,Table2[[#This Row],[Gap]:[Gap]],"")</f>
        <v/>
      </c>
    </row>
    <row r="389" spans="1:15">
      <c r="A389">
        <v>6</v>
      </c>
      <c r="B389">
        <v>12</v>
      </c>
      <c r="C389">
        <v>60</v>
      </c>
      <c r="D389">
        <v>5</v>
      </c>
      <c r="E389">
        <v>2</v>
      </c>
      <c r="F389">
        <v>257.12929519028</v>
      </c>
      <c r="G389">
        <v>1</v>
      </c>
      <c r="H389">
        <v>1067.2027218005101</v>
      </c>
      <c r="I389" s="1">
        <v>2.1740081880363901E-6</v>
      </c>
      <c r="J389">
        <v>21.913455963134702</v>
      </c>
      <c r="L389" s="30" t="str" cm="1">
        <f t="array" ref="L389">IF(Table2[[#This Row],[Nodes]:[Nodes]]=4,Table2[[#This Row],[Gap]:[Gap]],"")</f>
        <v/>
      </c>
      <c r="M389" s="30" t="str" cm="1">
        <f t="array" ref="M389">IF(Table2[[#This Row],[Nodes]:[Nodes]]=5,Table2[[#This Row],[Gap]:[Gap]],"")</f>
        <v/>
      </c>
      <c r="N389" s="30" cm="1">
        <f t="array" ref="N389">IF(Table2[[#This Row],[Nodes]:[Nodes]]=6,Table2[[#This Row],[Gap]:[Gap]],"")</f>
        <v>2.1740081880363901E-6</v>
      </c>
      <c r="O389" s="30" t="str" cm="1">
        <f t="array" ref="O389">IF(Table2[[#This Row],[Nodes]:[Nodes]]=7,Table2[[#This Row],[Gap]:[Gap]],"")</f>
        <v/>
      </c>
    </row>
    <row r="390" spans="1:15">
      <c r="A390">
        <v>6</v>
      </c>
      <c r="B390">
        <v>12</v>
      </c>
      <c r="C390">
        <v>90</v>
      </c>
      <c r="D390">
        <v>5</v>
      </c>
      <c r="E390">
        <v>2</v>
      </c>
      <c r="F390">
        <v>257.12929519028</v>
      </c>
      <c r="G390">
        <v>1</v>
      </c>
      <c r="H390">
        <v>1067.2027218005101</v>
      </c>
      <c r="I390" s="1">
        <v>2.1740081880363901E-6</v>
      </c>
      <c r="J390">
        <v>21.886256933212199</v>
      </c>
      <c r="L390" s="30" t="str" cm="1">
        <f t="array" ref="L390">IF(Table2[[#This Row],[Nodes]:[Nodes]]=4,Table2[[#This Row],[Gap]:[Gap]],"")</f>
        <v/>
      </c>
      <c r="M390" s="30" t="str" cm="1">
        <f t="array" ref="M390">IF(Table2[[#This Row],[Nodes]:[Nodes]]=5,Table2[[#This Row],[Gap]:[Gap]],"")</f>
        <v/>
      </c>
      <c r="N390" s="30" cm="1">
        <f t="array" ref="N390">IF(Table2[[#This Row],[Nodes]:[Nodes]]=6,Table2[[#This Row],[Gap]:[Gap]],"")</f>
        <v>2.1740081880363901E-6</v>
      </c>
      <c r="O390" s="30" t="str" cm="1">
        <f t="array" ref="O390">IF(Table2[[#This Row],[Nodes]:[Nodes]]=7,Table2[[#This Row],[Gap]:[Gap]],"")</f>
        <v/>
      </c>
    </row>
    <row r="391" spans="1:15">
      <c r="A391">
        <v>5</v>
      </c>
      <c r="B391">
        <v>10</v>
      </c>
      <c r="C391">
        <v>60</v>
      </c>
      <c r="D391">
        <v>3</v>
      </c>
      <c r="E391">
        <v>4</v>
      </c>
      <c r="F391">
        <v>489.41599691993798</v>
      </c>
      <c r="G391">
        <v>2</v>
      </c>
      <c r="H391">
        <v>1052.66627289862</v>
      </c>
      <c r="I391" s="1">
        <v>3.18729307575514E-6</v>
      </c>
      <c r="J391">
        <v>17.051478385925201</v>
      </c>
      <c r="L391" s="30" t="str" cm="1">
        <f t="array" ref="L391">IF(Table2[[#This Row],[Nodes]:[Nodes]]=4,Table2[[#This Row],[Gap]:[Gap]],"")</f>
        <v/>
      </c>
      <c r="M391" s="30" cm="1">
        <f t="array" ref="M391">IF(Table2[[#This Row],[Nodes]:[Nodes]]=5,Table2[[#This Row],[Gap]:[Gap]],"")</f>
        <v>3.18729307575514E-6</v>
      </c>
      <c r="N391" s="30" t="str" cm="1">
        <f t="array" ref="N391">IF(Table2[[#This Row],[Nodes]:[Nodes]]=6,Table2[[#This Row],[Gap]:[Gap]],"")</f>
        <v/>
      </c>
      <c r="O391" s="30" t="str" cm="1">
        <f t="array" ref="O391">IF(Table2[[#This Row],[Nodes]:[Nodes]]=7,Table2[[#This Row],[Gap]:[Gap]],"")</f>
        <v/>
      </c>
    </row>
    <row r="392" spans="1:15">
      <c r="A392">
        <v>5</v>
      </c>
      <c r="B392">
        <v>14</v>
      </c>
      <c r="C392">
        <v>30</v>
      </c>
      <c r="D392">
        <v>4</v>
      </c>
      <c r="E392">
        <v>3</v>
      </c>
      <c r="F392">
        <v>381.06789087264099</v>
      </c>
      <c r="G392">
        <v>2</v>
      </c>
      <c r="H392">
        <v>1120.5958299971201</v>
      </c>
      <c r="I392" s="1">
        <v>3.9034546148016403E-6</v>
      </c>
      <c r="J392">
        <v>204.31664824485699</v>
      </c>
      <c r="L392" s="30" t="str" cm="1">
        <f t="array" ref="L392">IF(Table2[[#This Row],[Nodes]:[Nodes]]=4,Table2[[#This Row],[Gap]:[Gap]],"")</f>
        <v/>
      </c>
      <c r="M392" s="30" cm="1">
        <f t="array" ref="M392">IF(Table2[[#This Row],[Nodes]:[Nodes]]=5,Table2[[#This Row],[Gap]:[Gap]],"")</f>
        <v>3.9034546148016403E-6</v>
      </c>
      <c r="N392" s="30" t="str" cm="1">
        <f t="array" ref="N392">IF(Table2[[#This Row],[Nodes]:[Nodes]]=6,Table2[[#This Row],[Gap]:[Gap]],"")</f>
        <v/>
      </c>
      <c r="O392" s="30" t="str" cm="1">
        <f t="array" ref="O392">IF(Table2[[#This Row],[Nodes]:[Nodes]]=7,Table2[[#This Row],[Gap]:[Gap]],"")</f>
        <v/>
      </c>
    </row>
    <row r="393" spans="1:15">
      <c r="A393">
        <v>5</v>
      </c>
      <c r="B393">
        <v>12</v>
      </c>
      <c r="C393">
        <v>90</v>
      </c>
      <c r="D393">
        <v>3</v>
      </c>
      <c r="E393">
        <v>2</v>
      </c>
      <c r="F393">
        <v>446.04956949407602</v>
      </c>
      <c r="G393">
        <v>2</v>
      </c>
      <c r="H393">
        <v>1152.4481000527801</v>
      </c>
      <c r="I393" s="1">
        <v>4.4838646883276097E-6</v>
      </c>
      <c r="J393">
        <v>13.1104750633239</v>
      </c>
      <c r="L393" s="30" t="str" cm="1">
        <f t="array" ref="L393">IF(Table2[[#This Row],[Nodes]:[Nodes]]=4,Table2[[#This Row],[Gap]:[Gap]],"")</f>
        <v/>
      </c>
      <c r="M393" s="30" cm="1">
        <f t="array" ref="M393">IF(Table2[[#This Row],[Nodes]:[Nodes]]=5,Table2[[#This Row],[Gap]:[Gap]],"")</f>
        <v>4.4838646883276097E-6</v>
      </c>
      <c r="N393" s="30" t="str" cm="1">
        <f t="array" ref="N393">IF(Table2[[#This Row],[Nodes]:[Nodes]]=6,Table2[[#This Row],[Gap]:[Gap]],"")</f>
        <v/>
      </c>
      <c r="O393" s="30" t="str" cm="1">
        <f t="array" ref="O393">IF(Table2[[#This Row],[Nodes]:[Nodes]]=7,Table2[[#This Row],[Gap]:[Gap]],"")</f>
        <v/>
      </c>
    </row>
    <row r="394" spans="1:15">
      <c r="A394">
        <v>5</v>
      </c>
      <c r="B394">
        <v>10</v>
      </c>
      <c r="C394">
        <v>60</v>
      </c>
      <c r="D394">
        <v>3</v>
      </c>
      <c r="E394">
        <v>2</v>
      </c>
      <c r="F394">
        <v>377.39831650986099</v>
      </c>
      <c r="G394">
        <v>2</v>
      </c>
      <c r="H394">
        <v>989.745952885208</v>
      </c>
      <c r="I394" s="1">
        <v>4.8826771331515696E-6</v>
      </c>
      <c r="J394">
        <v>16.8736553192138</v>
      </c>
      <c r="L394" s="30" t="str" cm="1">
        <f t="array" ref="L394">IF(Table2[[#This Row],[Nodes]:[Nodes]]=4,Table2[[#This Row],[Gap]:[Gap]],"")</f>
        <v/>
      </c>
      <c r="M394" s="30" cm="1">
        <f t="array" ref="M394">IF(Table2[[#This Row],[Nodes]:[Nodes]]=5,Table2[[#This Row],[Gap]:[Gap]],"")</f>
        <v>4.8826771331515696E-6</v>
      </c>
      <c r="N394" s="30" t="str" cm="1">
        <f t="array" ref="N394">IF(Table2[[#This Row],[Nodes]:[Nodes]]=6,Table2[[#This Row],[Gap]:[Gap]],"")</f>
        <v/>
      </c>
      <c r="O394" s="30" t="str" cm="1">
        <f t="array" ref="O394">IF(Table2[[#This Row],[Nodes]:[Nodes]]=7,Table2[[#This Row],[Gap]:[Gap]],"")</f>
        <v/>
      </c>
    </row>
    <row r="395" spans="1:15">
      <c r="A395">
        <v>5</v>
      </c>
      <c r="B395">
        <v>12</v>
      </c>
      <c r="C395">
        <v>60</v>
      </c>
      <c r="D395">
        <v>4</v>
      </c>
      <c r="E395">
        <v>3</v>
      </c>
      <c r="F395">
        <v>388.90925516823597</v>
      </c>
      <c r="G395">
        <v>2</v>
      </c>
      <c r="H395">
        <v>1102.58109886789</v>
      </c>
      <c r="I395">
        <v>9.3023233285989809E-3</v>
      </c>
      <c r="J395">
        <v>57.376351118087698</v>
      </c>
      <c r="L395" s="30" t="str" cm="1">
        <f t="array" ref="L395">IF(Table2[[#This Row],[Nodes]:[Nodes]]=4,Table2[[#This Row],[Gap]:[Gap]],"")</f>
        <v/>
      </c>
      <c r="M395" s="30" cm="1">
        <f t="array" ref="M395">IF(Table2[[#This Row],[Nodes]:[Nodes]]=5,Table2[[#This Row],[Gap]:[Gap]],"")</f>
        <v>9.3023233285989809E-3</v>
      </c>
      <c r="N395" s="30" t="str" cm="1">
        <f t="array" ref="N395">IF(Table2[[#This Row],[Nodes]:[Nodes]]=6,Table2[[#This Row],[Gap]:[Gap]],"")</f>
        <v/>
      </c>
      <c r="O395" s="30" t="str" cm="1">
        <f t="array" ref="O395">IF(Table2[[#This Row],[Nodes]:[Nodes]]=7,Table2[[#This Row],[Gap]:[Gap]],"")</f>
        <v/>
      </c>
    </row>
    <row r="396" spans="1:15">
      <c r="A396">
        <v>7</v>
      </c>
      <c r="B396">
        <v>12</v>
      </c>
      <c r="C396">
        <v>30</v>
      </c>
      <c r="D396">
        <v>5</v>
      </c>
      <c r="E396">
        <v>1</v>
      </c>
      <c r="F396">
        <v>280.02078372433402</v>
      </c>
      <c r="G396">
        <v>1</v>
      </c>
      <c r="H396">
        <v>1384.3061956266299</v>
      </c>
      <c r="I396">
        <v>11.4602367957759</v>
      </c>
      <c r="J396">
        <v>300.00815081596301</v>
      </c>
      <c r="L396" s="30" t="str" cm="1">
        <f t="array" ref="L396">IF(Table2[[#This Row],[Nodes]:[Nodes]]=4,Table2[[#This Row],[Gap]:[Gap]],"")</f>
        <v/>
      </c>
      <c r="M396" s="30" t="str" cm="1">
        <f t="array" ref="M396">IF(Table2[[#This Row],[Nodes]:[Nodes]]=5,Table2[[#This Row],[Gap]:[Gap]],"")</f>
        <v/>
      </c>
      <c r="N396" s="30" t="str" cm="1">
        <f t="array" ref="N396">IF(Table2[[#This Row],[Nodes]:[Nodes]]=6,Table2[[#This Row],[Gap]:[Gap]],"")</f>
        <v/>
      </c>
      <c r="O396" s="30" cm="1">
        <f t="array" ref="O396">IF(Table2[[#This Row],[Nodes]:[Nodes]]=7,Table2[[#This Row],[Gap]:[Gap]],"")</f>
        <v>11.4602367957759</v>
      </c>
    </row>
    <row r="397" spans="1:15">
      <c r="A397">
        <v>7</v>
      </c>
      <c r="B397">
        <v>12</v>
      </c>
      <c r="C397">
        <v>60</v>
      </c>
      <c r="D397">
        <v>5</v>
      </c>
      <c r="E397">
        <v>1</v>
      </c>
      <c r="F397">
        <v>280.02078372433402</v>
      </c>
      <c r="G397">
        <v>1</v>
      </c>
      <c r="H397">
        <v>1384.3061956266299</v>
      </c>
      <c r="I397">
        <v>11.4934058005809</v>
      </c>
      <c r="J397">
        <v>300.02898645401001</v>
      </c>
      <c r="L397" s="30" t="str" cm="1">
        <f t="array" ref="L397">IF(Table2[[#This Row],[Nodes]:[Nodes]]=4,Table2[[#This Row],[Gap]:[Gap]],"")</f>
        <v/>
      </c>
      <c r="M397" s="30" t="str" cm="1">
        <f t="array" ref="M397">IF(Table2[[#This Row],[Nodes]:[Nodes]]=5,Table2[[#This Row],[Gap]:[Gap]],"")</f>
        <v/>
      </c>
      <c r="N397" s="30" t="str" cm="1">
        <f t="array" ref="N397">IF(Table2[[#This Row],[Nodes]:[Nodes]]=6,Table2[[#This Row],[Gap]:[Gap]],"")</f>
        <v/>
      </c>
      <c r="O397" s="30" cm="1">
        <f t="array" ref="O397">IF(Table2[[#This Row],[Nodes]:[Nodes]]=7,Table2[[#This Row],[Gap]:[Gap]],"")</f>
        <v>11.4934058005809</v>
      </c>
    </row>
    <row r="398" spans="1:15">
      <c r="A398">
        <v>7</v>
      </c>
      <c r="B398">
        <v>12</v>
      </c>
      <c r="C398">
        <v>90</v>
      </c>
      <c r="D398">
        <v>5</v>
      </c>
      <c r="E398">
        <v>1</v>
      </c>
      <c r="F398">
        <v>280.02078372433402</v>
      </c>
      <c r="G398">
        <v>1</v>
      </c>
      <c r="H398">
        <v>1384.3061956266299</v>
      </c>
      <c r="I398">
        <v>11.5508079241687</v>
      </c>
      <c r="J398">
        <v>300.01406383514399</v>
      </c>
      <c r="L398" s="30" t="str" cm="1">
        <f t="array" ref="L398">IF(Table2[[#This Row],[Nodes]:[Nodes]]=4,Table2[[#This Row],[Gap]:[Gap]],"")</f>
        <v/>
      </c>
      <c r="M398" s="30" t="str" cm="1">
        <f t="array" ref="M398">IF(Table2[[#This Row],[Nodes]:[Nodes]]=5,Table2[[#This Row],[Gap]:[Gap]],"")</f>
        <v/>
      </c>
      <c r="N398" s="30" t="str" cm="1">
        <f t="array" ref="N398">IF(Table2[[#This Row],[Nodes]:[Nodes]]=6,Table2[[#This Row],[Gap]:[Gap]],"")</f>
        <v/>
      </c>
      <c r="O398" s="30" cm="1">
        <f t="array" ref="O398">IF(Table2[[#This Row],[Nodes]:[Nodes]]=7,Table2[[#This Row],[Gap]:[Gap]],"")</f>
        <v>11.5508079241687</v>
      </c>
    </row>
    <row r="399" spans="1:15">
      <c r="A399">
        <v>5</v>
      </c>
      <c r="B399">
        <v>14</v>
      </c>
      <c r="C399">
        <v>30</v>
      </c>
      <c r="D399">
        <v>5</v>
      </c>
      <c r="E399">
        <v>0</v>
      </c>
      <c r="F399">
        <v>347.43309193559202</v>
      </c>
      <c r="G399">
        <v>2</v>
      </c>
      <c r="H399">
        <v>698.424820794281</v>
      </c>
      <c r="I399">
        <v>20.8704230585701</v>
      </c>
      <c r="J399">
        <v>137.17817711830099</v>
      </c>
      <c r="L399" s="30" t="str" cm="1">
        <f t="array" ref="L399">IF(Table2[[#This Row],[Nodes]:[Nodes]]=4,Table2[[#This Row],[Gap]:[Gap]],"")</f>
        <v/>
      </c>
      <c r="M399" s="30" cm="1">
        <f t="array" ref="M399">IF(Table2[[#This Row],[Nodes]:[Nodes]]=5,Table2[[#This Row],[Gap]:[Gap]],"")</f>
        <v>20.8704230585701</v>
      </c>
      <c r="N399" s="30" t="str" cm="1">
        <f t="array" ref="N399">IF(Table2[[#This Row],[Nodes]:[Nodes]]=6,Table2[[#This Row],[Gap]:[Gap]],"")</f>
        <v/>
      </c>
      <c r="O399" s="30" t="str" cm="1">
        <f t="array" ref="O399">IF(Table2[[#This Row],[Nodes]:[Nodes]]=7,Table2[[#This Row],[Gap]:[Gap]],"")</f>
        <v/>
      </c>
    </row>
    <row r="400" spans="1:15">
      <c r="A400">
        <v>6</v>
      </c>
      <c r="B400">
        <v>10</v>
      </c>
      <c r="C400">
        <v>30</v>
      </c>
      <c r="D400">
        <v>2</v>
      </c>
      <c r="E400">
        <v>1</v>
      </c>
      <c r="F400">
        <v>511.00142324917499</v>
      </c>
      <c r="G400">
        <v>2</v>
      </c>
      <c r="H400">
        <v>2056.3920123007501</v>
      </c>
      <c r="I400">
        <v>23.301425835020598</v>
      </c>
      <c r="J400">
        <v>123.98613286018301</v>
      </c>
      <c r="L400" s="30" t="str" cm="1">
        <f t="array" ref="L400">IF(Table2[[#This Row],[Nodes]:[Nodes]]=4,Table2[[#This Row],[Gap]:[Gap]],"")</f>
        <v/>
      </c>
      <c r="M400" s="30" t="str" cm="1">
        <f t="array" ref="M400">IF(Table2[[#This Row],[Nodes]:[Nodes]]=5,Table2[[#This Row],[Gap]:[Gap]],"")</f>
        <v/>
      </c>
      <c r="N400" s="30" cm="1">
        <f t="array" ref="N400">IF(Table2[[#This Row],[Nodes]:[Nodes]]=6,Table2[[#This Row],[Gap]:[Gap]],"")</f>
        <v>23.301425835020598</v>
      </c>
      <c r="O400" s="30" t="str" cm="1">
        <f t="array" ref="O400">IF(Table2[[#This Row],[Nodes]:[Nodes]]=7,Table2[[#This Row],[Gap]:[Gap]],"")</f>
        <v/>
      </c>
    </row>
    <row r="401" spans="1:15">
      <c r="A401">
        <v>6</v>
      </c>
      <c r="B401">
        <v>12</v>
      </c>
      <c r="C401">
        <v>60</v>
      </c>
      <c r="D401">
        <v>2</v>
      </c>
      <c r="E401">
        <v>1</v>
      </c>
      <c r="F401">
        <v>554.56843726398699</v>
      </c>
      <c r="G401">
        <v>2</v>
      </c>
      <c r="H401">
        <v>2235.4166812366302</v>
      </c>
      <c r="I401">
        <v>24.5566352065728</v>
      </c>
      <c r="J401">
        <v>275.23142600059498</v>
      </c>
      <c r="L401" s="30" t="str" cm="1">
        <f t="array" ref="L401">IF(Table2[[#This Row],[Nodes]:[Nodes]]=4,Table2[[#This Row],[Gap]:[Gap]],"")</f>
        <v/>
      </c>
      <c r="M401" s="30" t="str" cm="1">
        <f t="array" ref="M401">IF(Table2[[#This Row],[Nodes]:[Nodes]]=5,Table2[[#This Row],[Gap]:[Gap]],"")</f>
        <v/>
      </c>
      <c r="N401" s="30" cm="1">
        <f t="array" ref="N401">IF(Table2[[#This Row],[Nodes]:[Nodes]]=6,Table2[[#This Row],[Gap]:[Gap]],"")</f>
        <v>24.5566352065728</v>
      </c>
      <c r="O401" s="30" t="str" cm="1">
        <f t="array" ref="O401">IF(Table2[[#This Row],[Nodes]:[Nodes]]=7,Table2[[#This Row],[Gap]:[Gap]],"")</f>
        <v/>
      </c>
    </row>
    <row r="402" spans="1:15">
      <c r="A402">
        <v>6</v>
      </c>
      <c r="B402">
        <v>10</v>
      </c>
      <c r="C402">
        <v>90</v>
      </c>
      <c r="D402">
        <v>3</v>
      </c>
      <c r="E402">
        <v>2</v>
      </c>
      <c r="F402">
        <v>481.87442767974397</v>
      </c>
      <c r="G402">
        <v>2</v>
      </c>
      <c r="H402">
        <v>1713.32939359441</v>
      </c>
      <c r="I402">
        <v>26.229079117924201</v>
      </c>
      <c r="J402">
        <v>300.01911234855601</v>
      </c>
      <c r="L402" s="30" t="str" cm="1">
        <f t="array" ref="L402">IF(Table2[[#This Row],[Nodes]:[Nodes]]=4,Table2[[#This Row],[Gap]:[Gap]],"")</f>
        <v/>
      </c>
      <c r="M402" s="30" t="str" cm="1">
        <f t="array" ref="M402">IF(Table2[[#This Row],[Nodes]:[Nodes]]=5,Table2[[#This Row],[Gap]:[Gap]],"")</f>
        <v/>
      </c>
      <c r="N402" s="30" cm="1">
        <f t="array" ref="N402">IF(Table2[[#This Row],[Nodes]:[Nodes]]=6,Table2[[#This Row],[Gap]:[Gap]],"")</f>
        <v>26.229079117924201</v>
      </c>
      <c r="O402" s="30" t="str" cm="1">
        <f t="array" ref="O402">IF(Table2[[#This Row],[Nodes]:[Nodes]]=7,Table2[[#This Row],[Gap]:[Gap]],"")</f>
        <v/>
      </c>
    </row>
    <row r="403" spans="1:15">
      <c r="A403">
        <v>5</v>
      </c>
      <c r="B403">
        <v>14</v>
      </c>
      <c r="C403">
        <v>30</v>
      </c>
      <c r="D403">
        <v>4</v>
      </c>
      <c r="E403">
        <v>0</v>
      </c>
      <c r="F403">
        <v>398.72390243395603</v>
      </c>
      <c r="G403">
        <v>2</v>
      </c>
      <c r="H403">
        <v>811.37836554362195</v>
      </c>
      <c r="I403">
        <v>26.387470129943299</v>
      </c>
      <c r="J403">
        <v>128.55755186080901</v>
      </c>
      <c r="L403" s="30" t="str" cm="1">
        <f t="array" ref="L403">IF(Table2[[#This Row],[Nodes]:[Nodes]]=4,Table2[[#This Row],[Gap]:[Gap]],"")</f>
        <v/>
      </c>
      <c r="M403" s="30" cm="1">
        <f t="array" ref="M403">IF(Table2[[#This Row],[Nodes]:[Nodes]]=5,Table2[[#This Row],[Gap]:[Gap]],"")</f>
        <v>26.387470129943299</v>
      </c>
      <c r="N403" s="30" t="str" cm="1">
        <f t="array" ref="N403">IF(Table2[[#This Row],[Nodes]:[Nodes]]=6,Table2[[#This Row],[Gap]:[Gap]],"")</f>
        <v/>
      </c>
      <c r="O403" s="30" t="str" cm="1">
        <f t="array" ref="O403">IF(Table2[[#This Row],[Nodes]:[Nodes]]=7,Table2[[#This Row],[Gap]:[Gap]],"")</f>
        <v/>
      </c>
    </row>
    <row r="404" spans="1:15">
      <c r="A404">
        <v>7</v>
      </c>
      <c r="B404">
        <v>14</v>
      </c>
      <c r="C404">
        <v>90</v>
      </c>
      <c r="D404">
        <v>5</v>
      </c>
      <c r="E404">
        <v>1</v>
      </c>
      <c r="F404">
        <v>352.77088674047201</v>
      </c>
      <c r="G404">
        <v>1</v>
      </c>
      <c r="H404">
        <v>1493.2678188917</v>
      </c>
      <c r="I404">
        <v>27.631385947888901</v>
      </c>
      <c r="J404">
        <v>248.111734628677</v>
      </c>
      <c r="L404" s="30" t="str" cm="1">
        <f t="array" ref="L404">IF(Table2[[#This Row],[Nodes]:[Nodes]]=4,Table2[[#This Row],[Gap]:[Gap]],"")</f>
        <v/>
      </c>
      <c r="M404" s="30" t="str" cm="1">
        <f t="array" ref="M404">IF(Table2[[#This Row],[Nodes]:[Nodes]]=5,Table2[[#This Row],[Gap]:[Gap]],"")</f>
        <v/>
      </c>
      <c r="N404" s="30" t="str" cm="1">
        <f t="array" ref="N404">IF(Table2[[#This Row],[Nodes]:[Nodes]]=6,Table2[[#This Row],[Gap]:[Gap]],"")</f>
        <v/>
      </c>
      <c r="O404" s="30" cm="1">
        <f t="array" ref="O404">IF(Table2[[#This Row],[Nodes]:[Nodes]]=7,Table2[[#This Row],[Gap]:[Gap]],"")</f>
        <v>27.631385947888901</v>
      </c>
    </row>
    <row r="405" spans="1:15">
      <c r="A405">
        <v>7</v>
      </c>
      <c r="B405">
        <v>14</v>
      </c>
      <c r="C405">
        <v>60</v>
      </c>
      <c r="D405">
        <v>5</v>
      </c>
      <c r="E405">
        <v>1</v>
      </c>
      <c r="F405">
        <v>352.77088674047201</v>
      </c>
      <c r="G405">
        <v>1</v>
      </c>
      <c r="H405">
        <v>1493.2678188917</v>
      </c>
      <c r="I405">
        <v>27.675894380017901</v>
      </c>
      <c r="J405">
        <v>248.92505168914701</v>
      </c>
      <c r="L405" s="30" t="str" cm="1">
        <f t="array" ref="L405">IF(Table2[[#This Row],[Nodes]:[Nodes]]=4,Table2[[#This Row],[Gap]:[Gap]],"")</f>
        <v/>
      </c>
      <c r="M405" s="30" t="str" cm="1">
        <f t="array" ref="M405">IF(Table2[[#This Row],[Nodes]:[Nodes]]=5,Table2[[#This Row],[Gap]:[Gap]],"")</f>
        <v/>
      </c>
      <c r="N405" s="30" t="str" cm="1">
        <f t="array" ref="N405">IF(Table2[[#This Row],[Nodes]:[Nodes]]=6,Table2[[#This Row],[Gap]:[Gap]],"")</f>
        <v/>
      </c>
      <c r="O405" s="30" cm="1">
        <f t="array" ref="O405">IF(Table2[[#This Row],[Nodes]:[Nodes]]=7,Table2[[#This Row],[Gap]:[Gap]],"")</f>
        <v>27.675894380017901</v>
      </c>
    </row>
    <row r="406" spans="1:15">
      <c r="A406">
        <v>7</v>
      </c>
      <c r="B406">
        <v>14</v>
      </c>
      <c r="C406">
        <v>30</v>
      </c>
      <c r="D406">
        <v>5</v>
      </c>
      <c r="E406">
        <v>1</v>
      </c>
      <c r="F406">
        <v>352.77088674047201</v>
      </c>
      <c r="G406">
        <v>1</v>
      </c>
      <c r="H406">
        <v>1493.2678188917</v>
      </c>
      <c r="I406">
        <v>27.7453858744157</v>
      </c>
      <c r="J406">
        <v>248.896933555603</v>
      </c>
      <c r="L406" s="30" t="str" cm="1">
        <f t="array" ref="L406">IF(Table2[[#This Row],[Nodes]:[Nodes]]=4,Table2[[#This Row],[Gap]:[Gap]],"")</f>
        <v/>
      </c>
      <c r="M406" s="30" t="str" cm="1">
        <f t="array" ref="M406">IF(Table2[[#This Row],[Nodes]:[Nodes]]=5,Table2[[#This Row],[Gap]:[Gap]],"")</f>
        <v/>
      </c>
      <c r="N406" s="30" t="str" cm="1">
        <f t="array" ref="N406">IF(Table2[[#This Row],[Nodes]:[Nodes]]=6,Table2[[#This Row],[Gap]:[Gap]],"")</f>
        <v/>
      </c>
      <c r="O406" s="30" cm="1">
        <f t="array" ref="O406">IF(Table2[[#This Row],[Nodes]:[Nodes]]=7,Table2[[#This Row],[Gap]:[Gap]],"")</f>
        <v>27.7453858744157</v>
      </c>
    </row>
    <row r="407" spans="1:15">
      <c r="A407">
        <v>6</v>
      </c>
      <c r="B407">
        <v>12</v>
      </c>
      <c r="C407">
        <v>60</v>
      </c>
      <c r="D407">
        <v>3</v>
      </c>
      <c r="E407">
        <v>0</v>
      </c>
      <c r="F407">
        <v>517.36577810272604</v>
      </c>
      <c r="G407">
        <v>2</v>
      </c>
      <c r="H407">
        <v>1595.9731329204401</v>
      </c>
      <c r="I407">
        <v>28.3582791096234</v>
      </c>
      <c r="J407">
        <v>196.951328992843</v>
      </c>
      <c r="L407" s="30" t="str" cm="1">
        <f t="array" ref="L407">IF(Table2[[#This Row],[Nodes]:[Nodes]]=4,Table2[[#This Row],[Gap]:[Gap]],"")</f>
        <v/>
      </c>
      <c r="M407" s="30" t="str" cm="1">
        <f t="array" ref="M407">IF(Table2[[#This Row],[Nodes]:[Nodes]]=5,Table2[[#This Row],[Gap]:[Gap]],"")</f>
        <v/>
      </c>
      <c r="N407" s="30" cm="1">
        <f t="array" ref="N407">IF(Table2[[#This Row],[Nodes]:[Nodes]]=6,Table2[[#This Row],[Gap]:[Gap]],"")</f>
        <v>28.3582791096234</v>
      </c>
      <c r="O407" s="30" t="str" cm="1">
        <f t="array" ref="O407">IF(Table2[[#This Row],[Nodes]:[Nodes]]=7,Table2[[#This Row],[Gap]:[Gap]],"")</f>
        <v/>
      </c>
    </row>
    <row r="408" spans="1:15">
      <c r="A408">
        <v>6</v>
      </c>
      <c r="B408">
        <v>12</v>
      </c>
      <c r="C408">
        <v>90</v>
      </c>
      <c r="D408">
        <v>2</v>
      </c>
      <c r="E408">
        <v>4</v>
      </c>
      <c r="F408">
        <v>970.98947826650499</v>
      </c>
      <c r="G408">
        <v>3</v>
      </c>
      <c r="H408">
        <v>3243.9502872738199</v>
      </c>
      <c r="I408">
        <v>28.651343881160599</v>
      </c>
      <c r="J408">
        <v>300.01408290862997</v>
      </c>
      <c r="L408" s="30" t="str" cm="1">
        <f t="array" ref="L408">IF(Table2[[#This Row],[Nodes]:[Nodes]]=4,Table2[[#This Row],[Gap]:[Gap]],"")</f>
        <v/>
      </c>
      <c r="M408" s="30" t="str" cm="1">
        <f t="array" ref="M408">IF(Table2[[#This Row],[Nodes]:[Nodes]]=5,Table2[[#This Row],[Gap]:[Gap]],"")</f>
        <v/>
      </c>
      <c r="N408" s="30" cm="1">
        <f t="array" ref="N408">IF(Table2[[#This Row],[Nodes]:[Nodes]]=6,Table2[[#This Row],[Gap]:[Gap]],"")</f>
        <v>28.651343881160599</v>
      </c>
      <c r="O408" s="30" t="str" cm="1">
        <f t="array" ref="O408">IF(Table2[[#This Row],[Nodes]:[Nodes]]=7,Table2[[#This Row],[Gap]:[Gap]],"")</f>
        <v/>
      </c>
    </row>
    <row r="409" spans="1:15">
      <c r="A409">
        <v>6</v>
      </c>
      <c r="B409">
        <v>12</v>
      </c>
      <c r="C409">
        <v>30</v>
      </c>
      <c r="D409">
        <v>3</v>
      </c>
      <c r="E409">
        <v>0</v>
      </c>
      <c r="F409">
        <v>487.36577810272598</v>
      </c>
      <c r="G409">
        <v>2</v>
      </c>
      <c r="H409">
        <v>1478.94130123691</v>
      </c>
      <c r="I409">
        <v>28.9760761272289</v>
      </c>
      <c r="J409">
        <v>187.71149015426599</v>
      </c>
      <c r="L409" s="30" t="str" cm="1">
        <f t="array" ref="L409">IF(Table2[[#This Row],[Nodes]:[Nodes]]=4,Table2[[#This Row],[Gap]:[Gap]],"")</f>
        <v/>
      </c>
      <c r="M409" s="30" t="str" cm="1">
        <f t="array" ref="M409">IF(Table2[[#This Row],[Nodes]:[Nodes]]=5,Table2[[#This Row],[Gap]:[Gap]],"")</f>
        <v/>
      </c>
      <c r="N409" s="30" cm="1">
        <f t="array" ref="N409">IF(Table2[[#This Row],[Nodes]:[Nodes]]=6,Table2[[#This Row],[Gap]:[Gap]],"")</f>
        <v>28.9760761272289</v>
      </c>
      <c r="O409" s="30" t="str" cm="1">
        <f t="array" ref="O409">IF(Table2[[#This Row],[Nodes]:[Nodes]]=7,Table2[[#This Row],[Gap]:[Gap]],"")</f>
        <v/>
      </c>
    </row>
    <row r="410" spans="1:15">
      <c r="A410">
        <v>6</v>
      </c>
      <c r="B410">
        <v>12</v>
      </c>
      <c r="C410">
        <v>90</v>
      </c>
      <c r="D410">
        <v>3</v>
      </c>
      <c r="E410">
        <v>0</v>
      </c>
      <c r="F410">
        <v>547.36577810272604</v>
      </c>
      <c r="G410">
        <v>2</v>
      </c>
      <c r="H410">
        <v>1713.0049646039699</v>
      </c>
      <c r="I410">
        <v>29.428446842733202</v>
      </c>
      <c r="J410">
        <v>163.34164237976</v>
      </c>
      <c r="L410" s="30" t="str" cm="1">
        <f t="array" ref="L410">IF(Table2[[#This Row],[Nodes]:[Nodes]]=4,Table2[[#This Row],[Gap]:[Gap]],"")</f>
        <v/>
      </c>
      <c r="M410" s="30" t="str" cm="1">
        <f t="array" ref="M410">IF(Table2[[#This Row],[Nodes]:[Nodes]]=5,Table2[[#This Row],[Gap]:[Gap]],"")</f>
        <v/>
      </c>
      <c r="N410" s="30" cm="1">
        <f t="array" ref="N410">IF(Table2[[#This Row],[Nodes]:[Nodes]]=6,Table2[[#This Row],[Gap]:[Gap]],"")</f>
        <v>29.428446842733202</v>
      </c>
      <c r="O410" s="30" t="str" cm="1">
        <f t="array" ref="O410">IF(Table2[[#This Row],[Nodes]:[Nodes]]=7,Table2[[#This Row],[Gap]:[Gap]],"")</f>
        <v/>
      </c>
    </row>
    <row r="411" spans="1:15">
      <c r="A411">
        <v>6</v>
      </c>
      <c r="B411">
        <v>10</v>
      </c>
      <c r="C411">
        <v>90</v>
      </c>
      <c r="D411">
        <v>3</v>
      </c>
      <c r="E411">
        <v>3</v>
      </c>
      <c r="F411">
        <v>534.99952151300499</v>
      </c>
      <c r="G411">
        <v>2</v>
      </c>
      <c r="H411">
        <v>1888.4278995268101</v>
      </c>
      <c r="I411">
        <v>30.858534271186699</v>
      </c>
      <c r="J411">
        <v>300.04761791229203</v>
      </c>
      <c r="L411" s="30" t="str" cm="1">
        <f t="array" ref="L411">IF(Table2[[#This Row],[Nodes]:[Nodes]]=4,Table2[[#This Row],[Gap]:[Gap]],"")</f>
        <v/>
      </c>
      <c r="M411" s="30" t="str" cm="1">
        <f t="array" ref="M411">IF(Table2[[#This Row],[Nodes]:[Nodes]]=5,Table2[[#This Row],[Gap]:[Gap]],"")</f>
        <v/>
      </c>
      <c r="N411" s="30" cm="1">
        <f t="array" ref="N411">IF(Table2[[#This Row],[Nodes]:[Nodes]]=6,Table2[[#This Row],[Gap]:[Gap]],"")</f>
        <v>30.858534271186699</v>
      </c>
      <c r="O411" s="30" t="str" cm="1">
        <f t="array" ref="O411">IF(Table2[[#This Row],[Nodes]:[Nodes]]=7,Table2[[#This Row],[Gap]:[Gap]],"")</f>
        <v/>
      </c>
    </row>
    <row r="412" spans="1:15">
      <c r="A412">
        <v>7</v>
      </c>
      <c r="B412">
        <v>10</v>
      </c>
      <c r="C412">
        <v>30</v>
      </c>
      <c r="D412">
        <v>5</v>
      </c>
      <c r="E412">
        <v>1</v>
      </c>
      <c r="F412">
        <v>251.30151572378799</v>
      </c>
      <c r="G412">
        <v>1</v>
      </c>
      <c r="H412">
        <v>1345.27009282156</v>
      </c>
      <c r="I412">
        <v>32.019759219488101</v>
      </c>
      <c r="J412">
        <v>124.92612504959099</v>
      </c>
      <c r="L412" s="30" t="str" cm="1">
        <f t="array" ref="L412">IF(Table2[[#This Row],[Nodes]:[Nodes]]=4,Table2[[#This Row],[Gap]:[Gap]],"")</f>
        <v/>
      </c>
      <c r="M412" s="30" t="str" cm="1">
        <f t="array" ref="M412">IF(Table2[[#This Row],[Nodes]:[Nodes]]=5,Table2[[#This Row],[Gap]:[Gap]],"")</f>
        <v/>
      </c>
      <c r="N412" s="30" t="str" cm="1">
        <f t="array" ref="N412">IF(Table2[[#This Row],[Nodes]:[Nodes]]=6,Table2[[#This Row],[Gap]:[Gap]],"")</f>
        <v/>
      </c>
      <c r="O412" s="30" cm="1">
        <f t="array" ref="O412">IF(Table2[[#This Row],[Nodes]:[Nodes]]=7,Table2[[#This Row],[Gap]:[Gap]],"")</f>
        <v>32.019759219488101</v>
      </c>
    </row>
    <row r="413" spans="1:15">
      <c r="A413">
        <v>7</v>
      </c>
      <c r="B413">
        <v>10</v>
      </c>
      <c r="C413">
        <v>60</v>
      </c>
      <c r="D413">
        <v>5</v>
      </c>
      <c r="E413">
        <v>1</v>
      </c>
      <c r="F413">
        <v>251.30151572378799</v>
      </c>
      <c r="G413">
        <v>1</v>
      </c>
      <c r="H413">
        <v>1345.27009282156</v>
      </c>
      <c r="I413">
        <v>32.064777237616902</v>
      </c>
      <c r="J413">
        <v>125.075537443161</v>
      </c>
      <c r="L413" s="30" t="str" cm="1">
        <f t="array" ref="L413">IF(Table2[[#This Row],[Nodes]:[Nodes]]=4,Table2[[#This Row],[Gap]:[Gap]],"")</f>
        <v/>
      </c>
      <c r="M413" s="30" t="str" cm="1">
        <f t="array" ref="M413">IF(Table2[[#This Row],[Nodes]:[Nodes]]=5,Table2[[#This Row],[Gap]:[Gap]],"")</f>
        <v/>
      </c>
      <c r="N413" s="30" t="str" cm="1">
        <f t="array" ref="N413">IF(Table2[[#This Row],[Nodes]:[Nodes]]=6,Table2[[#This Row],[Gap]:[Gap]],"")</f>
        <v/>
      </c>
      <c r="O413" s="30" cm="1">
        <f t="array" ref="O413">IF(Table2[[#This Row],[Nodes]:[Nodes]]=7,Table2[[#This Row],[Gap]:[Gap]],"")</f>
        <v>32.064777237616902</v>
      </c>
    </row>
    <row r="414" spans="1:15">
      <c r="A414">
        <v>7</v>
      </c>
      <c r="B414">
        <v>10</v>
      </c>
      <c r="C414">
        <v>90</v>
      </c>
      <c r="D414">
        <v>5</v>
      </c>
      <c r="E414">
        <v>1</v>
      </c>
      <c r="F414">
        <v>251.30151572378799</v>
      </c>
      <c r="G414">
        <v>1</v>
      </c>
      <c r="H414">
        <v>1345.27009282156</v>
      </c>
      <c r="I414">
        <v>32.132437386941803</v>
      </c>
      <c r="J414">
        <v>125.055199623107</v>
      </c>
      <c r="L414" s="30" t="str" cm="1">
        <f t="array" ref="L414">IF(Table2[[#This Row],[Nodes]:[Nodes]]=4,Table2[[#This Row],[Gap]:[Gap]],"")</f>
        <v/>
      </c>
      <c r="M414" s="30" t="str" cm="1">
        <f t="array" ref="M414">IF(Table2[[#This Row],[Nodes]:[Nodes]]=5,Table2[[#This Row],[Gap]:[Gap]],"")</f>
        <v/>
      </c>
      <c r="N414" s="30" t="str" cm="1">
        <f t="array" ref="N414">IF(Table2[[#This Row],[Nodes]:[Nodes]]=6,Table2[[#This Row],[Gap]:[Gap]],"")</f>
        <v/>
      </c>
      <c r="O414" s="30" cm="1">
        <f t="array" ref="O414">IF(Table2[[#This Row],[Nodes]:[Nodes]]=7,Table2[[#This Row],[Gap]:[Gap]],"")</f>
        <v>32.132437386941803</v>
      </c>
    </row>
    <row r="415" spans="1:15">
      <c r="A415">
        <v>6</v>
      </c>
      <c r="B415">
        <v>14</v>
      </c>
      <c r="C415">
        <v>30</v>
      </c>
      <c r="D415">
        <v>3</v>
      </c>
      <c r="E415">
        <v>2</v>
      </c>
      <c r="F415">
        <v>506.65062251150903</v>
      </c>
      <c r="G415">
        <v>2</v>
      </c>
      <c r="H415">
        <v>1781.35735586541</v>
      </c>
      <c r="I415">
        <v>32.804260943770601</v>
      </c>
      <c r="J415">
        <v>266.90115189552301</v>
      </c>
      <c r="L415" s="30" t="str" cm="1">
        <f t="array" ref="L415">IF(Table2[[#This Row],[Nodes]:[Nodes]]=4,Table2[[#This Row],[Gap]:[Gap]],"")</f>
        <v/>
      </c>
      <c r="M415" s="30" t="str" cm="1">
        <f t="array" ref="M415">IF(Table2[[#This Row],[Nodes]:[Nodes]]=5,Table2[[#This Row],[Gap]:[Gap]],"")</f>
        <v/>
      </c>
      <c r="N415" s="30" cm="1">
        <f t="array" ref="N415">IF(Table2[[#This Row],[Nodes]:[Nodes]]=6,Table2[[#This Row],[Gap]:[Gap]],"")</f>
        <v>32.804260943770601</v>
      </c>
      <c r="O415" s="30" t="str" cm="1">
        <f t="array" ref="O415">IF(Table2[[#This Row],[Nodes]:[Nodes]]=7,Table2[[#This Row],[Gap]:[Gap]],"")</f>
        <v/>
      </c>
    </row>
    <row r="416" spans="1:15">
      <c r="A416">
        <v>6</v>
      </c>
      <c r="B416">
        <v>10</v>
      </c>
      <c r="C416">
        <v>90</v>
      </c>
      <c r="D416">
        <v>2</v>
      </c>
      <c r="E416">
        <v>1</v>
      </c>
      <c r="F416">
        <v>639.45909657023105</v>
      </c>
      <c r="G416">
        <v>2</v>
      </c>
      <c r="H416">
        <v>2299.1117157040999</v>
      </c>
      <c r="I416">
        <v>33.359874991815197</v>
      </c>
      <c r="J416">
        <v>245.047164440155</v>
      </c>
      <c r="L416" s="30" t="str" cm="1">
        <f t="array" ref="L416">IF(Table2[[#This Row],[Nodes]:[Nodes]]=4,Table2[[#This Row],[Gap]:[Gap]],"")</f>
        <v/>
      </c>
      <c r="M416" s="30" t="str" cm="1">
        <f t="array" ref="M416">IF(Table2[[#This Row],[Nodes]:[Nodes]]=5,Table2[[#This Row],[Gap]:[Gap]],"")</f>
        <v/>
      </c>
      <c r="N416" s="30" cm="1">
        <f t="array" ref="N416">IF(Table2[[#This Row],[Nodes]:[Nodes]]=6,Table2[[#This Row],[Gap]:[Gap]],"")</f>
        <v>33.359874991815197</v>
      </c>
      <c r="O416" s="30" t="str" cm="1">
        <f t="array" ref="O416">IF(Table2[[#This Row],[Nodes]:[Nodes]]=7,Table2[[#This Row],[Gap]:[Gap]],"")</f>
        <v/>
      </c>
    </row>
    <row r="417" spans="1:15">
      <c r="A417">
        <v>6</v>
      </c>
      <c r="B417">
        <v>12</v>
      </c>
      <c r="C417">
        <v>60</v>
      </c>
      <c r="D417">
        <v>4</v>
      </c>
      <c r="E417">
        <v>2</v>
      </c>
      <c r="F417">
        <v>403.158663278012</v>
      </c>
      <c r="G417">
        <v>2</v>
      </c>
      <c r="H417">
        <v>1353.66579370401</v>
      </c>
      <c r="I417">
        <v>33.364997898290298</v>
      </c>
      <c r="J417">
        <v>271.63444542884798</v>
      </c>
      <c r="L417" s="30" t="str" cm="1">
        <f t="array" ref="L417">IF(Table2[[#This Row],[Nodes]:[Nodes]]=4,Table2[[#This Row],[Gap]:[Gap]],"")</f>
        <v/>
      </c>
      <c r="M417" s="30" t="str" cm="1">
        <f t="array" ref="M417">IF(Table2[[#This Row],[Nodes]:[Nodes]]=5,Table2[[#This Row],[Gap]:[Gap]],"")</f>
        <v/>
      </c>
      <c r="N417" s="30" cm="1">
        <f t="array" ref="N417">IF(Table2[[#This Row],[Nodes]:[Nodes]]=6,Table2[[#This Row],[Gap]:[Gap]],"")</f>
        <v>33.364997898290298</v>
      </c>
      <c r="O417" s="30" t="str" cm="1">
        <f t="array" ref="O417">IF(Table2[[#This Row],[Nodes]:[Nodes]]=7,Table2[[#This Row],[Gap]:[Gap]],"")</f>
        <v/>
      </c>
    </row>
    <row r="418" spans="1:15">
      <c r="A418">
        <v>6</v>
      </c>
      <c r="B418">
        <v>14</v>
      </c>
      <c r="C418">
        <v>90</v>
      </c>
      <c r="D418">
        <v>4</v>
      </c>
      <c r="E418">
        <v>1</v>
      </c>
      <c r="F418">
        <v>399.36895748982101</v>
      </c>
      <c r="G418">
        <v>2</v>
      </c>
      <c r="H418">
        <v>1293.4644432032801</v>
      </c>
      <c r="I418">
        <v>33.438400185775699</v>
      </c>
      <c r="J418">
        <v>300.02353739738402</v>
      </c>
      <c r="L418" s="30" t="str" cm="1">
        <f t="array" ref="L418">IF(Table2[[#This Row],[Nodes]:[Nodes]]=4,Table2[[#This Row],[Gap]:[Gap]],"")</f>
        <v/>
      </c>
      <c r="M418" s="30" t="str" cm="1">
        <f t="array" ref="M418">IF(Table2[[#This Row],[Nodes]:[Nodes]]=5,Table2[[#This Row],[Gap]:[Gap]],"")</f>
        <v/>
      </c>
      <c r="N418" s="30" cm="1">
        <f t="array" ref="N418">IF(Table2[[#This Row],[Nodes]:[Nodes]]=6,Table2[[#This Row],[Gap]:[Gap]],"")</f>
        <v>33.438400185775699</v>
      </c>
      <c r="O418" s="30" t="str" cm="1">
        <f t="array" ref="O418">IF(Table2[[#This Row],[Nodes]:[Nodes]]=7,Table2[[#This Row],[Gap]:[Gap]],"")</f>
        <v/>
      </c>
    </row>
    <row r="419" spans="1:15">
      <c r="A419">
        <v>6</v>
      </c>
      <c r="B419">
        <v>10</v>
      </c>
      <c r="C419">
        <v>60</v>
      </c>
      <c r="D419">
        <v>3</v>
      </c>
      <c r="E419">
        <v>0</v>
      </c>
      <c r="F419">
        <v>463.58920448760102</v>
      </c>
      <c r="G419">
        <v>2</v>
      </c>
      <c r="H419">
        <v>1320.40139325575</v>
      </c>
      <c r="I419">
        <v>34.730534805885803</v>
      </c>
      <c r="J419">
        <v>144.127782344818</v>
      </c>
      <c r="L419" s="30" t="str" cm="1">
        <f t="array" ref="L419">IF(Table2[[#This Row],[Nodes]:[Nodes]]=4,Table2[[#This Row],[Gap]:[Gap]],"")</f>
        <v/>
      </c>
      <c r="M419" s="30" t="str" cm="1">
        <f t="array" ref="M419">IF(Table2[[#This Row],[Nodes]:[Nodes]]=5,Table2[[#This Row],[Gap]:[Gap]],"")</f>
        <v/>
      </c>
      <c r="N419" s="30" cm="1">
        <f t="array" ref="N419">IF(Table2[[#This Row],[Nodes]:[Nodes]]=6,Table2[[#This Row],[Gap]:[Gap]],"")</f>
        <v>34.730534805885803</v>
      </c>
      <c r="O419" s="30" t="str" cm="1">
        <f t="array" ref="O419">IF(Table2[[#This Row],[Nodes]:[Nodes]]=7,Table2[[#This Row],[Gap]:[Gap]],"")</f>
        <v/>
      </c>
    </row>
    <row r="420" spans="1:15">
      <c r="A420">
        <v>6</v>
      </c>
      <c r="B420">
        <v>14</v>
      </c>
      <c r="C420">
        <v>60</v>
      </c>
      <c r="D420">
        <v>5</v>
      </c>
      <c r="E420">
        <v>4</v>
      </c>
      <c r="F420">
        <v>483.13379777092098</v>
      </c>
      <c r="G420">
        <v>2</v>
      </c>
      <c r="H420">
        <v>1353.7650055561201</v>
      </c>
      <c r="I420">
        <v>34.798019056798502</v>
      </c>
      <c r="J420">
        <v>300.01547384262</v>
      </c>
      <c r="L420" s="30" t="str" cm="1">
        <f t="array" ref="L420">IF(Table2[[#This Row],[Nodes]:[Nodes]]=4,Table2[[#This Row],[Gap]:[Gap]],"")</f>
        <v/>
      </c>
      <c r="M420" s="30" t="str" cm="1">
        <f t="array" ref="M420">IF(Table2[[#This Row],[Nodes]:[Nodes]]=5,Table2[[#This Row],[Gap]:[Gap]],"")</f>
        <v/>
      </c>
      <c r="N420" s="30" cm="1">
        <f t="array" ref="N420">IF(Table2[[#This Row],[Nodes]:[Nodes]]=6,Table2[[#This Row],[Gap]:[Gap]],"")</f>
        <v>34.798019056798502</v>
      </c>
      <c r="O420" s="30" t="str" cm="1">
        <f t="array" ref="O420">IF(Table2[[#This Row],[Nodes]:[Nodes]]=7,Table2[[#This Row],[Gap]:[Gap]],"")</f>
        <v/>
      </c>
    </row>
    <row r="421" spans="1:15">
      <c r="A421">
        <v>6</v>
      </c>
      <c r="B421">
        <v>14</v>
      </c>
      <c r="C421">
        <v>90</v>
      </c>
      <c r="D421">
        <v>4</v>
      </c>
      <c r="E421">
        <v>3</v>
      </c>
      <c r="F421">
        <v>521.95435212287498</v>
      </c>
      <c r="G421">
        <v>2</v>
      </c>
      <c r="H421">
        <v>1776.23732269641</v>
      </c>
      <c r="I421">
        <v>34.930783122805401</v>
      </c>
      <c r="J421">
        <v>300.01013445854102</v>
      </c>
      <c r="L421" s="30" t="str" cm="1">
        <f t="array" ref="L421">IF(Table2[[#This Row],[Nodes]:[Nodes]]=4,Table2[[#This Row],[Gap]:[Gap]],"")</f>
        <v/>
      </c>
      <c r="M421" s="30" t="str" cm="1">
        <f t="array" ref="M421">IF(Table2[[#This Row],[Nodes]:[Nodes]]=5,Table2[[#This Row],[Gap]:[Gap]],"")</f>
        <v/>
      </c>
      <c r="N421" s="30" cm="1">
        <f t="array" ref="N421">IF(Table2[[#This Row],[Nodes]:[Nodes]]=6,Table2[[#This Row],[Gap]:[Gap]],"")</f>
        <v>34.930783122805401</v>
      </c>
      <c r="O421" s="30" t="str" cm="1">
        <f t="array" ref="O421">IF(Table2[[#This Row],[Nodes]:[Nodes]]=7,Table2[[#This Row],[Gap]:[Gap]],"")</f>
        <v/>
      </c>
    </row>
    <row r="422" spans="1:15">
      <c r="A422">
        <v>6</v>
      </c>
      <c r="B422">
        <v>14</v>
      </c>
      <c r="C422">
        <v>90</v>
      </c>
      <c r="D422">
        <v>4</v>
      </c>
      <c r="E422">
        <v>2</v>
      </c>
      <c r="F422">
        <v>434.40365748328202</v>
      </c>
      <c r="G422">
        <v>2</v>
      </c>
      <c r="H422">
        <v>1571.43079251939</v>
      </c>
      <c r="I422">
        <v>34.9390250663647</v>
      </c>
      <c r="J422">
        <v>300.01373291015602</v>
      </c>
      <c r="L422" s="30" t="str" cm="1">
        <f t="array" ref="L422">IF(Table2[[#This Row],[Nodes]:[Nodes]]=4,Table2[[#This Row],[Gap]:[Gap]],"")</f>
        <v/>
      </c>
      <c r="M422" s="30" t="str" cm="1">
        <f t="array" ref="M422">IF(Table2[[#This Row],[Nodes]:[Nodes]]=5,Table2[[#This Row],[Gap]:[Gap]],"")</f>
        <v/>
      </c>
      <c r="N422" s="30" cm="1">
        <f t="array" ref="N422">IF(Table2[[#This Row],[Nodes]:[Nodes]]=6,Table2[[#This Row],[Gap]:[Gap]],"")</f>
        <v>34.9390250663647</v>
      </c>
      <c r="O422" s="30" t="str" cm="1">
        <f t="array" ref="O422">IF(Table2[[#This Row],[Nodes]:[Nodes]]=7,Table2[[#This Row],[Gap]:[Gap]],"")</f>
        <v/>
      </c>
    </row>
    <row r="423" spans="1:15">
      <c r="A423">
        <v>6</v>
      </c>
      <c r="B423">
        <v>10</v>
      </c>
      <c r="C423">
        <v>30</v>
      </c>
      <c r="D423">
        <v>3</v>
      </c>
      <c r="E423">
        <v>3</v>
      </c>
      <c r="F423">
        <v>499.79589037697099</v>
      </c>
      <c r="G423">
        <v>2</v>
      </c>
      <c r="H423">
        <v>1729.09952243015</v>
      </c>
      <c r="I423">
        <v>35.425504827569497</v>
      </c>
      <c r="J423">
        <v>300.00997376441899</v>
      </c>
      <c r="L423" s="30" t="str" cm="1">
        <f t="array" ref="L423">IF(Table2[[#This Row],[Nodes]:[Nodes]]=4,Table2[[#This Row],[Gap]:[Gap]],"")</f>
        <v/>
      </c>
      <c r="M423" s="30" t="str" cm="1">
        <f t="array" ref="M423">IF(Table2[[#This Row],[Nodes]:[Nodes]]=5,Table2[[#This Row],[Gap]:[Gap]],"")</f>
        <v/>
      </c>
      <c r="N423" s="30" cm="1">
        <f t="array" ref="N423">IF(Table2[[#This Row],[Nodes]:[Nodes]]=6,Table2[[#This Row],[Gap]:[Gap]],"")</f>
        <v>35.425504827569497</v>
      </c>
      <c r="O423" s="30" t="str" cm="1">
        <f t="array" ref="O423">IF(Table2[[#This Row],[Nodes]:[Nodes]]=7,Table2[[#This Row],[Gap]:[Gap]],"")</f>
        <v/>
      </c>
    </row>
    <row r="424" spans="1:15">
      <c r="A424">
        <v>6</v>
      </c>
      <c r="B424">
        <v>12</v>
      </c>
      <c r="C424">
        <v>30</v>
      </c>
      <c r="D424">
        <v>5</v>
      </c>
      <c r="E424">
        <v>4</v>
      </c>
      <c r="F424">
        <v>443.27492920425402</v>
      </c>
      <c r="G424">
        <v>2</v>
      </c>
      <c r="H424">
        <v>1212.4924677341901</v>
      </c>
      <c r="I424">
        <v>35.519763002018998</v>
      </c>
      <c r="J424">
        <v>256.52643418311999</v>
      </c>
      <c r="L424" s="30" t="str" cm="1">
        <f t="array" ref="L424">IF(Table2[[#This Row],[Nodes]:[Nodes]]=4,Table2[[#This Row],[Gap]:[Gap]],"")</f>
        <v/>
      </c>
      <c r="M424" s="30" t="str" cm="1">
        <f t="array" ref="M424">IF(Table2[[#This Row],[Nodes]:[Nodes]]=5,Table2[[#This Row],[Gap]:[Gap]],"")</f>
        <v/>
      </c>
      <c r="N424" s="30" cm="1">
        <f t="array" ref="N424">IF(Table2[[#This Row],[Nodes]:[Nodes]]=6,Table2[[#This Row],[Gap]:[Gap]],"")</f>
        <v>35.519763002018998</v>
      </c>
      <c r="O424" s="30" t="str" cm="1">
        <f t="array" ref="O424">IF(Table2[[#This Row],[Nodes]:[Nodes]]=7,Table2[[#This Row],[Gap]:[Gap]],"")</f>
        <v/>
      </c>
    </row>
    <row r="425" spans="1:15">
      <c r="A425">
        <v>6</v>
      </c>
      <c r="B425">
        <v>12</v>
      </c>
      <c r="C425">
        <v>60</v>
      </c>
      <c r="D425">
        <v>5</v>
      </c>
      <c r="E425">
        <v>4</v>
      </c>
      <c r="F425">
        <v>452.930373172484</v>
      </c>
      <c r="G425">
        <v>2</v>
      </c>
      <c r="H425">
        <v>1254.33331025077</v>
      </c>
      <c r="I425">
        <v>35.774222163936301</v>
      </c>
      <c r="J425">
        <v>204.67164635658199</v>
      </c>
      <c r="L425" s="30" t="str" cm="1">
        <f t="array" ref="L425">IF(Table2[[#This Row],[Nodes]:[Nodes]]=4,Table2[[#This Row],[Gap]:[Gap]],"")</f>
        <v/>
      </c>
      <c r="M425" s="30" t="str" cm="1">
        <f t="array" ref="M425">IF(Table2[[#This Row],[Nodes]:[Nodes]]=5,Table2[[#This Row],[Gap]:[Gap]],"")</f>
        <v/>
      </c>
      <c r="N425" s="30" cm="1">
        <f t="array" ref="N425">IF(Table2[[#This Row],[Nodes]:[Nodes]]=6,Table2[[#This Row],[Gap]:[Gap]],"")</f>
        <v>35.774222163936301</v>
      </c>
      <c r="O425" s="30" t="str" cm="1">
        <f t="array" ref="O425">IF(Table2[[#This Row],[Nodes]:[Nodes]]=7,Table2[[#This Row],[Gap]:[Gap]],"")</f>
        <v/>
      </c>
    </row>
    <row r="426" spans="1:15">
      <c r="A426">
        <v>6</v>
      </c>
      <c r="B426">
        <v>12</v>
      </c>
      <c r="C426">
        <v>30</v>
      </c>
      <c r="D426">
        <v>3</v>
      </c>
      <c r="E426">
        <v>4</v>
      </c>
      <c r="F426">
        <v>635.57022719164297</v>
      </c>
      <c r="G426">
        <v>2</v>
      </c>
      <c r="H426">
        <v>1983.61478426496</v>
      </c>
      <c r="I426">
        <v>36.3433359505552</v>
      </c>
      <c r="J426">
        <v>226.43934059143001</v>
      </c>
      <c r="L426" s="30" t="str" cm="1">
        <f t="array" ref="L426">IF(Table2[[#This Row],[Nodes]:[Nodes]]=4,Table2[[#This Row],[Gap]:[Gap]],"")</f>
        <v/>
      </c>
      <c r="M426" s="30" t="str" cm="1">
        <f t="array" ref="M426">IF(Table2[[#This Row],[Nodes]:[Nodes]]=5,Table2[[#This Row],[Gap]:[Gap]],"")</f>
        <v/>
      </c>
      <c r="N426" s="30" cm="1">
        <f t="array" ref="N426">IF(Table2[[#This Row],[Nodes]:[Nodes]]=6,Table2[[#This Row],[Gap]:[Gap]],"")</f>
        <v>36.3433359505552</v>
      </c>
      <c r="O426" s="30" t="str" cm="1">
        <f t="array" ref="O426">IF(Table2[[#This Row],[Nodes]:[Nodes]]=7,Table2[[#This Row],[Gap]:[Gap]],"")</f>
        <v/>
      </c>
    </row>
    <row r="427" spans="1:15">
      <c r="A427">
        <v>6</v>
      </c>
      <c r="B427">
        <v>12</v>
      </c>
      <c r="C427">
        <v>60</v>
      </c>
      <c r="D427">
        <v>3</v>
      </c>
      <c r="E427">
        <v>3</v>
      </c>
      <c r="F427">
        <v>566.71688319232703</v>
      </c>
      <c r="G427">
        <v>2</v>
      </c>
      <c r="H427">
        <v>1983.8785486921399</v>
      </c>
      <c r="I427">
        <v>37.600020940954501</v>
      </c>
      <c r="J427">
        <v>191.614143371582</v>
      </c>
      <c r="L427" s="30" t="str" cm="1">
        <f t="array" ref="L427">IF(Table2[[#This Row],[Nodes]:[Nodes]]=4,Table2[[#This Row],[Gap]:[Gap]],"")</f>
        <v/>
      </c>
      <c r="M427" s="30" t="str" cm="1">
        <f t="array" ref="M427">IF(Table2[[#This Row],[Nodes]:[Nodes]]=5,Table2[[#This Row],[Gap]:[Gap]],"")</f>
        <v/>
      </c>
      <c r="N427" s="30" cm="1">
        <f t="array" ref="N427">IF(Table2[[#This Row],[Nodes]:[Nodes]]=6,Table2[[#This Row],[Gap]:[Gap]],"")</f>
        <v>37.600020940954501</v>
      </c>
      <c r="O427" s="30" t="str" cm="1">
        <f t="array" ref="O427">IF(Table2[[#This Row],[Nodes]:[Nodes]]=7,Table2[[#This Row],[Gap]:[Gap]],"")</f>
        <v/>
      </c>
    </row>
    <row r="428" spans="1:15">
      <c r="A428">
        <v>6</v>
      </c>
      <c r="B428">
        <v>12</v>
      </c>
      <c r="C428">
        <v>90</v>
      </c>
      <c r="D428">
        <v>2</v>
      </c>
      <c r="E428">
        <v>0</v>
      </c>
      <c r="F428">
        <v>842.94572756106504</v>
      </c>
      <c r="G428">
        <v>3</v>
      </c>
      <c r="H428">
        <v>2543.7182493452101</v>
      </c>
      <c r="I428">
        <v>37.6437280232578</v>
      </c>
      <c r="J428">
        <v>121.707446336746</v>
      </c>
      <c r="L428" s="30" t="str" cm="1">
        <f t="array" ref="L428">IF(Table2[[#This Row],[Nodes]:[Nodes]]=4,Table2[[#This Row],[Gap]:[Gap]],"")</f>
        <v/>
      </c>
      <c r="M428" s="30" t="str" cm="1">
        <f t="array" ref="M428">IF(Table2[[#This Row],[Nodes]:[Nodes]]=5,Table2[[#This Row],[Gap]:[Gap]],"")</f>
        <v/>
      </c>
      <c r="N428" s="30" cm="1">
        <f t="array" ref="N428">IF(Table2[[#This Row],[Nodes]:[Nodes]]=6,Table2[[#This Row],[Gap]:[Gap]],"")</f>
        <v>37.6437280232578</v>
      </c>
      <c r="O428" s="30" t="str" cm="1">
        <f t="array" ref="O428">IF(Table2[[#This Row],[Nodes]:[Nodes]]=7,Table2[[#This Row],[Gap]:[Gap]],"")</f>
        <v/>
      </c>
    </row>
    <row r="429" spans="1:15">
      <c r="A429">
        <v>6</v>
      </c>
      <c r="B429">
        <v>12</v>
      </c>
      <c r="C429">
        <v>60</v>
      </c>
      <c r="D429">
        <v>3</v>
      </c>
      <c r="E429">
        <v>1</v>
      </c>
      <c r="F429">
        <v>491.33387058630001</v>
      </c>
      <c r="G429">
        <v>2</v>
      </c>
      <c r="H429">
        <v>1534.0778103576199</v>
      </c>
      <c r="I429">
        <v>37.657368114008101</v>
      </c>
      <c r="J429">
        <v>300.039085626602</v>
      </c>
      <c r="L429" s="30" t="str" cm="1">
        <f t="array" ref="L429">IF(Table2[[#This Row],[Nodes]:[Nodes]]=4,Table2[[#This Row],[Gap]:[Gap]],"")</f>
        <v/>
      </c>
      <c r="M429" s="30" t="str" cm="1">
        <f t="array" ref="M429">IF(Table2[[#This Row],[Nodes]:[Nodes]]=5,Table2[[#This Row],[Gap]:[Gap]],"")</f>
        <v/>
      </c>
      <c r="N429" s="30" cm="1">
        <f t="array" ref="N429">IF(Table2[[#This Row],[Nodes]:[Nodes]]=6,Table2[[#This Row],[Gap]:[Gap]],"")</f>
        <v>37.657368114008101</v>
      </c>
      <c r="O429" s="30" t="str" cm="1">
        <f t="array" ref="O429">IF(Table2[[#This Row],[Nodes]:[Nodes]]=7,Table2[[#This Row],[Gap]:[Gap]],"")</f>
        <v/>
      </c>
    </row>
    <row r="430" spans="1:15">
      <c r="A430">
        <v>6</v>
      </c>
      <c r="B430">
        <v>14</v>
      </c>
      <c r="C430">
        <v>90</v>
      </c>
      <c r="D430">
        <v>3</v>
      </c>
      <c r="E430">
        <v>1</v>
      </c>
      <c r="F430">
        <v>528.69205649620903</v>
      </c>
      <c r="G430">
        <v>2</v>
      </c>
      <c r="H430">
        <v>1623.4165765512601</v>
      </c>
      <c r="I430">
        <v>37.682100217657499</v>
      </c>
      <c r="J430">
        <v>300.01740121841402</v>
      </c>
      <c r="L430" s="30" t="str" cm="1">
        <f t="array" ref="L430">IF(Table2[[#This Row],[Nodes]:[Nodes]]=4,Table2[[#This Row],[Gap]:[Gap]],"")</f>
        <v/>
      </c>
      <c r="M430" s="30" t="str" cm="1">
        <f t="array" ref="M430">IF(Table2[[#This Row],[Nodes]:[Nodes]]=5,Table2[[#This Row],[Gap]:[Gap]],"")</f>
        <v/>
      </c>
      <c r="N430" s="30" cm="1">
        <f t="array" ref="N430">IF(Table2[[#This Row],[Nodes]:[Nodes]]=6,Table2[[#This Row],[Gap]:[Gap]],"")</f>
        <v>37.682100217657499</v>
      </c>
      <c r="O430" s="30" t="str" cm="1">
        <f t="array" ref="O430">IF(Table2[[#This Row],[Nodes]:[Nodes]]=7,Table2[[#This Row],[Gap]:[Gap]],"")</f>
        <v/>
      </c>
    </row>
    <row r="431" spans="1:15">
      <c r="A431">
        <v>6</v>
      </c>
      <c r="B431">
        <v>10</v>
      </c>
      <c r="C431">
        <v>60</v>
      </c>
      <c r="D431">
        <v>4</v>
      </c>
      <c r="E431">
        <v>2</v>
      </c>
      <c r="F431">
        <v>357.73014460496699</v>
      </c>
      <c r="G431">
        <v>2</v>
      </c>
      <c r="H431">
        <v>1209.05476203594</v>
      </c>
      <c r="I431">
        <v>37.962825298150101</v>
      </c>
      <c r="J431">
        <v>300.04000949859602</v>
      </c>
      <c r="L431" s="30" t="str" cm="1">
        <f t="array" ref="L431">IF(Table2[[#This Row],[Nodes]:[Nodes]]=4,Table2[[#This Row],[Gap]:[Gap]],"")</f>
        <v/>
      </c>
      <c r="M431" s="30" t="str" cm="1">
        <f t="array" ref="M431">IF(Table2[[#This Row],[Nodes]:[Nodes]]=5,Table2[[#This Row],[Gap]:[Gap]],"")</f>
        <v/>
      </c>
      <c r="N431" s="30" cm="1">
        <f t="array" ref="N431">IF(Table2[[#This Row],[Nodes]:[Nodes]]=6,Table2[[#This Row],[Gap]:[Gap]],"")</f>
        <v>37.962825298150101</v>
      </c>
      <c r="O431" s="30" t="str" cm="1">
        <f t="array" ref="O431">IF(Table2[[#This Row],[Nodes]:[Nodes]]=7,Table2[[#This Row],[Gap]:[Gap]],"")</f>
        <v/>
      </c>
    </row>
    <row r="432" spans="1:15">
      <c r="A432">
        <v>6</v>
      </c>
      <c r="B432">
        <v>14</v>
      </c>
      <c r="C432">
        <v>60</v>
      </c>
      <c r="D432">
        <v>3</v>
      </c>
      <c r="E432">
        <v>2</v>
      </c>
      <c r="F432">
        <v>547.367590644296</v>
      </c>
      <c r="G432">
        <v>2</v>
      </c>
      <c r="H432">
        <v>1945.3573302587199</v>
      </c>
      <c r="I432">
        <v>38.571637581005199</v>
      </c>
      <c r="J432">
        <v>153.14543962478601</v>
      </c>
      <c r="L432" s="30" t="str" cm="1">
        <f t="array" ref="L432">IF(Table2[[#This Row],[Nodes]:[Nodes]]=4,Table2[[#This Row],[Gap]:[Gap]],"")</f>
        <v/>
      </c>
      <c r="M432" s="30" t="str" cm="1">
        <f t="array" ref="M432">IF(Table2[[#This Row],[Nodes]:[Nodes]]=5,Table2[[#This Row],[Gap]:[Gap]],"")</f>
        <v/>
      </c>
      <c r="N432" s="30" cm="1">
        <f t="array" ref="N432">IF(Table2[[#This Row],[Nodes]:[Nodes]]=6,Table2[[#This Row],[Gap]:[Gap]],"")</f>
        <v>38.571637581005199</v>
      </c>
      <c r="O432" s="30" t="str" cm="1">
        <f t="array" ref="O432">IF(Table2[[#This Row],[Nodes]:[Nodes]]=7,Table2[[#This Row],[Gap]:[Gap]],"")</f>
        <v/>
      </c>
    </row>
    <row r="433" spans="1:15">
      <c r="A433">
        <v>6</v>
      </c>
      <c r="B433">
        <v>10</v>
      </c>
      <c r="C433">
        <v>90</v>
      </c>
      <c r="D433">
        <v>4</v>
      </c>
      <c r="E433">
        <v>4</v>
      </c>
      <c r="F433">
        <v>569.99235398742599</v>
      </c>
      <c r="G433">
        <v>2</v>
      </c>
      <c r="H433">
        <v>1439.7795568321301</v>
      </c>
      <c r="I433">
        <v>39.2373330490854</v>
      </c>
      <c r="J433">
        <v>213.74858689308101</v>
      </c>
      <c r="L433" s="30" t="str" cm="1">
        <f t="array" ref="L433">IF(Table2[[#This Row],[Nodes]:[Nodes]]=4,Table2[[#This Row],[Gap]:[Gap]],"")</f>
        <v/>
      </c>
      <c r="M433" s="30" t="str" cm="1">
        <f t="array" ref="M433">IF(Table2[[#This Row],[Nodes]:[Nodes]]=5,Table2[[#This Row],[Gap]:[Gap]],"")</f>
        <v/>
      </c>
      <c r="N433" s="30" cm="1">
        <f t="array" ref="N433">IF(Table2[[#This Row],[Nodes]:[Nodes]]=6,Table2[[#This Row],[Gap]:[Gap]],"")</f>
        <v>39.2373330490854</v>
      </c>
      <c r="O433" s="30" t="str" cm="1">
        <f t="array" ref="O433">IF(Table2[[#This Row],[Nodes]:[Nodes]]=7,Table2[[#This Row],[Gap]:[Gap]],"")</f>
        <v/>
      </c>
    </row>
    <row r="434" spans="1:15">
      <c r="A434">
        <v>6</v>
      </c>
      <c r="B434">
        <v>14</v>
      </c>
      <c r="C434">
        <v>60</v>
      </c>
      <c r="D434">
        <v>4</v>
      </c>
      <c r="E434">
        <v>3</v>
      </c>
      <c r="F434">
        <v>491.95434891596301</v>
      </c>
      <c r="G434">
        <v>2</v>
      </c>
      <c r="H434">
        <v>1696.96184466361</v>
      </c>
      <c r="I434">
        <v>39.746584169197199</v>
      </c>
      <c r="J434">
        <v>300.00811624526898</v>
      </c>
      <c r="L434" s="30" t="str" cm="1">
        <f t="array" ref="L434">IF(Table2[[#This Row],[Nodes]:[Nodes]]=4,Table2[[#This Row],[Gap]:[Gap]],"")</f>
        <v/>
      </c>
      <c r="M434" s="30" t="str" cm="1">
        <f t="array" ref="M434">IF(Table2[[#This Row],[Nodes]:[Nodes]]=5,Table2[[#This Row],[Gap]:[Gap]],"")</f>
        <v/>
      </c>
      <c r="N434" s="30" cm="1">
        <f t="array" ref="N434">IF(Table2[[#This Row],[Nodes]:[Nodes]]=6,Table2[[#This Row],[Gap]:[Gap]],"")</f>
        <v>39.746584169197199</v>
      </c>
      <c r="O434" s="30" t="str" cm="1">
        <f t="array" ref="O434">IF(Table2[[#This Row],[Nodes]:[Nodes]]=7,Table2[[#This Row],[Gap]:[Gap]],"")</f>
        <v/>
      </c>
    </row>
    <row r="435" spans="1:15">
      <c r="A435">
        <v>6</v>
      </c>
      <c r="B435">
        <v>10</v>
      </c>
      <c r="C435">
        <v>90</v>
      </c>
      <c r="D435">
        <v>4</v>
      </c>
      <c r="E435">
        <v>2</v>
      </c>
      <c r="F435">
        <v>387.73014460496</v>
      </c>
      <c r="G435">
        <v>2</v>
      </c>
      <c r="H435">
        <v>1250.3111306312801</v>
      </c>
      <c r="I435">
        <v>41.350119641644199</v>
      </c>
      <c r="J435">
        <v>247.98856949806199</v>
      </c>
      <c r="L435" s="30" t="str" cm="1">
        <f t="array" ref="L435">IF(Table2[[#This Row],[Nodes]:[Nodes]]=4,Table2[[#This Row],[Gap]:[Gap]],"")</f>
        <v/>
      </c>
      <c r="M435" s="30" t="str" cm="1">
        <f t="array" ref="M435">IF(Table2[[#This Row],[Nodes]:[Nodes]]=5,Table2[[#This Row],[Gap]:[Gap]],"")</f>
        <v/>
      </c>
      <c r="N435" s="30" cm="1">
        <f t="array" ref="N435">IF(Table2[[#This Row],[Nodes]:[Nodes]]=6,Table2[[#This Row],[Gap]:[Gap]],"")</f>
        <v>41.350119641644199</v>
      </c>
      <c r="O435" s="30" t="str" cm="1">
        <f t="array" ref="O435">IF(Table2[[#This Row],[Nodes]:[Nodes]]=7,Table2[[#This Row],[Gap]:[Gap]],"")</f>
        <v/>
      </c>
    </row>
    <row r="436" spans="1:15">
      <c r="A436">
        <v>6</v>
      </c>
      <c r="B436">
        <v>12</v>
      </c>
      <c r="C436">
        <v>90</v>
      </c>
      <c r="D436">
        <v>3</v>
      </c>
      <c r="E436">
        <v>4</v>
      </c>
      <c r="F436">
        <v>701.55031455578796</v>
      </c>
      <c r="G436">
        <v>2</v>
      </c>
      <c r="H436">
        <v>2192.4425088088201</v>
      </c>
      <c r="I436">
        <v>41.503418490377001</v>
      </c>
      <c r="J436">
        <v>142.332015037536</v>
      </c>
      <c r="L436" s="30" t="str" cm="1">
        <f t="array" ref="L436">IF(Table2[[#This Row],[Nodes]:[Nodes]]=4,Table2[[#This Row],[Gap]:[Gap]],"")</f>
        <v/>
      </c>
      <c r="M436" s="30" t="str" cm="1">
        <f t="array" ref="M436">IF(Table2[[#This Row],[Nodes]:[Nodes]]=5,Table2[[#This Row],[Gap]:[Gap]],"")</f>
        <v/>
      </c>
      <c r="N436" s="30" cm="1">
        <f t="array" ref="N436">IF(Table2[[#This Row],[Nodes]:[Nodes]]=6,Table2[[#This Row],[Gap]:[Gap]],"")</f>
        <v>41.503418490377001</v>
      </c>
      <c r="O436" s="30" t="str" cm="1">
        <f t="array" ref="O436">IF(Table2[[#This Row],[Nodes]:[Nodes]]=7,Table2[[#This Row],[Gap]:[Gap]],"")</f>
        <v/>
      </c>
    </row>
    <row r="437" spans="1:15">
      <c r="A437">
        <v>6</v>
      </c>
      <c r="B437">
        <v>14</v>
      </c>
      <c r="C437">
        <v>90</v>
      </c>
      <c r="D437">
        <v>5</v>
      </c>
      <c r="E437">
        <v>4</v>
      </c>
      <c r="F437">
        <v>513.13381649892199</v>
      </c>
      <c r="G437">
        <v>2</v>
      </c>
      <c r="H437">
        <v>1386.6661983387401</v>
      </c>
      <c r="I437">
        <v>41.884351414123699</v>
      </c>
      <c r="J437">
        <v>123.97334241867</v>
      </c>
      <c r="L437" s="30" t="str" cm="1">
        <f t="array" ref="L437">IF(Table2[[#This Row],[Nodes]:[Nodes]]=4,Table2[[#This Row],[Gap]:[Gap]],"")</f>
        <v/>
      </c>
      <c r="M437" s="30" t="str" cm="1">
        <f t="array" ref="M437">IF(Table2[[#This Row],[Nodes]:[Nodes]]=5,Table2[[#This Row],[Gap]:[Gap]],"")</f>
        <v/>
      </c>
      <c r="N437" s="30" cm="1">
        <f t="array" ref="N437">IF(Table2[[#This Row],[Nodes]:[Nodes]]=6,Table2[[#This Row],[Gap]:[Gap]],"")</f>
        <v>41.884351414123699</v>
      </c>
      <c r="O437" s="30" t="str" cm="1">
        <f t="array" ref="O437">IF(Table2[[#This Row],[Nodes]:[Nodes]]=7,Table2[[#This Row],[Gap]:[Gap]],"")</f>
        <v/>
      </c>
    </row>
    <row r="438" spans="1:15">
      <c r="A438">
        <v>6</v>
      </c>
      <c r="B438">
        <v>12</v>
      </c>
      <c r="C438">
        <v>30</v>
      </c>
      <c r="D438">
        <v>3</v>
      </c>
      <c r="E438">
        <v>3</v>
      </c>
      <c r="F438">
        <v>525.69314731590896</v>
      </c>
      <c r="G438">
        <v>2</v>
      </c>
      <c r="H438">
        <v>1921.7262688933299</v>
      </c>
      <c r="I438">
        <v>41.9808596176835</v>
      </c>
      <c r="J438">
        <v>143.16890668868999</v>
      </c>
      <c r="L438" s="30" t="str" cm="1">
        <f t="array" ref="L438">IF(Table2[[#This Row],[Nodes]:[Nodes]]=4,Table2[[#This Row],[Gap]:[Gap]],"")</f>
        <v/>
      </c>
      <c r="M438" s="30" t="str" cm="1">
        <f t="array" ref="M438">IF(Table2[[#This Row],[Nodes]:[Nodes]]=5,Table2[[#This Row],[Gap]:[Gap]],"")</f>
        <v/>
      </c>
      <c r="N438" s="30" cm="1">
        <f t="array" ref="N438">IF(Table2[[#This Row],[Nodes]:[Nodes]]=6,Table2[[#This Row],[Gap]:[Gap]],"")</f>
        <v>41.9808596176835</v>
      </c>
      <c r="O438" s="30" t="str" cm="1">
        <f t="array" ref="O438">IF(Table2[[#This Row],[Nodes]:[Nodes]]=7,Table2[[#This Row],[Gap]:[Gap]],"")</f>
        <v/>
      </c>
    </row>
    <row r="439" spans="1:15">
      <c r="A439">
        <v>6</v>
      </c>
      <c r="B439">
        <v>10</v>
      </c>
      <c r="C439">
        <v>90</v>
      </c>
      <c r="D439">
        <v>4</v>
      </c>
      <c r="E439">
        <v>3</v>
      </c>
      <c r="F439">
        <v>468.79032596081299</v>
      </c>
      <c r="G439">
        <v>2</v>
      </c>
      <c r="H439">
        <v>1498.4959518477899</v>
      </c>
      <c r="I439">
        <v>42.449330639703099</v>
      </c>
      <c r="J439">
        <v>171.92679738998399</v>
      </c>
      <c r="L439" s="30" t="str" cm="1">
        <f t="array" ref="L439">IF(Table2[[#This Row],[Nodes]:[Nodes]]=4,Table2[[#This Row],[Gap]:[Gap]],"")</f>
        <v/>
      </c>
      <c r="M439" s="30" t="str" cm="1">
        <f t="array" ref="M439">IF(Table2[[#This Row],[Nodes]:[Nodes]]=5,Table2[[#This Row],[Gap]:[Gap]],"")</f>
        <v/>
      </c>
      <c r="N439" s="30" cm="1">
        <f t="array" ref="N439">IF(Table2[[#This Row],[Nodes]:[Nodes]]=6,Table2[[#This Row],[Gap]:[Gap]],"")</f>
        <v>42.449330639703099</v>
      </c>
      <c r="O439" s="30" t="str" cm="1">
        <f t="array" ref="O439">IF(Table2[[#This Row],[Nodes]:[Nodes]]=7,Table2[[#This Row],[Gap]:[Gap]],"")</f>
        <v/>
      </c>
    </row>
    <row r="440" spans="1:15">
      <c r="A440">
        <v>6</v>
      </c>
      <c r="B440">
        <v>14</v>
      </c>
      <c r="C440">
        <v>30</v>
      </c>
      <c r="D440">
        <v>3</v>
      </c>
      <c r="E440">
        <v>1</v>
      </c>
      <c r="F440">
        <v>468.69205649620898</v>
      </c>
      <c r="G440">
        <v>2</v>
      </c>
      <c r="H440">
        <v>1516.5978006181299</v>
      </c>
      <c r="I440">
        <v>43.495342268496699</v>
      </c>
      <c r="J440">
        <v>287.53651618957502</v>
      </c>
      <c r="L440" s="30" t="str" cm="1">
        <f t="array" ref="L440">IF(Table2[[#This Row],[Nodes]:[Nodes]]=4,Table2[[#This Row],[Gap]:[Gap]],"")</f>
        <v/>
      </c>
      <c r="M440" s="30" t="str" cm="1">
        <f t="array" ref="M440">IF(Table2[[#This Row],[Nodes]:[Nodes]]=5,Table2[[#This Row],[Gap]:[Gap]],"")</f>
        <v/>
      </c>
      <c r="N440" s="30" cm="1">
        <f t="array" ref="N440">IF(Table2[[#This Row],[Nodes]:[Nodes]]=6,Table2[[#This Row],[Gap]:[Gap]],"")</f>
        <v>43.495342268496699</v>
      </c>
      <c r="O440" s="30" t="str" cm="1">
        <f t="array" ref="O440">IF(Table2[[#This Row],[Nodes]:[Nodes]]=7,Table2[[#This Row],[Gap]:[Gap]],"")</f>
        <v/>
      </c>
    </row>
    <row r="441" spans="1:15">
      <c r="A441">
        <v>6</v>
      </c>
      <c r="B441">
        <v>12</v>
      </c>
      <c r="C441">
        <v>60</v>
      </c>
      <c r="D441">
        <v>3</v>
      </c>
      <c r="E441">
        <v>4</v>
      </c>
      <c r="F441">
        <v>671.55033532262496</v>
      </c>
      <c r="G441">
        <v>2</v>
      </c>
      <c r="H441">
        <v>2101.2767132814802</v>
      </c>
      <c r="I441">
        <v>43.724474138832598</v>
      </c>
      <c r="J441">
        <v>124.28824949264499</v>
      </c>
      <c r="L441" s="30" t="str" cm="1">
        <f t="array" ref="L441">IF(Table2[[#This Row],[Nodes]:[Nodes]]=4,Table2[[#This Row],[Gap]:[Gap]],"")</f>
        <v/>
      </c>
      <c r="M441" s="30" t="str" cm="1">
        <f t="array" ref="M441">IF(Table2[[#This Row],[Nodes]:[Nodes]]=5,Table2[[#This Row],[Gap]:[Gap]],"")</f>
        <v/>
      </c>
      <c r="N441" s="30" cm="1">
        <f t="array" ref="N441">IF(Table2[[#This Row],[Nodes]:[Nodes]]=6,Table2[[#This Row],[Gap]:[Gap]],"")</f>
        <v>43.724474138832598</v>
      </c>
      <c r="O441" s="30" t="str" cm="1">
        <f t="array" ref="O441">IF(Table2[[#This Row],[Nodes]:[Nodes]]=7,Table2[[#This Row],[Gap]:[Gap]],"")</f>
        <v/>
      </c>
    </row>
    <row r="442" spans="1:15">
      <c r="A442">
        <v>6</v>
      </c>
      <c r="B442">
        <v>12</v>
      </c>
      <c r="C442">
        <v>90</v>
      </c>
      <c r="D442">
        <v>3</v>
      </c>
      <c r="E442">
        <v>3</v>
      </c>
      <c r="F442">
        <v>585.69314731590896</v>
      </c>
      <c r="G442">
        <v>2</v>
      </c>
      <c r="H442">
        <v>2080.4271973141999</v>
      </c>
      <c r="I442">
        <v>44.387500461295403</v>
      </c>
      <c r="J442">
        <v>173.52067947387599</v>
      </c>
      <c r="L442" s="30" t="str" cm="1">
        <f t="array" ref="L442">IF(Table2[[#This Row],[Nodes]:[Nodes]]=4,Table2[[#This Row],[Gap]:[Gap]],"")</f>
        <v/>
      </c>
      <c r="M442" s="30" t="str" cm="1">
        <f t="array" ref="M442">IF(Table2[[#This Row],[Nodes]:[Nodes]]=5,Table2[[#This Row],[Gap]:[Gap]],"")</f>
        <v/>
      </c>
      <c r="N442" s="30" cm="1">
        <f t="array" ref="N442">IF(Table2[[#This Row],[Nodes]:[Nodes]]=6,Table2[[#This Row],[Gap]:[Gap]],"")</f>
        <v>44.387500461295403</v>
      </c>
      <c r="O442" s="30" t="str" cm="1">
        <f t="array" ref="O442">IF(Table2[[#This Row],[Nodes]:[Nodes]]=7,Table2[[#This Row],[Gap]:[Gap]],"")</f>
        <v/>
      </c>
    </row>
    <row r="443" spans="1:15">
      <c r="A443">
        <v>6</v>
      </c>
      <c r="B443">
        <v>12</v>
      </c>
      <c r="C443">
        <v>90</v>
      </c>
      <c r="D443">
        <v>5</v>
      </c>
      <c r="E443">
        <v>0</v>
      </c>
      <c r="F443">
        <v>354.79065225099799</v>
      </c>
      <c r="G443">
        <v>2</v>
      </c>
      <c r="H443">
        <v>983.57407536107803</v>
      </c>
      <c r="I443">
        <v>44.770206838003404</v>
      </c>
      <c r="J443">
        <v>216.368843078613</v>
      </c>
      <c r="L443" s="30" t="str" cm="1">
        <f t="array" ref="L443">IF(Table2[[#This Row],[Nodes]:[Nodes]]=4,Table2[[#This Row],[Gap]:[Gap]],"")</f>
        <v/>
      </c>
      <c r="M443" s="30" t="str" cm="1">
        <f t="array" ref="M443">IF(Table2[[#This Row],[Nodes]:[Nodes]]=5,Table2[[#This Row],[Gap]:[Gap]],"")</f>
        <v/>
      </c>
      <c r="N443" s="30" cm="1">
        <f t="array" ref="N443">IF(Table2[[#This Row],[Nodes]:[Nodes]]=6,Table2[[#This Row],[Gap]:[Gap]],"")</f>
        <v>44.770206838003404</v>
      </c>
      <c r="O443" s="30" t="str" cm="1">
        <f t="array" ref="O443">IF(Table2[[#This Row],[Nodes]:[Nodes]]=7,Table2[[#This Row],[Gap]:[Gap]],"")</f>
        <v/>
      </c>
    </row>
    <row r="444" spans="1:15">
      <c r="A444">
        <v>6</v>
      </c>
      <c r="B444">
        <v>14</v>
      </c>
      <c r="C444">
        <v>60</v>
      </c>
      <c r="D444">
        <v>3</v>
      </c>
      <c r="E444">
        <v>1</v>
      </c>
      <c r="F444">
        <v>498.69205649620898</v>
      </c>
      <c r="G444">
        <v>2</v>
      </c>
      <c r="H444">
        <v>1570.0071885846901</v>
      </c>
      <c r="I444">
        <v>44.798505817084397</v>
      </c>
      <c r="J444">
        <v>300.02374005317603</v>
      </c>
      <c r="L444" s="30" t="str" cm="1">
        <f t="array" ref="L444">IF(Table2[[#This Row],[Nodes]:[Nodes]]=4,Table2[[#This Row],[Gap]:[Gap]],"")</f>
        <v/>
      </c>
      <c r="M444" s="30" t="str" cm="1">
        <f t="array" ref="M444">IF(Table2[[#This Row],[Nodes]:[Nodes]]=5,Table2[[#This Row],[Gap]:[Gap]],"")</f>
        <v/>
      </c>
      <c r="N444" s="30" cm="1">
        <f t="array" ref="N444">IF(Table2[[#This Row],[Nodes]:[Nodes]]=6,Table2[[#This Row],[Gap]:[Gap]],"")</f>
        <v>44.798505817084397</v>
      </c>
      <c r="O444" s="30" t="str" cm="1">
        <f t="array" ref="O444">IF(Table2[[#This Row],[Nodes]:[Nodes]]=7,Table2[[#This Row],[Gap]:[Gap]],"")</f>
        <v/>
      </c>
    </row>
    <row r="445" spans="1:15">
      <c r="A445">
        <v>6</v>
      </c>
      <c r="B445">
        <v>10</v>
      </c>
      <c r="C445">
        <v>60</v>
      </c>
      <c r="D445">
        <v>2</v>
      </c>
      <c r="E445">
        <v>1</v>
      </c>
      <c r="F445">
        <v>541.00142324917704</v>
      </c>
      <c r="G445">
        <v>2</v>
      </c>
      <c r="H445">
        <v>2180.15387558977</v>
      </c>
      <c r="I445">
        <v>45.099644067759002</v>
      </c>
      <c r="J445">
        <v>122.36366534232999</v>
      </c>
      <c r="L445" s="30" t="str" cm="1">
        <f t="array" ref="L445">IF(Table2[[#This Row],[Nodes]:[Nodes]]=4,Table2[[#This Row],[Gap]:[Gap]],"")</f>
        <v/>
      </c>
      <c r="M445" s="30" t="str" cm="1">
        <f t="array" ref="M445">IF(Table2[[#This Row],[Nodes]:[Nodes]]=5,Table2[[#This Row],[Gap]:[Gap]],"")</f>
        <v/>
      </c>
      <c r="N445" s="30" cm="1">
        <f t="array" ref="N445">IF(Table2[[#This Row],[Nodes]:[Nodes]]=6,Table2[[#This Row],[Gap]:[Gap]],"")</f>
        <v>45.099644067759002</v>
      </c>
      <c r="O445" s="30" t="str" cm="1">
        <f t="array" ref="O445">IF(Table2[[#This Row],[Nodes]:[Nodes]]=7,Table2[[#This Row],[Gap]:[Gap]],"")</f>
        <v/>
      </c>
    </row>
    <row r="446" spans="1:15">
      <c r="A446">
        <v>6</v>
      </c>
      <c r="B446">
        <v>14</v>
      </c>
      <c r="C446">
        <v>90</v>
      </c>
      <c r="D446">
        <v>3</v>
      </c>
      <c r="E446">
        <v>2</v>
      </c>
      <c r="F446">
        <v>560.51029362675501</v>
      </c>
      <c r="G446">
        <v>2</v>
      </c>
      <c r="H446">
        <v>2052.0401556215902</v>
      </c>
      <c r="I446">
        <v>45.160692684968502</v>
      </c>
      <c r="J446">
        <v>122.449258327484</v>
      </c>
      <c r="L446" s="30" t="str" cm="1">
        <f t="array" ref="L446">IF(Table2[[#This Row],[Nodes]:[Nodes]]=4,Table2[[#This Row],[Gap]:[Gap]],"")</f>
        <v/>
      </c>
      <c r="M446" s="30" t="str" cm="1">
        <f t="array" ref="M446">IF(Table2[[#This Row],[Nodes]:[Nodes]]=5,Table2[[#This Row],[Gap]:[Gap]],"")</f>
        <v/>
      </c>
      <c r="N446" s="30" cm="1">
        <f t="array" ref="N446">IF(Table2[[#This Row],[Nodes]:[Nodes]]=6,Table2[[#This Row],[Gap]:[Gap]],"")</f>
        <v>45.160692684968502</v>
      </c>
      <c r="O446" s="30" t="str" cm="1">
        <f t="array" ref="O446">IF(Table2[[#This Row],[Nodes]:[Nodes]]=7,Table2[[#This Row],[Gap]:[Gap]],"")</f>
        <v/>
      </c>
    </row>
    <row r="447" spans="1:15">
      <c r="A447">
        <v>6</v>
      </c>
      <c r="B447">
        <v>12</v>
      </c>
      <c r="C447">
        <v>30</v>
      </c>
      <c r="D447">
        <v>3</v>
      </c>
      <c r="E447">
        <v>1</v>
      </c>
      <c r="F447">
        <v>461.33387058630001</v>
      </c>
      <c r="G447">
        <v>2</v>
      </c>
      <c r="H447">
        <v>1480.6684223910499</v>
      </c>
      <c r="I447">
        <v>45.426081171424698</v>
      </c>
      <c r="J447">
        <v>294.35589432716301</v>
      </c>
      <c r="L447" s="30" t="str" cm="1">
        <f t="array" ref="L447">IF(Table2[[#This Row],[Nodes]:[Nodes]]=4,Table2[[#This Row],[Gap]:[Gap]],"")</f>
        <v/>
      </c>
      <c r="M447" s="30" t="str" cm="1">
        <f t="array" ref="M447">IF(Table2[[#This Row],[Nodes]:[Nodes]]=5,Table2[[#This Row],[Gap]:[Gap]],"")</f>
        <v/>
      </c>
      <c r="N447" s="30" cm="1">
        <f t="array" ref="N447">IF(Table2[[#This Row],[Nodes]:[Nodes]]=6,Table2[[#This Row],[Gap]:[Gap]],"")</f>
        <v>45.426081171424698</v>
      </c>
      <c r="O447" s="30" t="str" cm="1">
        <f t="array" ref="O447">IF(Table2[[#This Row],[Nodes]:[Nodes]]=7,Table2[[#This Row],[Gap]:[Gap]],"")</f>
        <v/>
      </c>
    </row>
    <row r="448" spans="1:15">
      <c r="A448">
        <v>6</v>
      </c>
      <c r="B448">
        <v>10</v>
      </c>
      <c r="C448">
        <v>90</v>
      </c>
      <c r="D448">
        <v>3</v>
      </c>
      <c r="E448">
        <v>4</v>
      </c>
      <c r="F448">
        <v>671.894271263973</v>
      </c>
      <c r="G448">
        <v>2</v>
      </c>
      <c r="H448">
        <v>1970.53329175004</v>
      </c>
      <c r="I448">
        <v>45.777633978601997</v>
      </c>
      <c r="J448">
        <v>300.015070915222</v>
      </c>
      <c r="L448" s="30" t="str" cm="1">
        <f t="array" ref="L448">IF(Table2[[#This Row],[Nodes]:[Nodes]]=4,Table2[[#This Row],[Gap]:[Gap]],"")</f>
        <v/>
      </c>
      <c r="M448" s="30" t="str" cm="1">
        <f t="array" ref="M448">IF(Table2[[#This Row],[Nodes]:[Nodes]]=5,Table2[[#This Row],[Gap]:[Gap]],"")</f>
        <v/>
      </c>
      <c r="N448" s="30" cm="1">
        <f t="array" ref="N448">IF(Table2[[#This Row],[Nodes]:[Nodes]]=6,Table2[[#This Row],[Gap]:[Gap]],"")</f>
        <v>45.777633978601997</v>
      </c>
      <c r="O448" s="30" t="str" cm="1">
        <f t="array" ref="O448">IF(Table2[[#This Row],[Nodes]:[Nodes]]=7,Table2[[#This Row],[Gap]:[Gap]],"")</f>
        <v/>
      </c>
    </row>
    <row r="449" spans="1:15">
      <c r="A449">
        <v>6</v>
      </c>
      <c r="B449">
        <v>12</v>
      </c>
      <c r="C449">
        <v>60</v>
      </c>
      <c r="D449">
        <v>2</v>
      </c>
      <c r="E449">
        <v>0</v>
      </c>
      <c r="F449">
        <v>782.94572756106504</v>
      </c>
      <c r="G449">
        <v>3</v>
      </c>
      <c r="H449">
        <v>2344.5635797345799</v>
      </c>
      <c r="I449">
        <v>46.113327273264197</v>
      </c>
      <c r="J449">
        <v>246.20999693870499</v>
      </c>
      <c r="L449" s="30" t="str" cm="1">
        <f t="array" ref="L449">IF(Table2[[#This Row],[Nodes]:[Nodes]]=4,Table2[[#This Row],[Gap]:[Gap]],"")</f>
        <v/>
      </c>
      <c r="M449" s="30" t="str" cm="1">
        <f t="array" ref="M449">IF(Table2[[#This Row],[Nodes]:[Nodes]]=5,Table2[[#This Row],[Gap]:[Gap]],"")</f>
        <v/>
      </c>
      <c r="N449" s="30" cm="1">
        <f t="array" ref="N449">IF(Table2[[#This Row],[Nodes]:[Nodes]]=6,Table2[[#This Row],[Gap]:[Gap]],"")</f>
        <v>46.113327273264197</v>
      </c>
      <c r="O449" s="30" t="str" cm="1">
        <f t="array" ref="O449">IF(Table2[[#This Row],[Nodes]:[Nodes]]=7,Table2[[#This Row],[Gap]:[Gap]],"")</f>
        <v/>
      </c>
    </row>
    <row r="450" spans="1:15">
      <c r="A450">
        <v>6</v>
      </c>
      <c r="B450">
        <v>12</v>
      </c>
      <c r="C450">
        <v>30</v>
      </c>
      <c r="D450">
        <v>4</v>
      </c>
      <c r="E450">
        <v>4</v>
      </c>
      <c r="F450">
        <v>522.79605530372999</v>
      </c>
      <c r="G450">
        <v>2</v>
      </c>
      <c r="H450">
        <v>1482.95228928027</v>
      </c>
      <c r="I450">
        <v>46.164083492075903</v>
      </c>
      <c r="J450">
        <v>246.188660144805</v>
      </c>
      <c r="L450" s="30" t="str" cm="1">
        <f t="array" ref="L450">IF(Table2[[#This Row],[Nodes]:[Nodes]]=4,Table2[[#This Row],[Gap]:[Gap]],"")</f>
        <v/>
      </c>
      <c r="M450" s="30" t="str" cm="1">
        <f t="array" ref="M450">IF(Table2[[#This Row],[Nodes]:[Nodes]]=5,Table2[[#This Row],[Gap]:[Gap]],"")</f>
        <v/>
      </c>
      <c r="N450" s="30" cm="1">
        <f t="array" ref="N450">IF(Table2[[#This Row],[Nodes]:[Nodes]]=6,Table2[[#This Row],[Gap]:[Gap]],"")</f>
        <v>46.164083492075903</v>
      </c>
      <c r="O450" s="30" t="str" cm="1">
        <f t="array" ref="O450">IF(Table2[[#This Row],[Nodes]:[Nodes]]=7,Table2[[#This Row],[Gap]:[Gap]],"")</f>
        <v/>
      </c>
    </row>
    <row r="451" spans="1:15">
      <c r="A451">
        <v>6</v>
      </c>
      <c r="B451">
        <v>12</v>
      </c>
      <c r="C451">
        <v>90</v>
      </c>
      <c r="D451">
        <v>5</v>
      </c>
      <c r="E451">
        <v>3</v>
      </c>
      <c r="F451">
        <v>430.74861832323899</v>
      </c>
      <c r="G451">
        <v>2</v>
      </c>
      <c r="H451">
        <v>1348.6882106839801</v>
      </c>
      <c r="I451">
        <v>46.399052627158198</v>
      </c>
      <c r="J451">
        <v>221.26784229278499</v>
      </c>
      <c r="L451" s="30" t="str" cm="1">
        <f t="array" ref="L451">IF(Table2[[#This Row],[Nodes]:[Nodes]]=4,Table2[[#This Row],[Gap]:[Gap]],"")</f>
        <v/>
      </c>
      <c r="M451" s="30" t="str" cm="1">
        <f t="array" ref="M451">IF(Table2[[#This Row],[Nodes]:[Nodes]]=5,Table2[[#This Row],[Gap]:[Gap]],"")</f>
        <v/>
      </c>
      <c r="N451" s="30" cm="1">
        <f t="array" ref="N451">IF(Table2[[#This Row],[Nodes]:[Nodes]]=6,Table2[[#This Row],[Gap]:[Gap]],"")</f>
        <v>46.399052627158198</v>
      </c>
      <c r="O451" s="30" t="str" cm="1">
        <f t="array" ref="O451">IF(Table2[[#This Row],[Nodes]:[Nodes]]=7,Table2[[#This Row],[Gap]:[Gap]],"")</f>
        <v/>
      </c>
    </row>
    <row r="452" spans="1:15">
      <c r="A452">
        <v>6</v>
      </c>
      <c r="B452">
        <v>14</v>
      </c>
      <c r="C452">
        <v>30</v>
      </c>
      <c r="D452">
        <v>2</v>
      </c>
      <c r="E452">
        <v>1</v>
      </c>
      <c r="F452">
        <v>627.53699655563105</v>
      </c>
      <c r="G452">
        <v>3</v>
      </c>
      <c r="H452">
        <v>2254.4155596901701</v>
      </c>
      <c r="I452">
        <v>46.421195193496601</v>
      </c>
      <c r="J452">
        <v>300.007714748382</v>
      </c>
      <c r="L452" s="30" t="str" cm="1">
        <f t="array" ref="L452">IF(Table2[[#This Row],[Nodes]:[Nodes]]=4,Table2[[#This Row],[Gap]:[Gap]],"")</f>
        <v/>
      </c>
      <c r="M452" s="30" t="str" cm="1">
        <f t="array" ref="M452">IF(Table2[[#This Row],[Nodes]:[Nodes]]=5,Table2[[#This Row],[Gap]:[Gap]],"")</f>
        <v/>
      </c>
      <c r="N452" s="30" cm="1">
        <f t="array" ref="N452">IF(Table2[[#This Row],[Nodes]:[Nodes]]=6,Table2[[#This Row],[Gap]:[Gap]],"")</f>
        <v>46.421195193496601</v>
      </c>
      <c r="O452" s="30" t="str" cm="1">
        <f t="array" ref="O452">IF(Table2[[#This Row],[Nodes]:[Nodes]]=7,Table2[[#This Row],[Gap]:[Gap]],"")</f>
        <v/>
      </c>
    </row>
    <row r="453" spans="1:15">
      <c r="A453">
        <v>6</v>
      </c>
      <c r="B453">
        <v>10</v>
      </c>
      <c r="C453">
        <v>60</v>
      </c>
      <c r="D453">
        <v>3</v>
      </c>
      <c r="E453">
        <v>2</v>
      </c>
      <c r="F453">
        <v>440.52005999703601</v>
      </c>
      <c r="G453">
        <v>2</v>
      </c>
      <c r="H453">
        <v>1617.8771078611301</v>
      </c>
      <c r="I453">
        <v>46.683089683568198</v>
      </c>
      <c r="J453">
        <v>123.76143264770501</v>
      </c>
      <c r="L453" s="30" t="str" cm="1">
        <f t="array" ref="L453">IF(Table2[[#This Row],[Nodes]:[Nodes]]=4,Table2[[#This Row],[Gap]:[Gap]],"")</f>
        <v/>
      </c>
      <c r="M453" s="30" t="str" cm="1">
        <f t="array" ref="M453">IF(Table2[[#This Row],[Nodes]:[Nodes]]=5,Table2[[#This Row],[Gap]:[Gap]],"")</f>
        <v/>
      </c>
      <c r="N453" s="30" cm="1">
        <f t="array" ref="N453">IF(Table2[[#This Row],[Nodes]:[Nodes]]=6,Table2[[#This Row],[Gap]:[Gap]],"")</f>
        <v>46.683089683568198</v>
      </c>
      <c r="O453" s="30" t="str" cm="1">
        <f t="array" ref="O453">IF(Table2[[#This Row],[Nodes]:[Nodes]]=7,Table2[[#This Row],[Gap]:[Gap]],"")</f>
        <v/>
      </c>
    </row>
    <row r="454" spans="1:15">
      <c r="A454">
        <v>6</v>
      </c>
      <c r="B454">
        <v>14</v>
      </c>
      <c r="C454">
        <v>30</v>
      </c>
      <c r="D454">
        <v>4</v>
      </c>
      <c r="E454">
        <v>4</v>
      </c>
      <c r="F454">
        <v>537.61341248947497</v>
      </c>
      <c r="G454">
        <v>2</v>
      </c>
      <c r="H454">
        <v>1587.6880411813399</v>
      </c>
      <c r="I454">
        <v>46.866748853276</v>
      </c>
      <c r="J454">
        <v>125.878272294998</v>
      </c>
      <c r="L454" s="30" t="str" cm="1">
        <f t="array" ref="L454">IF(Table2[[#This Row],[Nodes]:[Nodes]]=4,Table2[[#This Row],[Gap]:[Gap]],"")</f>
        <v/>
      </c>
      <c r="M454" s="30" t="str" cm="1">
        <f t="array" ref="M454">IF(Table2[[#This Row],[Nodes]:[Nodes]]=5,Table2[[#This Row],[Gap]:[Gap]],"")</f>
        <v/>
      </c>
      <c r="N454" s="30" cm="1">
        <f t="array" ref="N454">IF(Table2[[#This Row],[Nodes]:[Nodes]]=6,Table2[[#This Row],[Gap]:[Gap]],"")</f>
        <v>46.866748853276</v>
      </c>
      <c r="O454" s="30" t="str" cm="1">
        <f t="array" ref="O454">IF(Table2[[#This Row],[Nodes]:[Nodes]]=7,Table2[[#This Row],[Gap]:[Gap]],"")</f>
        <v/>
      </c>
    </row>
    <row r="455" spans="1:15">
      <c r="A455">
        <v>6</v>
      </c>
      <c r="B455">
        <v>14</v>
      </c>
      <c r="C455">
        <v>60</v>
      </c>
      <c r="D455">
        <v>4</v>
      </c>
      <c r="E455">
        <v>4</v>
      </c>
      <c r="F455">
        <v>567.61341248947497</v>
      </c>
      <c r="G455">
        <v>2</v>
      </c>
      <c r="H455">
        <v>1651.18587929097</v>
      </c>
      <c r="I455">
        <v>46.895052383868297</v>
      </c>
      <c r="J455">
        <v>136.59454035758901</v>
      </c>
      <c r="L455" s="30" t="str" cm="1">
        <f t="array" ref="L455">IF(Table2[[#This Row],[Nodes]:[Nodes]]=4,Table2[[#This Row],[Gap]:[Gap]],"")</f>
        <v/>
      </c>
      <c r="M455" s="30" t="str" cm="1">
        <f t="array" ref="M455">IF(Table2[[#This Row],[Nodes]:[Nodes]]=5,Table2[[#This Row],[Gap]:[Gap]],"")</f>
        <v/>
      </c>
      <c r="N455" s="30" cm="1">
        <f t="array" ref="N455">IF(Table2[[#This Row],[Nodes]:[Nodes]]=6,Table2[[#This Row],[Gap]:[Gap]],"")</f>
        <v>46.895052383868297</v>
      </c>
      <c r="O455" s="30" t="str" cm="1">
        <f t="array" ref="O455">IF(Table2[[#This Row],[Nodes]:[Nodes]]=7,Table2[[#This Row],[Gap]:[Gap]],"")</f>
        <v/>
      </c>
    </row>
    <row r="456" spans="1:15">
      <c r="A456">
        <v>6</v>
      </c>
      <c r="B456">
        <v>10</v>
      </c>
      <c r="C456">
        <v>90</v>
      </c>
      <c r="D456">
        <v>3</v>
      </c>
      <c r="E456">
        <v>0</v>
      </c>
      <c r="F456">
        <v>493.58920448760102</v>
      </c>
      <c r="G456">
        <v>2</v>
      </c>
      <c r="H456">
        <v>1402.5237031562001</v>
      </c>
      <c r="I456">
        <v>47.354478483142202</v>
      </c>
      <c r="J456">
        <v>173.926303148269</v>
      </c>
      <c r="L456" s="30" t="str" cm="1">
        <f t="array" ref="L456">IF(Table2[[#This Row],[Nodes]:[Nodes]]=4,Table2[[#This Row],[Gap]:[Gap]],"")</f>
        <v/>
      </c>
      <c r="M456" s="30" t="str" cm="1">
        <f t="array" ref="M456">IF(Table2[[#This Row],[Nodes]:[Nodes]]=5,Table2[[#This Row],[Gap]:[Gap]],"")</f>
        <v/>
      </c>
      <c r="N456" s="30" cm="1">
        <f t="array" ref="N456">IF(Table2[[#This Row],[Nodes]:[Nodes]]=6,Table2[[#This Row],[Gap]:[Gap]],"")</f>
        <v>47.354478483142202</v>
      </c>
      <c r="O456" s="30" t="str" cm="1">
        <f t="array" ref="O456">IF(Table2[[#This Row],[Nodes]:[Nodes]]=7,Table2[[#This Row],[Gap]:[Gap]],"")</f>
        <v/>
      </c>
    </row>
    <row r="457" spans="1:15">
      <c r="A457">
        <v>6</v>
      </c>
      <c r="B457">
        <v>10</v>
      </c>
      <c r="C457">
        <v>90</v>
      </c>
      <c r="D457">
        <v>2</v>
      </c>
      <c r="E457">
        <v>4</v>
      </c>
      <c r="F457">
        <v>963.84155084939198</v>
      </c>
      <c r="G457">
        <v>3</v>
      </c>
      <c r="H457">
        <v>3016.9818496162102</v>
      </c>
      <c r="I457">
        <v>47.359028104159997</v>
      </c>
      <c r="J457">
        <v>268.93818569183298</v>
      </c>
      <c r="L457" s="30" t="str" cm="1">
        <f t="array" ref="L457">IF(Table2[[#This Row],[Nodes]:[Nodes]]=4,Table2[[#This Row],[Gap]:[Gap]],"")</f>
        <v/>
      </c>
      <c r="M457" s="30" t="str" cm="1">
        <f t="array" ref="M457">IF(Table2[[#This Row],[Nodes]:[Nodes]]=5,Table2[[#This Row],[Gap]:[Gap]],"")</f>
        <v/>
      </c>
      <c r="N457" s="30" cm="1">
        <f t="array" ref="N457">IF(Table2[[#This Row],[Nodes]:[Nodes]]=6,Table2[[#This Row],[Gap]:[Gap]],"")</f>
        <v>47.359028104159997</v>
      </c>
      <c r="O457" s="30" t="str" cm="1">
        <f t="array" ref="O457">IF(Table2[[#This Row],[Nodes]:[Nodes]]=7,Table2[[#This Row],[Gap]:[Gap]],"")</f>
        <v/>
      </c>
    </row>
    <row r="458" spans="1:15">
      <c r="A458">
        <v>6</v>
      </c>
      <c r="B458">
        <v>14</v>
      </c>
      <c r="C458">
        <v>90</v>
      </c>
      <c r="D458">
        <v>4</v>
      </c>
      <c r="E458">
        <v>4</v>
      </c>
      <c r="F458">
        <v>597.61341248947497</v>
      </c>
      <c r="G458">
        <v>2</v>
      </c>
      <c r="H458">
        <v>1714.6837174006</v>
      </c>
      <c r="I458">
        <v>47.4591448942748</v>
      </c>
      <c r="J458">
        <v>159.20863676071099</v>
      </c>
      <c r="L458" s="30" t="str" cm="1">
        <f t="array" ref="L458">IF(Table2[[#This Row],[Nodes]:[Nodes]]=4,Table2[[#This Row],[Gap]:[Gap]],"")</f>
        <v/>
      </c>
      <c r="M458" s="30" t="str" cm="1">
        <f t="array" ref="M458">IF(Table2[[#This Row],[Nodes]:[Nodes]]=5,Table2[[#This Row],[Gap]:[Gap]],"")</f>
        <v/>
      </c>
      <c r="N458" s="30" cm="1">
        <f t="array" ref="N458">IF(Table2[[#This Row],[Nodes]:[Nodes]]=6,Table2[[#This Row],[Gap]:[Gap]],"")</f>
        <v>47.4591448942748</v>
      </c>
      <c r="O458" s="30" t="str" cm="1">
        <f t="array" ref="O458">IF(Table2[[#This Row],[Nodes]:[Nodes]]=7,Table2[[#This Row],[Gap]:[Gap]],"")</f>
        <v/>
      </c>
    </row>
    <row r="459" spans="1:15">
      <c r="A459">
        <v>6</v>
      </c>
      <c r="B459">
        <v>10</v>
      </c>
      <c r="C459">
        <v>30</v>
      </c>
      <c r="D459">
        <v>3</v>
      </c>
      <c r="E459">
        <v>0</v>
      </c>
      <c r="F459">
        <v>433.58920448760199</v>
      </c>
      <c r="G459">
        <v>2</v>
      </c>
      <c r="H459">
        <v>1238.2790833553099</v>
      </c>
      <c r="I459">
        <v>47.601382274415698</v>
      </c>
      <c r="J459">
        <v>140.40833425521799</v>
      </c>
      <c r="L459" s="30" t="str" cm="1">
        <f t="array" ref="L459">IF(Table2[[#This Row],[Nodes]:[Nodes]]=4,Table2[[#This Row],[Gap]:[Gap]],"")</f>
        <v/>
      </c>
      <c r="M459" s="30" t="str" cm="1">
        <f t="array" ref="M459">IF(Table2[[#This Row],[Nodes]:[Nodes]]=5,Table2[[#This Row],[Gap]:[Gap]],"")</f>
        <v/>
      </c>
      <c r="N459" s="30" cm="1">
        <f t="array" ref="N459">IF(Table2[[#This Row],[Nodes]:[Nodes]]=6,Table2[[#This Row],[Gap]:[Gap]],"")</f>
        <v>47.601382274415698</v>
      </c>
      <c r="O459" s="30" t="str" cm="1">
        <f t="array" ref="O459">IF(Table2[[#This Row],[Nodes]:[Nodes]]=7,Table2[[#This Row],[Gap]:[Gap]],"")</f>
        <v/>
      </c>
    </row>
    <row r="460" spans="1:15">
      <c r="A460">
        <v>6</v>
      </c>
      <c r="B460">
        <v>10</v>
      </c>
      <c r="C460">
        <v>30</v>
      </c>
      <c r="D460">
        <v>3</v>
      </c>
      <c r="E460">
        <v>2</v>
      </c>
      <c r="F460">
        <v>460.82276555036299</v>
      </c>
      <c r="G460">
        <v>2</v>
      </c>
      <c r="H460">
        <v>1517.1585312178599</v>
      </c>
      <c r="I460">
        <v>47.806352792561398</v>
      </c>
      <c r="J460">
        <v>120.568038225173</v>
      </c>
      <c r="L460" s="30" t="str" cm="1">
        <f t="array" ref="L460">IF(Table2[[#This Row],[Nodes]:[Nodes]]=4,Table2[[#This Row],[Gap]:[Gap]],"")</f>
        <v/>
      </c>
      <c r="M460" s="30" t="str" cm="1">
        <f t="array" ref="M460">IF(Table2[[#This Row],[Nodes]:[Nodes]]=5,Table2[[#This Row],[Gap]:[Gap]],"")</f>
        <v/>
      </c>
      <c r="N460" s="30" cm="1">
        <f t="array" ref="N460">IF(Table2[[#This Row],[Nodes]:[Nodes]]=6,Table2[[#This Row],[Gap]:[Gap]],"")</f>
        <v>47.806352792561398</v>
      </c>
      <c r="O460" s="30" t="str" cm="1">
        <f t="array" ref="O460">IF(Table2[[#This Row],[Nodes]:[Nodes]]=7,Table2[[#This Row],[Gap]:[Gap]],"")</f>
        <v/>
      </c>
    </row>
    <row r="461" spans="1:15">
      <c r="A461">
        <v>6</v>
      </c>
      <c r="B461">
        <v>12</v>
      </c>
      <c r="C461">
        <v>90</v>
      </c>
      <c r="D461">
        <v>4</v>
      </c>
      <c r="E461">
        <v>4</v>
      </c>
      <c r="F461">
        <v>586.14356134902198</v>
      </c>
      <c r="G461">
        <v>2</v>
      </c>
      <c r="H461">
        <v>1606.6038568689401</v>
      </c>
      <c r="I461">
        <v>48.141275282590001</v>
      </c>
      <c r="J461">
        <v>216.56454110145501</v>
      </c>
      <c r="L461" s="30" t="str" cm="1">
        <f t="array" ref="L461">IF(Table2[[#This Row],[Nodes]:[Nodes]]=4,Table2[[#This Row],[Gap]:[Gap]],"")</f>
        <v/>
      </c>
      <c r="M461" s="30" t="str" cm="1">
        <f t="array" ref="M461">IF(Table2[[#This Row],[Nodes]:[Nodes]]=5,Table2[[#This Row],[Gap]:[Gap]],"")</f>
        <v/>
      </c>
      <c r="N461" s="30" cm="1">
        <f t="array" ref="N461">IF(Table2[[#This Row],[Nodes]:[Nodes]]=6,Table2[[#This Row],[Gap]:[Gap]],"")</f>
        <v>48.141275282590001</v>
      </c>
      <c r="O461" s="30" t="str" cm="1">
        <f t="array" ref="O461">IF(Table2[[#This Row],[Nodes]:[Nodes]]=7,Table2[[#This Row],[Gap]:[Gap]],"")</f>
        <v/>
      </c>
    </row>
    <row r="462" spans="1:15">
      <c r="A462">
        <v>6</v>
      </c>
      <c r="B462">
        <v>12</v>
      </c>
      <c r="C462">
        <v>90</v>
      </c>
      <c r="D462">
        <v>5</v>
      </c>
      <c r="E462">
        <v>4</v>
      </c>
      <c r="F462">
        <v>482.93037663362401</v>
      </c>
      <c r="G462">
        <v>2</v>
      </c>
      <c r="H462">
        <v>1287.23443902899</v>
      </c>
      <c r="I462">
        <v>48.2161783821577</v>
      </c>
      <c r="J462">
        <v>136.35881328582701</v>
      </c>
      <c r="L462" s="30" t="str" cm="1">
        <f t="array" ref="L462">IF(Table2[[#This Row],[Nodes]:[Nodes]]=4,Table2[[#This Row],[Gap]:[Gap]],"")</f>
        <v/>
      </c>
      <c r="M462" s="30" t="str" cm="1">
        <f t="array" ref="M462">IF(Table2[[#This Row],[Nodes]:[Nodes]]=5,Table2[[#This Row],[Gap]:[Gap]],"")</f>
        <v/>
      </c>
      <c r="N462" s="30" cm="1">
        <f t="array" ref="N462">IF(Table2[[#This Row],[Nodes]:[Nodes]]=6,Table2[[#This Row],[Gap]:[Gap]],"")</f>
        <v>48.2161783821577</v>
      </c>
      <c r="O462" s="30" t="str" cm="1">
        <f t="array" ref="O462">IF(Table2[[#This Row],[Nodes]:[Nodes]]=7,Table2[[#This Row],[Gap]:[Gap]],"")</f>
        <v/>
      </c>
    </row>
    <row r="463" spans="1:15">
      <c r="A463">
        <v>6</v>
      </c>
      <c r="B463">
        <v>14</v>
      </c>
      <c r="C463">
        <v>60</v>
      </c>
      <c r="D463">
        <v>4</v>
      </c>
      <c r="E463">
        <v>1</v>
      </c>
      <c r="F463">
        <v>369.36896618634103</v>
      </c>
      <c r="G463">
        <v>2</v>
      </c>
      <c r="H463">
        <v>1257.1445148730299</v>
      </c>
      <c r="I463">
        <v>48.504878367276099</v>
      </c>
      <c r="J463">
        <v>211.708555459976</v>
      </c>
      <c r="L463" s="30" t="str" cm="1">
        <f t="array" ref="L463">IF(Table2[[#This Row],[Nodes]:[Nodes]]=4,Table2[[#This Row],[Gap]:[Gap]],"")</f>
        <v/>
      </c>
      <c r="M463" s="30" t="str" cm="1">
        <f t="array" ref="M463">IF(Table2[[#This Row],[Nodes]:[Nodes]]=5,Table2[[#This Row],[Gap]:[Gap]],"")</f>
        <v/>
      </c>
      <c r="N463" s="30" cm="1">
        <f t="array" ref="N463">IF(Table2[[#This Row],[Nodes]:[Nodes]]=6,Table2[[#This Row],[Gap]:[Gap]],"")</f>
        <v>48.504878367276099</v>
      </c>
      <c r="O463" s="30" t="str" cm="1">
        <f t="array" ref="O463">IF(Table2[[#This Row],[Nodes]:[Nodes]]=7,Table2[[#This Row],[Gap]:[Gap]],"")</f>
        <v/>
      </c>
    </row>
    <row r="464" spans="1:15">
      <c r="A464">
        <v>6</v>
      </c>
      <c r="B464">
        <v>14</v>
      </c>
      <c r="C464">
        <v>30</v>
      </c>
      <c r="D464">
        <v>4</v>
      </c>
      <c r="E464">
        <v>1</v>
      </c>
      <c r="F464">
        <v>342.22288988399498</v>
      </c>
      <c r="G464">
        <v>2</v>
      </c>
      <c r="H464">
        <v>1224.2725803588701</v>
      </c>
      <c r="I464">
        <v>48.583601093853098</v>
      </c>
      <c r="J464">
        <v>236.410389661788</v>
      </c>
      <c r="L464" s="30" t="str" cm="1">
        <f t="array" ref="L464">IF(Table2[[#This Row],[Nodes]:[Nodes]]=4,Table2[[#This Row],[Gap]:[Gap]],"")</f>
        <v/>
      </c>
      <c r="M464" s="30" t="str" cm="1">
        <f t="array" ref="M464">IF(Table2[[#This Row],[Nodes]:[Nodes]]=5,Table2[[#This Row],[Gap]:[Gap]],"")</f>
        <v/>
      </c>
      <c r="N464" s="30" cm="1">
        <f t="array" ref="N464">IF(Table2[[#This Row],[Nodes]:[Nodes]]=6,Table2[[#This Row],[Gap]:[Gap]],"")</f>
        <v>48.583601093853098</v>
      </c>
      <c r="O464" s="30" t="str" cm="1">
        <f t="array" ref="O464">IF(Table2[[#This Row],[Nodes]:[Nodes]]=7,Table2[[#This Row],[Gap]:[Gap]],"")</f>
        <v/>
      </c>
    </row>
    <row r="465" spans="1:15">
      <c r="A465">
        <v>6</v>
      </c>
      <c r="B465">
        <v>10</v>
      </c>
      <c r="C465">
        <v>60</v>
      </c>
      <c r="D465">
        <v>3</v>
      </c>
      <c r="E465">
        <v>4</v>
      </c>
      <c r="F465">
        <v>641.89416092685303</v>
      </c>
      <c r="G465">
        <v>2</v>
      </c>
      <c r="H465">
        <v>1907.03505605644</v>
      </c>
      <c r="I465">
        <v>48.941975809144502</v>
      </c>
      <c r="J465">
        <v>259.10664629936201</v>
      </c>
      <c r="L465" s="30" t="str" cm="1">
        <f t="array" ref="L465">IF(Table2[[#This Row],[Nodes]:[Nodes]]=4,Table2[[#This Row],[Gap]:[Gap]],"")</f>
        <v/>
      </c>
      <c r="M465" s="30" t="str" cm="1">
        <f t="array" ref="M465">IF(Table2[[#This Row],[Nodes]:[Nodes]]=5,Table2[[#This Row],[Gap]:[Gap]],"")</f>
        <v/>
      </c>
      <c r="N465" s="30" cm="1">
        <f t="array" ref="N465">IF(Table2[[#This Row],[Nodes]:[Nodes]]=6,Table2[[#This Row],[Gap]:[Gap]],"")</f>
        <v>48.941975809144502</v>
      </c>
      <c r="O465" s="30" t="str" cm="1">
        <f t="array" ref="O465">IF(Table2[[#This Row],[Nodes]:[Nodes]]=7,Table2[[#This Row],[Gap]:[Gap]],"")</f>
        <v/>
      </c>
    </row>
    <row r="466" spans="1:15">
      <c r="A466">
        <v>6</v>
      </c>
      <c r="B466">
        <v>12</v>
      </c>
      <c r="C466">
        <v>60</v>
      </c>
      <c r="D466">
        <v>5</v>
      </c>
      <c r="E466">
        <v>3</v>
      </c>
      <c r="F466">
        <v>406.995728371273</v>
      </c>
      <c r="G466">
        <v>2</v>
      </c>
      <c r="H466">
        <v>1320.42008770541</v>
      </c>
      <c r="I466">
        <v>49.131923811135003</v>
      </c>
      <c r="J466">
        <v>300.014873027801</v>
      </c>
      <c r="L466" s="30" t="str" cm="1">
        <f t="array" ref="L466">IF(Table2[[#This Row],[Nodes]:[Nodes]]=4,Table2[[#This Row],[Gap]:[Gap]],"")</f>
        <v/>
      </c>
      <c r="M466" s="30" t="str" cm="1">
        <f t="array" ref="M466">IF(Table2[[#This Row],[Nodes]:[Nodes]]=5,Table2[[#This Row],[Gap]:[Gap]],"")</f>
        <v/>
      </c>
      <c r="N466" s="30" cm="1">
        <f t="array" ref="N466">IF(Table2[[#This Row],[Nodes]:[Nodes]]=6,Table2[[#This Row],[Gap]:[Gap]],"")</f>
        <v>49.131923811135003</v>
      </c>
      <c r="O466" s="30" t="str" cm="1">
        <f t="array" ref="O466">IF(Table2[[#This Row],[Nodes]:[Nodes]]=7,Table2[[#This Row],[Gap]:[Gap]],"")</f>
        <v/>
      </c>
    </row>
    <row r="467" spans="1:15">
      <c r="A467">
        <v>6</v>
      </c>
      <c r="B467">
        <v>12</v>
      </c>
      <c r="C467">
        <v>90</v>
      </c>
      <c r="D467">
        <v>3</v>
      </c>
      <c r="E467">
        <v>1</v>
      </c>
      <c r="F467">
        <v>521.33387058629899</v>
      </c>
      <c r="G467">
        <v>2</v>
      </c>
      <c r="H467">
        <v>1587.4871983241801</v>
      </c>
      <c r="I467">
        <v>49.709055580322499</v>
      </c>
      <c r="J467">
        <v>158.43396496772701</v>
      </c>
      <c r="L467" s="30" t="str" cm="1">
        <f t="array" ref="L467">IF(Table2[[#This Row],[Nodes]:[Nodes]]=4,Table2[[#This Row],[Gap]:[Gap]],"")</f>
        <v/>
      </c>
      <c r="M467" s="30" t="str" cm="1">
        <f t="array" ref="M467">IF(Table2[[#This Row],[Nodes]:[Nodes]]=5,Table2[[#This Row],[Gap]:[Gap]],"")</f>
        <v/>
      </c>
      <c r="N467" s="30" cm="1">
        <f t="array" ref="N467">IF(Table2[[#This Row],[Nodes]:[Nodes]]=6,Table2[[#This Row],[Gap]:[Gap]],"")</f>
        <v>49.709055580322499</v>
      </c>
      <c r="O467" s="30" t="str" cm="1">
        <f t="array" ref="O467">IF(Table2[[#This Row],[Nodes]:[Nodes]]=7,Table2[[#This Row],[Gap]:[Gap]],"")</f>
        <v/>
      </c>
    </row>
    <row r="468" spans="1:15">
      <c r="A468">
        <v>6</v>
      </c>
      <c r="B468">
        <v>10</v>
      </c>
      <c r="C468">
        <v>90</v>
      </c>
      <c r="D468">
        <v>4</v>
      </c>
      <c r="E468">
        <v>0</v>
      </c>
      <c r="F468">
        <v>390.43326518588799</v>
      </c>
      <c r="G468">
        <v>2</v>
      </c>
      <c r="H468">
        <v>1104.87323073418</v>
      </c>
      <c r="I468">
        <v>49.772229083725001</v>
      </c>
      <c r="J468">
        <v>217.214208126068</v>
      </c>
      <c r="L468" s="30" t="str" cm="1">
        <f t="array" ref="L468">IF(Table2[[#This Row],[Nodes]:[Nodes]]=4,Table2[[#This Row],[Gap]:[Gap]],"")</f>
        <v/>
      </c>
      <c r="M468" s="30" t="str" cm="1">
        <f t="array" ref="M468">IF(Table2[[#This Row],[Nodes]:[Nodes]]=5,Table2[[#This Row],[Gap]:[Gap]],"")</f>
        <v/>
      </c>
      <c r="N468" s="30" cm="1">
        <f t="array" ref="N468">IF(Table2[[#This Row],[Nodes]:[Nodes]]=6,Table2[[#This Row],[Gap]:[Gap]],"")</f>
        <v>49.772229083725001</v>
      </c>
      <c r="O468" s="30" t="str" cm="1">
        <f t="array" ref="O468">IF(Table2[[#This Row],[Nodes]:[Nodes]]=7,Table2[[#This Row],[Gap]:[Gap]],"")</f>
        <v/>
      </c>
    </row>
    <row r="469" spans="1:15">
      <c r="A469">
        <v>6</v>
      </c>
      <c r="B469">
        <v>14</v>
      </c>
      <c r="C469">
        <v>90</v>
      </c>
      <c r="D469">
        <v>4</v>
      </c>
      <c r="E469">
        <v>0</v>
      </c>
      <c r="F469">
        <v>450.77276682411798</v>
      </c>
      <c r="G469">
        <v>2</v>
      </c>
      <c r="H469">
        <v>1383.92520821518</v>
      </c>
      <c r="I469">
        <v>50.150669648829997</v>
      </c>
      <c r="J469">
        <v>143.37800621986301</v>
      </c>
      <c r="L469" s="30" t="str" cm="1">
        <f t="array" ref="L469">IF(Table2[[#This Row],[Nodes]:[Nodes]]=4,Table2[[#This Row],[Gap]:[Gap]],"")</f>
        <v/>
      </c>
      <c r="M469" s="30" t="str" cm="1">
        <f t="array" ref="M469">IF(Table2[[#This Row],[Nodes]:[Nodes]]=5,Table2[[#This Row],[Gap]:[Gap]],"")</f>
        <v/>
      </c>
      <c r="N469" s="30" cm="1">
        <f t="array" ref="N469">IF(Table2[[#This Row],[Nodes]:[Nodes]]=6,Table2[[#This Row],[Gap]:[Gap]],"")</f>
        <v>50.150669648829997</v>
      </c>
      <c r="O469" s="30" t="str" cm="1">
        <f t="array" ref="O469">IF(Table2[[#This Row],[Nodes]:[Nodes]]=7,Table2[[#This Row],[Gap]:[Gap]],"")</f>
        <v/>
      </c>
    </row>
    <row r="470" spans="1:15">
      <c r="A470">
        <v>6</v>
      </c>
      <c r="B470">
        <v>10</v>
      </c>
      <c r="C470">
        <v>60</v>
      </c>
      <c r="D470">
        <v>3</v>
      </c>
      <c r="E470">
        <v>3</v>
      </c>
      <c r="F470">
        <v>529.79590680741705</v>
      </c>
      <c r="G470">
        <v>2</v>
      </c>
      <c r="H470">
        <v>1808.35001723143</v>
      </c>
      <c r="I470">
        <v>50.170821867963497</v>
      </c>
      <c r="J470">
        <v>149.16442394256501</v>
      </c>
      <c r="L470" s="30" t="str" cm="1">
        <f t="array" ref="L470">IF(Table2[[#This Row],[Nodes]:[Nodes]]=4,Table2[[#This Row],[Gap]:[Gap]],"")</f>
        <v/>
      </c>
      <c r="M470" s="30" t="str" cm="1">
        <f t="array" ref="M470">IF(Table2[[#This Row],[Nodes]:[Nodes]]=5,Table2[[#This Row],[Gap]:[Gap]],"")</f>
        <v/>
      </c>
      <c r="N470" s="30" cm="1">
        <f t="array" ref="N470">IF(Table2[[#This Row],[Nodes]:[Nodes]]=6,Table2[[#This Row],[Gap]:[Gap]],"")</f>
        <v>50.170821867963497</v>
      </c>
      <c r="O470" s="30" t="str" cm="1">
        <f t="array" ref="O470">IF(Table2[[#This Row],[Nodes]:[Nodes]]=7,Table2[[#This Row],[Gap]:[Gap]],"")</f>
        <v/>
      </c>
    </row>
    <row r="471" spans="1:15">
      <c r="A471">
        <v>6</v>
      </c>
      <c r="B471">
        <v>12</v>
      </c>
      <c r="C471">
        <v>90</v>
      </c>
      <c r="D471">
        <v>4</v>
      </c>
      <c r="E471">
        <v>2</v>
      </c>
      <c r="F471">
        <v>433.15867712181802</v>
      </c>
      <c r="G471">
        <v>2</v>
      </c>
      <c r="H471">
        <v>1390.14594469282</v>
      </c>
      <c r="I471">
        <v>50.198328578371203</v>
      </c>
      <c r="J471">
        <v>159.48130726814199</v>
      </c>
      <c r="L471" s="30" t="str" cm="1">
        <f t="array" ref="L471">IF(Table2[[#This Row],[Nodes]:[Nodes]]=4,Table2[[#This Row],[Gap]:[Gap]],"")</f>
        <v/>
      </c>
      <c r="M471" s="30" t="str" cm="1">
        <f t="array" ref="M471">IF(Table2[[#This Row],[Nodes]:[Nodes]]=5,Table2[[#This Row],[Gap]:[Gap]],"")</f>
        <v/>
      </c>
      <c r="N471" s="30" cm="1">
        <f t="array" ref="N471">IF(Table2[[#This Row],[Nodes]:[Nodes]]=6,Table2[[#This Row],[Gap]:[Gap]],"")</f>
        <v>50.198328578371203</v>
      </c>
      <c r="O471" s="30" t="str" cm="1">
        <f t="array" ref="O471">IF(Table2[[#This Row],[Nodes]:[Nodes]]=7,Table2[[#This Row],[Gap]:[Gap]],"")</f>
        <v/>
      </c>
    </row>
    <row r="472" spans="1:15">
      <c r="A472">
        <v>6</v>
      </c>
      <c r="B472">
        <v>10</v>
      </c>
      <c r="C472">
        <v>60</v>
      </c>
      <c r="D472">
        <v>3</v>
      </c>
      <c r="E472">
        <v>1</v>
      </c>
      <c r="F472">
        <v>482.47285795662702</v>
      </c>
      <c r="G472">
        <v>2</v>
      </c>
      <c r="H472">
        <v>1494.51769896465</v>
      </c>
      <c r="I472">
        <v>50.549027754694301</v>
      </c>
      <c r="J472">
        <v>155.53564763069099</v>
      </c>
      <c r="L472" s="30" t="str" cm="1">
        <f t="array" ref="L472">IF(Table2[[#This Row],[Nodes]:[Nodes]]=4,Table2[[#This Row],[Gap]:[Gap]],"")</f>
        <v/>
      </c>
      <c r="M472" s="30" t="str" cm="1">
        <f t="array" ref="M472">IF(Table2[[#This Row],[Nodes]:[Nodes]]=5,Table2[[#This Row],[Gap]:[Gap]],"")</f>
        <v/>
      </c>
      <c r="N472" s="30" cm="1">
        <f t="array" ref="N472">IF(Table2[[#This Row],[Nodes]:[Nodes]]=6,Table2[[#This Row],[Gap]:[Gap]],"")</f>
        <v>50.549027754694301</v>
      </c>
      <c r="O472" s="30" t="str" cm="1">
        <f t="array" ref="O472">IF(Table2[[#This Row],[Nodes]:[Nodes]]=7,Table2[[#This Row],[Gap]:[Gap]],"")</f>
        <v/>
      </c>
    </row>
    <row r="473" spans="1:15">
      <c r="A473">
        <v>6</v>
      </c>
      <c r="B473">
        <v>12</v>
      </c>
      <c r="C473">
        <v>30</v>
      </c>
      <c r="D473">
        <v>2</v>
      </c>
      <c r="E473">
        <v>2</v>
      </c>
      <c r="F473">
        <v>612.05989138143502</v>
      </c>
      <c r="G473">
        <v>3</v>
      </c>
      <c r="H473">
        <v>2400.9537719314799</v>
      </c>
      <c r="I473">
        <v>50.749393906278399</v>
      </c>
      <c r="J473">
        <v>269.24806070327702</v>
      </c>
      <c r="L473" s="30" t="str" cm="1">
        <f t="array" ref="L473">IF(Table2[[#This Row],[Nodes]:[Nodes]]=4,Table2[[#This Row],[Gap]:[Gap]],"")</f>
        <v/>
      </c>
      <c r="M473" s="30" t="str" cm="1">
        <f t="array" ref="M473">IF(Table2[[#This Row],[Nodes]:[Nodes]]=5,Table2[[#This Row],[Gap]:[Gap]],"")</f>
        <v/>
      </c>
      <c r="N473" s="30" cm="1">
        <f t="array" ref="N473">IF(Table2[[#This Row],[Nodes]:[Nodes]]=6,Table2[[#This Row],[Gap]:[Gap]],"")</f>
        <v>50.749393906278399</v>
      </c>
      <c r="O473" s="30" t="str" cm="1">
        <f t="array" ref="O473">IF(Table2[[#This Row],[Nodes]:[Nodes]]=7,Table2[[#This Row],[Gap]:[Gap]],"")</f>
        <v/>
      </c>
    </row>
    <row r="474" spans="1:15">
      <c r="A474">
        <v>6</v>
      </c>
      <c r="B474">
        <v>12</v>
      </c>
      <c r="C474">
        <v>60</v>
      </c>
      <c r="D474">
        <v>3</v>
      </c>
      <c r="E474">
        <v>2</v>
      </c>
      <c r="F474">
        <v>484.17039263765798</v>
      </c>
      <c r="G474">
        <v>2</v>
      </c>
      <c r="H474">
        <v>1779.0202782415799</v>
      </c>
      <c r="I474">
        <v>50.869517769626697</v>
      </c>
      <c r="J474">
        <v>152.75791335105799</v>
      </c>
      <c r="L474" s="30" t="str" cm="1">
        <f t="array" ref="L474">IF(Table2[[#This Row],[Nodes]:[Nodes]]=4,Table2[[#This Row],[Gap]:[Gap]],"")</f>
        <v/>
      </c>
      <c r="M474" s="30" t="str" cm="1">
        <f t="array" ref="M474">IF(Table2[[#This Row],[Nodes]:[Nodes]]=5,Table2[[#This Row],[Gap]:[Gap]],"")</f>
        <v/>
      </c>
      <c r="N474" s="30" cm="1">
        <f t="array" ref="N474">IF(Table2[[#This Row],[Nodes]:[Nodes]]=6,Table2[[#This Row],[Gap]:[Gap]],"")</f>
        <v>50.869517769626697</v>
      </c>
      <c r="O474" s="30" t="str" cm="1">
        <f t="array" ref="O474">IF(Table2[[#This Row],[Nodes]:[Nodes]]=7,Table2[[#This Row],[Gap]:[Gap]],"")</f>
        <v/>
      </c>
    </row>
    <row r="475" spans="1:15">
      <c r="A475">
        <v>6</v>
      </c>
      <c r="B475">
        <v>14</v>
      </c>
      <c r="C475">
        <v>90</v>
      </c>
      <c r="D475">
        <v>5</v>
      </c>
      <c r="E475">
        <v>0</v>
      </c>
      <c r="F475">
        <v>448.054237147425</v>
      </c>
      <c r="G475">
        <v>2</v>
      </c>
      <c r="H475">
        <v>1228.30819816335</v>
      </c>
      <c r="I475">
        <v>50.994214134730598</v>
      </c>
      <c r="J475">
        <v>300.02761650085398</v>
      </c>
      <c r="L475" s="30" t="str" cm="1">
        <f t="array" ref="L475">IF(Table2[[#This Row],[Nodes]:[Nodes]]=4,Table2[[#This Row],[Gap]:[Gap]],"")</f>
        <v/>
      </c>
      <c r="M475" s="30" t="str" cm="1">
        <f t="array" ref="M475">IF(Table2[[#This Row],[Nodes]:[Nodes]]=5,Table2[[#This Row],[Gap]:[Gap]],"")</f>
        <v/>
      </c>
      <c r="N475" s="30" cm="1">
        <f t="array" ref="N475">IF(Table2[[#This Row],[Nodes]:[Nodes]]=6,Table2[[#This Row],[Gap]:[Gap]],"")</f>
        <v>50.994214134730598</v>
      </c>
      <c r="O475" s="30" t="str" cm="1">
        <f t="array" ref="O475">IF(Table2[[#This Row],[Nodes]:[Nodes]]=7,Table2[[#This Row],[Gap]:[Gap]],"")</f>
        <v/>
      </c>
    </row>
    <row r="476" spans="1:15">
      <c r="A476">
        <v>6</v>
      </c>
      <c r="B476">
        <v>10</v>
      </c>
      <c r="C476">
        <v>30</v>
      </c>
      <c r="D476">
        <v>2</v>
      </c>
      <c r="E476">
        <v>2</v>
      </c>
      <c r="F476">
        <v>593.955689552335</v>
      </c>
      <c r="G476">
        <v>3</v>
      </c>
      <c r="H476">
        <v>2174.30726349417</v>
      </c>
      <c r="I476">
        <v>51.521213301087101</v>
      </c>
      <c r="J476">
        <v>188.831549167633</v>
      </c>
      <c r="L476" s="30" t="str" cm="1">
        <f t="array" ref="L476">IF(Table2[[#This Row],[Nodes]:[Nodes]]=4,Table2[[#This Row],[Gap]:[Gap]],"")</f>
        <v/>
      </c>
      <c r="M476" s="30" t="str" cm="1">
        <f t="array" ref="M476">IF(Table2[[#This Row],[Nodes]:[Nodes]]=5,Table2[[#This Row],[Gap]:[Gap]],"")</f>
        <v/>
      </c>
      <c r="N476" s="30" cm="1">
        <f t="array" ref="N476">IF(Table2[[#This Row],[Nodes]:[Nodes]]=6,Table2[[#This Row],[Gap]:[Gap]],"")</f>
        <v>51.521213301087101</v>
      </c>
      <c r="O476" s="30" t="str" cm="1">
        <f t="array" ref="O476">IF(Table2[[#This Row],[Nodes]:[Nodes]]=7,Table2[[#This Row],[Gap]:[Gap]],"")</f>
        <v/>
      </c>
    </row>
    <row r="477" spans="1:15">
      <c r="A477">
        <v>6</v>
      </c>
      <c r="B477">
        <v>12</v>
      </c>
      <c r="C477">
        <v>90</v>
      </c>
      <c r="D477">
        <v>4</v>
      </c>
      <c r="E477">
        <v>3</v>
      </c>
      <c r="F477">
        <v>465.12508468771699</v>
      </c>
      <c r="G477">
        <v>2</v>
      </c>
      <c r="H477">
        <v>1680.25601736874</v>
      </c>
      <c r="I477">
        <v>51.625953635112701</v>
      </c>
      <c r="J477">
        <v>264.45310568809498</v>
      </c>
      <c r="L477" s="30" t="str" cm="1">
        <f t="array" ref="L477">IF(Table2[[#This Row],[Nodes]:[Nodes]]=4,Table2[[#This Row],[Gap]:[Gap]],"")</f>
        <v/>
      </c>
      <c r="M477" s="30" t="str" cm="1">
        <f t="array" ref="M477">IF(Table2[[#This Row],[Nodes]:[Nodes]]=5,Table2[[#This Row],[Gap]:[Gap]],"")</f>
        <v/>
      </c>
      <c r="N477" s="30" cm="1">
        <f t="array" ref="N477">IF(Table2[[#This Row],[Nodes]:[Nodes]]=6,Table2[[#This Row],[Gap]:[Gap]],"")</f>
        <v>51.625953635112701</v>
      </c>
      <c r="O477" s="30" t="str" cm="1">
        <f t="array" ref="O477">IF(Table2[[#This Row],[Nodes]:[Nodes]]=7,Table2[[#This Row],[Gap]:[Gap]],"")</f>
        <v/>
      </c>
    </row>
    <row r="478" spans="1:15">
      <c r="A478">
        <v>6</v>
      </c>
      <c r="B478">
        <v>10</v>
      </c>
      <c r="C478">
        <v>30</v>
      </c>
      <c r="D478">
        <v>4</v>
      </c>
      <c r="E478">
        <v>4</v>
      </c>
      <c r="F478">
        <v>509.99235398742599</v>
      </c>
      <c r="G478">
        <v>2</v>
      </c>
      <c r="H478">
        <v>1373.76735122532</v>
      </c>
      <c r="I478">
        <v>52.033981974121701</v>
      </c>
      <c r="J478">
        <v>124.342866420745</v>
      </c>
      <c r="L478" s="30" t="str" cm="1">
        <f t="array" ref="L478">IF(Table2[[#This Row],[Nodes]:[Nodes]]=4,Table2[[#This Row],[Gap]:[Gap]],"")</f>
        <v/>
      </c>
      <c r="M478" s="30" t="str" cm="1">
        <f t="array" ref="M478">IF(Table2[[#This Row],[Nodes]:[Nodes]]=5,Table2[[#This Row],[Gap]:[Gap]],"")</f>
        <v/>
      </c>
      <c r="N478" s="30" cm="1">
        <f t="array" ref="N478">IF(Table2[[#This Row],[Nodes]:[Nodes]]=6,Table2[[#This Row],[Gap]:[Gap]],"")</f>
        <v>52.033981974121701</v>
      </c>
      <c r="O478" s="30" t="str" cm="1">
        <f t="array" ref="O478">IF(Table2[[#This Row],[Nodes]:[Nodes]]=7,Table2[[#This Row],[Gap]:[Gap]],"")</f>
        <v/>
      </c>
    </row>
    <row r="479" spans="1:15">
      <c r="A479">
        <v>6</v>
      </c>
      <c r="B479">
        <v>14</v>
      </c>
      <c r="C479">
        <v>90</v>
      </c>
      <c r="D479">
        <v>5</v>
      </c>
      <c r="E479">
        <v>3</v>
      </c>
      <c r="F479">
        <v>455.37899513451299</v>
      </c>
      <c r="G479">
        <v>2</v>
      </c>
      <c r="H479">
        <v>1486.33043853346</v>
      </c>
      <c r="I479">
        <v>52.140954137963902</v>
      </c>
      <c r="J479">
        <v>151.93403911590499</v>
      </c>
      <c r="L479" s="30" t="str" cm="1">
        <f t="array" ref="L479">IF(Table2[[#This Row],[Nodes]:[Nodes]]=4,Table2[[#This Row],[Gap]:[Gap]],"")</f>
        <v/>
      </c>
      <c r="M479" s="30" t="str" cm="1">
        <f t="array" ref="M479">IF(Table2[[#This Row],[Nodes]:[Nodes]]=5,Table2[[#This Row],[Gap]:[Gap]],"")</f>
        <v/>
      </c>
      <c r="N479" s="30" cm="1">
        <f t="array" ref="N479">IF(Table2[[#This Row],[Nodes]:[Nodes]]=6,Table2[[#This Row],[Gap]:[Gap]],"")</f>
        <v>52.140954137963902</v>
      </c>
      <c r="O479" s="30" t="str" cm="1">
        <f t="array" ref="O479">IF(Table2[[#This Row],[Nodes]:[Nodes]]=7,Table2[[#This Row],[Gap]:[Gap]],"")</f>
        <v/>
      </c>
    </row>
    <row r="480" spans="1:15">
      <c r="A480">
        <v>6</v>
      </c>
      <c r="B480">
        <v>10</v>
      </c>
      <c r="C480">
        <v>60</v>
      </c>
      <c r="D480">
        <v>2</v>
      </c>
      <c r="E480">
        <v>2</v>
      </c>
      <c r="F480">
        <v>648.33457576374803</v>
      </c>
      <c r="G480">
        <v>3</v>
      </c>
      <c r="H480">
        <v>2355.9899077733298</v>
      </c>
      <c r="I480">
        <v>53.147032163991597</v>
      </c>
      <c r="J480">
        <v>213.18479537963799</v>
      </c>
      <c r="L480" s="30" t="str" cm="1">
        <f t="array" ref="L480">IF(Table2[[#This Row],[Nodes]:[Nodes]]=4,Table2[[#This Row],[Gap]:[Gap]],"")</f>
        <v/>
      </c>
      <c r="M480" s="30" t="str" cm="1">
        <f t="array" ref="M480">IF(Table2[[#This Row],[Nodes]:[Nodes]]=5,Table2[[#This Row],[Gap]:[Gap]],"")</f>
        <v/>
      </c>
      <c r="N480" s="30" cm="1">
        <f t="array" ref="N480">IF(Table2[[#This Row],[Nodes]:[Nodes]]=6,Table2[[#This Row],[Gap]:[Gap]],"")</f>
        <v>53.147032163991597</v>
      </c>
      <c r="O480" s="30" t="str" cm="1">
        <f t="array" ref="O480">IF(Table2[[#This Row],[Nodes]:[Nodes]]=7,Table2[[#This Row],[Gap]:[Gap]],"")</f>
        <v/>
      </c>
    </row>
    <row r="481" spans="1:15">
      <c r="A481">
        <v>6</v>
      </c>
      <c r="B481">
        <v>14</v>
      </c>
      <c r="C481">
        <v>60</v>
      </c>
      <c r="D481">
        <v>4</v>
      </c>
      <c r="E481">
        <v>0</v>
      </c>
      <c r="F481">
        <v>462.99991568579799</v>
      </c>
      <c r="G481">
        <v>2</v>
      </c>
      <c r="H481">
        <v>1305.20606878903</v>
      </c>
      <c r="I481">
        <v>53.219012676991603</v>
      </c>
      <c r="J481">
        <v>157.70888280868499</v>
      </c>
      <c r="L481" s="30" t="str" cm="1">
        <f t="array" ref="L481">IF(Table2[[#This Row],[Nodes]:[Nodes]]=4,Table2[[#This Row],[Gap]:[Gap]],"")</f>
        <v/>
      </c>
      <c r="M481" s="30" t="str" cm="1">
        <f t="array" ref="M481">IF(Table2[[#This Row],[Nodes]:[Nodes]]=5,Table2[[#This Row],[Gap]:[Gap]],"")</f>
        <v/>
      </c>
      <c r="N481" s="30" cm="1">
        <f t="array" ref="N481">IF(Table2[[#This Row],[Nodes]:[Nodes]]=6,Table2[[#This Row],[Gap]:[Gap]],"")</f>
        <v>53.219012676991603</v>
      </c>
      <c r="O481" s="30" t="str" cm="1">
        <f t="array" ref="O481">IF(Table2[[#This Row],[Nodes]:[Nodes]]=7,Table2[[#This Row],[Gap]:[Gap]],"")</f>
        <v/>
      </c>
    </row>
    <row r="482" spans="1:15">
      <c r="A482">
        <v>6</v>
      </c>
      <c r="B482">
        <v>14</v>
      </c>
      <c r="C482">
        <v>60</v>
      </c>
      <c r="D482">
        <v>2</v>
      </c>
      <c r="E482">
        <v>2</v>
      </c>
      <c r="F482">
        <v>722.97495524132205</v>
      </c>
      <c r="G482">
        <v>3</v>
      </c>
      <c r="H482">
        <v>2961.7205966349102</v>
      </c>
      <c r="I482">
        <v>53.2454826182814</v>
      </c>
      <c r="J482">
        <v>125.692512750625</v>
      </c>
      <c r="L482" s="30" t="str" cm="1">
        <f t="array" ref="L482">IF(Table2[[#This Row],[Nodes]:[Nodes]]=4,Table2[[#This Row],[Gap]:[Gap]],"")</f>
        <v/>
      </c>
      <c r="M482" s="30" t="str" cm="1">
        <f t="array" ref="M482">IF(Table2[[#This Row],[Nodes]:[Nodes]]=5,Table2[[#This Row],[Gap]:[Gap]],"")</f>
        <v/>
      </c>
      <c r="N482" s="30" cm="1">
        <f t="array" ref="N482">IF(Table2[[#This Row],[Nodes]:[Nodes]]=6,Table2[[#This Row],[Gap]:[Gap]],"")</f>
        <v>53.2454826182814</v>
      </c>
      <c r="O482" s="30" t="str" cm="1">
        <f t="array" ref="O482">IF(Table2[[#This Row],[Nodes]:[Nodes]]=7,Table2[[#This Row],[Gap]:[Gap]],"")</f>
        <v/>
      </c>
    </row>
    <row r="483" spans="1:15">
      <c r="A483">
        <v>6</v>
      </c>
      <c r="B483">
        <v>10</v>
      </c>
      <c r="C483">
        <v>60</v>
      </c>
      <c r="D483">
        <v>4</v>
      </c>
      <c r="E483">
        <v>0</v>
      </c>
      <c r="F483">
        <v>447.213175508701</v>
      </c>
      <c r="G483">
        <v>2</v>
      </c>
      <c r="H483">
        <v>1073.0673765650199</v>
      </c>
      <c r="I483">
        <v>53.691090027112097</v>
      </c>
      <c r="J483">
        <v>150.02430081367399</v>
      </c>
      <c r="L483" s="30" t="str" cm="1">
        <f t="array" ref="L483">IF(Table2[[#This Row],[Nodes]:[Nodes]]=4,Table2[[#This Row],[Gap]:[Gap]],"")</f>
        <v/>
      </c>
      <c r="M483" s="30" t="str" cm="1">
        <f t="array" ref="M483">IF(Table2[[#This Row],[Nodes]:[Nodes]]=5,Table2[[#This Row],[Gap]:[Gap]],"")</f>
        <v/>
      </c>
      <c r="N483" s="30" cm="1">
        <f t="array" ref="N483">IF(Table2[[#This Row],[Nodes]:[Nodes]]=6,Table2[[#This Row],[Gap]:[Gap]],"")</f>
        <v>53.691090027112097</v>
      </c>
      <c r="O483" s="30" t="str" cm="1">
        <f t="array" ref="O483">IF(Table2[[#This Row],[Nodes]:[Nodes]]=7,Table2[[#This Row],[Gap]:[Gap]],"")</f>
        <v/>
      </c>
    </row>
    <row r="484" spans="1:15">
      <c r="A484">
        <v>6</v>
      </c>
      <c r="B484">
        <v>12</v>
      </c>
      <c r="C484">
        <v>30</v>
      </c>
      <c r="D484">
        <v>2</v>
      </c>
      <c r="E484">
        <v>0</v>
      </c>
      <c r="F484">
        <v>724.64824421343997</v>
      </c>
      <c r="G484">
        <v>3</v>
      </c>
      <c r="H484">
        <v>2234.0898723323098</v>
      </c>
      <c r="I484">
        <v>54.318970278317202</v>
      </c>
      <c r="J484">
        <v>122.666265010833</v>
      </c>
      <c r="L484" s="30" t="str" cm="1">
        <f t="array" ref="L484">IF(Table2[[#This Row],[Nodes]:[Nodes]]=4,Table2[[#This Row],[Gap]:[Gap]],"")</f>
        <v/>
      </c>
      <c r="M484" s="30" t="str" cm="1">
        <f t="array" ref="M484">IF(Table2[[#This Row],[Nodes]:[Nodes]]=5,Table2[[#This Row],[Gap]:[Gap]],"")</f>
        <v/>
      </c>
      <c r="N484" s="30" cm="1">
        <f t="array" ref="N484">IF(Table2[[#This Row],[Nodes]:[Nodes]]=6,Table2[[#This Row],[Gap]:[Gap]],"")</f>
        <v>54.318970278317202</v>
      </c>
      <c r="O484" s="30" t="str" cm="1">
        <f t="array" ref="O484">IF(Table2[[#This Row],[Nodes]:[Nodes]]=7,Table2[[#This Row],[Gap]:[Gap]],"")</f>
        <v/>
      </c>
    </row>
    <row r="485" spans="1:15">
      <c r="A485">
        <v>6</v>
      </c>
      <c r="B485">
        <v>12</v>
      </c>
      <c r="C485">
        <v>90</v>
      </c>
      <c r="D485">
        <v>2</v>
      </c>
      <c r="E485">
        <v>3</v>
      </c>
      <c r="F485">
        <v>926.62305237692499</v>
      </c>
      <c r="G485">
        <v>3</v>
      </c>
      <c r="H485">
        <v>3155.5876640127699</v>
      </c>
      <c r="I485">
        <v>54.356889954069501</v>
      </c>
      <c r="J485">
        <v>207.58623456954899</v>
      </c>
      <c r="L485" s="30" t="str" cm="1">
        <f t="array" ref="L485">IF(Table2[[#This Row],[Nodes]:[Nodes]]=4,Table2[[#This Row],[Gap]:[Gap]],"")</f>
        <v/>
      </c>
      <c r="M485" s="30" t="str" cm="1">
        <f t="array" ref="M485">IF(Table2[[#This Row],[Nodes]:[Nodes]]=5,Table2[[#This Row],[Gap]:[Gap]],"")</f>
        <v/>
      </c>
      <c r="N485" s="30" cm="1">
        <f t="array" ref="N485">IF(Table2[[#This Row],[Nodes]:[Nodes]]=6,Table2[[#This Row],[Gap]:[Gap]],"")</f>
        <v>54.356889954069501</v>
      </c>
      <c r="O485" s="30" t="str" cm="1">
        <f t="array" ref="O485">IF(Table2[[#This Row],[Nodes]:[Nodes]]=7,Table2[[#This Row],[Gap]:[Gap]],"")</f>
        <v/>
      </c>
    </row>
    <row r="486" spans="1:15">
      <c r="A486">
        <v>6</v>
      </c>
      <c r="B486">
        <v>12</v>
      </c>
      <c r="C486">
        <v>30</v>
      </c>
      <c r="D486">
        <v>2</v>
      </c>
      <c r="E486">
        <v>4</v>
      </c>
      <c r="F486">
        <v>850.98950595562997</v>
      </c>
      <c r="G486">
        <v>3</v>
      </c>
      <c r="H486">
        <v>2772.4809240004902</v>
      </c>
      <c r="I486">
        <v>54.450370697896098</v>
      </c>
      <c r="J486">
        <v>136.867520570755</v>
      </c>
      <c r="L486" s="30" t="str" cm="1">
        <f t="array" ref="L486">IF(Table2[[#This Row],[Nodes]:[Nodes]]=4,Table2[[#This Row],[Gap]:[Gap]],"")</f>
        <v/>
      </c>
      <c r="M486" s="30" t="str" cm="1">
        <f t="array" ref="M486">IF(Table2[[#This Row],[Nodes]:[Nodes]]=5,Table2[[#This Row],[Gap]:[Gap]],"")</f>
        <v/>
      </c>
      <c r="N486" s="30" cm="1">
        <f t="array" ref="N486">IF(Table2[[#This Row],[Nodes]:[Nodes]]=6,Table2[[#This Row],[Gap]:[Gap]],"")</f>
        <v>54.450370697896098</v>
      </c>
      <c r="O486" s="30" t="str" cm="1">
        <f t="array" ref="O486">IF(Table2[[#This Row],[Nodes]:[Nodes]]=7,Table2[[#This Row],[Gap]:[Gap]],"")</f>
        <v/>
      </c>
    </row>
    <row r="487" spans="1:15">
      <c r="A487">
        <v>6</v>
      </c>
      <c r="B487">
        <v>12</v>
      </c>
      <c r="C487">
        <v>60</v>
      </c>
      <c r="D487">
        <v>5</v>
      </c>
      <c r="E487">
        <v>0</v>
      </c>
      <c r="F487">
        <v>330.49401186769802</v>
      </c>
      <c r="G487">
        <v>2</v>
      </c>
      <c r="H487">
        <v>955.02288819785895</v>
      </c>
      <c r="I487">
        <v>54.517511751766897</v>
      </c>
      <c r="J487">
        <v>123.455739259719</v>
      </c>
      <c r="L487" s="30" t="str" cm="1">
        <f t="array" ref="L487">IF(Table2[[#This Row],[Nodes]:[Nodes]]=4,Table2[[#This Row],[Gap]:[Gap]],"")</f>
        <v/>
      </c>
      <c r="M487" s="30" t="str" cm="1">
        <f t="array" ref="M487">IF(Table2[[#This Row],[Nodes]:[Nodes]]=5,Table2[[#This Row],[Gap]:[Gap]],"")</f>
        <v/>
      </c>
      <c r="N487" s="30" cm="1">
        <f t="array" ref="N487">IF(Table2[[#This Row],[Nodes]:[Nodes]]=6,Table2[[#This Row],[Gap]:[Gap]],"")</f>
        <v>54.517511751766897</v>
      </c>
      <c r="O487" s="30" t="str" cm="1">
        <f t="array" ref="O487">IF(Table2[[#This Row],[Nodes]:[Nodes]]=7,Table2[[#This Row],[Gap]:[Gap]],"")</f>
        <v/>
      </c>
    </row>
    <row r="488" spans="1:15">
      <c r="A488">
        <v>6</v>
      </c>
      <c r="B488">
        <v>10</v>
      </c>
      <c r="C488">
        <v>60</v>
      </c>
      <c r="D488">
        <v>4</v>
      </c>
      <c r="E488">
        <v>3</v>
      </c>
      <c r="F488">
        <v>437.72707606972699</v>
      </c>
      <c r="G488">
        <v>2</v>
      </c>
      <c r="H488">
        <v>1497.0766710590001</v>
      </c>
      <c r="I488">
        <v>54.778400128444297</v>
      </c>
      <c r="J488">
        <v>196.830849409103</v>
      </c>
      <c r="L488" s="30" t="str" cm="1">
        <f t="array" ref="L488">IF(Table2[[#This Row],[Nodes]:[Nodes]]=4,Table2[[#This Row],[Gap]:[Gap]],"")</f>
        <v/>
      </c>
      <c r="M488" s="30" t="str" cm="1">
        <f t="array" ref="M488">IF(Table2[[#This Row],[Nodes]:[Nodes]]=5,Table2[[#This Row],[Gap]:[Gap]],"")</f>
        <v/>
      </c>
      <c r="N488" s="30" cm="1">
        <f t="array" ref="N488">IF(Table2[[#This Row],[Nodes]:[Nodes]]=6,Table2[[#This Row],[Gap]:[Gap]],"")</f>
        <v>54.778400128444297</v>
      </c>
      <c r="O488" s="30" t="str" cm="1">
        <f t="array" ref="O488">IF(Table2[[#This Row],[Nodes]:[Nodes]]=7,Table2[[#This Row],[Gap]:[Gap]],"")</f>
        <v/>
      </c>
    </row>
    <row r="489" spans="1:15">
      <c r="A489">
        <v>6</v>
      </c>
      <c r="B489">
        <v>10</v>
      </c>
      <c r="C489">
        <v>30</v>
      </c>
      <c r="D489">
        <v>4</v>
      </c>
      <c r="E489">
        <v>2</v>
      </c>
      <c r="F489">
        <v>327.73015414608</v>
      </c>
      <c r="G489">
        <v>2</v>
      </c>
      <c r="H489">
        <v>1167.79850795061</v>
      </c>
      <c r="I489">
        <v>55.044753447454497</v>
      </c>
      <c r="J489">
        <v>122.514201402664</v>
      </c>
      <c r="L489" s="30" t="str" cm="1">
        <f t="array" ref="L489">IF(Table2[[#This Row],[Nodes]:[Nodes]]=4,Table2[[#This Row],[Gap]:[Gap]],"")</f>
        <v/>
      </c>
      <c r="M489" s="30" t="str" cm="1">
        <f t="array" ref="M489">IF(Table2[[#This Row],[Nodes]:[Nodes]]=5,Table2[[#This Row],[Gap]:[Gap]],"")</f>
        <v/>
      </c>
      <c r="N489" s="30" cm="1">
        <f t="array" ref="N489">IF(Table2[[#This Row],[Nodes]:[Nodes]]=6,Table2[[#This Row],[Gap]:[Gap]],"")</f>
        <v>55.044753447454497</v>
      </c>
      <c r="O489" s="30" t="str" cm="1">
        <f t="array" ref="O489">IF(Table2[[#This Row],[Nodes]:[Nodes]]=7,Table2[[#This Row],[Gap]:[Gap]],"")</f>
        <v/>
      </c>
    </row>
    <row r="490" spans="1:15">
      <c r="A490">
        <v>6</v>
      </c>
      <c r="B490">
        <v>12</v>
      </c>
      <c r="C490">
        <v>90</v>
      </c>
      <c r="D490">
        <v>4</v>
      </c>
      <c r="E490">
        <v>0</v>
      </c>
      <c r="F490">
        <v>463.97707481560298</v>
      </c>
      <c r="G490">
        <v>2</v>
      </c>
      <c r="H490">
        <v>1291.5671583993501</v>
      </c>
      <c r="I490">
        <v>55.312050046324401</v>
      </c>
      <c r="J490">
        <v>127.146574735641</v>
      </c>
      <c r="L490" s="30" t="str" cm="1">
        <f t="array" ref="L490">IF(Table2[[#This Row],[Nodes]:[Nodes]]=4,Table2[[#This Row],[Gap]:[Gap]],"")</f>
        <v/>
      </c>
      <c r="M490" s="30" t="str" cm="1">
        <f t="array" ref="M490">IF(Table2[[#This Row],[Nodes]:[Nodes]]=5,Table2[[#This Row],[Gap]:[Gap]],"")</f>
        <v/>
      </c>
      <c r="N490" s="30" cm="1">
        <f t="array" ref="N490">IF(Table2[[#This Row],[Nodes]:[Nodes]]=6,Table2[[#This Row],[Gap]:[Gap]],"")</f>
        <v>55.312050046324401</v>
      </c>
      <c r="O490" s="30" t="str" cm="1">
        <f t="array" ref="O490">IF(Table2[[#This Row],[Nodes]:[Nodes]]=7,Table2[[#This Row],[Gap]:[Gap]],"")</f>
        <v/>
      </c>
    </row>
    <row r="491" spans="1:15">
      <c r="A491">
        <v>6</v>
      </c>
      <c r="B491">
        <v>12</v>
      </c>
      <c r="C491">
        <v>30</v>
      </c>
      <c r="D491">
        <v>4</v>
      </c>
      <c r="E491">
        <v>3</v>
      </c>
      <c r="F491">
        <v>433.22070554137798</v>
      </c>
      <c r="G491">
        <v>2</v>
      </c>
      <c r="H491">
        <v>1597.99455617796</v>
      </c>
      <c r="I491">
        <v>55.443209409812397</v>
      </c>
      <c r="J491">
        <v>211.14961600303599</v>
      </c>
      <c r="L491" s="30" t="str" cm="1">
        <f t="array" ref="L491">IF(Table2[[#This Row],[Nodes]:[Nodes]]=4,Table2[[#This Row],[Gap]:[Gap]],"")</f>
        <v/>
      </c>
      <c r="M491" s="30" t="str" cm="1">
        <f t="array" ref="M491">IF(Table2[[#This Row],[Nodes]:[Nodes]]=5,Table2[[#This Row],[Gap]:[Gap]],"")</f>
        <v/>
      </c>
      <c r="N491" s="30" cm="1">
        <f t="array" ref="N491">IF(Table2[[#This Row],[Nodes]:[Nodes]]=6,Table2[[#This Row],[Gap]:[Gap]],"")</f>
        <v>55.443209409812397</v>
      </c>
      <c r="O491" s="30" t="str" cm="1">
        <f t="array" ref="O491">IF(Table2[[#This Row],[Nodes]:[Nodes]]=7,Table2[[#This Row],[Gap]:[Gap]],"")</f>
        <v/>
      </c>
    </row>
    <row r="492" spans="1:15">
      <c r="A492">
        <v>7</v>
      </c>
      <c r="B492">
        <v>12</v>
      </c>
      <c r="C492">
        <v>90</v>
      </c>
      <c r="D492">
        <v>3</v>
      </c>
      <c r="E492">
        <v>2</v>
      </c>
      <c r="F492">
        <v>577.12136419167598</v>
      </c>
      <c r="G492">
        <v>2</v>
      </c>
      <c r="H492">
        <v>2511.0247315667202</v>
      </c>
      <c r="I492">
        <v>55.941814364304101</v>
      </c>
      <c r="J492">
        <v>177.71542572975099</v>
      </c>
      <c r="L492" s="30" t="str" cm="1">
        <f t="array" ref="L492">IF(Table2[[#This Row],[Nodes]:[Nodes]]=4,Table2[[#This Row],[Gap]:[Gap]],"")</f>
        <v/>
      </c>
      <c r="M492" s="30" t="str" cm="1">
        <f t="array" ref="M492">IF(Table2[[#This Row],[Nodes]:[Nodes]]=5,Table2[[#This Row],[Gap]:[Gap]],"")</f>
        <v/>
      </c>
      <c r="N492" s="30" t="str" cm="1">
        <f t="array" ref="N492">IF(Table2[[#This Row],[Nodes]:[Nodes]]=6,Table2[[#This Row],[Gap]:[Gap]],"")</f>
        <v/>
      </c>
      <c r="O492" s="30" cm="1">
        <f t="array" ref="O492">IF(Table2[[#This Row],[Nodes]:[Nodes]]=7,Table2[[#This Row],[Gap]:[Gap]],"")</f>
        <v>55.941814364304101</v>
      </c>
    </row>
    <row r="493" spans="1:15">
      <c r="A493">
        <v>6</v>
      </c>
      <c r="B493">
        <v>10</v>
      </c>
      <c r="C493">
        <v>60</v>
      </c>
      <c r="D493">
        <v>2</v>
      </c>
      <c r="E493">
        <v>4</v>
      </c>
      <c r="F493">
        <v>841.87149266323399</v>
      </c>
      <c r="G493">
        <v>3</v>
      </c>
      <c r="H493">
        <v>2915.5766093622201</v>
      </c>
      <c r="I493">
        <v>56.020541080382898</v>
      </c>
      <c r="J493">
        <v>138.31341314315699</v>
      </c>
      <c r="L493" s="30" t="str" cm="1">
        <f t="array" ref="L493">IF(Table2[[#This Row],[Nodes]:[Nodes]]=4,Table2[[#This Row],[Gap]:[Gap]],"")</f>
        <v/>
      </c>
      <c r="M493" s="30" t="str" cm="1">
        <f t="array" ref="M493">IF(Table2[[#This Row],[Nodes]:[Nodes]]=5,Table2[[#This Row],[Gap]:[Gap]],"")</f>
        <v/>
      </c>
      <c r="N493" s="30" cm="1">
        <f t="array" ref="N493">IF(Table2[[#This Row],[Nodes]:[Nodes]]=6,Table2[[#This Row],[Gap]:[Gap]],"")</f>
        <v>56.020541080382898</v>
      </c>
      <c r="O493" s="30" t="str" cm="1">
        <f t="array" ref="O493">IF(Table2[[#This Row],[Nodes]:[Nodes]]=7,Table2[[#This Row],[Gap]:[Gap]],"")</f>
        <v/>
      </c>
    </row>
    <row r="494" spans="1:15">
      <c r="A494">
        <v>6</v>
      </c>
      <c r="B494">
        <v>14</v>
      </c>
      <c r="C494">
        <v>60</v>
      </c>
      <c r="D494">
        <v>4</v>
      </c>
      <c r="E494">
        <v>2</v>
      </c>
      <c r="F494">
        <v>440.58456100002201</v>
      </c>
      <c r="G494">
        <v>2</v>
      </c>
      <c r="H494">
        <v>1504.1092119066</v>
      </c>
      <c r="I494">
        <v>56.1535340947813</v>
      </c>
      <c r="J494">
        <v>161.529045581817</v>
      </c>
      <c r="L494" s="30" t="str" cm="1">
        <f t="array" ref="L494">IF(Table2[[#This Row],[Nodes]:[Nodes]]=4,Table2[[#This Row],[Gap]:[Gap]],"")</f>
        <v/>
      </c>
      <c r="M494" s="30" t="str" cm="1">
        <f t="array" ref="M494">IF(Table2[[#This Row],[Nodes]:[Nodes]]=5,Table2[[#This Row],[Gap]:[Gap]],"")</f>
        <v/>
      </c>
      <c r="N494" s="30" cm="1">
        <f t="array" ref="N494">IF(Table2[[#This Row],[Nodes]:[Nodes]]=6,Table2[[#This Row],[Gap]:[Gap]],"")</f>
        <v>56.1535340947813</v>
      </c>
      <c r="O494" s="30" t="str" cm="1">
        <f t="array" ref="O494">IF(Table2[[#This Row],[Nodes]:[Nodes]]=7,Table2[[#This Row],[Gap]:[Gap]],"")</f>
        <v/>
      </c>
    </row>
    <row r="495" spans="1:15">
      <c r="A495">
        <v>6</v>
      </c>
      <c r="B495">
        <v>14</v>
      </c>
      <c r="C495">
        <v>30</v>
      </c>
      <c r="D495">
        <v>5</v>
      </c>
      <c r="E495">
        <v>2</v>
      </c>
      <c r="F495">
        <v>335.43090860163602</v>
      </c>
      <c r="G495">
        <v>2</v>
      </c>
      <c r="H495">
        <v>1158.11019580632</v>
      </c>
      <c r="I495">
        <v>56.331993740183897</v>
      </c>
      <c r="J495">
        <v>203.12403464317299</v>
      </c>
      <c r="L495" s="30" t="str" cm="1">
        <f t="array" ref="L495">IF(Table2[[#This Row],[Nodes]:[Nodes]]=4,Table2[[#This Row],[Gap]:[Gap]],"")</f>
        <v/>
      </c>
      <c r="M495" s="30" t="str" cm="1">
        <f t="array" ref="M495">IF(Table2[[#This Row],[Nodes]:[Nodes]]=5,Table2[[#This Row],[Gap]:[Gap]],"")</f>
        <v/>
      </c>
      <c r="N495" s="30" cm="1">
        <f t="array" ref="N495">IF(Table2[[#This Row],[Nodes]:[Nodes]]=6,Table2[[#This Row],[Gap]:[Gap]],"")</f>
        <v>56.331993740183897</v>
      </c>
      <c r="O495" s="30" t="str" cm="1">
        <f t="array" ref="O495">IF(Table2[[#This Row],[Nodes]:[Nodes]]=7,Table2[[#This Row],[Gap]:[Gap]],"")</f>
        <v/>
      </c>
    </row>
    <row r="496" spans="1:15">
      <c r="A496">
        <v>6</v>
      </c>
      <c r="B496">
        <v>12</v>
      </c>
      <c r="C496">
        <v>30</v>
      </c>
      <c r="D496">
        <v>3</v>
      </c>
      <c r="E496">
        <v>2</v>
      </c>
      <c r="F496">
        <v>427.02792737039999</v>
      </c>
      <c r="G496">
        <v>2</v>
      </c>
      <c r="H496">
        <v>1656.2186987443899</v>
      </c>
      <c r="I496">
        <v>57.085567367780399</v>
      </c>
      <c r="J496">
        <v>122.678457021713</v>
      </c>
      <c r="L496" s="30" t="str" cm="1">
        <f t="array" ref="L496">IF(Table2[[#This Row],[Nodes]:[Nodes]]=4,Table2[[#This Row],[Gap]:[Gap]],"")</f>
        <v/>
      </c>
      <c r="M496" s="30" t="str" cm="1">
        <f t="array" ref="M496">IF(Table2[[#This Row],[Nodes]:[Nodes]]=5,Table2[[#This Row],[Gap]:[Gap]],"")</f>
        <v/>
      </c>
      <c r="N496" s="30" cm="1">
        <f t="array" ref="N496">IF(Table2[[#This Row],[Nodes]:[Nodes]]=6,Table2[[#This Row],[Gap]:[Gap]],"")</f>
        <v>57.085567367780399</v>
      </c>
      <c r="O496" s="30" t="str" cm="1">
        <f t="array" ref="O496">IF(Table2[[#This Row],[Nodes]:[Nodes]]=7,Table2[[#This Row],[Gap]:[Gap]],"")</f>
        <v/>
      </c>
    </row>
    <row r="497" spans="1:15">
      <c r="A497">
        <v>6</v>
      </c>
      <c r="B497">
        <v>10</v>
      </c>
      <c r="C497">
        <v>90</v>
      </c>
      <c r="D497">
        <v>3</v>
      </c>
      <c r="E497">
        <v>1</v>
      </c>
      <c r="F497">
        <v>510.62625584169501</v>
      </c>
      <c r="G497">
        <v>2</v>
      </c>
      <c r="H497">
        <v>1550.73937542933</v>
      </c>
      <c r="I497">
        <v>57.166137815137503</v>
      </c>
      <c r="J497">
        <v>143.423177242279</v>
      </c>
      <c r="L497" s="30" t="str" cm="1">
        <f t="array" ref="L497">IF(Table2[[#This Row],[Nodes]:[Nodes]]=4,Table2[[#This Row],[Gap]:[Gap]],"")</f>
        <v/>
      </c>
      <c r="M497" s="30" t="str" cm="1">
        <f t="array" ref="M497">IF(Table2[[#This Row],[Nodes]:[Nodes]]=5,Table2[[#This Row],[Gap]:[Gap]],"")</f>
        <v/>
      </c>
      <c r="N497" s="30" cm="1">
        <f t="array" ref="N497">IF(Table2[[#This Row],[Nodes]:[Nodes]]=6,Table2[[#This Row],[Gap]:[Gap]],"")</f>
        <v>57.166137815137503</v>
      </c>
      <c r="O497" s="30" t="str" cm="1">
        <f t="array" ref="O497">IF(Table2[[#This Row],[Nodes]:[Nodes]]=7,Table2[[#This Row],[Gap]:[Gap]],"")</f>
        <v/>
      </c>
    </row>
    <row r="498" spans="1:15">
      <c r="A498">
        <v>6</v>
      </c>
      <c r="B498">
        <v>10</v>
      </c>
      <c r="C498">
        <v>30</v>
      </c>
      <c r="D498">
        <v>3</v>
      </c>
      <c r="E498">
        <v>1</v>
      </c>
      <c r="F498">
        <v>467.48980662066498</v>
      </c>
      <c r="G498">
        <v>2</v>
      </c>
      <c r="H498">
        <v>1510.32841983612</v>
      </c>
      <c r="I498">
        <v>57.196013179723799</v>
      </c>
      <c r="J498">
        <v>266.51571393013</v>
      </c>
      <c r="L498" s="30" t="str" cm="1">
        <f t="array" ref="L498">IF(Table2[[#This Row],[Nodes]:[Nodes]]=4,Table2[[#This Row],[Gap]:[Gap]],"")</f>
        <v/>
      </c>
      <c r="M498" s="30" t="str" cm="1">
        <f t="array" ref="M498">IF(Table2[[#This Row],[Nodes]:[Nodes]]=5,Table2[[#This Row],[Gap]:[Gap]],"")</f>
        <v/>
      </c>
      <c r="N498" s="30" cm="1">
        <f t="array" ref="N498">IF(Table2[[#This Row],[Nodes]:[Nodes]]=6,Table2[[#This Row],[Gap]:[Gap]],"")</f>
        <v>57.196013179723799</v>
      </c>
      <c r="O498" s="30" t="str" cm="1">
        <f t="array" ref="O498">IF(Table2[[#This Row],[Nodes]:[Nodes]]=7,Table2[[#This Row],[Gap]:[Gap]],"")</f>
        <v/>
      </c>
    </row>
    <row r="499" spans="1:15">
      <c r="A499">
        <v>6</v>
      </c>
      <c r="B499">
        <v>12</v>
      </c>
      <c r="C499">
        <v>30</v>
      </c>
      <c r="D499">
        <v>4</v>
      </c>
      <c r="E499">
        <v>2</v>
      </c>
      <c r="F499">
        <v>373.158678654249</v>
      </c>
      <c r="G499">
        <v>2</v>
      </c>
      <c r="H499">
        <v>1312.4095615364099</v>
      </c>
      <c r="I499">
        <v>57.343256715897098</v>
      </c>
      <c r="J499">
        <v>157.54441857337901</v>
      </c>
      <c r="L499" s="30" t="str" cm="1">
        <f t="array" ref="L499">IF(Table2[[#This Row],[Nodes]:[Nodes]]=4,Table2[[#This Row],[Gap]:[Gap]],"")</f>
        <v/>
      </c>
      <c r="M499" s="30" t="str" cm="1">
        <f t="array" ref="M499">IF(Table2[[#This Row],[Nodes]:[Nodes]]=5,Table2[[#This Row],[Gap]:[Gap]],"")</f>
        <v/>
      </c>
      <c r="N499" s="30" cm="1">
        <f t="array" ref="N499">IF(Table2[[#This Row],[Nodes]:[Nodes]]=6,Table2[[#This Row],[Gap]:[Gap]],"")</f>
        <v>57.343256715897098</v>
      </c>
      <c r="O499" s="30" t="str" cm="1">
        <f t="array" ref="O499">IF(Table2[[#This Row],[Nodes]:[Nodes]]=7,Table2[[#This Row],[Gap]:[Gap]],"")</f>
        <v/>
      </c>
    </row>
    <row r="500" spans="1:15">
      <c r="A500">
        <v>6</v>
      </c>
      <c r="B500">
        <v>12</v>
      </c>
      <c r="C500">
        <v>60</v>
      </c>
      <c r="D500">
        <v>4</v>
      </c>
      <c r="E500">
        <v>3</v>
      </c>
      <c r="F500">
        <v>444.82115662430402</v>
      </c>
      <c r="G500">
        <v>2</v>
      </c>
      <c r="H500">
        <v>1630.57486415943</v>
      </c>
      <c r="I500">
        <v>57.404027770222797</v>
      </c>
      <c r="J500">
        <v>122.71651339530899</v>
      </c>
      <c r="L500" s="30" t="str" cm="1">
        <f t="array" ref="L500">IF(Table2[[#This Row],[Nodes]:[Nodes]]=4,Table2[[#This Row],[Gap]:[Gap]],"")</f>
        <v/>
      </c>
      <c r="M500" s="30" t="str" cm="1">
        <f t="array" ref="M500">IF(Table2[[#This Row],[Nodes]:[Nodes]]=5,Table2[[#This Row],[Gap]:[Gap]],"")</f>
        <v/>
      </c>
      <c r="N500" s="30" cm="1">
        <f t="array" ref="N500">IF(Table2[[#This Row],[Nodes]:[Nodes]]=6,Table2[[#This Row],[Gap]:[Gap]],"")</f>
        <v>57.404027770222797</v>
      </c>
      <c r="O500" s="30" t="str" cm="1">
        <f t="array" ref="O500">IF(Table2[[#This Row],[Nodes]:[Nodes]]=7,Table2[[#This Row],[Gap]:[Gap]],"")</f>
        <v/>
      </c>
    </row>
    <row r="501" spans="1:15">
      <c r="A501">
        <v>6</v>
      </c>
      <c r="B501">
        <v>14</v>
      </c>
      <c r="C501">
        <v>60</v>
      </c>
      <c r="D501">
        <v>5</v>
      </c>
      <c r="E501">
        <v>3</v>
      </c>
      <c r="F501">
        <v>425.37899513451202</v>
      </c>
      <c r="G501">
        <v>2</v>
      </c>
      <c r="H501">
        <v>1461.42947916046</v>
      </c>
      <c r="I501">
        <v>57.659861167475498</v>
      </c>
      <c r="J501">
        <v>156.02728915214499</v>
      </c>
      <c r="L501" s="30" t="str" cm="1">
        <f t="array" ref="L501">IF(Table2[[#This Row],[Nodes]:[Nodes]]=4,Table2[[#This Row],[Gap]:[Gap]],"")</f>
        <v/>
      </c>
      <c r="M501" s="30" t="str" cm="1">
        <f t="array" ref="M501">IF(Table2[[#This Row],[Nodes]:[Nodes]]=5,Table2[[#This Row],[Gap]:[Gap]],"")</f>
        <v/>
      </c>
      <c r="N501" s="30" cm="1">
        <f t="array" ref="N501">IF(Table2[[#This Row],[Nodes]:[Nodes]]=6,Table2[[#This Row],[Gap]:[Gap]],"")</f>
        <v>57.659861167475498</v>
      </c>
      <c r="O501" s="30" t="str" cm="1">
        <f t="array" ref="O501">IF(Table2[[#This Row],[Nodes]:[Nodes]]=7,Table2[[#This Row],[Gap]:[Gap]],"")</f>
        <v/>
      </c>
    </row>
    <row r="502" spans="1:15">
      <c r="A502">
        <v>6</v>
      </c>
      <c r="B502">
        <v>10</v>
      </c>
      <c r="C502">
        <v>60</v>
      </c>
      <c r="D502">
        <v>4</v>
      </c>
      <c r="E502">
        <v>4</v>
      </c>
      <c r="F502">
        <v>543.070634213076</v>
      </c>
      <c r="G502">
        <v>2</v>
      </c>
      <c r="H502">
        <v>1490.7845579080599</v>
      </c>
      <c r="I502">
        <v>57.705171707425301</v>
      </c>
      <c r="J502">
        <v>162.62226533889699</v>
      </c>
      <c r="L502" s="30" t="str" cm="1">
        <f t="array" ref="L502">IF(Table2[[#This Row],[Nodes]:[Nodes]]=4,Table2[[#This Row],[Gap]:[Gap]],"")</f>
        <v/>
      </c>
      <c r="M502" s="30" t="str" cm="1">
        <f t="array" ref="M502">IF(Table2[[#This Row],[Nodes]:[Nodes]]=5,Table2[[#This Row],[Gap]:[Gap]],"")</f>
        <v/>
      </c>
      <c r="N502" s="30" cm="1">
        <f t="array" ref="N502">IF(Table2[[#This Row],[Nodes]:[Nodes]]=6,Table2[[#This Row],[Gap]:[Gap]],"")</f>
        <v>57.705171707425301</v>
      </c>
      <c r="O502" s="30" t="str" cm="1">
        <f t="array" ref="O502">IF(Table2[[#This Row],[Nodes]:[Nodes]]=7,Table2[[#This Row],[Gap]:[Gap]],"")</f>
        <v/>
      </c>
    </row>
    <row r="503" spans="1:15">
      <c r="A503">
        <v>6</v>
      </c>
      <c r="B503">
        <v>14</v>
      </c>
      <c r="C503">
        <v>90</v>
      </c>
      <c r="D503">
        <v>5</v>
      </c>
      <c r="E503">
        <v>2</v>
      </c>
      <c r="F503">
        <v>302.07198421057399</v>
      </c>
      <c r="G503">
        <v>2</v>
      </c>
      <c r="H503">
        <v>1288.41350021178</v>
      </c>
      <c r="I503">
        <v>57.791359867014101</v>
      </c>
      <c r="J503">
        <v>123.90829658508299</v>
      </c>
      <c r="L503" s="30" t="str" cm="1">
        <f t="array" ref="L503">IF(Table2[[#This Row],[Nodes]:[Nodes]]=4,Table2[[#This Row],[Gap]:[Gap]],"")</f>
        <v/>
      </c>
      <c r="M503" s="30" t="str" cm="1">
        <f t="array" ref="M503">IF(Table2[[#This Row],[Nodes]:[Nodes]]=5,Table2[[#This Row],[Gap]:[Gap]],"")</f>
        <v/>
      </c>
      <c r="N503" s="30" cm="1">
        <f t="array" ref="N503">IF(Table2[[#This Row],[Nodes]:[Nodes]]=6,Table2[[#This Row],[Gap]:[Gap]],"")</f>
        <v>57.791359867014101</v>
      </c>
      <c r="O503" s="30" t="str" cm="1">
        <f t="array" ref="O503">IF(Table2[[#This Row],[Nodes]:[Nodes]]=7,Table2[[#This Row],[Gap]:[Gap]],"")</f>
        <v/>
      </c>
    </row>
    <row r="504" spans="1:15">
      <c r="A504">
        <v>6</v>
      </c>
      <c r="B504">
        <v>12</v>
      </c>
      <c r="C504">
        <v>60</v>
      </c>
      <c r="D504">
        <v>4</v>
      </c>
      <c r="E504">
        <v>4</v>
      </c>
      <c r="F504">
        <v>470.54380403494099</v>
      </c>
      <c r="G504">
        <v>2</v>
      </c>
      <c r="H504">
        <v>1643.84823305336</v>
      </c>
      <c r="I504">
        <v>57.853583158339603</v>
      </c>
      <c r="J504">
        <v>128.32598662376401</v>
      </c>
      <c r="L504" s="30" t="str" cm="1">
        <f t="array" ref="L504">IF(Table2[[#This Row],[Nodes]:[Nodes]]=4,Table2[[#This Row],[Gap]:[Gap]],"")</f>
        <v/>
      </c>
      <c r="M504" s="30" t="str" cm="1">
        <f t="array" ref="M504">IF(Table2[[#This Row],[Nodes]:[Nodes]]=5,Table2[[#This Row],[Gap]:[Gap]],"")</f>
        <v/>
      </c>
      <c r="N504" s="30" cm="1">
        <f t="array" ref="N504">IF(Table2[[#This Row],[Nodes]:[Nodes]]=6,Table2[[#This Row],[Gap]:[Gap]],"")</f>
        <v>57.853583158339603</v>
      </c>
      <c r="O504" s="30" t="str" cm="1">
        <f t="array" ref="O504">IF(Table2[[#This Row],[Nodes]:[Nodes]]=7,Table2[[#This Row],[Gap]:[Gap]],"")</f>
        <v/>
      </c>
    </row>
    <row r="505" spans="1:15">
      <c r="A505">
        <v>7</v>
      </c>
      <c r="B505">
        <v>10</v>
      </c>
      <c r="C505">
        <v>60</v>
      </c>
      <c r="D505">
        <v>3</v>
      </c>
      <c r="E505">
        <v>2</v>
      </c>
      <c r="F505">
        <v>505.03745122032302</v>
      </c>
      <c r="G505">
        <v>2</v>
      </c>
      <c r="H505">
        <v>2085.6398609972298</v>
      </c>
      <c r="I505">
        <v>57.980103697318903</v>
      </c>
      <c r="J505">
        <v>278.30037522315899</v>
      </c>
      <c r="L505" s="30" t="str" cm="1">
        <f t="array" ref="L505">IF(Table2[[#This Row],[Nodes]:[Nodes]]=4,Table2[[#This Row],[Gap]:[Gap]],"")</f>
        <v/>
      </c>
      <c r="M505" s="30" t="str" cm="1">
        <f t="array" ref="M505">IF(Table2[[#This Row],[Nodes]:[Nodes]]=5,Table2[[#This Row],[Gap]:[Gap]],"")</f>
        <v/>
      </c>
      <c r="N505" s="30" t="str" cm="1">
        <f t="array" ref="N505">IF(Table2[[#This Row],[Nodes]:[Nodes]]=6,Table2[[#This Row],[Gap]:[Gap]],"")</f>
        <v/>
      </c>
      <c r="O505" s="30" cm="1">
        <f t="array" ref="O505">IF(Table2[[#This Row],[Nodes]:[Nodes]]=7,Table2[[#This Row],[Gap]:[Gap]],"")</f>
        <v>57.980103697318903</v>
      </c>
    </row>
    <row r="506" spans="1:15">
      <c r="A506">
        <v>6</v>
      </c>
      <c r="B506">
        <v>14</v>
      </c>
      <c r="C506">
        <v>90</v>
      </c>
      <c r="D506">
        <v>2</v>
      </c>
      <c r="E506">
        <v>4</v>
      </c>
      <c r="F506">
        <v>1095.5954025169401</v>
      </c>
      <c r="G506">
        <v>4</v>
      </c>
      <c r="H506">
        <v>3659.48578867169</v>
      </c>
      <c r="I506">
        <v>58.011033498783902</v>
      </c>
      <c r="J506">
        <v>300.00583338737403</v>
      </c>
      <c r="L506" s="30" t="str" cm="1">
        <f t="array" ref="L506">IF(Table2[[#This Row],[Nodes]:[Nodes]]=4,Table2[[#This Row],[Gap]:[Gap]],"")</f>
        <v/>
      </c>
      <c r="M506" s="30" t="str" cm="1">
        <f t="array" ref="M506">IF(Table2[[#This Row],[Nodes]:[Nodes]]=5,Table2[[#This Row],[Gap]:[Gap]],"")</f>
        <v/>
      </c>
      <c r="N506" s="30" cm="1">
        <f t="array" ref="N506">IF(Table2[[#This Row],[Nodes]:[Nodes]]=6,Table2[[#This Row],[Gap]:[Gap]],"")</f>
        <v>58.011033498783902</v>
      </c>
      <c r="O506" s="30" t="str" cm="1">
        <f t="array" ref="O506">IF(Table2[[#This Row],[Nodes]:[Nodes]]=7,Table2[[#This Row],[Gap]:[Gap]],"")</f>
        <v/>
      </c>
    </row>
    <row r="507" spans="1:15">
      <c r="A507">
        <v>6</v>
      </c>
      <c r="B507">
        <v>14</v>
      </c>
      <c r="C507">
        <v>90</v>
      </c>
      <c r="D507">
        <v>2</v>
      </c>
      <c r="E507">
        <v>2</v>
      </c>
      <c r="F507">
        <v>782.97495524130102</v>
      </c>
      <c r="G507">
        <v>3</v>
      </c>
      <c r="H507">
        <v>3239.74853519105</v>
      </c>
      <c r="I507">
        <v>58.259377091181697</v>
      </c>
      <c r="J507">
        <v>130.221540212631</v>
      </c>
      <c r="L507" s="30" t="str" cm="1">
        <f t="array" ref="L507">IF(Table2[[#This Row],[Nodes]:[Nodes]]=4,Table2[[#This Row],[Gap]:[Gap]],"")</f>
        <v/>
      </c>
      <c r="M507" s="30" t="str" cm="1">
        <f t="array" ref="M507">IF(Table2[[#This Row],[Nodes]:[Nodes]]=5,Table2[[#This Row],[Gap]:[Gap]],"")</f>
        <v/>
      </c>
      <c r="N507" s="30" cm="1">
        <f t="array" ref="N507">IF(Table2[[#This Row],[Nodes]:[Nodes]]=6,Table2[[#This Row],[Gap]:[Gap]],"")</f>
        <v>58.259377091181697</v>
      </c>
      <c r="O507" s="30" t="str" cm="1">
        <f t="array" ref="O507">IF(Table2[[#This Row],[Nodes]:[Nodes]]=7,Table2[[#This Row],[Gap]:[Gap]],"")</f>
        <v/>
      </c>
    </row>
    <row r="508" spans="1:15">
      <c r="A508">
        <v>6</v>
      </c>
      <c r="B508">
        <v>14</v>
      </c>
      <c r="C508">
        <v>30</v>
      </c>
      <c r="D508">
        <v>4</v>
      </c>
      <c r="E508">
        <v>0</v>
      </c>
      <c r="F508">
        <v>390.77276682411798</v>
      </c>
      <c r="G508">
        <v>2</v>
      </c>
      <c r="H508">
        <v>1230.66125527091</v>
      </c>
      <c r="I508">
        <v>58.263546375930602</v>
      </c>
      <c r="J508">
        <v>143.71836876869199</v>
      </c>
      <c r="L508" s="30" t="str" cm="1">
        <f t="array" ref="L508">IF(Table2[[#This Row],[Nodes]:[Nodes]]=4,Table2[[#This Row],[Gap]:[Gap]],"")</f>
        <v/>
      </c>
      <c r="M508" s="30" t="str" cm="1">
        <f t="array" ref="M508">IF(Table2[[#This Row],[Nodes]:[Nodes]]=5,Table2[[#This Row],[Gap]:[Gap]],"")</f>
        <v/>
      </c>
      <c r="N508" s="30" cm="1">
        <f t="array" ref="N508">IF(Table2[[#This Row],[Nodes]:[Nodes]]=6,Table2[[#This Row],[Gap]:[Gap]],"")</f>
        <v>58.263546375930602</v>
      </c>
      <c r="O508" s="30" t="str" cm="1">
        <f t="array" ref="O508">IF(Table2[[#This Row],[Nodes]:[Nodes]]=7,Table2[[#This Row],[Gap]:[Gap]],"")</f>
        <v/>
      </c>
    </row>
    <row r="509" spans="1:15">
      <c r="A509">
        <v>7</v>
      </c>
      <c r="B509">
        <v>12</v>
      </c>
      <c r="C509">
        <v>60</v>
      </c>
      <c r="D509">
        <v>3</v>
      </c>
      <c r="E509">
        <v>2</v>
      </c>
      <c r="F509">
        <v>563.02970061111796</v>
      </c>
      <c r="G509">
        <v>2</v>
      </c>
      <c r="H509">
        <v>2410.5497752441302</v>
      </c>
      <c r="I509">
        <v>58.325348499534599</v>
      </c>
      <c r="J509">
        <v>300.01315379142699</v>
      </c>
      <c r="L509" s="30" t="str" cm="1">
        <f t="array" ref="L509">IF(Table2[[#This Row],[Nodes]:[Nodes]]=4,Table2[[#This Row],[Gap]:[Gap]],"")</f>
        <v/>
      </c>
      <c r="M509" s="30" t="str" cm="1">
        <f t="array" ref="M509">IF(Table2[[#This Row],[Nodes]:[Nodes]]=5,Table2[[#This Row],[Gap]:[Gap]],"")</f>
        <v/>
      </c>
      <c r="N509" s="30" t="str" cm="1">
        <f t="array" ref="N509">IF(Table2[[#This Row],[Nodes]:[Nodes]]=6,Table2[[#This Row],[Gap]:[Gap]],"")</f>
        <v/>
      </c>
      <c r="O509" s="30" cm="1">
        <f t="array" ref="O509">IF(Table2[[#This Row],[Nodes]:[Nodes]]=7,Table2[[#This Row],[Gap]:[Gap]],"")</f>
        <v>58.325348499534599</v>
      </c>
    </row>
    <row r="510" spans="1:15">
      <c r="A510">
        <v>6</v>
      </c>
      <c r="B510">
        <v>14</v>
      </c>
      <c r="C510">
        <v>30</v>
      </c>
      <c r="D510">
        <v>5</v>
      </c>
      <c r="E510">
        <v>4</v>
      </c>
      <c r="F510">
        <v>453.13381649892199</v>
      </c>
      <c r="G510">
        <v>2</v>
      </c>
      <c r="H510">
        <v>1320.8639730186901</v>
      </c>
      <c r="I510">
        <v>59.160892530547599</v>
      </c>
      <c r="J510">
        <v>122.137638807296</v>
      </c>
      <c r="L510" s="30" t="str" cm="1">
        <f t="array" ref="L510">IF(Table2[[#This Row],[Nodes]:[Nodes]]=4,Table2[[#This Row],[Gap]:[Gap]],"")</f>
        <v/>
      </c>
      <c r="M510" s="30" t="str" cm="1">
        <f t="array" ref="M510">IF(Table2[[#This Row],[Nodes]:[Nodes]]=5,Table2[[#This Row],[Gap]:[Gap]],"")</f>
        <v/>
      </c>
      <c r="N510" s="30" cm="1">
        <f t="array" ref="N510">IF(Table2[[#This Row],[Nodes]:[Nodes]]=6,Table2[[#This Row],[Gap]:[Gap]],"")</f>
        <v>59.160892530547599</v>
      </c>
      <c r="O510" s="30" t="str" cm="1">
        <f t="array" ref="O510">IF(Table2[[#This Row],[Nodes]:[Nodes]]=7,Table2[[#This Row],[Gap]:[Gap]],"")</f>
        <v/>
      </c>
    </row>
    <row r="511" spans="1:15">
      <c r="A511">
        <v>7</v>
      </c>
      <c r="B511">
        <v>10</v>
      </c>
      <c r="C511">
        <v>60</v>
      </c>
      <c r="D511">
        <v>4</v>
      </c>
      <c r="E511">
        <v>2</v>
      </c>
      <c r="F511">
        <v>419.19976550579099</v>
      </c>
      <c r="G511">
        <v>2</v>
      </c>
      <c r="H511">
        <v>1620.8127678618901</v>
      </c>
      <c r="I511">
        <v>59.319445089714897</v>
      </c>
      <c r="J511">
        <v>300.04919219017</v>
      </c>
      <c r="L511" s="30" t="str" cm="1">
        <f t="array" ref="L511">IF(Table2[[#This Row],[Nodes]:[Nodes]]=4,Table2[[#This Row],[Gap]:[Gap]],"")</f>
        <v/>
      </c>
      <c r="M511" s="30" t="str" cm="1">
        <f t="array" ref="M511">IF(Table2[[#This Row],[Nodes]:[Nodes]]=5,Table2[[#This Row],[Gap]:[Gap]],"")</f>
        <v/>
      </c>
      <c r="N511" s="30" t="str" cm="1">
        <f t="array" ref="N511">IF(Table2[[#This Row],[Nodes]:[Nodes]]=6,Table2[[#This Row],[Gap]:[Gap]],"")</f>
        <v/>
      </c>
      <c r="O511" s="30" cm="1">
        <f t="array" ref="O511">IF(Table2[[#This Row],[Nodes]:[Nodes]]=7,Table2[[#This Row],[Gap]:[Gap]],"")</f>
        <v>59.319445089714897</v>
      </c>
    </row>
    <row r="512" spans="1:15">
      <c r="A512">
        <v>6</v>
      </c>
      <c r="B512">
        <v>14</v>
      </c>
      <c r="C512">
        <v>60</v>
      </c>
      <c r="D512">
        <v>5</v>
      </c>
      <c r="E512">
        <v>2</v>
      </c>
      <c r="F512">
        <v>385.80691125309397</v>
      </c>
      <c r="G512">
        <v>2</v>
      </c>
      <c r="H512">
        <v>1202.1020999894199</v>
      </c>
      <c r="I512">
        <v>59.381849829779803</v>
      </c>
      <c r="J512">
        <v>142.392160892486</v>
      </c>
      <c r="L512" s="30" t="str" cm="1">
        <f t="array" ref="L512">IF(Table2[[#This Row],[Nodes]:[Nodes]]=4,Table2[[#This Row],[Gap]:[Gap]],"")</f>
        <v/>
      </c>
      <c r="M512" s="30" t="str" cm="1">
        <f t="array" ref="M512">IF(Table2[[#This Row],[Nodes]:[Nodes]]=5,Table2[[#This Row],[Gap]:[Gap]],"")</f>
        <v/>
      </c>
      <c r="N512" s="30" cm="1">
        <f t="array" ref="N512">IF(Table2[[#This Row],[Nodes]:[Nodes]]=6,Table2[[#This Row],[Gap]:[Gap]],"")</f>
        <v>59.381849829779803</v>
      </c>
      <c r="O512" s="30" t="str" cm="1">
        <f t="array" ref="O512">IF(Table2[[#This Row],[Nodes]:[Nodes]]=7,Table2[[#This Row],[Gap]:[Gap]],"")</f>
        <v/>
      </c>
    </row>
    <row r="513" spans="1:15">
      <c r="A513">
        <v>6</v>
      </c>
      <c r="B513">
        <v>14</v>
      </c>
      <c r="C513">
        <v>60</v>
      </c>
      <c r="D513">
        <v>2</v>
      </c>
      <c r="E513">
        <v>4</v>
      </c>
      <c r="F513">
        <v>1038.3124787387101</v>
      </c>
      <c r="G513">
        <v>4</v>
      </c>
      <c r="H513">
        <v>3275.0204471468601</v>
      </c>
      <c r="I513">
        <v>59.415675496882301</v>
      </c>
      <c r="J513">
        <v>247.328148841857</v>
      </c>
      <c r="L513" s="30" t="str" cm="1">
        <f t="array" ref="L513">IF(Table2[[#This Row],[Nodes]:[Nodes]]=4,Table2[[#This Row],[Gap]:[Gap]],"")</f>
        <v/>
      </c>
      <c r="M513" s="30" t="str" cm="1">
        <f t="array" ref="M513">IF(Table2[[#This Row],[Nodes]:[Nodes]]=5,Table2[[#This Row],[Gap]:[Gap]],"")</f>
        <v/>
      </c>
      <c r="N513" s="30" cm="1">
        <f t="array" ref="N513">IF(Table2[[#This Row],[Nodes]:[Nodes]]=6,Table2[[#This Row],[Gap]:[Gap]],"")</f>
        <v>59.415675496882301</v>
      </c>
      <c r="O513" s="30" t="str" cm="1">
        <f t="array" ref="O513">IF(Table2[[#This Row],[Nodes]:[Nodes]]=7,Table2[[#This Row],[Gap]:[Gap]],"")</f>
        <v/>
      </c>
    </row>
    <row r="514" spans="1:15">
      <c r="A514">
        <v>6</v>
      </c>
      <c r="B514">
        <v>14</v>
      </c>
      <c r="C514">
        <v>90</v>
      </c>
      <c r="D514">
        <v>2</v>
      </c>
      <c r="E514">
        <v>1</v>
      </c>
      <c r="F514">
        <v>807.61556799731102</v>
      </c>
      <c r="G514">
        <v>3</v>
      </c>
      <c r="H514">
        <v>2668.1677068290601</v>
      </c>
      <c r="I514">
        <v>59.522558153639302</v>
      </c>
      <c r="J514">
        <v>122.231983423233</v>
      </c>
      <c r="L514" s="30" t="str" cm="1">
        <f t="array" ref="L514">IF(Table2[[#This Row],[Nodes]:[Nodes]]=4,Table2[[#This Row],[Gap]:[Gap]],"")</f>
        <v/>
      </c>
      <c r="M514" s="30" t="str" cm="1">
        <f t="array" ref="M514">IF(Table2[[#This Row],[Nodes]:[Nodes]]=5,Table2[[#This Row],[Gap]:[Gap]],"")</f>
        <v/>
      </c>
      <c r="N514" s="30" cm="1">
        <f t="array" ref="N514">IF(Table2[[#This Row],[Nodes]:[Nodes]]=6,Table2[[#This Row],[Gap]:[Gap]],"")</f>
        <v>59.522558153639302</v>
      </c>
      <c r="O514" s="30" t="str" cm="1">
        <f t="array" ref="O514">IF(Table2[[#This Row],[Nodes]:[Nodes]]=7,Table2[[#This Row],[Gap]:[Gap]],"")</f>
        <v/>
      </c>
    </row>
    <row r="515" spans="1:15">
      <c r="A515">
        <v>6</v>
      </c>
      <c r="B515">
        <v>12</v>
      </c>
      <c r="C515">
        <v>60</v>
      </c>
      <c r="D515">
        <v>2</v>
      </c>
      <c r="E515">
        <v>4</v>
      </c>
      <c r="F515">
        <v>910.98950595563099</v>
      </c>
      <c r="G515">
        <v>3</v>
      </c>
      <c r="H515">
        <v>3008.2156753013701</v>
      </c>
      <c r="I515">
        <v>59.625843417675803</v>
      </c>
      <c r="J515">
        <v>129.64417195320101</v>
      </c>
      <c r="L515" s="30" t="str" cm="1">
        <f t="array" ref="L515">IF(Table2[[#This Row],[Nodes]:[Nodes]]=4,Table2[[#This Row],[Gap]:[Gap]],"")</f>
        <v/>
      </c>
      <c r="M515" s="30" t="str" cm="1">
        <f t="array" ref="M515">IF(Table2[[#This Row],[Nodes]:[Nodes]]=5,Table2[[#This Row],[Gap]:[Gap]],"")</f>
        <v/>
      </c>
      <c r="N515" s="30" cm="1">
        <f t="array" ref="N515">IF(Table2[[#This Row],[Nodes]:[Nodes]]=6,Table2[[#This Row],[Gap]:[Gap]],"")</f>
        <v>59.625843417675803</v>
      </c>
      <c r="O515" s="30" t="str" cm="1">
        <f t="array" ref="O515">IF(Table2[[#This Row],[Nodes]:[Nodes]]=7,Table2[[#This Row],[Gap]:[Gap]],"")</f>
        <v/>
      </c>
    </row>
    <row r="516" spans="1:15">
      <c r="A516">
        <v>7</v>
      </c>
      <c r="B516">
        <v>10</v>
      </c>
      <c r="C516">
        <v>30</v>
      </c>
      <c r="D516">
        <v>3</v>
      </c>
      <c r="E516">
        <v>3</v>
      </c>
      <c r="F516">
        <v>552.04653935496799</v>
      </c>
      <c r="G516">
        <v>2</v>
      </c>
      <c r="H516">
        <v>2205.7253540356101</v>
      </c>
      <c r="I516">
        <v>59.657418385398401</v>
      </c>
      <c r="J516">
        <v>300.00467300414999</v>
      </c>
      <c r="L516" s="30" t="str" cm="1">
        <f t="array" ref="L516">IF(Table2[[#This Row],[Nodes]:[Nodes]]=4,Table2[[#This Row],[Gap]:[Gap]],"")</f>
        <v/>
      </c>
      <c r="M516" s="30" t="str" cm="1">
        <f t="array" ref="M516">IF(Table2[[#This Row],[Nodes]:[Nodes]]=5,Table2[[#This Row],[Gap]:[Gap]],"")</f>
        <v/>
      </c>
      <c r="N516" s="30" t="str" cm="1">
        <f t="array" ref="N516">IF(Table2[[#This Row],[Nodes]:[Nodes]]=6,Table2[[#This Row],[Gap]:[Gap]],"")</f>
        <v/>
      </c>
      <c r="O516" s="30" cm="1">
        <f t="array" ref="O516">IF(Table2[[#This Row],[Nodes]:[Nodes]]=7,Table2[[#This Row],[Gap]:[Gap]],"")</f>
        <v>59.657418385398401</v>
      </c>
    </row>
    <row r="517" spans="1:15">
      <c r="A517">
        <v>6</v>
      </c>
      <c r="B517">
        <v>14</v>
      </c>
      <c r="C517">
        <v>30</v>
      </c>
      <c r="D517">
        <v>4</v>
      </c>
      <c r="E517">
        <v>3</v>
      </c>
      <c r="F517">
        <v>461.95435532978098</v>
      </c>
      <c r="G517">
        <v>2</v>
      </c>
      <c r="H517">
        <v>1617.68643059749</v>
      </c>
      <c r="I517">
        <v>59.708764634255203</v>
      </c>
      <c r="J517">
        <v>134.909672260284</v>
      </c>
      <c r="L517" s="30" t="str" cm="1">
        <f t="array" ref="L517">IF(Table2[[#This Row],[Nodes]:[Nodes]]=4,Table2[[#This Row],[Gap]:[Gap]],"")</f>
        <v/>
      </c>
      <c r="M517" s="30" t="str" cm="1">
        <f t="array" ref="M517">IF(Table2[[#This Row],[Nodes]:[Nodes]]=5,Table2[[#This Row],[Gap]:[Gap]],"")</f>
        <v/>
      </c>
      <c r="N517" s="30" cm="1">
        <f t="array" ref="N517">IF(Table2[[#This Row],[Nodes]:[Nodes]]=6,Table2[[#This Row],[Gap]:[Gap]],"")</f>
        <v>59.708764634255203</v>
      </c>
      <c r="O517" s="30" t="str" cm="1">
        <f t="array" ref="O517">IF(Table2[[#This Row],[Nodes]:[Nodes]]=7,Table2[[#This Row],[Gap]:[Gap]],"")</f>
        <v/>
      </c>
    </row>
    <row r="518" spans="1:15">
      <c r="A518">
        <v>6</v>
      </c>
      <c r="B518">
        <v>12</v>
      </c>
      <c r="C518">
        <v>60</v>
      </c>
      <c r="D518">
        <v>2</v>
      </c>
      <c r="E518">
        <v>2</v>
      </c>
      <c r="F518">
        <v>710.65241115136701</v>
      </c>
      <c r="G518">
        <v>3</v>
      </c>
      <c r="H518">
        <v>2652.3049903956298</v>
      </c>
      <c r="I518">
        <v>60.489164245446503</v>
      </c>
      <c r="J518">
        <v>300.03283715248102</v>
      </c>
      <c r="L518" s="30" t="str" cm="1">
        <f t="array" ref="L518">IF(Table2[[#This Row],[Nodes]:[Nodes]]=4,Table2[[#This Row],[Gap]:[Gap]],"")</f>
        <v/>
      </c>
      <c r="M518" s="30" t="str" cm="1">
        <f t="array" ref="M518">IF(Table2[[#This Row],[Nodes]:[Nodes]]=5,Table2[[#This Row],[Gap]:[Gap]],"")</f>
        <v/>
      </c>
      <c r="N518" s="30" cm="1">
        <f t="array" ref="N518">IF(Table2[[#This Row],[Nodes]:[Nodes]]=6,Table2[[#This Row],[Gap]:[Gap]],"")</f>
        <v>60.489164245446503</v>
      </c>
      <c r="O518" s="30" t="str" cm="1">
        <f t="array" ref="O518">IF(Table2[[#This Row],[Nodes]:[Nodes]]=7,Table2[[#This Row],[Gap]:[Gap]],"")</f>
        <v/>
      </c>
    </row>
    <row r="519" spans="1:15">
      <c r="A519">
        <v>6</v>
      </c>
      <c r="B519">
        <v>12</v>
      </c>
      <c r="C519">
        <v>30</v>
      </c>
      <c r="D519">
        <v>4</v>
      </c>
      <c r="E519">
        <v>0</v>
      </c>
      <c r="F519">
        <v>372.88032225027598</v>
      </c>
      <c r="G519">
        <v>2</v>
      </c>
      <c r="H519">
        <v>1162.49898105023</v>
      </c>
      <c r="I519">
        <v>60.523931805323699</v>
      </c>
      <c r="J519">
        <v>146.611363649368</v>
      </c>
      <c r="L519" s="30" t="str" cm="1">
        <f t="array" ref="L519">IF(Table2[[#This Row],[Nodes]:[Nodes]]=4,Table2[[#This Row],[Gap]:[Gap]],"")</f>
        <v/>
      </c>
      <c r="M519" s="30" t="str" cm="1">
        <f t="array" ref="M519">IF(Table2[[#This Row],[Nodes]:[Nodes]]=5,Table2[[#This Row],[Gap]:[Gap]],"")</f>
        <v/>
      </c>
      <c r="N519" s="30" cm="1">
        <f t="array" ref="N519">IF(Table2[[#This Row],[Nodes]:[Nodes]]=6,Table2[[#This Row],[Gap]:[Gap]],"")</f>
        <v>60.523931805323699</v>
      </c>
      <c r="O519" s="30" t="str" cm="1">
        <f t="array" ref="O519">IF(Table2[[#This Row],[Nodes]:[Nodes]]=7,Table2[[#This Row],[Gap]:[Gap]],"")</f>
        <v/>
      </c>
    </row>
    <row r="520" spans="1:15">
      <c r="A520">
        <v>6</v>
      </c>
      <c r="B520">
        <v>10</v>
      </c>
      <c r="C520">
        <v>30</v>
      </c>
      <c r="D520">
        <v>4</v>
      </c>
      <c r="E520">
        <v>3</v>
      </c>
      <c r="F520">
        <v>411.98617184455901</v>
      </c>
      <c r="G520">
        <v>2</v>
      </c>
      <c r="H520">
        <v>1434.2163538127099</v>
      </c>
      <c r="I520">
        <v>60.684084391148602</v>
      </c>
      <c r="J520">
        <v>171.392529249191</v>
      </c>
      <c r="L520" s="30" t="str" cm="1">
        <f t="array" ref="L520">IF(Table2[[#This Row],[Nodes]:[Nodes]]=4,Table2[[#This Row],[Gap]:[Gap]],"")</f>
        <v/>
      </c>
      <c r="M520" s="30" t="str" cm="1">
        <f t="array" ref="M520">IF(Table2[[#This Row],[Nodes]:[Nodes]]=5,Table2[[#This Row],[Gap]:[Gap]],"")</f>
        <v/>
      </c>
      <c r="N520" s="30" cm="1">
        <f t="array" ref="N520">IF(Table2[[#This Row],[Nodes]:[Nodes]]=6,Table2[[#This Row],[Gap]:[Gap]],"")</f>
        <v>60.684084391148602</v>
      </c>
      <c r="O520" s="30" t="str" cm="1">
        <f t="array" ref="O520">IF(Table2[[#This Row],[Nodes]:[Nodes]]=7,Table2[[#This Row],[Gap]:[Gap]],"")</f>
        <v/>
      </c>
    </row>
    <row r="521" spans="1:15">
      <c r="A521">
        <v>6</v>
      </c>
      <c r="B521">
        <v>10</v>
      </c>
      <c r="C521">
        <v>30</v>
      </c>
      <c r="D521">
        <v>3</v>
      </c>
      <c r="E521">
        <v>4</v>
      </c>
      <c r="F521">
        <v>600.77606153497595</v>
      </c>
      <c r="G521">
        <v>2</v>
      </c>
      <c r="H521">
        <v>1866.21377197739</v>
      </c>
      <c r="I521">
        <v>61.242124844137699</v>
      </c>
      <c r="J521">
        <v>161.18247485160799</v>
      </c>
      <c r="L521" s="30" t="str" cm="1">
        <f t="array" ref="L521">IF(Table2[[#This Row],[Nodes]:[Nodes]]=4,Table2[[#This Row],[Gap]:[Gap]],"")</f>
        <v/>
      </c>
      <c r="M521" s="30" t="str" cm="1">
        <f t="array" ref="M521">IF(Table2[[#This Row],[Nodes]:[Nodes]]=5,Table2[[#This Row],[Gap]:[Gap]],"")</f>
        <v/>
      </c>
      <c r="N521" s="30" cm="1">
        <f t="array" ref="N521">IF(Table2[[#This Row],[Nodes]:[Nodes]]=6,Table2[[#This Row],[Gap]:[Gap]],"")</f>
        <v>61.242124844137699</v>
      </c>
      <c r="O521" s="30" t="str" cm="1">
        <f t="array" ref="O521">IF(Table2[[#This Row],[Nodes]:[Nodes]]=7,Table2[[#This Row],[Gap]:[Gap]],"")</f>
        <v/>
      </c>
    </row>
    <row r="522" spans="1:15">
      <c r="A522">
        <v>6</v>
      </c>
      <c r="B522">
        <v>12</v>
      </c>
      <c r="C522">
        <v>30</v>
      </c>
      <c r="D522">
        <v>5</v>
      </c>
      <c r="E522">
        <v>3</v>
      </c>
      <c r="F522">
        <v>377.031462709045</v>
      </c>
      <c r="G522">
        <v>2</v>
      </c>
      <c r="H522">
        <v>1294.7759490549099</v>
      </c>
      <c r="I522">
        <v>61.436906432932602</v>
      </c>
      <c r="J522">
        <v>189.290170431137</v>
      </c>
      <c r="L522" s="30" t="str" cm="1">
        <f t="array" ref="L522">IF(Table2[[#This Row],[Nodes]:[Nodes]]=4,Table2[[#This Row],[Gap]:[Gap]],"")</f>
        <v/>
      </c>
      <c r="M522" s="30" t="str" cm="1">
        <f t="array" ref="M522">IF(Table2[[#This Row],[Nodes]:[Nodes]]=5,Table2[[#This Row],[Gap]:[Gap]],"")</f>
        <v/>
      </c>
      <c r="N522" s="30" cm="1">
        <f t="array" ref="N522">IF(Table2[[#This Row],[Nodes]:[Nodes]]=6,Table2[[#This Row],[Gap]:[Gap]],"")</f>
        <v>61.436906432932602</v>
      </c>
      <c r="O522" s="30" t="str" cm="1">
        <f t="array" ref="O522">IF(Table2[[#This Row],[Nodes]:[Nodes]]=7,Table2[[#This Row],[Gap]:[Gap]],"")</f>
        <v/>
      </c>
    </row>
    <row r="523" spans="1:15">
      <c r="A523">
        <v>6</v>
      </c>
      <c r="B523">
        <v>12</v>
      </c>
      <c r="C523">
        <v>60</v>
      </c>
      <c r="D523">
        <v>2</v>
      </c>
      <c r="E523">
        <v>3</v>
      </c>
      <c r="F523">
        <v>845.40519003920895</v>
      </c>
      <c r="G523">
        <v>3</v>
      </c>
      <c r="H523">
        <v>3034.0809906715699</v>
      </c>
      <c r="I523">
        <v>61.525285627922003</v>
      </c>
      <c r="J523">
        <v>300.03407073020901</v>
      </c>
      <c r="L523" s="30" t="str" cm="1">
        <f t="array" ref="L523">IF(Table2[[#This Row],[Nodes]:[Nodes]]=4,Table2[[#This Row],[Gap]:[Gap]],"")</f>
        <v/>
      </c>
      <c r="M523" s="30" t="str" cm="1">
        <f t="array" ref="M523">IF(Table2[[#This Row],[Nodes]:[Nodes]]=5,Table2[[#This Row],[Gap]:[Gap]],"")</f>
        <v/>
      </c>
      <c r="N523" s="30" cm="1">
        <f t="array" ref="N523">IF(Table2[[#This Row],[Nodes]:[Nodes]]=6,Table2[[#This Row],[Gap]:[Gap]],"")</f>
        <v>61.525285627922003</v>
      </c>
      <c r="O523" s="30" t="str" cm="1">
        <f t="array" ref="O523">IF(Table2[[#This Row],[Nodes]:[Nodes]]=7,Table2[[#This Row],[Gap]:[Gap]],"")</f>
        <v/>
      </c>
    </row>
    <row r="524" spans="1:15">
      <c r="A524">
        <v>7</v>
      </c>
      <c r="B524">
        <v>14</v>
      </c>
      <c r="C524">
        <v>90</v>
      </c>
      <c r="D524">
        <v>4</v>
      </c>
      <c r="E524">
        <v>1</v>
      </c>
      <c r="F524">
        <v>525.434453419394</v>
      </c>
      <c r="G524">
        <v>2</v>
      </c>
      <c r="H524">
        <v>1935.49225000104</v>
      </c>
      <c r="I524">
        <v>61.535651526773101</v>
      </c>
      <c r="J524">
        <v>300.02890181541397</v>
      </c>
      <c r="L524" s="30" t="str" cm="1">
        <f t="array" ref="L524">IF(Table2[[#This Row],[Nodes]:[Nodes]]=4,Table2[[#This Row],[Gap]:[Gap]],"")</f>
        <v/>
      </c>
      <c r="M524" s="30" t="str" cm="1">
        <f t="array" ref="M524">IF(Table2[[#This Row],[Nodes]:[Nodes]]=5,Table2[[#This Row],[Gap]:[Gap]],"")</f>
        <v/>
      </c>
      <c r="N524" s="30" t="str" cm="1">
        <f t="array" ref="N524">IF(Table2[[#This Row],[Nodes]:[Nodes]]=6,Table2[[#This Row],[Gap]:[Gap]],"")</f>
        <v/>
      </c>
      <c r="O524" s="30" cm="1">
        <f t="array" ref="O524">IF(Table2[[#This Row],[Nodes]:[Nodes]]=7,Table2[[#This Row],[Gap]:[Gap]],"")</f>
        <v>61.535651526773101</v>
      </c>
    </row>
    <row r="525" spans="1:15">
      <c r="A525">
        <v>6</v>
      </c>
      <c r="B525">
        <v>12</v>
      </c>
      <c r="C525">
        <v>60</v>
      </c>
      <c r="D525">
        <v>4</v>
      </c>
      <c r="E525">
        <v>0</v>
      </c>
      <c r="F525">
        <v>427.18224593691099</v>
      </c>
      <c r="G525">
        <v>2</v>
      </c>
      <c r="H525">
        <v>1210.6935390651499</v>
      </c>
      <c r="I525">
        <v>61.655849843089399</v>
      </c>
      <c r="J525">
        <v>122.804404735565</v>
      </c>
      <c r="L525" s="30" t="str" cm="1">
        <f t="array" ref="L525">IF(Table2[[#This Row],[Nodes]:[Nodes]]=4,Table2[[#This Row],[Gap]:[Gap]],"")</f>
        <v/>
      </c>
      <c r="M525" s="30" t="str" cm="1">
        <f t="array" ref="M525">IF(Table2[[#This Row],[Nodes]:[Nodes]]=5,Table2[[#This Row],[Gap]:[Gap]],"")</f>
        <v/>
      </c>
      <c r="N525" s="30" cm="1">
        <f t="array" ref="N525">IF(Table2[[#This Row],[Nodes]:[Nodes]]=6,Table2[[#This Row],[Gap]:[Gap]],"")</f>
        <v>61.655849843089399</v>
      </c>
      <c r="O525" s="30" t="str" cm="1">
        <f t="array" ref="O525">IF(Table2[[#This Row],[Nodes]:[Nodes]]=7,Table2[[#This Row],[Gap]:[Gap]],"")</f>
        <v/>
      </c>
    </row>
    <row r="526" spans="1:15">
      <c r="A526">
        <v>6</v>
      </c>
      <c r="B526">
        <v>14</v>
      </c>
      <c r="C526">
        <v>60</v>
      </c>
      <c r="D526">
        <v>5</v>
      </c>
      <c r="E526">
        <v>0</v>
      </c>
      <c r="F526">
        <v>418.05423920603903</v>
      </c>
      <c r="G526">
        <v>2</v>
      </c>
      <c r="H526">
        <v>1146.24590733073</v>
      </c>
      <c r="I526">
        <v>61.853994226704302</v>
      </c>
      <c r="J526">
        <v>126.187262058258</v>
      </c>
      <c r="L526" s="30" t="str" cm="1">
        <f t="array" ref="L526">IF(Table2[[#This Row],[Nodes]:[Nodes]]=4,Table2[[#This Row],[Gap]:[Gap]],"")</f>
        <v/>
      </c>
      <c r="M526" s="30" t="str" cm="1">
        <f t="array" ref="M526">IF(Table2[[#This Row],[Nodes]:[Nodes]]=5,Table2[[#This Row],[Gap]:[Gap]],"")</f>
        <v/>
      </c>
      <c r="N526" s="30" cm="1">
        <f t="array" ref="N526">IF(Table2[[#This Row],[Nodes]:[Nodes]]=6,Table2[[#This Row],[Gap]:[Gap]],"")</f>
        <v>61.853994226704302</v>
      </c>
      <c r="O526" s="30" t="str" cm="1">
        <f t="array" ref="O526">IF(Table2[[#This Row],[Nodes]:[Nodes]]=7,Table2[[#This Row],[Gap]:[Gap]],"")</f>
        <v/>
      </c>
    </row>
    <row r="527" spans="1:15">
      <c r="A527">
        <v>6</v>
      </c>
      <c r="B527">
        <v>10</v>
      </c>
      <c r="C527">
        <v>30</v>
      </c>
      <c r="D527">
        <v>4</v>
      </c>
      <c r="E527">
        <v>0</v>
      </c>
      <c r="F527">
        <v>395.73481941978599</v>
      </c>
      <c r="G527">
        <v>2</v>
      </c>
      <c r="H527">
        <v>1026.2699505826299</v>
      </c>
      <c r="I527">
        <v>62.115403484664199</v>
      </c>
      <c r="J527">
        <v>155.38536596298201</v>
      </c>
      <c r="L527" s="30" t="str" cm="1">
        <f t="array" ref="L527">IF(Table2[[#This Row],[Nodes]:[Nodes]]=4,Table2[[#This Row],[Gap]:[Gap]],"")</f>
        <v/>
      </c>
      <c r="M527" s="30" t="str" cm="1">
        <f t="array" ref="M527">IF(Table2[[#This Row],[Nodes]:[Nodes]]=5,Table2[[#This Row],[Gap]:[Gap]],"")</f>
        <v/>
      </c>
      <c r="N527" s="30" cm="1">
        <f t="array" ref="N527">IF(Table2[[#This Row],[Nodes]:[Nodes]]=6,Table2[[#This Row],[Gap]:[Gap]],"")</f>
        <v>62.115403484664199</v>
      </c>
      <c r="O527" s="30" t="str" cm="1">
        <f t="array" ref="O527">IF(Table2[[#This Row],[Nodes]:[Nodes]]=7,Table2[[#This Row],[Gap]:[Gap]],"")</f>
        <v/>
      </c>
    </row>
    <row r="528" spans="1:15">
      <c r="A528">
        <v>7</v>
      </c>
      <c r="B528">
        <v>10</v>
      </c>
      <c r="C528">
        <v>30</v>
      </c>
      <c r="D528">
        <v>3</v>
      </c>
      <c r="E528">
        <v>0</v>
      </c>
      <c r="F528">
        <v>478.04708934040599</v>
      </c>
      <c r="G528">
        <v>2</v>
      </c>
      <c r="H528">
        <v>1898.8883476951401</v>
      </c>
      <c r="I528">
        <v>62.325191996145698</v>
      </c>
      <c r="J528">
        <v>123.479543924331</v>
      </c>
      <c r="L528" s="30" t="str" cm="1">
        <f t="array" ref="L528">IF(Table2[[#This Row],[Nodes]:[Nodes]]=4,Table2[[#This Row],[Gap]:[Gap]],"")</f>
        <v/>
      </c>
      <c r="M528" s="30" t="str" cm="1">
        <f t="array" ref="M528">IF(Table2[[#This Row],[Nodes]:[Nodes]]=5,Table2[[#This Row],[Gap]:[Gap]],"")</f>
        <v/>
      </c>
      <c r="N528" s="30" t="str" cm="1">
        <f t="array" ref="N528">IF(Table2[[#This Row],[Nodes]:[Nodes]]=6,Table2[[#This Row],[Gap]:[Gap]],"")</f>
        <v/>
      </c>
      <c r="O528" s="30" cm="1">
        <f t="array" ref="O528">IF(Table2[[#This Row],[Nodes]:[Nodes]]=7,Table2[[#This Row],[Gap]:[Gap]],"")</f>
        <v>62.325191996145698</v>
      </c>
    </row>
    <row r="529" spans="1:15">
      <c r="A529">
        <v>6</v>
      </c>
      <c r="B529">
        <v>14</v>
      </c>
      <c r="C529">
        <v>30</v>
      </c>
      <c r="D529">
        <v>5</v>
      </c>
      <c r="E529">
        <v>3</v>
      </c>
      <c r="F529">
        <v>395.37899513451401</v>
      </c>
      <c r="G529">
        <v>2</v>
      </c>
      <c r="H529">
        <v>1420.68336685647</v>
      </c>
      <c r="I529">
        <v>62.3853292087461</v>
      </c>
      <c r="J529">
        <v>126.594290733337</v>
      </c>
      <c r="L529" s="30" t="str" cm="1">
        <f t="array" ref="L529">IF(Table2[[#This Row],[Nodes]:[Nodes]]=4,Table2[[#This Row],[Gap]:[Gap]],"")</f>
        <v/>
      </c>
      <c r="M529" s="30" t="str" cm="1">
        <f t="array" ref="M529">IF(Table2[[#This Row],[Nodes]:[Nodes]]=5,Table2[[#This Row],[Gap]:[Gap]],"")</f>
        <v/>
      </c>
      <c r="N529" s="30" cm="1">
        <f t="array" ref="N529">IF(Table2[[#This Row],[Nodes]:[Nodes]]=6,Table2[[#This Row],[Gap]:[Gap]],"")</f>
        <v>62.3853292087461</v>
      </c>
      <c r="O529" s="30" t="str" cm="1">
        <f t="array" ref="O529">IF(Table2[[#This Row],[Nodes]:[Nodes]]=7,Table2[[#This Row],[Gap]:[Gap]],"")</f>
        <v/>
      </c>
    </row>
    <row r="530" spans="1:15">
      <c r="A530">
        <v>6</v>
      </c>
      <c r="B530">
        <v>14</v>
      </c>
      <c r="C530">
        <v>90</v>
      </c>
      <c r="D530">
        <v>3</v>
      </c>
      <c r="E530">
        <v>4</v>
      </c>
      <c r="F530">
        <v>818.93487722416398</v>
      </c>
      <c r="G530">
        <v>3</v>
      </c>
      <c r="H530">
        <v>2423.92818698459</v>
      </c>
      <c r="I530">
        <v>62.462008767394501</v>
      </c>
      <c r="J530">
        <v>210.52449345588599</v>
      </c>
      <c r="L530" s="30" t="str" cm="1">
        <f t="array" ref="L530">IF(Table2[[#This Row],[Nodes]:[Nodes]]=4,Table2[[#This Row],[Gap]:[Gap]],"")</f>
        <v/>
      </c>
      <c r="M530" s="30" t="str" cm="1">
        <f t="array" ref="M530">IF(Table2[[#This Row],[Nodes]:[Nodes]]=5,Table2[[#This Row],[Gap]:[Gap]],"")</f>
        <v/>
      </c>
      <c r="N530" s="30" cm="1">
        <f t="array" ref="N530">IF(Table2[[#This Row],[Nodes]:[Nodes]]=6,Table2[[#This Row],[Gap]:[Gap]],"")</f>
        <v>62.462008767394501</v>
      </c>
      <c r="O530" s="30" t="str" cm="1">
        <f t="array" ref="O530">IF(Table2[[#This Row],[Nodes]:[Nodes]]=7,Table2[[#This Row],[Gap]:[Gap]],"")</f>
        <v/>
      </c>
    </row>
    <row r="531" spans="1:15">
      <c r="A531">
        <v>6</v>
      </c>
      <c r="B531">
        <v>12</v>
      </c>
      <c r="C531">
        <v>30</v>
      </c>
      <c r="D531">
        <v>5</v>
      </c>
      <c r="E531">
        <v>0</v>
      </c>
      <c r="F531">
        <v>399.035743314733</v>
      </c>
      <c r="G531">
        <v>2</v>
      </c>
      <c r="H531">
        <v>940.09200383304801</v>
      </c>
      <c r="I531">
        <v>62.7948852089703</v>
      </c>
      <c r="J531">
        <v>129.004462957382</v>
      </c>
      <c r="L531" s="30" t="str" cm="1">
        <f t="array" ref="L531">IF(Table2[[#This Row],[Nodes]:[Nodes]]=4,Table2[[#This Row],[Gap]:[Gap]],"")</f>
        <v/>
      </c>
      <c r="M531" s="30" t="str" cm="1">
        <f t="array" ref="M531">IF(Table2[[#This Row],[Nodes]:[Nodes]]=5,Table2[[#This Row],[Gap]:[Gap]],"")</f>
        <v/>
      </c>
      <c r="N531" s="30" cm="1">
        <f t="array" ref="N531">IF(Table2[[#This Row],[Nodes]:[Nodes]]=6,Table2[[#This Row],[Gap]:[Gap]],"")</f>
        <v>62.7948852089703</v>
      </c>
      <c r="O531" s="30" t="str" cm="1">
        <f t="array" ref="O531">IF(Table2[[#This Row],[Nodes]:[Nodes]]=7,Table2[[#This Row],[Gap]:[Gap]],"")</f>
        <v/>
      </c>
    </row>
    <row r="532" spans="1:15">
      <c r="A532">
        <v>6</v>
      </c>
      <c r="B532">
        <v>10</v>
      </c>
      <c r="C532">
        <v>30</v>
      </c>
      <c r="D532">
        <v>2</v>
      </c>
      <c r="E532">
        <v>4</v>
      </c>
      <c r="F532">
        <v>791.29256098158396</v>
      </c>
      <c r="G532">
        <v>3</v>
      </c>
      <c r="H532">
        <v>2768.22148319898</v>
      </c>
      <c r="I532">
        <v>63.088678130385603</v>
      </c>
      <c r="J532">
        <v>300.04096937179497</v>
      </c>
      <c r="L532" s="30" t="str" cm="1">
        <f t="array" ref="L532">IF(Table2[[#This Row],[Nodes]:[Nodes]]=4,Table2[[#This Row],[Gap]:[Gap]],"")</f>
        <v/>
      </c>
      <c r="M532" s="30" t="str" cm="1">
        <f t="array" ref="M532">IF(Table2[[#This Row],[Nodes]:[Nodes]]=5,Table2[[#This Row],[Gap]:[Gap]],"")</f>
        <v/>
      </c>
      <c r="N532" s="30" cm="1">
        <f t="array" ref="N532">IF(Table2[[#This Row],[Nodes]:[Nodes]]=6,Table2[[#This Row],[Gap]:[Gap]],"")</f>
        <v>63.088678130385603</v>
      </c>
      <c r="O532" s="30" t="str" cm="1">
        <f t="array" ref="O532">IF(Table2[[#This Row],[Nodes]:[Nodes]]=7,Table2[[#This Row],[Gap]:[Gap]],"")</f>
        <v/>
      </c>
    </row>
    <row r="533" spans="1:15">
      <c r="A533">
        <v>7</v>
      </c>
      <c r="B533">
        <v>12</v>
      </c>
      <c r="C533">
        <v>90</v>
      </c>
      <c r="D533">
        <v>4</v>
      </c>
      <c r="E533">
        <v>4</v>
      </c>
      <c r="F533">
        <v>640.88966401841697</v>
      </c>
      <c r="G533">
        <v>2</v>
      </c>
      <c r="H533">
        <v>2506.6186430493799</v>
      </c>
      <c r="I533">
        <v>63.2809934047838</v>
      </c>
      <c r="J533">
        <v>254.76228880882201</v>
      </c>
      <c r="L533" s="30" t="str" cm="1">
        <f t="array" ref="L533">IF(Table2[[#This Row],[Nodes]:[Nodes]]=4,Table2[[#This Row],[Gap]:[Gap]],"")</f>
        <v/>
      </c>
      <c r="M533" s="30" t="str" cm="1">
        <f t="array" ref="M533">IF(Table2[[#This Row],[Nodes]:[Nodes]]=5,Table2[[#This Row],[Gap]:[Gap]],"")</f>
        <v/>
      </c>
      <c r="N533" s="30" t="str" cm="1">
        <f t="array" ref="N533">IF(Table2[[#This Row],[Nodes]:[Nodes]]=6,Table2[[#This Row],[Gap]:[Gap]],"")</f>
        <v/>
      </c>
      <c r="O533" s="30" cm="1">
        <f t="array" ref="O533">IF(Table2[[#This Row],[Nodes]:[Nodes]]=7,Table2[[#This Row],[Gap]:[Gap]],"")</f>
        <v>63.2809934047838</v>
      </c>
    </row>
    <row r="534" spans="1:15">
      <c r="A534">
        <v>7</v>
      </c>
      <c r="B534">
        <v>10</v>
      </c>
      <c r="C534">
        <v>60</v>
      </c>
      <c r="D534">
        <v>4</v>
      </c>
      <c r="E534">
        <v>3</v>
      </c>
      <c r="F534">
        <v>480.47568932321798</v>
      </c>
      <c r="G534">
        <v>2</v>
      </c>
      <c r="H534">
        <v>1807.9284777011701</v>
      </c>
      <c r="I534">
        <v>63.5191915684346</v>
      </c>
      <c r="J534">
        <v>300.035554647445</v>
      </c>
      <c r="L534" s="30" t="str" cm="1">
        <f t="array" ref="L534">IF(Table2[[#This Row],[Nodes]:[Nodes]]=4,Table2[[#This Row],[Gap]:[Gap]],"")</f>
        <v/>
      </c>
      <c r="M534" s="30" t="str" cm="1">
        <f t="array" ref="M534">IF(Table2[[#This Row],[Nodes]:[Nodes]]=5,Table2[[#This Row],[Gap]:[Gap]],"")</f>
        <v/>
      </c>
      <c r="N534" s="30" t="str" cm="1">
        <f t="array" ref="N534">IF(Table2[[#This Row],[Nodes]:[Nodes]]=6,Table2[[#This Row],[Gap]:[Gap]],"")</f>
        <v/>
      </c>
      <c r="O534" s="30" cm="1">
        <f t="array" ref="O534">IF(Table2[[#This Row],[Nodes]:[Nodes]]=7,Table2[[#This Row],[Gap]:[Gap]],"")</f>
        <v>63.5191915684346</v>
      </c>
    </row>
    <row r="535" spans="1:15">
      <c r="A535">
        <v>7</v>
      </c>
      <c r="B535">
        <v>10</v>
      </c>
      <c r="C535">
        <v>90</v>
      </c>
      <c r="D535">
        <v>4</v>
      </c>
      <c r="E535">
        <v>2</v>
      </c>
      <c r="F535">
        <v>453.079859364735</v>
      </c>
      <c r="G535">
        <v>2</v>
      </c>
      <c r="H535">
        <v>1695.01875113662</v>
      </c>
      <c r="I535">
        <v>64.055244530170597</v>
      </c>
      <c r="J535">
        <v>194.47026848793001</v>
      </c>
      <c r="L535" s="30" t="str" cm="1">
        <f t="array" ref="L535">IF(Table2[[#This Row],[Nodes]:[Nodes]]=4,Table2[[#This Row],[Gap]:[Gap]],"")</f>
        <v/>
      </c>
      <c r="M535" s="30" t="str" cm="1">
        <f t="array" ref="M535">IF(Table2[[#This Row],[Nodes]:[Nodes]]=5,Table2[[#This Row],[Gap]:[Gap]],"")</f>
        <v/>
      </c>
      <c r="N535" s="30" t="str" cm="1">
        <f t="array" ref="N535">IF(Table2[[#This Row],[Nodes]:[Nodes]]=6,Table2[[#This Row],[Gap]:[Gap]],"")</f>
        <v/>
      </c>
      <c r="O535" s="30" cm="1">
        <f t="array" ref="O535">IF(Table2[[#This Row],[Nodes]:[Nodes]]=7,Table2[[#This Row],[Gap]:[Gap]],"")</f>
        <v>64.055244530170597</v>
      </c>
    </row>
    <row r="536" spans="1:15">
      <c r="A536">
        <v>6</v>
      </c>
      <c r="B536">
        <v>14</v>
      </c>
      <c r="C536">
        <v>30</v>
      </c>
      <c r="D536">
        <v>5</v>
      </c>
      <c r="E536">
        <v>0</v>
      </c>
      <c r="F536">
        <v>331.309174455392</v>
      </c>
      <c r="G536">
        <v>2</v>
      </c>
      <c r="H536">
        <v>1072.7476201992599</v>
      </c>
      <c r="I536">
        <v>64.453020102090207</v>
      </c>
      <c r="J536">
        <v>173.652084350585</v>
      </c>
      <c r="L536" s="30" t="str" cm="1">
        <f t="array" ref="L536">IF(Table2[[#This Row],[Nodes]:[Nodes]]=4,Table2[[#This Row],[Gap]:[Gap]],"")</f>
        <v/>
      </c>
      <c r="M536" s="30" t="str" cm="1">
        <f t="array" ref="M536">IF(Table2[[#This Row],[Nodes]:[Nodes]]=5,Table2[[#This Row],[Gap]:[Gap]],"")</f>
        <v/>
      </c>
      <c r="N536" s="30" cm="1">
        <f t="array" ref="N536">IF(Table2[[#This Row],[Nodes]:[Nodes]]=6,Table2[[#This Row],[Gap]:[Gap]],"")</f>
        <v>64.453020102090207</v>
      </c>
      <c r="O536" s="30" t="str" cm="1">
        <f t="array" ref="O536">IF(Table2[[#This Row],[Nodes]:[Nodes]]=7,Table2[[#This Row],[Gap]:[Gap]],"")</f>
        <v/>
      </c>
    </row>
    <row r="537" spans="1:15">
      <c r="A537">
        <v>6</v>
      </c>
      <c r="B537">
        <v>14</v>
      </c>
      <c r="C537">
        <v>30</v>
      </c>
      <c r="D537">
        <v>3</v>
      </c>
      <c r="E537">
        <v>4</v>
      </c>
      <c r="F537">
        <v>702.35567469819205</v>
      </c>
      <c r="G537">
        <v>3</v>
      </c>
      <c r="H537">
        <v>2167.6765380972702</v>
      </c>
      <c r="I537">
        <v>64.596541827517797</v>
      </c>
      <c r="J537">
        <v>180.51532697677601</v>
      </c>
      <c r="L537" s="30" t="str" cm="1">
        <f t="array" ref="L537">IF(Table2[[#This Row],[Nodes]:[Nodes]]=4,Table2[[#This Row],[Gap]:[Gap]],"")</f>
        <v/>
      </c>
      <c r="M537" s="30" t="str" cm="1">
        <f t="array" ref="M537">IF(Table2[[#This Row],[Nodes]:[Nodes]]=5,Table2[[#This Row],[Gap]:[Gap]],"")</f>
        <v/>
      </c>
      <c r="N537" s="30" cm="1">
        <f t="array" ref="N537">IF(Table2[[#This Row],[Nodes]:[Nodes]]=6,Table2[[#This Row],[Gap]:[Gap]],"")</f>
        <v>64.596541827517797</v>
      </c>
      <c r="O537" s="30" t="str" cm="1">
        <f t="array" ref="O537">IF(Table2[[#This Row],[Nodes]:[Nodes]]=7,Table2[[#This Row],[Gap]:[Gap]],"")</f>
        <v/>
      </c>
    </row>
    <row r="538" spans="1:15">
      <c r="A538">
        <v>7</v>
      </c>
      <c r="B538">
        <v>14</v>
      </c>
      <c r="C538">
        <v>60</v>
      </c>
      <c r="D538">
        <v>4</v>
      </c>
      <c r="E538">
        <v>0</v>
      </c>
      <c r="F538">
        <v>495.78786350408598</v>
      </c>
      <c r="G538">
        <v>2</v>
      </c>
      <c r="H538">
        <v>1870.07265758374</v>
      </c>
      <c r="I538">
        <v>64.736720464218095</v>
      </c>
      <c r="J538">
        <v>207.90478634834199</v>
      </c>
      <c r="L538" s="30" t="str" cm="1">
        <f t="array" ref="L538">IF(Table2[[#This Row],[Nodes]:[Nodes]]=4,Table2[[#This Row],[Gap]:[Gap]],"")</f>
        <v/>
      </c>
      <c r="M538" s="30" t="str" cm="1">
        <f t="array" ref="M538">IF(Table2[[#This Row],[Nodes]:[Nodes]]=5,Table2[[#This Row],[Gap]:[Gap]],"")</f>
        <v/>
      </c>
      <c r="N538" s="30" t="str" cm="1">
        <f t="array" ref="N538">IF(Table2[[#This Row],[Nodes]:[Nodes]]=6,Table2[[#This Row],[Gap]:[Gap]],"")</f>
        <v/>
      </c>
      <c r="O538" s="30" cm="1">
        <f t="array" ref="O538">IF(Table2[[#This Row],[Nodes]:[Nodes]]=7,Table2[[#This Row],[Gap]:[Gap]],"")</f>
        <v>64.736720464218095</v>
      </c>
    </row>
    <row r="539" spans="1:15">
      <c r="A539">
        <v>6</v>
      </c>
      <c r="B539">
        <v>10</v>
      </c>
      <c r="C539">
        <v>90</v>
      </c>
      <c r="D539">
        <v>2</v>
      </c>
      <c r="E539">
        <v>2</v>
      </c>
      <c r="F539">
        <v>668.07348021244604</v>
      </c>
      <c r="G539">
        <v>3</v>
      </c>
      <c r="H539">
        <v>2500.06573988021</v>
      </c>
      <c r="I539">
        <v>64.974206787056403</v>
      </c>
      <c r="J539">
        <v>300.01475167274401</v>
      </c>
      <c r="L539" s="30" t="str" cm="1">
        <f t="array" ref="L539">IF(Table2[[#This Row],[Nodes]:[Nodes]]=4,Table2[[#This Row],[Gap]:[Gap]],"")</f>
        <v/>
      </c>
      <c r="M539" s="30" t="str" cm="1">
        <f t="array" ref="M539">IF(Table2[[#This Row],[Nodes]:[Nodes]]=5,Table2[[#This Row],[Gap]:[Gap]],"")</f>
        <v/>
      </c>
      <c r="N539" s="30" cm="1">
        <f t="array" ref="N539">IF(Table2[[#This Row],[Nodes]:[Nodes]]=6,Table2[[#This Row],[Gap]:[Gap]],"")</f>
        <v>64.974206787056403</v>
      </c>
      <c r="O539" s="30" t="str" cm="1">
        <f t="array" ref="O539">IF(Table2[[#This Row],[Nodes]:[Nodes]]=7,Table2[[#This Row],[Gap]:[Gap]],"")</f>
        <v/>
      </c>
    </row>
    <row r="540" spans="1:15">
      <c r="A540">
        <v>7</v>
      </c>
      <c r="B540">
        <v>10</v>
      </c>
      <c r="C540">
        <v>90</v>
      </c>
      <c r="D540">
        <v>4</v>
      </c>
      <c r="E540">
        <v>0</v>
      </c>
      <c r="F540">
        <v>477.91200143257402</v>
      </c>
      <c r="G540">
        <v>2</v>
      </c>
      <c r="H540">
        <v>1597.4160702819499</v>
      </c>
      <c r="I540">
        <v>65.213856355896098</v>
      </c>
      <c r="J540">
        <v>253.794443368911</v>
      </c>
      <c r="L540" s="30" t="str" cm="1">
        <f t="array" ref="L540">IF(Table2[[#This Row],[Nodes]:[Nodes]]=4,Table2[[#This Row],[Gap]:[Gap]],"")</f>
        <v/>
      </c>
      <c r="M540" s="30" t="str" cm="1">
        <f t="array" ref="M540">IF(Table2[[#This Row],[Nodes]:[Nodes]]=5,Table2[[#This Row],[Gap]:[Gap]],"")</f>
        <v/>
      </c>
      <c r="N540" s="30" t="str" cm="1">
        <f t="array" ref="N540">IF(Table2[[#This Row],[Nodes]:[Nodes]]=6,Table2[[#This Row],[Gap]:[Gap]],"")</f>
        <v/>
      </c>
      <c r="O540" s="30" cm="1">
        <f t="array" ref="O540">IF(Table2[[#This Row],[Nodes]:[Nodes]]=7,Table2[[#This Row],[Gap]:[Gap]],"")</f>
        <v>65.213856355896098</v>
      </c>
    </row>
    <row r="541" spans="1:15">
      <c r="A541">
        <v>7</v>
      </c>
      <c r="B541">
        <v>12</v>
      </c>
      <c r="C541">
        <v>90</v>
      </c>
      <c r="D541">
        <v>4</v>
      </c>
      <c r="E541">
        <v>0</v>
      </c>
      <c r="F541">
        <v>498.80135992077498</v>
      </c>
      <c r="G541">
        <v>2</v>
      </c>
      <c r="H541">
        <v>1828.44245448061</v>
      </c>
      <c r="I541">
        <v>65.265986279235605</v>
      </c>
      <c r="J541">
        <v>300.00967431068398</v>
      </c>
      <c r="L541" s="30" t="str" cm="1">
        <f t="array" ref="L541">IF(Table2[[#This Row],[Nodes]:[Nodes]]=4,Table2[[#This Row],[Gap]:[Gap]],"")</f>
        <v/>
      </c>
      <c r="M541" s="30" t="str" cm="1">
        <f t="array" ref="M541">IF(Table2[[#This Row],[Nodes]:[Nodes]]=5,Table2[[#This Row],[Gap]:[Gap]],"")</f>
        <v/>
      </c>
      <c r="N541" s="30" t="str" cm="1">
        <f t="array" ref="N541">IF(Table2[[#This Row],[Nodes]:[Nodes]]=6,Table2[[#This Row],[Gap]:[Gap]],"")</f>
        <v/>
      </c>
      <c r="O541" s="30" cm="1">
        <f t="array" ref="O541">IF(Table2[[#This Row],[Nodes]:[Nodes]]=7,Table2[[#This Row],[Gap]:[Gap]],"")</f>
        <v>65.265986279235605</v>
      </c>
    </row>
    <row r="542" spans="1:15">
      <c r="A542">
        <v>7</v>
      </c>
      <c r="B542">
        <v>12</v>
      </c>
      <c r="C542">
        <v>90</v>
      </c>
      <c r="D542">
        <v>5</v>
      </c>
      <c r="E542">
        <v>2</v>
      </c>
      <c r="F542">
        <v>318.28607867811002</v>
      </c>
      <c r="G542">
        <v>2</v>
      </c>
      <c r="H542">
        <v>1501.60510854527</v>
      </c>
      <c r="I542">
        <v>65.413871675701003</v>
      </c>
      <c r="J542">
        <v>170.730332136154</v>
      </c>
      <c r="L542" s="30" t="str" cm="1">
        <f t="array" ref="L542">IF(Table2[[#This Row],[Nodes]:[Nodes]]=4,Table2[[#This Row],[Gap]:[Gap]],"")</f>
        <v/>
      </c>
      <c r="M542" s="30" t="str" cm="1">
        <f t="array" ref="M542">IF(Table2[[#This Row],[Nodes]:[Nodes]]=5,Table2[[#This Row],[Gap]:[Gap]],"")</f>
        <v/>
      </c>
      <c r="N542" s="30" t="str" cm="1">
        <f t="array" ref="N542">IF(Table2[[#This Row],[Nodes]:[Nodes]]=6,Table2[[#This Row],[Gap]:[Gap]],"")</f>
        <v/>
      </c>
      <c r="O542" s="30" cm="1">
        <f t="array" ref="O542">IF(Table2[[#This Row],[Nodes]:[Nodes]]=7,Table2[[#This Row],[Gap]:[Gap]],"")</f>
        <v>65.413871675701003</v>
      </c>
    </row>
    <row r="543" spans="1:15">
      <c r="A543">
        <v>6</v>
      </c>
      <c r="B543">
        <v>10</v>
      </c>
      <c r="C543">
        <v>60</v>
      </c>
      <c r="D543">
        <v>2</v>
      </c>
      <c r="E543">
        <v>0</v>
      </c>
      <c r="F543">
        <v>723.47430846743703</v>
      </c>
      <c r="G543">
        <v>3</v>
      </c>
      <c r="H543">
        <v>2053.0660118701098</v>
      </c>
      <c r="I543">
        <v>65.483675133852998</v>
      </c>
      <c r="J543">
        <v>142.45122814178399</v>
      </c>
      <c r="L543" s="30" t="str" cm="1">
        <f t="array" ref="L543">IF(Table2[[#This Row],[Nodes]:[Nodes]]=4,Table2[[#This Row],[Gap]:[Gap]],"")</f>
        <v/>
      </c>
      <c r="M543" s="30" t="str" cm="1">
        <f t="array" ref="M543">IF(Table2[[#This Row],[Nodes]:[Nodes]]=5,Table2[[#This Row],[Gap]:[Gap]],"")</f>
        <v/>
      </c>
      <c r="N543" s="30" cm="1">
        <f t="array" ref="N543">IF(Table2[[#This Row],[Nodes]:[Nodes]]=6,Table2[[#This Row],[Gap]:[Gap]],"")</f>
        <v>65.483675133852998</v>
      </c>
      <c r="O543" s="30" t="str" cm="1">
        <f t="array" ref="O543">IF(Table2[[#This Row],[Nodes]:[Nodes]]=7,Table2[[#This Row],[Gap]:[Gap]],"")</f>
        <v/>
      </c>
    </row>
    <row r="544" spans="1:15">
      <c r="A544">
        <v>6</v>
      </c>
      <c r="B544">
        <v>10</v>
      </c>
      <c r="C544">
        <v>90</v>
      </c>
      <c r="D544">
        <v>2</v>
      </c>
      <c r="E544">
        <v>3</v>
      </c>
      <c r="F544">
        <v>884.85850894699399</v>
      </c>
      <c r="G544">
        <v>3</v>
      </c>
      <c r="H544">
        <v>2959.0875407456701</v>
      </c>
      <c r="I544">
        <v>65.732317745219305</v>
      </c>
      <c r="J544">
        <v>147.810206890106</v>
      </c>
      <c r="L544" s="30" t="str" cm="1">
        <f t="array" ref="L544">IF(Table2[[#This Row],[Nodes]:[Nodes]]=4,Table2[[#This Row],[Gap]:[Gap]],"")</f>
        <v/>
      </c>
      <c r="M544" s="30" t="str" cm="1">
        <f t="array" ref="M544">IF(Table2[[#This Row],[Nodes]:[Nodes]]=5,Table2[[#This Row],[Gap]:[Gap]],"")</f>
        <v/>
      </c>
      <c r="N544" s="30" cm="1">
        <f t="array" ref="N544">IF(Table2[[#This Row],[Nodes]:[Nodes]]=6,Table2[[#This Row],[Gap]:[Gap]],"")</f>
        <v>65.732317745219305</v>
      </c>
      <c r="O544" s="30" t="str" cm="1">
        <f t="array" ref="O544">IF(Table2[[#This Row],[Nodes]:[Nodes]]=7,Table2[[#This Row],[Gap]:[Gap]],"")</f>
        <v/>
      </c>
    </row>
    <row r="545" spans="1:15">
      <c r="A545">
        <v>6</v>
      </c>
      <c r="B545">
        <v>14</v>
      </c>
      <c r="C545">
        <v>30</v>
      </c>
      <c r="D545">
        <v>2</v>
      </c>
      <c r="E545">
        <v>2</v>
      </c>
      <c r="F545">
        <v>704.60461060424905</v>
      </c>
      <c r="G545">
        <v>3</v>
      </c>
      <c r="H545">
        <v>2727.32555312159</v>
      </c>
      <c r="I545">
        <v>65.865135799404698</v>
      </c>
      <c r="J545">
        <v>126.995377540588</v>
      </c>
      <c r="L545" s="30" t="str" cm="1">
        <f t="array" ref="L545">IF(Table2[[#This Row],[Nodes]:[Nodes]]=4,Table2[[#This Row],[Gap]:[Gap]],"")</f>
        <v/>
      </c>
      <c r="M545" s="30" t="str" cm="1">
        <f t="array" ref="M545">IF(Table2[[#This Row],[Nodes]:[Nodes]]=5,Table2[[#This Row],[Gap]:[Gap]],"")</f>
        <v/>
      </c>
      <c r="N545" s="30" cm="1">
        <f t="array" ref="N545">IF(Table2[[#This Row],[Nodes]:[Nodes]]=6,Table2[[#This Row],[Gap]:[Gap]],"")</f>
        <v>65.865135799404698</v>
      </c>
      <c r="O545" s="30" t="str" cm="1">
        <f t="array" ref="O545">IF(Table2[[#This Row],[Nodes]:[Nodes]]=7,Table2[[#This Row],[Gap]:[Gap]],"")</f>
        <v/>
      </c>
    </row>
    <row r="546" spans="1:15">
      <c r="A546">
        <v>6</v>
      </c>
      <c r="B546">
        <v>14</v>
      </c>
      <c r="C546">
        <v>30</v>
      </c>
      <c r="D546">
        <v>4</v>
      </c>
      <c r="E546">
        <v>2</v>
      </c>
      <c r="F546">
        <v>374.44640853370402</v>
      </c>
      <c r="G546">
        <v>2</v>
      </c>
      <c r="H546">
        <v>1436.98836408788</v>
      </c>
      <c r="I546">
        <v>65.984187544772894</v>
      </c>
      <c r="J546">
        <v>124.621161460876</v>
      </c>
      <c r="L546" s="30" t="str" cm="1">
        <f t="array" ref="L546">IF(Table2[[#This Row],[Nodes]:[Nodes]]=4,Table2[[#This Row],[Gap]:[Gap]],"")</f>
        <v/>
      </c>
      <c r="M546" s="30" t="str" cm="1">
        <f t="array" ref="M546">IF(Table2[[#This Row],[Nodes]:[Nodes]]=5,Table2[[#This Row],[Gap]:[Gap]],"")</f>
        <v/>
      </c>
      <c r="N546" s="30" cm="1">
        <f t="array" ref="N546">IF(Table2[[#This Row],[Nodes]:[Nodes]]=6,Table2[[#This Row],[Gap]:[Gap]],"")</f>
        <v>65.984187544772894</v>
      </c>
      <c r="O546" s="30" t="str" cm="1">
        <f t="array" ref="O546">IF(Table2[[#This Row],[Nodes]:[Nodes]]=7,Table2[[#This Row],[Gap]:[Gap]],"")</f>
        <v/>
      </c>
    </row>
    <row r="547" spans="1:15">
      <c r="A547">
        <v>7</v>
      </c>
      <c r="B547">
        <v>10</v>
      </c>
      <c r="C547">
        <v>90</v>
      </c>
      <c r="D547">
        <v>4</v>
      </c>
      <c r="E547">
        <v>1</v>
      </c>
      <c r="F547">
        <v>495.02022977049103</v>
      </c>
      <c r="G547">
        <v>2</v>
      </c>
      <c r="H547">
        <v>1817.4727724313</v>
      </c>
      <c r="I547">
        <v>66.145529750621904</v>
      </c>
      <c r="J547">
        <v>221.180528163909</v>
      </c>
      <c r="L547" s="30" t="str" cm="1">
        <f t="array" ref="L547">IF(Table2[[#This Row],[Nodes]:[Nodes]]=4,Table2[[#This Row],[Gap]:[Gap]],"")</f>
        <v/>
      </c>
      <c r="M547" s="30" t="str" cm="1">
        <f t="array" ref="M547">IF(Table2[[#This Row],[Nodes]:[Nodes]]=5,Table2[[#This Row],[Gap]:[Gap]],"")</f>
        <v/>
      </c>
      <c r="N547" s="30" t="str" cm="1">
        <f t="array" ref="N547">IF(Table2[[#This Row],[Nodes]:[Nodes]]=6,Table2[[#This Row],[Gap]:[Gap]],"")</f>
        <v/>
      </c>
      <c r="O547" s="30" cm="1">
        <f t="array" ref="O547">IF(Table2[[#This Row],[Nodes]:[Nodes]]=7,Table2[[#This Row],[Gap]:[Gap]],"")</f>
        <v>66.145529750621904</v>
      </c>
    </row>
    <row r="548" spans="1:15">
      <c r="A548">
        <v>7</v>
      </c>
      <c r="B548">
        <v>14</v>
      </c>
      <c r="C548">
        <v>60</v>
      </c>
      <c r="D548">
        <v>3</v>
      </c>
      <c r="E548">
        <v>1</v>
      </c>
      <c r="F548">
        <v>550.47592611223001</v>
      </c>
      <c r="G548">
        <v>2</v>
      </c>
      <c r="H548">
        <v>2479.74606032461</v>
      </c>
      <c r="I548">
        <v>66.388709786172399</v>
      </c>
      <c r="J548">
        <v>300.03536272048899</v>
      </c>
      <c r="L548" s="30" t="str" cm="1">
        <f t="array" ref="L548">IF(Table2[[#This Row],[Nodes]:[Nodes]]=4,Table2[[#This Row],[Gap]:[Gap]],"")</f>
        <v/>
      </c>
      <c r="M548" s="30" t="str" cm="1">
        <f t="array" ref="M548">IF(Table2[[#This Row],[Nodes]:[Nodes]]=5,Table2[[#This Row],[Gap]:[Gap]],"")</f>
        <v/>
      </c>
      <c r="N548" s="30" t="str" cm="1">
        <f t="array" ref="N548">IF(Table2[[#This Row],[Nodes]:[Nodes]]=6,Table2[[#This Row],[Gap]:[Gap]],"")</f>
        <v/>
      </c>
      <c r="O548" s="30" cm="1">
        <f t="array" ref="O548">IF(Table2[[#This Row],[Nodes]:[Nodes]]=7,Table2[[#This Row],[Gap]:[Gap]],"")</f>
        <v>66.388709786172399</v>
      </c>
    </row>
    <row r="549" spans="1:15">
      <c r="A549">
        <v>7</v>
      </c>
      <c r="B549">
        <v>12</v>
      </c>
      <c r="C549">
        <v>30</v>
      </c>
      <c r="D549">
        <v>4</v>
      </c>
      <c r="E549">
        <v>1</v>
      </c>
      <c r="F549">
        <v>470.80631104742201</v>
      </c>
      <c r="G549">
        <v>2</v>
      </c>
      <c r="H549">
        <v>1847.4371649494799</v>
      </c>
      <c r="I549">
        <v>66.445872235299205</v>
      </c>
      <c r="J549">
        <v>300.03253149986199</v>
      </c>
      <c r="L549" s="30" t="str" cm="1">
        <f t="array" ref="L549">IF(Table2[[#This Row],[Nodes]:[Nodes]]=4,Table2[[#This Row],[Gap]:[Gap]],"")</f>
        <v/>
      </c>
      <c r="M549" s="30" t="str" cm="1">
        <f t="array" ref="M549">IF(Table2[[#This Row],[Nodes]:[Nodes]]=5,Table2[[#This Row],[Gap]:[Gap]],"")</f>
        <v/>
      </c>
      <c r="N549" s="30" t="str" cm="1">
        <f t="array" ref="N549">IF(Table2[[#This Row],[Nodes]:[Nodes]]=6,Table2[[#This Row],[Gap]:[Gap]],"")</f>
        <v/>
      </c>
      <c r="O549" s="30" cm="1">
        <f t="array" ref="O549">IF(Table2[[#This Row],[Nodes]:[Nodes]]=7,Table2[[#This Row],[Gap]:[Gap]],"")</f>
        <v>66.445872235299205</v>
      </c>
    </row>
    <row r="550" spans="1:15">
      <c r="A550">
        <v>7</v>
      </c>
      <c r="B550">
        <v>10</v>
      </c>
      <c r="C550">
        <v>90</v>
      </c>
      <c r="D550">
        <v>3</v>
      </c>
      <c r="E550">
        <v>3</v>
      </c>
      <c r="F550">
        <v>616.66750548232005</v>
      </c>
      <c r="G550">
        <v>2</v>
      </c>
      <c r="H550">
        <v>2595.4241417128701</v>
      </c>
      <c r="I550">
        <v>66.514925385431695</v>
      </c>
      <c r="J550">
        <v>158.403220653533</v>
      </c>
      <c r="L550" s="30" t="str" cm="1">
        <f t="array" ref="L550">IF(Table2[[#This Row],[Nodes]:[Nodes]]=4,Table2[[#This Row],[Gap]:[Gap]],"")</f>
        <v/>
      </c>
      <c r="M550" s="30" t="str" cm="1">
        <f t="array" ref="M550">IF(Table2[[#This Row],[Nodes]:[Nodes]]=5,Table2[[#This Row],[Gap]:[Gap]],"")</f>
        <v/>
      </c>
      <c r="N550" s="30" t="str" cm="1">
        <f t="array" ref="N550">IF(Table2[[#This Row],[Nodes]:[Nodes]]=6,Table2[[#This Row],[Gap]:[Gap]],"")</f>
        <v/>
      </c>
      <c r="O550" s="30" cm="1">
        <f t="array" ref="O550">IF(Table2[[#This Row],[Nodes]:[Nodes]]=7,Table2[[#This Row],[Gap]:[Gap]],"")</f>
        <v>66.514925385431695</v>
      </c>
    </row>
    <row r="551" spans="1:15">
      <c r="A551">
        <v>7</v>
      </c>
      <c r="B551">
        <v>12</v>
      </c>
      <c r="C551">
        <v>90</v>
      </c>
      <c r="D551">
        <v>5</v>
      </c>
      <c r="E551">
        <v>3</v>
      </c>
      <c r="F551">
        <v>485.09553649512202</v>
      </c>
      <c r="G551">
        <v>2</v>
      </c>
      <c r="H551">
        <v>1771.3263220225999</v>
      </c>
      <c r="I551">
        <v>67.054084425222996</v>
      </c>
      <c r="J551">
        <v>300.03054022789001</v>
      </c>
      <c r="L551" s="30" t="str" cm="1">
        <f t="array" ref="L551">IF(Table2[[#This Row],[Nodes]:[Nodes]]=4,Table2[[#This Row],[Gap]:[Gap]],"")</f>
        <v/>
      </c>
      <c r="M551" s="30" t="str" cm="1">
        <f t="array" ref="M551">IF(Table2[[#This Row],[Nodes]:[Nodes]]=5,Table2[[#This Row],[Gap]:[Gap]],"")</f>
        <v/>
      </c>
      <c r="N551" s="30" t="str" cm="1">
        <f t="array" ref="N551">IF(Table2[[#This Row],[Nodes]:[Nodes]]=6,Table2[[#This Row],[Gap]:[Gap]],"")</f>
        <v/>
      </c>
      <c r="O551" s="30" cm="1">
        <f t="array" ref="O551">IF(Table2[[#This Row],[Nodes]:[Nodes]]=7,Table2[[#This Row],[Gap]:[Gap]],"")</f>
        <v>67.054084425222996</v>
      </c>
    </row>
    <row r="552" spans="1:15">
      <c r="A552">
        <v>7</v>
      </c>
      <c r="B552">
        <v>14</v>
      </c>
      <c r="C552">
        <v>30</v>
      </c>
      <c r="D552">
        <v>4</v>
      </c>
      <c r="E552">
        <v>1</v>
      </c>
      <c r="F552">
        <v>465.43445219881602</v>
      </c>
      <c r="G552">
        <v>2</v>
      </c>
      <c r="H552">
        <v>1828.8234435363499</v>
      </c>
      <c r="I552">
        <v>67.197527455845901</v>
      </c>
      <c r="J552">
        <v>188.36425447463901</v>
      </c>
      <c r="L552" s="30" t="str" cm="1">
        <f t="array" ref="L552">IF(Table2[[#This Row],[Nodes]:[Nodes]]=4,Table2[[#This Row],[Gap]:[Gap]],"")</f>
        <v/>
      </c>
      <c r="M552" s="30" t="str" cm="1">
        <f t="array" ref="M552">IF(Table2[[#This Row],[Nodes]:[Nodes]]=5,Table2[[#This Row],[Gap]:[Gap]],"")</f>
        <v/>
      </c>
      <c r="N552" s="30" t="str" cm="1">
        <f t="array" ref="N552">IF(Table2[[#This Row],[Nodes]:[Nodes]]=6,Table2[[#This Row],[Gap]:[Gap]],"")</f>
        <v/>
      </c>
      <c r="O552" s="30" cm="1">
        <f t="array" ref="O552">IF(Table2[[#This Row],[Nodes]:[Nodes]]=7,Table2[[#This Row],[Gap]:[Gap]],"")</f>
        <v>67.197527455845901</v>
      </c>
    </row>
    <row r="553" spans="1:15">
      <c r="A553">
        <v>6</v>
      </c>
      <c r="B553">
        <v>12</v>
      </c>
      <c r="C553">
        <v>30</v>
      </c>
      <c r="D553">
        <v>2</v>
      </c>
      <c r="E553">
        <v>3</v>
      </c>
      <c r="F553">
        <v>788.16897415122503</v>
      </c>
      <c r="G553">
        <v>3</v>
      </c>
      <c r="H553">
        <v>2797.82815980654</v>
      </c>
      <c r="I553">
        <v>67.408649941368296</v>
      </c>
      <c r="J553">
        <v>151.587469816207</v>
      </c>
      <c r="L553" s="30" t="str" cm="1">
        <f t="array" ref="L553">IF(Table2[[#This Row],[Nodes]:[Nodes]]=4,Table2[[#This Row],[Gap]:[Gap]],"")</f>
        <v/>
      </c>
      <c r="M553" s="30" t="str" cm="1">
        <f t="array" ref="M553">IF(Table2[[#This Row],[Nodes]:[Nodes]]=5,Table2[[#This Row],[Gap]:[Gap]],"")</f>
        <v/>
      </c>
      <c r="N553" s="30" cm="1">
        <f t="array" ref="N553">IF(Table2[[#This Row],[Nodes]:[Nodes]]=6,Table2[[#This Row],[Gap]:[Gap]],"")</f>
        <v>67.408649941368296</v>
      </c>
      <c r="O553" s="30" t="str" cm="1">
        <f t="array" ref="O553">IF(Table2[[#This Row],[Nodes]:[Nodes]]=7,Table2[[#This Row],[Gap]:[Gap]],"")</f>
        <v/>
      </c>
    </row>
    <row r="554" spans="1:15">
      <c r="A554">
        <v>7</v>
      </c>
      <c r="B554">
        <v>12</v>
      </c>
      <c r="C554">
        <v>60</v>
      </c>
      <c r="D554">
        <v>5</v>
      </c>
      <c r="E554">
        <v>3</v>
      </c>
      <c r="F554">
        <v>435.91227558343002</v>
      </c>
      <c r="G554">
        <v>2</v>
      </c>
      <c r="H554">
        <v>1635.4722395270701</v>
      </c>
      <c r="I554">
        <v>67.652077482040099</v>
      </c>
      <c r="J554">
        <v>203.69158506393401</v>
      </c>
      <c r="L554" s="30" t="str" cm="1">
        <f t="array" ref="L554">IF(Table2[[#This Row],[Nodes]:[Nodes]]=4,Table2[[#This Row],[Gap]:[Gap]],"")</f>
        <v/>
      </c>
      <c r="M554" s="30" t="str" cm="1">
        <f t="array" ref="M554">IF(Table2[[#This Row],[Nodes]:[Nodes]]=5,Table2[[#This Row],[Gap]:[Gap]],"")</f>
        <v/>
      </c>
      <c r="N554" s="30" t="str" cm="1">
        <f t="array" ref="N554">IF(Table2[[#This Row],[Nodes]:[Nodes]]=6,Table2[[#This Row],[Gap]:[Gap]],"")</f>
        <v/>
      </c>
      <c r="O554" s="30" cm="1">
        <f t="array" ref="O554">IF(Table2[[#This Row],[Nodes]:[Nodes]]=7,Table2[[#This Row],[Gap]:[Gap]],"")</f>
        <v>67.652077482040099</v>
      </c>
    </row>
    <row r="555" spans="1:15">
      <c r="A555">
        <v>7</v>
      </c>
      <c r="B555">
        <v>12</v>
      </c>
      <c r="C555">
        <v>90</v>
      </c>
      <c r="D555">
        <v>4</v>
      </c>
      <c r="E555">
        <v>2</v>
      </c>
      <c r="F555">
        <v>483.29475188101202</v>
      </c>
      <c r="G555">
        <v>2</v>
      </c>
      <c r="H555">
        <v>1858.9549244545999</v>
      </c>
      <c r="I555">
        <v>67.802465539238099</v>
      </c>
      <c r="J555">
        <v>211.17106819152801</v>
      </c>
      <c r="L555" s="30" t="str" cm="1">
        <f t="array" ref="L555">IF(Table2[[#This Row],[Nodes]:[Nodes]]=4,Table2[[#This Row],[Gap]:[Gap]],"")</f>
        <v/>
      </c>
      <c r="M555" s="30" t="str" cm="1">
        <f t="array" ref="M555">IF(Table2[[#This Row],[Nodes]:[Nodes]]=5,Table2[[#This Row],[Gap]:[Gap]],"")</f>
        <v/>
      </c>
      <c r="N555" s="30" t="str" cm="1">
        <f t="array" ref="N555">IF(Table2[[#This Row],[Nodes]:[Nodes]]=6,Table2[[#This Row],[Gap]:[Gap]],"")</f>
        <v/>
      </c>
      <c r="O555" s="30" cm="1">
        <f t="array" ref="O555">IF(Table2[[#This Row],[Nodes]:[Nodes]]=7,Table2[[#This Row],[Gap]:[Gap]],"")</f>
        <v>67.802465539238099</v>
      </c>
    </row>
    <row r="556" spans="1:15">
      <c r="A556">
        <v>7</v>
      </c>
      <c r="B556">
        <v>12</v>
      </c>
      <c r="C556">
        <v>30</v>
      </c>
      <c r="D556">
        <v>3</v>
      </c>
      <c r="E556">
        <v>2</v>
      </c>
      <c r="F556">
        <v>497.60879076752798</v>
      </c>
      <c r="G556">
        <v>2</v>
      </c>
      <c r="H556">
        <v>2140.6832103453298</v>
      </c>
      <c r="I556">
        <v>67.816304709271193</v>
      </c>
      <c r="J556">
        <v>132.68914532661401</v>
      </c>
      <c r="L556" s="30" t="str" cm="1">
        <f t="array" ref="L556">IF(Table2[[#This Row],[Nodes]:[Nodes]]=4,Table2[[#This Row],[Gap]:[Gap]],"")</f>
        <v/>
      </c>
      <c r="M556" s="30" t="str" cm="1">
        <f t="array" ref="M556">IF(Table2[[#This Row],[Nodes]:[Nodes]]=5,Table2[[#This Row],[Gap]:[Gap]],"")</f>
        <v/>
      </c>
      <c r="N556" s="30" t="str" cm="1">
        <f t="array" ref="N556">IF(Table2[[#This Row],[Nodes]:[Nodes]]=6,Table2[[#This Row],[Gap]:[Gap]],"")</f>
        <v/>
      </c>
      <c r="O556" s="30" cm="1">
        <f t="array" ref="O556">IF(Table2[[#This Row],[Nodes]:[Nodes]]=7,Table2[[#This Row],[Gap]:[Gap]],"")</f>
        <v>67.816304709271193</v>
      </c>
    </row>
    <row r="557" spans="1:15">
      <c r="A557">
        <v>7</v>
      </c>
      <c r="B557">
        <v>10</v>
      </c>
      <c r="C557">
        <v>60</v>
      </c>
      <c r="D557">
        <v>5</v>
      </c>
      <c r="E557">
        <v>0</v>
      </c>
      <c r="F557">
        <v>335.10041642136599</v>
      </c>
      <c r="G557">
        <v>2</v>
      </c>
      <c r="H557">
        <v>1268.9973235741099</v>
      </c>
      <c r="I557">
        <v>68.061013373629606</v>
      </c>
      <c r="J557">
        <v>189.060971975326</v>
      </c>
      <c r="L557" s="30" t="str" cm="1">
        <f t="array" ref="L557">IF(Table2[[#This Row],[Nodes]:[Nodes]]=4,Table2[[#This Row],[Gap]:[Gap]],"")</f>
        <v/>
      </c>
      <c r="M557" s="30" t="str" cm="1">
        <f t="array" ref="M557">IF(Table2[[#This Row],[Nodes]:[Nodes]]=5,Table2[[#This Row],[Gap]:[Gap]],"")</f>
        <v/>
      </c>
      <c r="N557" s="30" t="str" cm="1">
        <f t="array" ref="N557">IF(Table2[[#This Row],[Nodes]:[Nodes]]=6,Table2[[#This Row],[Gap]:[Gap]],"")</f>
        <v/>
      </c>
      <c r="O557" s="30" cm="1">
        <f t="array" ref="O557">IF(Table2[[#This Row],[Nodes]:[Nodes]]=7,Table2[[#This Row],[Gap]:[Gap]],"")</f>
        <v>68.061013373629606</v>
      </c>
    </row>
    <row r="558" spans="1:15">
      <c r="A558">
        <v>7</v>
      </c>
      <c r="B558">
        <v>12</v>
      </c>
      <c r="C558">
        <v>60</v>
      </c>
      <c r="D558">
        <v>5</v>
      </c>
      <c r="E558">
        <v>2</v>
      </c>
      <c r="F558">
        <v>384.80128534450898</v>
      </c>
      <c r="G558">
        <v>2</v>
      </c>
      <c r="H558">
        <v>1435.56309468359</v>
      </c>
      <c r="I558">
        <v>68.298745097042399</v>
      </c>
      <c r="J558">
        <v>268.56380176544099</v>
      </c>
      <c r="L558" s="30" t="str" cm="1">
        <f t="array" ref="L558">IF(Table2[[#This Row],[Nodes]:[Nodes]]=4,Table2[[#This Row],[Gap]:[Gap]],"")</f>
        <v/>
      </c>
      <c r="M558" s="30" t="str" cm="1">
        <f t="array" ref="M558">IF(Table2[[#This Row],[Nodes]:[Nodes]]=5,Table2[[#This Row],[Gap]:[Gap]],"")</f>
        <v/>
      </c>
      <c r="N558" s="30" t="str" cm="1">
        <f t="array" ref="N558">IF(Table2[[#This Row],[Nodes]:[Nodes]]=6,Table2[[#This Row],[Gap]:[Gap]],"")</f>
        <v/>
      </c>
      <c r="O558" s="30" cm="1">
        <f t="array" ref="O558">IF(Table2[[#This Row],[Nodes]:[Nodes]]=7,Table2[[#This Row],[Gap]:[Gap]],"")</f>
        <v>68.298745097042399</v>
      </c>
    </row>
    <row r="559" spans="1:15">
      <c r="A559">
        <v>7</v>
      </c>
      <c r="B559">
        <v>10</v>
      </c>
      <c r="C559">
        <v>90</v>
      </c>
      <c r="D559">
        <v>3</v>
      </c>
      <c r="E559">
        <v>0</v>
      </c>
      <c r="F559">
        <v>526.32913991189002</v>
      </c>
      <c r="G559">
        <v>2</v>
      </c>
      <c r="H559">
        <v>2355.7816292307298</v>
      </c>
      <c r="I559">
        <v>68.447860386390303</v>
      </c>
      <c r="J559">
        <v>124.04582810401899</v>
      </c>
      <c r="L559" s="30" t="str" cm="1">
        <f t="array" ref="L559">IF(Table2[[#This Row],[Nodes]:[Nodes]]=4,Table2[[#This Row],[Gap]:[Gap]],"")</f>
        <v/>
      </c>
      <c r="M559" s="30" t="str" cm="1">
        <f t="array" ref="M559">IF(Table2[[#This Row],[Nodes]:[Nodes]]=5,Table2[[#This Row],[Gap]:[Gap]],"")</f>
        <v/>
      </c>
      <c r="N559" s="30" t="str" cm="1">
        <f t="array" ref="N559">IF(Table2[[#This Row],[Nodes]:[Nodes]]=6,Table2[[#This Row],[Gap]:[Gap]],"")</f>
        <v/>
      </c>
      <c r="O559" s="30" cm="1">
        <f t="array" ref="O559">IF(Table2[[#This Row],[Nodes]:[Nodes]]=7,Table2[[#This Row],[Gap]:[Gap]],"")</f>
        <v>68.447860386390303</v>
      </c>
    </row>
    <row r="560" spans="1:15">
      <c r="A560">
        <v>6</v>
      </c>
      <c r="B560">
        <v>14</v>
      </c>
      <c r="C560">
        <v>90</v>
      </c>
      <c r="D560">
        <v>3</v>
      </c>
      <c r="E560">
        <v>0</v>
      </c>
      <c r="F560">
        <v>676.62606812183105</v>
      </c>
      <c r="G560">
        <v>3</v>
      </c>
      <c r="H560">
        <v>1967.4624688443</v>
      </c>
      <c r="I560">
        <v>68.493501461012002</v>
      </c>
      <c r="J560">
        <v>300.01396775245598</v>
      </c>
      <c r="L560" s="30" t="str" cm="1">
        <f t="array" ref="L560">IF(Table2[[#This Row],[Nodes]:[Nodes]]=4,Table2[[#This Row],[Gap]:[Gap]],"")</f>
        <v/>
      </c>
      <c r="M560" s="30" t="str" cm="1">
        <f t="array" ref="M560">IF(Table2[[#This Row],[Nodes]:[Nodes]]=5,Table2[[#This Row],[Gap]:[Gap]],"")</f>
        <v/>
      </c>
      <c r="N560" s="30" cm="1">
        <f t="array" ref="N560">IF(Table2[[#This Row],[Nodes]:[Nodes]]=6,Table2[[#This Row],[Gap]:[Gap]],"")</f>
        <v>68.493501461012002</v>
      </c>
      <c r="O560" s="30" t="str" cm="1">
        <f t="array" ref="O560">IF(Table2[[#This Row],[Nodes]:[Nodes]]=7,Table2[[#This Row],[Gap]:[Gap]],"")</f>
        <v/>
      </c>
    </row>
    <row r="561" spans="1:15">
      <c r="A561">
        <v>7</v>
      </c>
      <c r="B561">
        <v>10</v>
      </c>
      <c r="C561">
        <v>90</v>
      </c>
      <c r="D561">
        <v>5</v>
      </c>
      <c r="E561">
        <v>4</v>
      </c>
      <c r="F561">
        <v>582.04427616414603</v>
      </c>
      <c r="G561">
        <v>2</v>
      </c>
      <c r="H561">
        <v>1681.3892522897399</v>
      </c>
      <c r="I561">
        <v>68.510001101659697</v>
      </c>
      <c r="J561">
        <v>300.040041446685</v>
      </c>
      <c r="L561" s="30" t="str" cm="1">
        <f t="array" ref="L561">IF(Table2[[#This Row],[Nodes]:[Nodes]]=4,Table2[[#This Row],[Gap]:[Gap]],"")</f>
        <v/>
      </c>
      <c r="M561" s="30" t="str" cm="1">
        <f t="array" ref="M561">IF(Table2[[#This Row],[Nodes]:[Nodes]]=5,Table2[[#This Row],[Gap]:[Gap]],"")</f>
        <v/>
      </c>
      <c r="N561" s="30" t="str" cm="1">
        <f t="array" ref="N561">IF(Table2[[#This Row],[Nodes]:[Nodes]]=6,Table2[[#This Row],[Gap]:[Gap]],"")</f>
        <v/>
      </c>
      <c r="O561" s="30" cm="1">
        <f t="array" ref="O561">IF(Table2[[#This Row],[Nodes]:[Nodes]]=7,Table2[[#This Row],[Gap]:[Gap]],"")</f>
        <v>68.510001101659697</v>
      </c>
    </row>
    <row r="562" spans="1:15">
      <c r="A562">
        <v>7</v>
      </c>
      <c r="B562">
        <v>12</v>
      </c>
      <c r="C562">
        <v>90</v>
      </c>
      <c r="D562">
        <v>2</v>
      </c>
      <c r="E562">
        <v>2</v>
      </c>
      <c r="F562">
        <v>888.18021793932303</v>
      </c>
      <c r="G562">
        <v>3</v>
      </c>
      <c r="H562">
        <v>3762.6651326470801</v>
      </c>
      <c r="I562">
        <v>68.639482141129605</v>
      </c>
      <c r="J562">
        <v>128.20870399475001</v>
      </c>
      <c r="L562" s="30" t="str" cm="1">
        <f t="array" ref="L562">IF(Table2[[#This Row],[Nodes]:[Nodes]]=4,Table2[[#This Row],[Gap]:[Gap]],"")</f>
        <v/>
      </c>
      <c r="M562" s="30" t="str" cm="1">
        <f t="array" ref="M562">IF(Table2[[#This Row],[Nodes]:[Nodes]]=5,Table2[[#This Row],[Gap]:[Gap]],"")</f>
        <v/>
      </c>
      <c r="N562" s="30" t="str" cm="1">
        <f t="array" ref="N562">IF(Table2[[#This Row],[Nodes]:[Nodes]]=6,Table2[[#This Row],[Gap]:[Gap]],"")</f>
        <v/>
      </c>
      <c r="O562" s="30" cm="1">
        <f t="array" ref="O562">IF(Table2[[#This Row],[Nodes]:[Nodes]]=7,Table2[[#This Row],[Gap]:[Gap]],"")</f>
        <v>68.639482141129605</v>
      </c>
    </row>
    <row r="563" spans="1:15">
      <c r="A563">
        <v>7</v>
      </c>
      <c r="B563">
        <v>10</v>
      </c>
      <c r="C563">
        <v>60</v>
      </c>
      <c r="D563">
        <v>3</v>
      </c>
      <c r="E563">
        <v>0</v>
      </c>
      <c r="F563">
        <v>492.97541288978402</v>
      </c>
      <c r="G563">
        <v>2</v>
      </c>
      <c r="H563">
        <v>1948.9278501075901</v>
      </c>
      <c r="I563">
        <v>68.9455669399144</v>
      </c>
      <c r="J563">
        <v>122.54988646507201</v>
      </c>
      <c r="L563" s="30" t="str" cm="1">
        <f t="array" ref="L563">IF(Table2[[#This Row],[Nodes]:[Nodes]]=4,Table2[[#This Row],[Gap]:[Gap]],"")</f>
        <v/>
      </c>
      <c r="M563" s="30" t="str" cm="1">
        <f t="array" ref="M563">IF(Table2[[#This Row],[Nodes]:[Nodes]]=5,Table2[[#This Row],[Gap]:[Gap]],"")</f>
        <v/>
      </c>
      <c r="N563" s="30" t="str" cm="1">
        <f t="array" ref="N563">IF(Table2[[#This Row],[Nodes]:[Nodes]]=6,Table2[[#This Row],[Gap]:[Gap]],"")</f>
        <v/>
      </c>
      <c r="O563" s="30" cm="1">
        <f t="array" ref="O563">IF(Table2[[#This Row],[Nodes]:[Nodes]]=7,Table2[[#This Row],[Gap]:[Gap]],"")</f>
        <v>68.9455669399144</v>
      </c>
    </row>
    <row r="564" spans="1:15">
      <c r="A564">
        <v>7</v>
      </c>
      <c r="B564">
        <v>10</v>
      </c>
      <c r="C564">
        <v>60</v>
      </c>
      <c r="D564">
        <v>3</v>
      </c>
      <c r="E564">
        <v>3</v>
      </c>
      <c r="F564">
        <v>582.04695408822795</v>
      </c>
      <c r="G564">
        <v>2</v>
      </c>
      <c r="H564">
        <v>2315.6673852348999</v>
      </c>
      <c r="I564">
        <v>69.095289044658003</v>
      </c>
      <c r="J564">
        <v>157.58516097068701</v>
      </c>
      <c r="L564" s="30" t="str" cm="1">
        <f t="array" ref="L564">IF(Table2[[#This Row],[Nodes]:[Nodes]]=4,Table2[[#This Row],[Gap]:[Gap]],"")</f>
        <v/>
      </c>
      <c r="M564" s="30" t="str" cm="1">
        <f t="array" ref="M564">IF(Table2[[#This Row],[Nodes]:[Nodes]]=5,Table2[[#This Row],[Gap]:[Gap]],"")</f>
        <v/>
      </c>
      <c r="N564" s="30" t="str" cm="1">
        <f t="array" ref="N564">IF(Table2[[#This Row],[Nodes]:[Nodes]]=6,Table2[[#This Row],[Gap]:[Gap]],"")</f>
        <v/>
      </c>
      <c r="O564" s="30" cm="1">
        <f t="array" ref="O564">IF(Table2[[#This Row],[Nodes]:[Nodes]]=7,Table2[[#This Row],[Gap]:[Gap]],"")</f>
        <v>69.095289044658003</v>
      </c>
    </row>
    <row r="565" spans="1:15">
      <c r="A565">
        <v>6</v>
      </c>
      <c r="B565">
        <v>14</v>
      </c>
      <c r="C565">
        <v>60</v>
      </c>
      <c r="D565">
        <v>2</v>
      </c>
      <c r="E565">
        <v>1</v>
      </c>
      <c r="F565">
        <v>687.53699655563105</v>
      </c>
      <c r="G565">
        <v>3</v>
      </c>
      <c r="H565">
        <v>2431.4368252857798</v>
      </c>
      <c r="I565">
        <v>69.165554983415305</v>
      </c>
      <c r="J565">
        <v>156.049840927124</v>
      </c>
      <c r="L565" s="30" t="str" cm="1">
        <f t="array" ref="L565">IF(Table2[[#This Row],[Nodes]:[Nodes]]=4,Table2[[#This Row],[Gap]:[Gap]],"")</f>
        <v/>
      </c>
      <c r="M565" s="30" t="str" cm="1">
        <f t="array" ref="M565">IF(Table2[[#This Row],[Nodes]:[Nodes]]=5,Table2[[#This Row],[Gap]:[Gap]],"")</f>
        <v/>
      </c>
      <c r="N565" s="30" cm="1">
        <f t="array" ref="N565">IF(Table2[[#This Row],[Nodes]:[Nodes]]=6,Table2[[#This Row],[Gap]:[Gap]],"")</f>
        <v>69.165554983415305</v>
      </c>
      <c r="O565" s="30" t="str" cm="1">
        <f t="array" ref="O565">IF(Table2[[#This Row],[Nodes]:[Nodes]]=7,Table2[[#This Row],[Gap]:[Gap]],"")</f>
        <v/>
      </c>
    </row>
    <row r="566" spans="1:15">
      <c r="A566">
        <v>7</v>
      </c>
      <c r="B566">
        <v>14</v>
      </c>
      <c r="C566">
        <v>90</v>
      </c>
      <c r="D566">
        <v>4</v>
      </c>
      <c r="E566">
        <v>3</v>
      </c>
      <c r="F566">
        <v>596.571338097747</v>
      </c>
      <c r="G566">
        <v>2</v>
      </c>
      <c r="H566">
        <v>2302.8549945606401</v>
      </c>
      <c r="I566">
        <v>69.294136290542298</v>
      </c>
      <c r="J566">
        <v>293.02126979827801</v>
      </c>
      <c r="L566" s="30" t="str" cm="1">
        <f t="array" ref="L566">IF(Table2[[#This Row],[Nodes]:[Nodes]]=4,Table2[[#This Row],[Gap]:[Gap]],"")</f>
        <v/>
      </c>
      <c r="M566" s="30" t="str" cm="1">
        <f t="array" ref="M566">IF(Table2[[#This Row],[Nodes]:[Nodes]]=5,Table2[[#This Row],[Gap]:[Gap]],"")</f>
        <v/>
      </c>
      <c r="N566" s="30" t="str" cm="1">
        <f t="array" ref="N566">IF(Table2[[#This Row],[Nodes]:[Nodes]]=6,Table2[[#This Row],[Gap]:[Gap]],"")</f>
        <v/>
      </c>
      <c r="O566" s="30" cm="1">
        <f t="array" ref="O566">IF(Table2[[#This Row],[Nodes]:[Nodes]]=7,Table2[[#This Row],[Gap]:[Gap]],"")</f>
        <v>69.294136290542298</v>
      </c>
    </row>
    <row r="567" spans="1:15">
      <c r="A567">
        <v>7</v>
      </c>
      <c r="B567">
        <v>10</v>
      </c>
      <c r="C567">
        <v>90</v>
      </c>
      <c r="D567">
        <v>3</v>
      </c>
      <c r="E567">
        <v>1</v>
      </c>
      <c r="F567">
        <v>556.37667518814499</v>
      </c>
      <c r="G567">
        <v>2</v>
      </c>
      <c r="H567">
        <v>2437.8354811200402</v>
      </c>
      <c r="I567">
        <v>69.311722304537895</v>
      </c>
      <c r="J567">
        <v>161.88760495185801</v>
      </c>
      <c r="L567" s="30" t="str" cm="1">
        <f t="array" ref="L567">IF(Table2[[#This Row],[Nodes]:[Nodes]]=4,Table2[[#This Row],[Gap]:[Gap]],"")</f>
        <v/>
      </c>
      <c r="M567" s="30" t="str" cm="1">
        <f t="array" ref="M567">IF(Table2[[#This Row],[Nodes]:[Nodes]]=5,Table2[[#This Row],[Gap]:[Gap]],"")</f>
        <v/>
      </c>
      <c r="N567" s="30" t="str" cm="1">
        <f t="array" ref="N567">IF(Table2[[#This Row],[Nodes]:[Nodes]]=6,Table2[[#This Row],[Gap]:[Gap]],"")</f>
        <v/>
      </c>
      <c r="O567" s="30" cm="1">
        <f t="array" ref="O567">IF(Table2[[#This Row],[Nodes]:[Nodes]]=7,Table2[[#This Row],[Gap]:[Gap]],"")</f>
        <v>69.311722304537895</v>
      </c>
    </row>
    <row r="568" spans="1:15">
      <c r="A568">
        <v>7</v>
      </c>
      <c r="B568">
        <v>12</v>
      </c>
      <c r="C568">
        <v>60</v>
      </c>
      <c r="D568">
        <v>2</v>
      </c>
      <c r="E568">
        <v>2</v>
      </c>
      <c r="F568">
        <v>745.72978548868605</v>
      </c>
      <c r="G568">
        <v>3</v>
      </c>
      <c r="H568">
        <v>3476.7154082269299</v>
      </c>
      <c r="I568">
        <v>69.329488992873195</v>
      </c>
      <c r="J568">
        <v>300.00660634040798</v>
      </c>
      <c r="L568" s="30" t="str" cm="1">
        <f t="array" ref="L568">IF(Table2[[#This Row],[Nodes]:[Nodes]]=4,Table2[[#This Row],[Gap]:[Gap]],"")</f>
        <v/>
      </c>
      <c r="M568" s="30" t="str" cm="1">
        <f t="array" ref="M568">IF(Table2[[#This Row],[Nodes]:[Nodes]]=5,Table2[[#This Row],[Gap]:[Gap]],"")</f>
        <v/>
      </c>
      <c r="N568" s="30" t="str" cm="1">
        <f t="array" ref="N568">IF(Table2[[#This Row],[Nodes]:[Nodes]]=6,Table2[[#This Row],[Gap]:[Gap]],"")</f>
        <v/>
      </c>
      <c r="O568" s="30" cm="1">
        <f t="array" ref="O568">IF(Table2[[#This Row],[Nodes]:[Nodes]]=7,Table2[[#This Row],[Gap]:[Gap]],"")</f>
        <v>69.329488992873195</v>
      </c>
    </row>
    <row r="569" spans="1:15">
      <c r="A569">
        <v>7</v>
      </c>
      <c r="B569">
        <v>10</v>
      </c>
      <c r="C569">
        <v>90</v>
      </c>
      <c r="D569">
        <v>3</v>
      </c>
      <c r="E569">
        <v>2</v>
      </c>
      <c r="F569">
        <v>542.10499231832898</v>
      </c>
      <c r="G569">
        <v>2</v>
      </c>
      <c r="H569">
        <v>2220.56581674484</v>
      </c>
      <c r="I569">
        <v>69.394965123472403</v>
      </c>
      <c r="J569">
        <v>172.133371829986</v>
      </c>
      <c r="L569" s="30" t="str" cm="1">
        <f t="array" ref="L569">IF(Table2[[#This Row],[Nodes]:[Nodes]]=4,Table2[[#This Row],[Gap]:[Gap]],"")</f>
        <v/>
      </c>
      <c r="M569" s="30" t="str" cm="1">
        <f t="array" ref="M569">IF(Table2[[#This Row],[Nodes]:[Nodes]]=5,Table2[[#This Row],[Gap]:[Gap]],"")</f>
        <v/>
      </c>
      <c r="N569" s="30" t="str" cm="1">
        <f t="array" ref="N569">IF(Table2[[#This Row],[Nodes]:[Nodes]]=6,Table2[[#This Row],[Gap]:[Gap]],"")</f>
        <v/>
      </c>
      <c r="O569" s="30" cm="1">
        <f t="array" ref="O569">IF(Table2[[#This Row],[Nodes]:[Nodes]]=7,Table2[[#This Row],[Gap]:[Gap]],"")</f>
        <v>69.394965123472403</v>
      </c>
    </row>
    <row r="570" spans="1:15">
      <c r="A570">
        <v>6</v>
      </c>
      <c r="B570">
        <v>10</v>
      </c>
      <c r="C570">
        <v>60</v>
      </c>
      <c r="D570">
        <v>2</v>
      </c>
      <c r="E570">
        <v>3</v>
      </c>
      <c r="F570">
        <v>729.69152607829596</v>
      </c>
      <c r="G570">
        <v>3</v>
      </c>
      <c r="H570">
        <v>2816.59651920752</v>
      </c>
      <c r="I570">
        <v>69.604915478992993</v>
      </c>
      <c r="J570">
        <v>137.188200473785</v>
      </c>
      <c r="L570" s="30" t="str" cm="1">
        <f t="array" ref="L570">IF(Table2[[#This Row],[Nodes]:[Nodes]]=4,Table2[[#This Row],[Gap]:[Gap]],"")</f>
        <v/>
      </c>
      <c r="M570" s="30" t="str" cm="1">
        <f t="array" ref="M570">IF(Table2[[#This Row],[Nodes]:[Nodes]]=5,Table2[[#This Row],[Gap]:[Gap]],"")</f>
        <v/>
      </c>
      <c r="N570" s="30" cm="1">
        <f t="array" ref="N570">IF(Table2[[#This Row],[Nodes]:[Nodes]]=6,Table2[[#This Row],[Gap]:[Gap]],"")</f>
        <v>69.604915478992993</v>
      </c>
      <c r="O570" s="30" t="str" cm="1">
        <f t="array" ref="O570">IF(Table2[[#This Row],[Nodes]:[Nodes]]=7,Table2[[#This Row],[Gap]:[Gap]],"")</f>
        <v/>
      </c>
    </row>
    <row r="571" spans="1:15">
      <c r="A571">
        <v>7</v>
      </c>
      <c r="B571">
        <v>10</v>
      </c>
      <c r="C571">
        <v>60</v>
      </c>
      <c r="D571">
        <v>3</v>
      </c>
      <c r="E571">
        <v>1</v>
      </c>
      <c r="F571">
        <v>542.92122711837499</v>
      </c>
      <c r="G571">
        <v>2</v>
      </c>
      <c r="H571">
        <v>2452.4515230905599</v>
      </c>
      <c r="I571">
        <v>69.770070133718207</v>
      </c>
      <c r="J571">
        <v>139.52620673179601</v>
      </c>
      <c r="L571" s="30" t="str" cm="1">
        <f t="array" ref="L571">IF(Table2[[#This Row],[Nodes]:[Nodes]]=4,Table2[[#This Row],[Gap]:[Gap]],"")</f>
        <v/>
      </c>
      <c r="M571" s="30" t="str" cm="1">
        <f t="array" ref="M571">IF(Table2[[#This Row],[Nodes]:[Nodes]]=5,Table2[[#This Row],[Gap]:[Gap]],"")</f>
        <v/>
      </c>
      <c r="N571" s="30" t="str" cm="1">
        <f t="array" ref="N571">IF(Table2[[#This Row],[Nodes]:[Nodes]]=6,Table2[[#This Row],[Gap]:[Gap]],"")</f>
        <v/>
      </c>
      <c r="O571" s="30" cm="1">
        <f t="array" ref="O571">IF(Table2[[#This Row],[Nodes]:[Nodes]]=7,Table2[[#This Row],[Gap]:[Gap]],"")</f>
        <v>69.770070133718207</v>
      </c>
    </row>
    <row r="572" spans="1:15">
      <c r="A572">
        <v>7</v>
      </c>
      <c r="B572">
        <v>10</v>
      </c>
      <c r="C572">
        <v>30</v>
      </c>
      <c r="D572">
        <v>5</v>
      </c>
      <c r="E572">
        <v>4</v>
      </c>
      <c r="F572">
        <v>481.49476781972101</v>
      </c>
      <c r="G572">
        <v>2</v>
      </c>
      <c r="H572">
        <v>1644.7287280427299</v>
      </c>
      <c r="I572">
        <v>69.849129085828693</v>
      </c>
      <c r="J572">
        <v>300.02274799346901</v>
      </c>
      <c r="L572" s="30" t="str" cm="1">
        <f t="array" ref="L572">IF(Table2[[#This Row],[Nodes]:[Nodes]]=4,Table2[[#This Row],[Gap]:[Gap]],"")</f>
        <v/>
      </c>
      <c r="M572" s="30" t="str" cm="1">
        <f t="array" ref="M572">IF(Table2[[#This Row],[Nodes]:[Nodes]]=5,Table2[[#This Row],[Gap]:[Gap]],"")</f>
        <v/>
      </c>
      <c r="N572" s="30" t="str" cm="1">
        <f t="array" ref="N572">IF(Table2[[#This Row],[Nodes]:[Nodes]]=6,Table2[[#This Row],[Gap]:[Gap]],"")</f>
        <v/>
      </c>
      <c r="O572" s="30" cm="1">
        <f t="array" ref="O572">IF(Table2[[#This Row],[Nodes]:[Nodes]]=7,Table2[[#This Row],[Gap]:[Gap]],"")</f>
        <v>69.849129085828693</v>
      </c>
    </row>
    <row r="573" spans="1:15">
      <c r="A573">
        <v>7</v>
      </c>
      <c r="B573">
        <v>14</v>
      </c>
      <c r="C573">
        <v>60</v>
      </c>
      <c r="D573">
        <v>5</v>
      </c>
      <c r="E573">
        <v>3</v>
      </c>
      <c r="F573">
        <v>452.52687510260802</v>
      </c>
      <c r="G573">
        <v>2</v>
      </c>
      <c r="H573">
        <v>1773.8124514303599</v>
      </c>
      <c r="I573">
        <v>69.858113138330395</v>
      </c>
      <c r="J573">
        <v>239.98173713684</v>
      </c>
      <c r="L573" s="30" t="str" cm="1">
        <f t="array" ref="L573">IF(Table2[[#This Row],[Nodes]:[Nodes]]=4,Table2[[#This Row],[Gap]:[Gap]],"")</f>
        <v/>
      </c>
      <c r="M573" s="30" t="str" cm="1">
        <f t="array" ref="M573">IF(Table2[[#This Row],[Nodes]:[Nodes]]=5,Table2[[#This Row],[Gap]:[Gap]],"")</f>
        <v/>
      </c>
      <c r="N573" s="30" t="str" cm="1">
        <f t="array" ref="N573">IF(Table2[[#This Row],[Nodes]:[Nodes]]=6,Table2[[#This Row],[Gap]:[Gap]],"")</f>
        <v/>
      </c>
      <c r="O573" s="30" cm="1">
        <f t="array" ref="O573">IF(Table2[[#This Row],[Nodes]:[Nodes]]=7,Table2[[#This Row],[Gap]:[Gap]],"")</f>
        <v>69.858113138330395</v>
      </c>
    </row>
    <row r="574" spans="1:15">
      <c r="A574">
        <v>7</v>
      </c>
      <c r="B574">
        <v>10</v>
      </c>
      <c r="C574">
        <v>30</v>
      </c>
      <c r="D574">
        <v>4</v>
      </c>
      <c r="E574">
        <v>1</v>
      </c>
      <c r="F574">
        <v>401.46394594385902</v>
      </c>
      <c r="G574">
        <v>2</v>
      </c>
      <c r="H574">
        <v>1715.3090014536899</v>
      </c>
      <c r="I574">
        <v>69.914772025884901</v>
      </c>
      <c r="J574">
        <v>205.38195681571901</v>
      </c>
      <c r="L574" s="30" t="str" cm="1">
        <f t="array" ref="L574">IF(Table2[[#This Row],[Nodes]:[Nodes]]=4,Table2[[#This Row],[Gap]:[Gap]],"")</f>
        <v/>
      </c>
      <c r="M574" s="30" t="str" cm="1">
        <f t="array" ref="M574">IF(Table2[[#This Row],[Nodes]:[Nodes]]=5,Table2[[#This Row],[Gap]:[Gap]],"")</f>
        <v/>
      </c>
      <c r="N574" s="30" t="str" cm="1">
        <f t="array" ref="N574">IF(Table2[[#This Row],[Nodes]:[Nodes]]=6,Table2[[#This Row],[Gap]:[Gap]],"")</f>
        <v/>
      </c>
      <c r="O574" s="30" cm="1">
        <f t="array" ref="O574">IF(Table2[[#This Row],[Nodes]:[Nodes]]=7,Table2[[#This Row],[Gap]:[Gap]],"")</f>
        <v>69.914772025884901</v>
      </c>
    </row>
    <row r="575" spans="1:15">
      <c r="A575">
        <v>7</v>
      </c>
      <c r="B575">
        <v>10</v>
      </c>
      <c r="C575">
        <v>60</v>
      </c>
      <c r="D575">
        <v>4</v>
      </c>
      <c r="E575">
        <v>0</v>
      </c>
      <c r="F575">
        <v>428.08849318136203</v>
      </c>
      <c r="G575">
        <v>2</v>
      </c>
      <c r="H575">
        <v>1530.5315914319201</v>
      </c>
      <c r="I575">
        <v>69.935312190681202</v>
      </c>
      <c r="J575">
        <v>277.94163537025401</v>
      </c>
      <c r="L575" s="30" t="str" cm="1">
        <f t="array" ref="L575">IF(Table2[[#This Row],[Nodes]:[Nodes]]=4,Table2[[#This Row],[Gap]:[Gap]],"")</f>
        <v/>
      </c>
      <c r="M575" s="30" t="str" cm="1">
        <f t="array" ref="M575">IF(Table2[[#This Row],[Nodes]:[Nodes]]=5,Table2[[#This Row],[Gap]:[Gap]],"")</f>
        <v/>
      </c>
      <c r="N575" s="30" t="str" cm="1">
        <f t="array" ref="N575">IF(Table2[[#This Row],[Nodes]:[Nodes]]=6,Table2[[#This Row],[Gap]:[Gap]],"")</f>
        <v/>
      </c>
      <c r="O575" s="30" cm="1">
        <f t="array" ref="O575">IF(Table2[[#This Row],[Nodes]:[Nodes]]=7,Table2[[#This Row],[Gap]:[Gap]],"")</f>
        <v>69.935312190681202</v>
      </c>
    </row>
    <row r="576" spans="1:15">
      <c r="A576">
        <v>7</v>
      </c>
      <c r="B576">
        <v>14</v>
      </c>
      <c r="C576">
        <v>60</v>
      </c>
      <c r="D576">
        <v>4</v>
      </c>
      <c r="E576">
        <v>3</v>
      </c>
      <c r="F576">
        <v>569.47033662792103</v>
      </c>
      <c r="G576">
        <v>2</v>
      </c>
      <c r="H576">
        <v>2295.50498313753</v>
      </c>
      <c r="I576">
        <v>69.977156874570795</v>
      </c>
      <c r="J576">
        <v>286.08633136749199</v>
      </c>
      <c r="L576" s="30" t="str" cm="1">
        <f t="array" ref="L576">IF(Table2[[#This Row],[Nodes]:[Nodes]]=4,Table2[[#This Row],[Gap]:[Gap]],"")</f>
        <v/>
      </c>
      <c r="M576" s="30" t="str" cm="1">
        <f t="array" ref="M576">IF(Table2[[#This Row],[Nodes]:[Nodes]]=5,Table2[[#This Row],[Gap]:[Gap]],"")</f>
        <v/>
      </c>
      <c r="N576" s="30" t="str" cm="1">
        <f t="array" ref="N576">IF(Table2[[#This Row],[Nodes]:[Nodes]]=6,Table2[[#This Row],[Gap]:[Gap]],"")</f>
        <v/>
      </c>
      <c r="O576" s="30" cm="1">
        <f t="array" ref="O576">IF(Table2[[#This Row],[Nodes]:[Nodes]]=7,Table2[[#This Row],[Gap]:[Gap]],"")</f>
        <v>69.977156874570795</v>
      </c>
    </row>
    <row r="577" spans="1:15">
      <c r="A577">
        <v>7</v>
      </c>
      <c r="B577">
        <v>10</v>
      </c>
      <c r="C577">
        <v>30</v>
      </c>
      <c r="D577">
        <v>4</v>
      </c>
      <c r="E577">
        <v>2</v>
      </c>
      <c r="F577">
        <v>393.079859364735</v>
      </c>
      <c r="G577">
        <v>2</v>
      </c>
      <c r="H577">
        <v>1546.29088821958</v>
      </c>
      <c r="I577">
        <v>70.061125433918605</v>
      </c>
      <c r="J577">
        <v>135.29885768890301</v>
      </c>
      <c r="L577" s="30" t="str" cm="1">
        <f t="array" ref="L577">IF(Table2[[#This Row],[Nodes]:[Nodes]]=4,Table2[[#This Row],[Gap]:[Gap]],"")</f>
        <v/>
      </c>
      <c r="M577" s="30" t="str" cm="1">
        <f t="array" ref="M577">IF(Table2[[#This Row],[Nodes]:[Nodes]]=5,Table2[[#This Row],[Gap]:[Gap]],"")</f>
        <v/>
      </c>
      <c r="N577" s="30" t="str" cm="1">
        <f t="array" ref="N577">IF(Table2[[#This Row],[Nodes]:[Nodes]]=6,Table2[[#This Row],[Gap]:[Gap]],"")</f>
        <v/>
      </c>
      <c r="O577" s="30" cm="1">
        <f t="array" ref="O577">IF(Table2[[#This Row],[Nodes]:[Nodes]]=7,Table2[[#This Row],[Gap]:[Gap]],"")</f>
        <v>70.061125433918605</v>
      </c>
    </row>
    <row r="578" spans="1:15">
      <c r="A578">
        <v>6</v>
      </c>
      <c r="B578">
        <v>14</v>
      </c>
      <c r="C578">
        <v>60</v>
      </c>
      <c r="D578">
        <v>3</v>
      </c>
      <c r="E578">
        <v>4</v>
      </c>
      <c r="F578">
        <v>724.85396724191196</v>
      </c>
      <c r="G578">
        <v>3</v>
      </c>
      <c r="H578">
        <v>2330.5919967365799</v>
      </c>
      <c r="I578">
        <v>70.088544905281594</v>
      </c>
      <c r="J578">
        <v>238.16991877555799</v>
      </c>
      <c r="L578" s="30" t="str" cm="1">
        <f t="array" ref="L578">IF(Table2[[#This Row],[Nodes]:[Nodes]]=4,Table2[[#This Row],[Gap]:[Gap]],"")</f>
        <v/>
      </c>
      <c r="M578" s="30" t="str" cm="1">
        <f t="array" ref="M578">IF(Table2[[#This Row],[Nodes]:[Nodes]]=5,Table2[[#This Row],[Gap]:[Gap]],"")</f>
        <v/>
      </c>
      <c r="N578" s="30" cm="1">
        <f t="array" ref="N578">IF(Table2[[#This Row],[Nodes]:[Nodes]]=6,Table2[[#This Row],[Gap]:[Gap]],"")</f>
        <v>70.088544905281594</v>
      </c>
      <c r="O578" s="30" t="str" cm="1">
        <f t="array" ref="O578">IF(Table2[[#This Row],[Nodes]:[Nodes]]=7,Table2[[#This Row],[Gap]:[Gap]],"")</f>
        <v/>
      </c>
    </row>
    <row r="579" spans="1:15">
      <c r="A579">
        <v>7</v>
      </c>
      <c r="B579">
        <v>12</v>
      </c>
      <c r="C579">
        <v>30</v>
      </c>
      <c r="D579">
        <v>3</v>
      </c>
      <c r="E579">
        <v>1</v>
      </c>
      <c r="F579">
        <v>516.58936958484105</v>
      </c>
      <c r="G579">
        <v>2</v>
      </c>
      <c r="H579">
        <v>2270.2718904241501</v>
      </c>
      <c r="I579">
        <v>70.143956334478702</v>
      </c>
      <c r="J579">
        <v>199.69045233726499</v>
      </c>
      <c r="L579" s="30" t="str" cm="1">
        <f t="array" ref="L579">IF(Table2[[#This Row],[Nodes]:[Nodes]]=4,Table2[[#This Row],[Gap]:[Gap]],"")</f>
        <v/>
      </c>
      <c r="M579" s="30" t="str" cm="1">
        <f t="array" ref="M579">IF(Table2[[#This Row],[Nodes]:[Nodes]]=5,Table2[[#This Row],[Gap]:[Gap]],"")</f>
        <v/>
      </c>
      <c r="N579" s="30" t="str" cm="1">
        <f t="array" ref="N579">IF(Table2[[#This Row],[Nodes]:[Nodes]]=6,Table2[[#This Row],[Gap]:[Gap]],"")</f>
        <v/>
      </c>
      <c r="O579" s="30" cm="1">
        <f t="array" ref="O579">IF(Table2[[#This Row],[Nodes]:[Nodes]]=7,Table2[[#This Row],[Gap]:[Gap]],"")</f>
        <v>70.143956334478702</v>
      </c>
    </row>
    <row r="580" spans="1:15">
      <c r="A580">
        <v>6</v>
      </c>
      <c r="B580">
        <v>10</v>
      </c>
      <c r="C580">
        <v>30</v>
      </c>
      <c r="D580">
        <v>2</v>
      </c>
      <c r="E580">
        <v>3</v>
      </c>
      <c r="F580">
        <v>710.03407322762303</v>
      </c>
      <c r="G580">
        <v>3</v>
      </c>
      <c r="H580">
        <v>2628.31808286671</v>
      </c>
      <c r="I580">
        <v>70.154099004471107</v>
      </c>
      <c r="J580">
        <v>146.20662403106601</v>
      </c>
      <c r="L580" s="30" t="str" cm="1">
        <f t="array" ref="L580">IF(Table2[[#This Row],[Nodes]:[Nodes]]=4,Table2[[#This Row],[Gap]:[Gap]],"")</f>
        <v/>
      </c>
      <c r="M580" s="30" t="str" cm="1">
        <f t="array" ref="M580">IF(Table2[[#This Row],[Nodes]:[Nodes]]=5,Table2[[#This Row],[Gap]:[Gap]],"")</f>
        <v/>
      </c>
      <c r="N580" s="30" cm="1">
        <f t="array" ref="N580">IF(Table2[[#This Row],[Nodes]:[Nodes]]=6,Table2[[#This Row],[Gap]:[Gap]],"")</f>
        <v>70.154099004471107</v>
      </c>
      <c r="O580" s="30" t="str" cm="1">
        <f t="array" ref="O580">IF(Table2[[#This Row],[Nodes]:[Nodes]]=7,Table2[[#This Row],[Gap]:[Gap]],"")</f>
        <v/>
      </c>
    </row>
    <row r="581" spans="1:15">
      <c r="A581">
        <v>7</v>
      </c>
      <c r="B581">
        <v>12</v>
      </c>
      <c r="C581">
        <v>30</v>
      </c>
      <c r="D581">
        <v>5</v>
      </c>
      <c r="E581">
        <v>2</v>
      </c>
      <c r="F581">
        <v>380.41506619814402</v>
      </c>
      <c r="G581">
        <v>2</v>
      </c>
      <c r="H581">
        <v>1388.0299829160899</v>
      </c>
      <c r="I581">
        <v>70.201510935904395</v>
      </c>
      <c r="J581">
        <v>280.91189050674399</v>
      </c>
      <c r="L581" s="30" t="str" cm="1">
        <f t="array" ref="L581">IF(Table2[[#This Row],[Nodes]:[Nodes]]=4,Table2[[#This Row],[Gap]:[Gap]],"")</f>
        <v/>
      </c>
      <c r="M581" s="30" t="str" cm="1">
        <f t="array" ref="M581">IF(Table2[[#This Row],[Nodes]:[Nodes]]=5,Table2[[#This Row],[Gap]:[Gap]],"")</f>
        <v/>
      </c>
      <c r="N581" s="30" t="str" cm="1">
        <f t="array" ref="N581">IF(Table2[[#This Row],[Nodes]:[Nodes]]=6,Table2[[#This Row],[Gap]:[Gap]],"")</f>
        <v/>
      </c>
      <c r="O581" s="30" cm="1">
        <f t="array" ref="O581">IF(Table2[[#This Row],[Nodes]:[Nodes]]=7,Table2[[#This Row],[Gap]:[Gap]],"")</f>
        <v>70.201510935904395</v>
      </c>
    </row>
    <row r="582" spans="1:15">
      <c r="A582">
        <v>6</v>
      </c>
      <c r="B582">
        <v>14</v>
      </c>
      <c r="C582">
        <v>60</v>
      </c>
      <c r="D582">
        <v>3</v>
      </c>
      <c r="E582">
        <v>0</v>
      </c>
      <c r="F582">
        <v>618.69854224545395</v>
      </c>
      <c r="G582">
        <v>3</v>
      </c>
      <c r="H582">
        <v>1811.6697441195299</v>
      </c>
      <c r="I582">
        <v>70.303086986817107</v>
      </c>
      <c r="J582">
        <v>235.990413427352</v>
      </c>
      <c r="L582" s="30" t="str" cm="1">
        <f t="array" ref="L582">IF(Table2[[#This Row],[Nodes]:[Nodes]]=4,Table2[[#This Row],[Gap]:[Gap]],"")</f>
        <v/>
      </c>
      <c r="M582" s="30" t="str" cm="1">
        <f t="array" ref="M582">IF(Table2[[#This Row],[Nodes]:[Nodes]]=5,Table2[[#This Row],[Gap]:[Gap]],"")</f>
        <v/>
      </c>
      <c r="N582" s="30" cm="1">
        <f t="array" ref="N582">IF(Table2[[#This Row],[Nodes]:[Nodes]]=6,Table2[[#This Row],[Gap]:[Gap]],"")</f>
        <v>70.303086986817107</v>
      </c>
      <c r="O582" s="30" t="str" cm="1">
        <f t="array" ref="O582">IF(Table2[[#This Row],[Nodes]:[Nodes]]=7,Table2[[#This Row],[Gap]:[Gap]],"")</f>
        <v/>
      </c>
    </row>
    <row r="583" spans="1:15">
      <c r="A583">
        <v>6</v>
      </c>
      <c r="B583">
        <v>14</v>
      </c>
      <c r="C583">
        <v>30</v>
      </c>
      <c r="D583">
        <v>3</v>
      </c>
      <c r="E583">
        <v>0</v>
      </c>
      <c r="F583">
        <v>596.22461320914999</v>
      </c>
      <c r="G583">
        <v>3</v>
      </c>
      <c r="H583">
        <v>1719.81347494748</v>
      </c>
      <c r="I583">
        <v>70.794319671781693</v>
      </c>
      <c r="J583">
        <v>300.03581428527798</v>
      </c>
      <c r="L583" s="30" t="str" cm="1">
        <f t="array" ref="L583">IF(Table2[[#This Row],[Nodes]:[Nodes]]=4,Table2[[#This Row],[Gap]:[Gap]],"")</f>
        <v/>
      </c>
      <c r="M583" s="30" t="str" cm="1">
        <f t="array" ref="M583">IF(Table2[[#This Row],[Nodes]:[Nodes]]=5,Table2[[#This Row],[Gap]:[Gap]],"")</f>
        <v/>
      </c>
      <c r="N583" s="30" cm="1">
        <f t="array" ref="N583">IF(Table2[[#This Row],[Nodes]:[Nodes]]=6,Table2[[#This Row],[Gap]:[Gap]],"")</f>
        <v>70.794319671781693</v>
      </c>
      <c r="O583" s="30" t="str" cm="1">
        <f t="array" ref="O583">IF(Table2[[#This Row],[Nodes]:[Nodes]]=7,Table2[[#This Row],[Gap]:[Gap]],"")</f>
        <v/>
      </c>
    </row>
    <row r="584" spans="1:15">
      <c r="A584">
        <v>7</v>
      </c>
      <c r="B584">
        <v>12</v>
      </c>
      <c r="C584">
        <v>30</v>
      </c>
      <c r="D584">
        <v>4</v>
      </c>
      <c r="E584">
        <v>0</v>
      </c>
      <c r="F584">
        <v>438.801358884401</v>
      </c>
      <c r="G584">
        <v>2</v>
      </c>
      <c r="H584">
        <v>1594.3787442927801</v>
      </c>
      <c r="I584">
        <v>70.802671304918306</v>
      </c>
      <c r="J584">
        <v>300.02484297752301</v>
      </c>
      <c r="L584" s="30" t="str" cm="1">
        <f t="array" ref="L584">IF(Table2[[#This Row],[Nodes]:[Nodes]]=4,Table2[[#This Row],[Gap]:[Gap]],"")</f>
        <v/>
      </c>
      <c r="M584" s="30" t="str" cm="1">
        <f t="array" ref="M584">IF(Table2[[#This Row],[Nodes]:[Nodes]]=5,Table2[[#This Row],[Gap]:[Gap]],"")</f>
        <v/>
      </c>
      <c r="N584" s="30" t="str" cm="1">
        <f t="array" ref="N584">IF(Table2[[#This Row],[Nodes]:[Nodes]]=6,Table2[[#This Row],[Gap]:[Gap]],"")</f>
        <v/>
      </c>
      <c r="O584" s="30" cm="1">
        <f t="array" ref="O584">IF(Table2[[#This Row],[Nodes]:[Nodes]]=7,Table2[[#This Row],[Gap]:[Gap]],"")</f>
        <v>70.802671304918306</v>
      </c>
    </row>
    <row r="585" spans="1:15">
      <c r="A585">
        <v>6</v>
      </c>
      <c r="B585">
        <v>14</v>
      </c>
      <c r="C585">
        <v>90</v>
      </c>
      <c r="D585">
        <v>2</v>
      </c>
      <c r="E585">
        <v>0</v>
      </c>
      <c r="F585">
        <v>970.78111043178103</v>
      </c>
      <c r="G585">
        <v>4</v>
      </c>
      <c r="H585">
        <v>2984.3866647978798</v>
      </c>
      <c r="I585">
        <v>70.884426734235802</v>
      </c>
      <c r="J585">
        <v>126.358147621154</v>
      </c>
      <c r="L585" s="30" t="str" cm="1">
        <f t="array" ref="L585">IF(Table2[[#This Row],[Nodes]:[Nodes]]=4,Table2[[#This Row],[Gap]:[Gap]],"")</f>
        <v/>
      </c>
      <c r="M585" s="30" t="str" cm="1">
        <f t="array" ref="M585">IF(Table2[[#This Row],[Nodes]:[Nodes]]=5,Table2[[#This Row],[Gap]:[Gap]],"")</f>
        <v/>
      </c>
      <c r="N585" s="30" cm="1">
        <f t="array" ref="N585">IF(Table2[[#This Row],[Nodes]:[Nodes]]=6,Table2[[#This Row],[Gap]:[Gap]],"")</f>
        <v>70.884426734235802</v>
      </c>
      <c r="O585" s="30" t="str" cm="1">
        <f t="array" ref="O585">IF(Table2[[#This Row],[Nodes]:[Nodes]]=7,Table2[[#This Row],[Gap]:[Gap]],"")</f>
        <v/>
      </c>
    </row>
    <row r="586" spans="1:15">
      <c r="A586">
        <v>7</v>
      </c>
      <c r="B586">
        <v>10</v>
      </c>
      <c r="C586">
        <v>60</v>
      </c>
      <c r="D586">
        <v>4</v>
      </c>
      <c r="E586">
        <v>1</v>
      </c>
      <c r="F586">
        <v>431.46394239947898</v>
      </c>
      <c r="G586">
        <v>2</v>
      </c>
      <c r="H586">
        <v>1774.12715045393</v>
      </c>
      <c r="I586">
        <v>70.917703791525099</v>
      </c>
      <c r="J586">
        <v>283.24452853202803</v>
      </c>
      <c r="L586" s="30" t="str" cm="1">
        <f t="array" ref="L586">IF(Table2[[#This Row],[Nodes]:[Nodes]]=4,Table2[[#This Row],[Gap]:[Gap]],"")</f>
        <v/>
      </c>
      <c r="M586" s="30" t="str" cm="1">
        <f t="array" ref="M586">IF(Table2[[#This Row],[Nodes]:[Nodes]]=5,Table2[[#This Row],[Gap]:[Gap]],"")</f>
        <v/>
      </c>
      <c r="N586" s="30" t="str" cm="1">
        <f t="array" ref="N586">IF(Table2[[#This Row],[Nodes]:[Nodes]]=6,Table2[[#This Row],[Gap]:[Gap]],"")</f>
        <v/>
      </c>
      <c r="O586" s="30" cm="1">
        <f t="array" ref="O586">IF(Table2[[#This Row],[Nodes]:[Nodes]]=7,Table2[[#This Row],[Gap]:[Gap]],"")</f>
        <v>70.917703791525099</v>
      </c>
    </row>
    <row r="587" spans="1:15">
      <c r="A587">
        <v>6</v>
      </c>
      <c r="B587">
        <v>14</v>
      </c>
      <c r="C587">
        <v>30</v>
      </c>
      <c r="D587">
        <v>3</v>
      </c>
      <c r="E587">
        <v>3</v>
      </c>
      <c r="F587">
        <v>630.58427294242495</v>
      </c>
      <c r="G587">
        <v>3</v>
      </c>
      <c r="H587">
        <v>2265.9319949568398</v>
      </c>
      <c r="I587">
        <v>70.921192230235604</v>
      </c>
      <c r="J587">
        <v>171.779814243316</v>
      </c>
      <c r="L587" s="30" t="str" cm="1">
        <f t="array" ref="L587">IF(Table2[[#This Row],[Nodes]:[Nodes]]=4,Table2[[#This Row],[Gap]:[Gap]],"")</f>
        <v/>
      </c>
      <c r="M587" s="30" t="str" cm="1">
        <f t="array" ref="M587">IF(Table2[[#This Row],[Nodes]:[Nodes]]=5,Table2[[#This Row],[Gap]:[Gap]],"")</f>
        <v/>
      </c>
      <c r="N587" s="30" cm="1">
        <f t="array" ref="N587">IF(Table2[[#This Row],[Nodes]:[Nodes]]=6,Table2[[#This Row],[Gap]:[Gap]],"")</f>
        <v>70.921192230235604</v>
      </c>
      <c r="O587" s="30" t="str" cm="1">
        <f t="array" ref="O587">IF(Table2[[#This Row],[Nodes]:[Nodes]]=7,Table2[[#This Row],[Gap]:[Gap]],"")</f>
        <v/>
      </c>
    </row>
    <row r="588" spans="1:15">
      <c r="A588">
        <v>7</v>
      </c>
      <c r="B588">
        <v>14</v>
      </c>
      <c r="C588">
        <v>30</v>
      </c>
      <c r="D588">
        <v>4</v>
      </c>
      <c r="E588">
        <v>0</v>
      </c>
      <c r="F588">
        <v>465.78786350408598</v>
      </c>
      <c r="G588">
        <v>2</v>
      </c>
      <c r="H588">
        <v>1753.0408259002099</v>
      </c>
      <c r="I588">
        <v>71.0162697735297</v>
      </c>
      <c r="J588">
        <v>150.139814376831</v>
      </c>
      <c r="L588" s="30" t="str" cm="1">
        <f t="array" ref="L588">IF(Table2[[#This Row],[Nodes]:[Nodes]]=4,Table2[[#This Row],[Gap]:[Gap]],"")</f>
        <v/>
      </c>
      <c r="M588" s="30" t="str" cm="1">
        <f t="array" ref="M588">IF(Table2[[#This Row],[Nodes]:[Nodes]]=5,Table2[[#This Row],[Gap]:[Gap]],"")</f>
        <v/>
      </c>
      <c r="N588" s="30" t="str" cm="1">
        <f t="array" ref="N588">IF(Table2[[#This Row],[Nodes]:[Nodes]]=6,Table2[[#This Row],[Gap]:[Gap]],"")</f>
        <v/>
      </c>
      <c r="O588" s="30" cm="1">
        <f t="array" ref="O588">IF(Table2[[#This Row],[Nodes]:[Nodes]]=7,Table2[[#This Row],[Gap]:[Gap]],"")</f>
        <v>71.0162697735297</v>
      </c>
    </row>
    <row r="589" spans="1:15">
      <c r="A589">
        <v>7</v>
      </c>
      <c r="B589">
        <v>10</v>
      </c>
      <c r="C589">
        <v>30</v>
      </c>
      <c r="D589">
        <v>5</v>
      </c>
      <c r="E589">
        <v>3</v>
      </c>
      <c r="F589">
        <v>378.81867814681601</v>
      </c>
      <c r="G589">
        <v>2</v>
      </c>
      <c r="H589">
        <v>1475.98733396835</v>
      </c>
      <c r="I589">
        <v>71.126740124929796</v>
      </c>
      <c r="J589">
        <v>192.14761471748301</v>
      </c>
      <c r="L589" s="30" t="str" cm="1">
        <f t="array" ref="L589">IF(Table2[[#This Row],[Nodes]:[Nodes]]=4,Table2[[#This Row],[Gap]:[Gap]],"")</f>
        <v/>
      </c>
      <c r="M589" s="30" t="str" cm="1">
        <f t="array" ref="M589">IF(Table2[[#This Row],[Nodes]:[Nodes]]=5,Table2[[#This Row],[Gap]:[Gap]],"")</f>
        <v/>
      </c>
      <c r="N589" s="30" t="str" cm="1">
        <f t="array" ref="N589">IF(Table2[[#This Row],[Nodes]:[Nodes]]=6,Table2[[#This Row],[Gap]:[Gap]],"")</f>
        <v/>
      </c>
      <c r="O589" s="30" cm="1">
        <f t="array" ref="O589">IF(Table2[[#This Row],[Nodes]:[Nodes]]=7,Table2[[#This Row],[Gap]:[Gap]],"")</f>
        <v>71.126740124929796</v>
      </c>
    </row>
    <row r="590" spans="1:15">
      <c r="A590">
        <v>6</v>
      </c>
      <c r="B590">
        <v>12</v>
      </c>
      <c r="C590">
        <v>90</v>
      </c>
      <c r="D590">
        <v>2</v>
      </c>
      <c r="E590">
        <v>2</v>
      </c>
      <c r="F590">
        <v>770.65241806028996</v>
      </c>
      <c r="G590">
        <v>3</v>
      </c>
      <c r="H590">
        <v>2888.5077935668501</v>
      </c>
      <c r="I590">
        <v>71.173379433186099</v>
      </c>
      <c r="J590">
        <v>179.433772802352</v>
      </c>
      <c r="L590" s="30" t="str" cm="1">
        <f t="array" ref="L590">IF(Table2[[#This Row],[Nodes]:[Nodes]]=4,Table2[[#This Row],[Gap]:[Gap]],"")</f>
        <v/>
      </c>
      <c r="M590" s="30" t="str" cm="1">
        <f t="array" ref="M590">IF(Table2[[#This Row],[Nodes]:[Nodes]]=5,Table2[[#This Row],[Gap]:[Gap]],"")</f>
        <v/>
      </c>
      <c r="N590" s="30" cm="1">
        <f t="array" ref="N590">IF(Table2[[#This Row],[Nodes]:[Nodes]]=6,Table2[[#This Row],[Gap]:[Gap]],"")</f>
        <v>71.173379433186099</v>
      </c>
      <c r="O590" s="30" t="str" cm="1">
        <f t="array" ref="O590">IF(Table2[[#This Row],[Nodes]:[Nodes]]=7,Table2[[#This Row],[Gap]:[Gap]],"")</f>
        <v/>
      </c>
    </row>
    <row r="591" spans="1:15">
      <c r="A591">
        <v>7</v>
      </c>
      <c r="B591">
        <v>12</v>
      </c>
      <c r="C591">
        <v>60</v>
      </c>
      <c r="D591">
        <v>5</v>
      </c>
      <c r="E591">
        <v>4</v>
      </c>
      <c r="F591">
        <v>541.87297610919995</v>
      </c>
      <c r="G591">
        <v>2</v>
      </c>
      <c r="H591">
        <v>1844.3183558184201</v>
      </c>
      <c r="I591">
        <v>71.258846531977099</v>
      </c>
      <c r="J591">
        <v>208.692071914672</v>
      </c>
      <c r="L591" s="30" t="str" cm="1">
        <f t="array" ref="L591">IF(Table2[[#This Row],[Nodes]:[Nodes]]=4,Table2[[#This Row],[Gap]:[Gap]],"")</f>
        <v/>
      </c>
      <c r="M591" s="30" t="str" cm="1">
        <f t="array" ref="M591">IF(Table2[[#This Row],[Nodes]:[Nodes]]=5,Table2[[#This Row],[Gap]:[Gap]],"")</f>
        <v/>
      </c>
      <c r="N591" s="30" t="str" cm="1">
        <f t="array" ref="N591">IF(Table2[[#This Row],[Nodes]:[Nodes]]=6,Table2[[#This Row],[Gap]:[Gap]],"")</f>
        <v/>
      </c>
      <c r="O591" s="30" cm="1">
        <f t="array" ref="O591">IF(Table2[[#This Row],[Nodes]:[Nodes]]=7,Table2[[#This Row],[Gap]:[Gap]],"")</f>
        <v>71.258846531977099</v>
      </c>
    </row>
    <row r="592" spans="1:15">
      <c r="A592">
        <v>7</v>
      </c>
      <c r="B592">
        <v>14</v>
      </c>
      <c r="C592">
        <v>60</v>
      </c>
      <c r="D592">
        <v>4</v>
      </c>
      <c r="E592">
        <v>1</v>
      </c>
      <c r="F592">
        <v>496.66552047510402</v>
      </c>
      <c r="G592">
        <v>2</v>
      </c>
      <c r="H592">
        <v>1885.00220835716</v>
      </c>
      <c r="I592">
        <v>71.337181934115193</v>
      </c>
      <c r="J592">
        <v>176.19949984550399</v>
      </c>
      <c r="L592" s="30" t="str" cm="1">
        <f t="array" ref="L592">IF(Table2[[#This Row],[Nodes]:[Nodes]]=4,Table2[[#This Row],[Gap]:[Gap]],"")</f>
        <v/>
      </c>
      <c r="M592" s="30" t="str" cm="1">
        <f t="array" ref="M592">IF(Table2[[#This Row],[Nodes]:[Nodes]]=5,Table2[[#This Row],[Gap]:[Gap]],"")</f>
        <v/>
      </c>
      <c r="N592" s="30" t="str" cm="1">
        <f t="array" ref="N592">IF(Table2[[#This Row],[Nodes]:[Nodes]]=6,Table2[[#This Row],[Gap]:[Gap]],"")</f>
        <v/>
      </c>
      <c r="O592" s="30" cm="1">
        <f t="array" ref="O592">IF(Table2[[#This Row],[Nodes]:[Nodes]]=7,Table2[[#This Row],[Gap]:[Gap]],"")</f>
        <v>71.337181934115193</v>
      </c>
    </row>
    <row r="593" spans="1:15">
      <c r="A593">
        <v>6</v>
      </c>
      <c r="B593">
        <v>14</v>
      </c>
      <c r="C593">
        <v>90</v>
      </c>
      <c r="D593">
        <v>3</v>
      </c>
      <c r="E593">
        <v>3</v>
      </c>
      <c r="F593">
        <v>741.91707437676098</v>
      </c>
      <c r="G593">
        <v>3</v>
      </c>
      <c r="H593">
        <v>2454.5262119860899</v>
      </c>
      <c r="I593">
        <v>71.603798893202196</v>
      </c>
      <c r="J593">
        <v>300.08676528930602</v>
      </c>
      <c r="L593" s="30" t="str" cm="1">
        <f t="array" ref="L593">IF(Table2[[#This Row],[Nodes]:[Nodes]]=4,Table2[[#This Row],[Gap]:[Gap]],"")</f>
        <v/>
      </c>
      <c r="M593" s="30" t="str" cm="1">
        <f t="array" ref="M593">IF(Table2[[#This Row],[Nodes]:[Nodes]]=5,Table2[[#This Row],[Gap]:[Gap]],"")</f>
        <v/>
      </c>
      <c r="N593" s="30" cm="1">
        <f t="array" ref="N593">IF(Table2[[#This Row],[Nodes]:[Nodes]]=6,Table2[[#This Row],[Gap]:[Gap]],"")</f>
        <v>71.603798893202196</v>
      </c>
      <c r="O593" s="30" t="str" cm="1">
        <f t="array" ref="O593">IF(Table2[[#This Row],[Nodes]:[Nodes]]=7,Table2[[#This Row],[Gap]:[Gap]],"")</f>
        <v/>
      </c>
    </row>
    <row r="594" spans="1:15">
      <c r="A594">
        <v>7</v>
      </c>
      <c r="B594">
        <v>10</v>
      </c>
      <c r="C594">
        <v>90</v>
      </c>
      <c r="D594">
        <v>2</v>
      </c>
      <c r="E594">
        <v>2</v>
      </c>
      <c r="F594">
        <v>839.27824518480998</v>
      </c>
      <c r="G594">
        <v>3</v>
      </c>
      <c r="H594">
        <v>3334.5633375505799</v>
      </c>
      <c r="I594">
        <v>71.906754103695604</v>
      </c>
      <c r="J594">
        <v>300.019422769546</v>
      </c>
      <c r="L594" s="30" t="str" cm="1">
        <f t="array" ref="L594">IF(Table2[[#This Row],[Nodes]:[Nodes]]=4,Table2[[#This Row],[Gap]:[Gap]],"")</f>
        <v/>
      </c>
      <c r="M594" s="30" t="str" cm="1">
        <f t="array" ref="M594">IF(Table2[[#This Row],[Nodes]:[Nodes]]=5,Table2[[#This Row],[Gap]:[Gap]],"")</f>
        <v/>
      </c>
      <c r="N594" s="30" t="str" cm="1">
        <f t="array" ref="N594">IF(Table2[[#This Row],[Nodes]:[Nodes]]=6,Table2[[#This Row],[Gap]:[Gap]],"")</f>
        <v/>
      </c>
      <c r="O594" s="30" cm="1">
        <f t="array" ref="O594">IF(Table2[[#This Row],[Nodes]:[Nodes]]=7,Table2[[#This Row],[Gap]:[Gap]],"")</f>
        <v>71.906754103695604</v>
      </c>
    </row>
    <row r="595" spans="1:15">
      <c r="A595">
        <v>7</v>
      </c>
      <c r="B595">
        <v>12</v>
      </c>
      <c r="C595">
        <v>60</v>
      </c>
      <c r="D595">
        <v>4</v>
      </c>
      <c r="E595">
        <v>0</v>
      </c>
      <c r="F595">
        <v>468.801358310784</v>
      </c>
      <c r="G595">
        <v>2</v>
      </c>
      <c r="H595">
        <v>1711.41060240915</v>
      </c>
      <c r="I595">
        <v>72.0597115383149</v>
      </c>
      <c r="J595">
        <v>300.04070186614899</v>
      </c>
      <c r="L595" s="30" t="str" cm="1">
        <f t="array" ref="L595">IF(Table2[[#This Row],[Nodes]:[Nodes]]=4,Table2[[#This Row],[Gap]:[Gap]],"")</f>
        <v/>
      </c>
      <c r="M595" s="30" t="str" cm="1">
        <f t="array" ref="M595">IF(Table2[[#This Row],[Nodes]:[Nodes]]=5,Table2[[#This Row],[Gap]:[Gap]],"")</f>
        <v/>
      </c>
      <c r="N595" s="30" t="str" cm="1">
        <f t="array" ref="N595">IF(Table2[[#This Row],[Nodes]:[Nodes]]=6,Table2[[#This Row],[Gap]:[Gap]],"")</f>
        <v/>
      </c>
      <c r="O595" s="30" cm="1">
        <f t="array" ref="O595">IF(Table2[[#This Row],[Nodes]:[Nodes]]=7,Table2[[#This Row],[Gap]:[Gap]],"")</f>
        <v>72.0597115383149</v>
      </c>
    </row>
    <row r="596" spans="1:15">
      <c r="A596">
        <v>7</v>
      </c>
      <c r="B596">
        <v>12</v>
      </c>
      <c r="C596">
        <v>30</v>
      </c>
      <c r="D596">
        <v>5</v>
      </c>
      <c r="E596">
        <v>4</v>
      </c>
      <c r="F596">
        <v>508.632446831425</v>
      </c>
      <c r="G596">
        <v>2</v>
      </c>
      <c r="H596">
        <v>1773.9649709007499</v>
      </c>
      <c r="I596">
        <v>72.174959072515193</v>
      </c>
      <c r="J596">
        <v>300.03979229927</v>
      </c>
      <c r="L596" s="30" t="str" cm="1">
        <f t="array" ref="L596">IF(Table2[[#This Row],[Nodes]:[Nodes]]=4,Table2[[#This Row],[Gap]:[Gap]],"")</f>
        <v/>
      </c>
      <c r="M596" s="30" t="str" cm="1">
        <f t="array" ref="M596">IF(Table2[[#This Row],[Nodes]:[Nodes]]=5,Table2[[#This Row],[Gap]:[Gap]],"")</f>
        <v/>
      </c>
      <c r="N596" s="30" t="str" cm="1">
        <f t="array" ref="N596">IF(Table2[[#This Row],[Nodes]:[Nodes]]=6,Table2[[#This Row],[Gap]:[Gap]],"")</f>
        <v/>
      </c>
      <c r="O596" s="30" cm="1">
        <f t="array" ref="O596">IF(Table2[[#This Row],[Nodes]:[Nodes]]=7,Table2[[#This Row],[Gap]:[Gap]],"")</f>
        <v>72.174959072515193</v>
      </c>
    </row>
    <row r="597" spans="1:15">
      <c r="A597">
        <v>7</v>
      </c>
      <c r="B597">
        <v>10</v>
      </c>
      <c r="C597">
        <v>90</v>
      </c>
      <c r="D597">
        <v>4</v>
      </c>
      <c r="E597">
        <v>4</v>
      </c>
      <c r="F597">
        <v>618.98252064806604</v>
      </c>
      <c r="G597">
        <v>2</v>
      </c>
      <c r="H597">
        <v>2156.8691550837798</v>
      </c>
      <c r="I597">
        <v>72.195401400853598</v>
      </c>
      <c r="J597">
        <v>300.02852940559302</v>
      </c>
      <c r="L597" s="30" t="str" cm="1">
        <f t="array" ref="L597">IF(Table2[[#This Row],[Nodes]:[Nodes]]=4,Table2[[#This Row],[Gap]:[Gap]],"")</f>
        <v/>
      </c>
      <c r="M597" s="30" t="str" cm="1">
        <f t="array" ref="M597">IF(Table2[[#This Row],[Nodes]:[Nodes]]=5,Table2[[#This Row],[Gap]:[Gap]],"")</f>
        <v/>
      </c>
      <c r="N597" s="30" t="str" cm="1">
        <f t="array" ref="N597">IF(Table2[[#This Row],[Nodes]:[Nodes]]=6,Table2[[#This Row],[Gap]:[Gap]],"")</f>
        <v/>
      </c>
      <c r="O597" s="30" cm="1">
        <f t="array" ref="O597">IF(Table2[[#This Row],[Nodes]:[Nodes]]=7,Table2[[#This Row],[Gap]:[Gap]],"")</f>
        <v>72.195401400853598</v>
      </c>
    </row>
    <row r="598" spans="1:15">
      <c r="A598">
        <v>7</v>
      </c>
      <c r="B598">
        <v>10</v>
      </c>
      <c r="C598">
        <v>30</v>
      </c>
      <c r="D598">
        <v>4</v>
      </c>
      <c r="E598">
        <v>3</v>
      </c>
      <c r="F598">
        <v>455.24278184798999</v>
      </c>
      <c r="G598">
        <v>2</v>
      </c>
      <c r="H598">
        <v>1751.73177433809</v>
      </c>
      <c r="I598">
        <v>72.261096995715405</v>
      </c>
      <c r="J598">
        <v>300.03433561324999</v>
      </c>
      <c r="L598" s="30" t="str" cm="1">
        <f t="array" ref="L598">IF(Table2[[#This Row],[Nodes]:[Nodes]]=4,Table2[[#This Row],[Gap]:[Gap]],"")</f>
        <v/>
      </c>
      <c r="M598" s="30" t="str" cm="1">
        <f t="array" ref="M598">IF(Table2[[#This Row],[Nodes]:[Nodes]]=5,Table2[[#This Row],[Gap]:[Gap]],"")</f>
        <v/>
      </c>
      <c r="N598" s="30" t="str" cm="1">
        <f t="array" ref="N598">IF(Table2[[#This Row],[Nodes]:[Nodes]]=6,Table2[[#This Row],[Gap]:[Gap]],"")</f>
        <v/>
      </c>
      <c r="O598" s="30" cm="1">
        <f t="array" ref="O598">IF(Table2[[#This Row],[Nodes]:[Nodes]]=7,Table2[[#This Row],[Gap]:[Gap]],"")</f>
        <v>72.261096995715405</v>
      </c>
    </row>
    <row r="599" spans="1:15">
      <c r="A599">
        <v>7</v>
      </c>
      <c r="B599">
        <v>10</v>
      </c>
      <c r="C599">
        <v>90</v>
      </c>
      <c r="D599">
        <v>5</v>
      </c>
      <c r="E599">
        <v>0</v>
      </c>
      <c r="F599">
        <v>460.89100346959901</v>
      </c>
      <c r="G599">
        <v>2</v>
      </c>
      <c r="H599">
        <v>1278.3368661167699</v>
      </c>
      <c r="I599">
        <v>72.370197773875404</v>
      </c>
      <c r="J599">
        <v>223.50199007987899</v>
      </c>
      <c r="L599" s="30" t="str" cm="1">
        <f t="array" ref="L599">IF(Table2[[#This Row],[Nodes]:[Nodes]]=4,Table2[[#This Row],[Gap]:[Gap]],"")</f>
        <v/>
      </c>
      <c r="M599" s="30" t="str" cm="1">
        <f t="array" ref="M599">IF(Table2[[#This Row],[Nodes]:[Nodes]]=5,Table2[[#This Row],[Gap]:[Gap]],"")</f>
        <v/>
      </c>
      <c r="N599" s="30" t="str" cm="1">
        <f t="array" ref="N599">IF(Table2[[#This Row],[Nodes]:[Nodes]]=6,Table2[[#This Row],[Gap]:[Gap]],"")</f>
        <v/>
      </c>
      <c r="O599" s="30" cm="1">
        <f t="array" ref="O599">IF(Table2[[#This Row],[Nodes]:[Nodes]]=7,Table2[[#This Row],[Gap]:[Gap]],"")</f>
        <v>72.370197773875404</v>
      </c>
    </row>
    <row r="600" spans="1:15">
      <c r="A600">
        <v>7</v>
      </c>
      <c r="B600">
        <v>10</v>
      </c>
      <c r="C600">
        <v>30</v>
      </c>
      <c r="D600">
        <v>3</v>
      </c>
      <c r="E600">
        <v>1</v>
      </c>
      <c r="F600">
        <v>496.80571751404398</v>
      </c>
      <c r="G600">
        <v>2</v>
      </c>
      <c r="H600">
        <v>2187.6842579037998</v>
      </c>
      <c r="I600">
        <v>72.511188321901798</v>
      </c>
      <c r="J600">
        <v>170.44611978530801</v>
      </c>
      <c r="L600" s="30" t="str" cm="1">
        <f t="array" ref="L600">IF(Table2[[#This Row],[Nodes]:[Nodes]]=4,Table2[[#This Row],[Gap]:[Gap]],"")</f>
        <v/>
      </c>
      <c r="M600" s="30" t="str" cm="1">
        <f t="array" ref="M600">IF(Table2[[#This Row],[Nodes]:[Nodes]]=5,Table2[[#This Row],[Gap]:[Gap]],"")</f>
        <v/>
      </c>
      <c r="N600" s="30" t="str" cm="1">
        <f t="array" ref="N600">IF(Table2[[#This Row],[Nodes]:[Nodes]]=6,Table2[[#This Row],[Gap]:[Gap]],"")</f>
        <v/>
      </c>
      <c r="O600" s="30" cm="1">
        <f t="array" ref="O600">IF(Table2[[#This Row],[Nodes]:[Nodes]]=7,Table2[[#This Row],[Gap]:[Gap]],"")</f>
        <v>72.511188321901798</v>
      </c>
    </row>
    <row r="601" spans="1:15">
      <c r="A601">
        <v>7</v>
      </c>
      <c r="B601">
        <v>12</v>
      </c>
      <c r="C601">
        <v>60</v>
      </c>
      <c r="D601">
        <v>4</v>
      </c>
      <c r="E601">
        <v>3</v>
      </c>
      <c r="F601">
        <v>505.704278256267</v>
      </c>
      <c r="G601">
        <v>2</v>
      </c>
      <c r="H601">
        <v>1927.79111413704</v>
      </c>
      <c r="I601">
        <v>72.544451449213497</v>
      </c>
      <c r="J601">
        <v>139.34559249877901</v>
      </c>
      <c r="L601" s="30" t="str" cm="1">
        <f t="array" ref="L601">IF(Table2[[#This Row],[Nodes]:[Nodes]]=4,Table2[[#This Row],[Gap]:[Gap]],"")</f>
        <v/>
      </c>
      <c r="M601" s="30" t="str" cm="1">
        <f t="array" ref="M601">IF(Table2[[#This Row],[Nodes]:[Nodes]]=5,Table2[[#This Row],[Gap]:[Gap]],"")</f>
        <v/>
      </c>
      <c r="N601" s="30" t="str" cm="1">
        <f t="array" ref="N601">IF(Table2[[#This Row],[Nodes]:[Nodes]]=6,Table2[[#This Row],[Gap]:[Gap]],"")</f>
        <v/>
      </c>
      <c r="O601" s="30" cm="1">
        <f t="array" ref="O601">IF(Table2[[#This Row],[Nodes]:[Nodes]]=7,Table2[[#This Row],[Gap]:[Gap]],"")</f>
        <v>72.544451449213497</v>
      </c>
    </row>
    <row r="602" spans="1:15">
      <c r="A602">
        <v>7</v>
      </c>
      <c r="B602">
        <v>14</v>
      </c>
      <c r="C602">
        <v>30</v>
      </c>
      <c r="D602">
        <v>3</v>
      </c>
      <c r="E602">
        <v>1</v>
      </c>
      <c r="F602">
        <v>511.465014786795</v>
      </c>
      <c r="G602">
        <v>2</v>
      </c>
      <c r="H602">
        <v>2414.3255632855298</v>
      </c>
      <c r="I602">
        <v>72.569724593721901</v>
      </c>
      <c r="J602">
        <v>160.33613586425699</v>
      </c>
      <c r="L602" s="30" t="str" cm="1">
        <f t="array" ref="L602">IF(Table2[[#This Row],[Nodes]:[Nodes]]=4,Table2[[#This Row],[Gap]:[Gap]],"")</f>
        <v/>
      </c>
      <c r="M602" s="30" t="str" cm="1">
        <f t="array" ref="M602">IF(Table2[[#This Row],[Nodes]:[Nodes]]=5,Table2[[#This Row],[Gap]:[Gap]],"")</f>
        <v/>
      </c>
      <c r="N602" s="30" t="str" cm="1">
        <f t="array" ref="N602">IF(Table2[[#This Row],[Nodes]:[Nodes]]=6,Table2[[#This Row],[Gap]:[Gap]],"")</f>
        <v/>
      </c>
      <c r="O602" s="30" cm="1">
        <f t="array" ref="O602">IF(Table2[[#This Row],[Nodes]:[Nodes]]=7,Table2[[#This Row],[Gap]:[Gap]],"")</f>
        <v>72.569724593721901</v>
      </c>
    </row>
    <row r="603" spans="1:15">
      <c r="A603">
        <v>7</v>
      </c>
      <c r="B603">
        <v>12</v>
      </c>
      <c r="C603">
        <v>90</v>
      </c>
      <c r="D603">
        <v>3</v>
      </c>
      <c r="E603">
        <v>1</v>
      </c>
      <c r="F603">
        <v>576.58937425824502</v>
      </c>
      <c r="G603">
        <v>2</v>
      </c>
      <c r="H603">
        <v>2449.3806473815298</v>
      </c>
      <c r="I603">
        <v>72.610799256169997</v>
      </c>
      <c r="J603">
        <v>300.01972341537402</v>
      </c>
      <c r="L603" s="30" t="str" cm="1">
        <f t="array" ref="L603">IF(Table2[[#This Row],[Nodes]:[Nodes]]=4,Table2[[#This Row],[Gap]:[Gap]],"")</f>
        <v/>
      </c>
      <c r="M603" s="30" t="str" cm="1">
        <f t="array" ref="M603">IF(Table2[[#This Row],[Nodes]:[Nodes]]=5,Table2[[#This Row],[Gap]:[Gap]],"")</f>
        <v/>
      </c>
      <c r="N603" s="30" t="str" cm="1">
        <f t="array" ref="N603">IF(Table2[[#This Row],[Nodes]:[Nodes]]=6,Table2[[#This Row],[Gap]:[Gap]],"")</f>
        <v/>
      </c>
      <c r="O603" s="30" cm="1">
        <f t="array" ref="O603">IF(Table2[[#This Row],[Nodes]:[Nodes]]=7,Table2[[#This Row],[Gap]:[Gap]],"")</f>
        <v>72.610799256169997</v>
      </c>
    </row>
    <row r="604" spans="1:15">
      <c r="A604">
        <v>7</v>
      </c>
      <c r="B604">
        <v>10</v>
      </c>
      <c r="C604">
        <v>30</v>
      </c>
      <c r="D604">
        <v>3</v>
      </c>
      <c r="E604">
        <v>2</v>
      </c>
      <c r="F604">
        <v>493.299936832078</v>
      </c>
      <c r="G604">
        <v>2</v>
      </c>
      <c r="H604">
        <v>1961.72525002568</v>
      </c>
      <c r="I604">
        <v>72.612337063778597</v>
      </c>
      <c r="J604">
        <v>193.308696508407</v>
      </c>
      <c r="L604" s="30" t="str" cm="1">
        <f t="array" ref="L604">IF(Table2[[#This Row],[Nodes]:[Nodes]]=4,Table2[[#This Row],[Gap]:[Gap]],"")</f>
        <v/>
      </c>
      <c r="M604" s="30" t="str" cm="1">
        <f t="array" ref="M604">IF(Table2[[#This Row],[Nodes]:[Nodes]]=5,Table2[[#This Row],[Gap]:[Gap]],"")</f>
        <v/>
      </c>
      <c r="N604" s="30" t="str" cm="1">
        <f t="array" ref="N604">IF(Table2[[#This Row],[Nodes]:[Nodes]]=6,Table2[[#This Row],[Gap]:[Gap]],"")</f>
        <v/>
      </c>
      <c r="O604" s="30" cm="1">
        <f t="array" ref="O604">IF(Table2[[#This Row],[Nodes]:[Nodes]]=7,Table2[[#This Row],[Gap]:[Gap]],"")</f>
        <v>72.612337063778597</v>
      </c>
    </row>
    <row r="605" spans="1:15">
      <c r="A605">
        <v>7</v>
      </c>
      <c r="B605">
        <v>10</v>
      </c>
      <c r="C605">
        <v>60</v>
      </c>
      <c r="D605">
        <v>5</v>
      </c>
      <c r="E605">
        <v>4</v>
      </c>
      <c r="F605">
        <v>551.51712813075801</v>
      </c>
      <c r="G605">
        <v>2</v>
      </c>
      <c r="H605">
        <v>1648.3125031091199</v>
      </c>
      <c r="I605">
        <v>72.899141319249296</v>
      </c>
      <c r="J605">
        <v>244.74547410011201</v>
      </c>
      <c r="L605" s="30" t="str" cm="1">
        <f t="array" ref="L605">IF(Table2[[#This Row],[Nodes]:[Nodes]]=4,Table2[[#This Row],[Gap]:[Gap]],"")</f>
        <v/>
      </c>
      <c r="M605" s="30" t="str" cm="1">
        <f t="array" ref="M605">IF(Table2[[#This Row],[Nodes]:[Nodes]]=5,Table2[[#This Row],[Gap]:[Gap]],"")</f>
        <v/>
      </c>
      <c r="N605" s="30" t="str" cm="1">
        <f t="array" ref="N605">IF(Table2[[#This Row],[Nodes]:[Nodes]]=6,Table2[[#This Row],[Gap]:[Gap]],"")</f>
        <v/>
      </c>
      <c r="O605" s="30" cm="1">
        <f t="array" ref="O605">IF(Table2[[#This Row],[Nodes]:[Nodes]]=7,Table2[[#This Row],[Gap]:[Gap]],"")</f>
        <v>72.899141319249296</v>
      </c>
    </row>
    <row r="606" spans="1:15">
      <c r="A606">
        <v>7</v>
      </c>
      <c r="B606">
        <v>10</v>
      </c>
      <c r="C606">
        <v>90</v>
      </c>
      <c r="D606">
        <v>4</v>
      </c>
      <c r="E606">
        <v>3</v>
      </c>
      <c r="F606">
        <v>495.98495500341102</v>
      </c>
      <c r="G606">
        <v>2</v>
      </c>
      <c r="H606">
        <v>1975.21018321559</v>
      </c>
      <c r="I606">
        <v>73.0062674427801</v>
      </c>
      <c r="J606">
        <v>245.8701338768</v>
      </c>
      <c r="L606" s="30" t="str" cm="1">
        <f t="array" ref="L606">IF(Table2[[#This Row],[Nodes]:[Nodes]]=4,Table2[[#This Row],[Gap]:[Gap]],"")</f>
        <v/>
      </c>
      <c r="M606" s="30" t="str" cm="1">
        <f t="array" ref="M606">IF(Table2[[#This Row],[Nodes]:[Nodes]]=5,Table2[[#This Row],[Gap]:[Gap]],"")</f>
        <v/>
      </c>
      <c r="N606" s="30" t="str" cm="1">
        <f t="array" ref="N606">IF(Table2[[#This Row],[Nodes]:[Nodes]]=6,Table2[[#This Row],[Gap]:[Gap]],"")</f>
        <v/>
      </c>
      <c r="O606" s="30" cm="1">
        <f t="array" ref="O606">IF(Table2[[#This Row],[Nodes]:[Nodes]]=7,Table2[[#This Row],[Gap]:[Gap]],"")</f>
        <v>73.0062674427801</v>
      </c>
    </row>
    <row r="607" spans="1:15">
      <c r="A607">
        <v>7</v>
      </c>
      <c r="B607">
        <v>10</v>
      </c>
      <c r="C607">
        <v>60</v>
      </c>
      <c r="D607">
        <v>2</v>
      </c>
      <c r="E607">
        <v>3</v>
      </c>
      <c r="F607">
        <v>878.33918372787696</v>
      </c>
      <c r="G607">
        <v>3</v>
      </c>
      <c r="H607">
        <v>3732.05041325602</v>
      </c>
      <c r="I607">
        <v>73.171649115235397</v>
      </c>
      <c r="J607">
        <v>267.196084976196</v>
      </c>
      <c r="L607" s="30" t="str" cm="1">
        <f t="array" ref="L607">IF(Table2[[#This Row],[Nodes]:[Nodes]]=4,Table2[[#This Row],[Gap]:[Gap]],"")</f>
        <v/>
      </c>
      <c r="M607" s="30" t="str" cm="1">
        <f t="array" ref="M607">IF(Table2[[#This Row],[Nodes]:[Nodes]]=5,Table2[[#This Row],[Gap]:[Gap]],"")</f>
        <v/>
      </c>
      <c r="N607" s="30" t="str" cm="1">
        <f t="array" ref="N607">IF(Table2[[#This Row],[Nodes]:[Nodes]]=6,Table2[[#This Row],[Gap]:[Gap]],"")</f>
        <v/>
      </c>
      <c r="O607" s="30" cm="1">
        <f t="array" ref="O607">IF(Table2[[#This Row],[Nodes]:[Nodes]]=7,Table2[[#This Row],[Gap]:[Gap]],"")</f>
        <v>73.171649115235397</v>
      </c>
    </row>
    <row r="608" spans="1:15">
      <c r="A608">
        <v>7</v>
      </c>
      <c r="B608">
        <v>12</v>
      </c>
      <c r="C608">
        <v>30</v>
      </c>
      <c r="D608">
        <v>5</v>
      </c>
      <c r="E608">
        <v>0</v>
      </c>
      <c r="F608">
        <v>357.92922999863902</v>
      </c>
      <c r="G608">
        <v>2</v>
      </c>
      <c r="H608">
        <v>1372.73820014186</v>
      </c>
      <c r="I608">
        <v>73.200351861193099</v>
      </c>
      <c r="J608">
        <v>300.04288625717101</v>
      </c>
      <c r="L608" s="30" t="str" cm="1">
        <f t="array" ref="L608">IF(Table2[[#This Row],[Nodes]:[Nodes]]=4,Table2[[#This Row],[Gap]:[Gap]],"")</f>
        <v/>
      </c>
      <c r="M608" s="30" t="str" cm="1">
        <f t="array" ref="M608">IF(Table2[[#This Row],[Nodes]:[Nodes]]=5,Table2[[#This Row],[Gap]:[Gap]],"")</f>
        <v/>
      </c>
      <c r="N608" s="30" t="str" cm="1">
        <f t="array" ref="N608">IF(Table2[[#This Row],[Nodes]:[Nodes]]=6,Table2[[#This Row],[Gap]:[Gap]],"")</f>
        <v/>
      </c>
      <c r="O608" s="30" cm="1">
        <f t="array" ref="O608">IF(Table2[[#This Row],[Nodes]:[Nodes]]=7,Table2[[#This Row],[Gap]:[Gap]],"")</f>
        <v>73.200351861193099</v>
      </c>
    </row>
    <row r="609" spans="1:15">
      <c r="A609">
        <v>7</v>
      </c>
      <c r="B609">
        <v>12</v>
      </c>
      <c r="C609">
        <v>60</v>
      </c>
      <c r="D609">
        <v>4</v>
      </c>
      <c r="E609">
        <v>1</v>
      </c>
      <c r="F609">
        <v>486.06112420762901</v>
      </c>
      <c r="G609">
        <v>2</v>
      </c>
      <c r="H609">
        <v>1831.1274072666599</v>
      </c>
      <c r="I609">
        <v>73.257962548840794</v>
      </c>
      <c r="J609">
        <v>154.077729940414</v>
      </c>
      <c r="L609" s="30" t="str" cm="1">
        <f t="array" ref="L609">IF(Table2[[#This Row],[Nodes]:[Nodes]]=4,Table2[[#This Row],[Gap]:[Gap]],"")</f>
        <v/>
      </c>
      <c r="M609" s="30" t="str" cm="1">
        <f t="array" ref="M609">IF(Table2[[#This Row],[Nodes]:[Nodes]]=5,Table2[[#This Row],[Gap]:[Gap]],"")</f>
        <v/>
      </c>
      <c r="N609" s="30" t="str" cm="1">
        <f t="array" ref="N609">IF(Table2[[#This Row],[Nodes]:[Nodes]]=6,Table2[[#This Row],[Gap]:[Gap]],"")</f>
        <v/>
      </c>
      <c r="O609" s="30" cm="1">
        <f t="array" ref="O609">IF(Table2[[#This Row],[Nodes]:[Nodes]]=7,Table2[[#This Row],[Gap]:[Gap]],"")</f>
        <v>73.257962548840794</v>
      </c>
    </row>
    <row r="610" spans="1:15">
      <c r="A610">
        <v>7</v>
      </c>
      <c r="B610">
        <v>12</v>
      </c>
      <c r="C610">
        <v>30</v>
      </c>
      <c r="D610">
        <v>4</v>
      </c>
      <c r="E610">
        <v>4</v>
      </c>
      <c r="F610">
        <v>601.57570432531099</v>
      </c>
      <c r="G610">
        <v>2</v>
      </c>
      <c r="H610">
        <v>2142.8473035757702</v>
      </c>
      <c r="I610">
        <v>73.314227519000099</v>
      </c>
      <c r="J610">
        <v>196.020040750503</v>
      </c>
      <c r="L610" s="30" t="str" cm="1">
        <f t="array" ref="L610">IF(Table2[[#This Row],[Nodes]:[Nodes]]=4,Table2[[#This Row],[Gap]:[Gap]],"")</f>
        <v/>
      </c>
      <c r="M610" s="30" t="str" cm="1">
        <f t="array" ref="M610">IF(Table2[[#This Row],[Nodes]:[Nodes]]=5,Table2[[#This Row],[Gap]:[Gap]],"")</f>
        <v/>
      </c>
      <c r="N610" s="30" t="str" cm="1">
        <f t="array" ref="N610">IF(Table2[[#This Row],[Nodes]:[Nodes]]=6,Table2[[#This Row],[Gap]:[Gap]],"")</f>
        <v/>
      </c>
      <c r="O610" s="30" cm="1">
        <f t="array" ref="O610">IF(Table2[[#This Row],[Nodes]:[Nodes]]=7,Table2[[#This Row],[Gap]:[Gap]],"")</f>
        <v>73.314227519000099</v>
      </c>
    </row>
    <row r="611" spans="1:15">
      <c r="A611">
        <v>7</v>
      </c>
      <c r="B611">
        <v>14</v>
      </c>
      <c r="C611">
        <v>30</v>
      </c>
      <c r="D611">
        <v>4</v>
      </c>
      <c r="E611">
        <v>2</v>
      </c>
      <c r="F611">
        <v>420.24481586002997</v>
      </c>
      <c r="G611">
        <v>2</v>
      </c>
      <c r="H611">
        <v>1777.12840516339</v>
      </c>
      <c r="I611">
        <v>73.320036284196803</v>
      </c>
      <c r="J611">
        <v>222.97069263458201</v>
      </c>
      <c r="L611" s="30" t="str" cm="1">
        <f t="array" ref="L611">IF(Table2[[#This Row],[Nodes]:[Nodes]]=4,Table2[[#This Row],[Gap]:[Gap]],"")</f>
        <v/>
      </c>
      <c r="M611" s="30" t="str" cm="1">
        <f t="array" ref="M611">IF(Table2[[#This Row],[Nodes]:[Nodes]]=5,Table2[[#This Row],[Gap]:[Gap]],"")</f>
        <v/>
      </c>
      <c r="N611" s="30" t="str" cm="1">
        <f t="array" ref="N611">IF(Table2[[#This Row],[Nodes]:[Nodes]]=6,Table2[[#This Row],[Gap]:[Gap]],"")</f>
        <v/>
      </c>
      <c r="O611" s="30" cm="1">
        <f t="array" ref="O611">IF(Table2[[#This Row],[Nodes]:[Nodes]]=7,Table2[[#This Row],[Gap]:[Gap]],"")</f>
        <v>73.320036284196803</v>
      </c>
    </row>
    <row r="612" spans="1:15">
      <c r="A612">
        <v>7</v>
      </c>
      <c r="B612">
        <v>14</v>
      </c>
      <c r="C612">
        <v>90</v>
      </c>
      <c r="D612">
        <v>3</v>
      </c>
      <c r="E612">
        <v>1</v>
      </c>
      <c r="F612">
        <v>575.89403429278605</v>
      </c>
      <c r="G612">
        <v>2</v>
      </c>
      <c r="H612">
        <v>2585.8514145711501</v>
      </c>
      <c r="I612">
        <v>73.350945156949095</v>
      </c>
      <c r="J612">
        <v>177.29318833351101</v>
      </c>
      <c r="L612" s="30" t="str" cm="1">
        <f t="array" ref="L612">IF(Table2[[#This Row],[Nodes]:[Nodes]]=4,Table2[[#This Row],[Gap]:[Gap]],"")</f>
        <v/>
      </c>
      <c r="M612" s="30" t="str" cm="1">
        <f t="array" ref="M612">IF(Table2[[#This Row],[Nodes]:[Nodes]]=5,Table2[[#This Row],[Gap]:[Gap]],"")</f>
        <v/>
      </c>
      <c r="N612" s="30" t="str" cm="1">
        <f t="array" ref="N612">IF(Table2[[#This Row],[Nodes]:[Nodes]]=6,Table2[[#This Row],[Gap]:[Gap]],"")</f>
        <v/>
      </c>
      <c r="O612" s="30" cm="1">
        <f t="array" ref="O612">IF(Table2[[#This Row],[Nodes]:[Nodes]]=7,Table2[[#This Row],[Gap]:[Gap]],"")</f>
        <v>73.350945156949095</v>
      </c>
    </row>
    <row r="613" spans="1:15">
      <c r="A613">
        <v>6</v>
      </c>
      <c r="B613">
        <v>10</v>
      </c>
      <c r="C613">
        <v>90</v>
      </c>
      <c r="D613">
        <v>2</v>
      </c>
      <c r="E613">
        <v>0</v>
      </c>
      <c r="F613">
        <v>783.49031922515405</v>
      </c>
      <c r="G613">
        <v>3</v>
      </c>
      <c r="H613">
        <v>2316.8723572377598</v>
      </c>
      <c r="I613">
        <v>73.444107006199403</v>
      </c>
      <c r="J613">
        <v>124.67486739158601</v>
      </c>
      <c r="L613" s="30" t="str" cm="1">
        <f t="array" ref="L613">IF(Table2[[#This Row],[Nodes]:[Nodes]]=4,Table2[[#This Row],[Gap]:[Gap]],"")</f>
        <v/>
      </c>
      <c r="M613" s="30" t="str" cm="1">
        <f t="array" ref="M613">IF(Table2[[#This Row],[Nodes]:[Nodes]]=5,Table2[[#This Row],[Gap]:[Gap]],"")</f>
        <v/>
      </c>
      <c r="N613" s="30" cm="1">
        <f t="array" ref="N613">IF(Table2[[#This Row],[Nodes]:[Nodes]]=6,Table2[[#This Row],[Gap]:[Gap]],"")</f>
        <v>73.444107006199403</v>
      </c>
      <c r="O613" s="30" t="str" cm="1">
        <f t="array" ref="O613">IF(Table2[[#This Row],[Nodes]:[Nodes]]=7,Table2[[#This Row],[Gap]:[Gap]],"")</f>
        <v/>
      </c>
    </row>
    <row r="614" spans="1:15">
      <c r="A614">
        <v>7</v>
      </c>
      <c r="B614">
        <v>10</v>
      </c>
      <c r="C614">
        <v>60</v>
      </c>
      <c r="D614">
        <v>5</v>
      </c>
      <c r="E614">
        <v>3</v>
      </c>
      <c r="F614">
        <v>393.03873920326203</v>
      </c>
      <c r="G614">
        <v>2</v>
      </c>
      <c r="H614">
        <v>1534.8741974665099</v>
      </c>
      <c r="I614">
        <v>73.449619546441497</v>
      </c>
      <c r="J614">
        <v>172.06725358963001</v>
      </c>
      <c r="L614" s="30" t="str" cm="1">
        <f t="array" ref="L614">IF(Table2[[#This Row],[Nodes]:[Nodes]]=4,Table2[[#This Row],[Gap]:[Gap]],"")</f>
        <v/>
      </c>
      <c r="M614" s="30" t="str" cm="1">
        <f t="array" ref="M614">IF(Table2[[#This Row],[Nodes]:[Nodes]]=5,Table2[[#This Row],[Gap]:[Gap]],"")</f>
        <v/>
      </c>
      <c r="N614" s="30" t="str" cm="1">
        <f t="array" ref="N614">IF(Table2[[#This Row],[Nodes]:[Nodes]]=6,Table2[[#This Row],[Gap]:[Gap]],"")</f>
        <v/>
      </c>
      <c r="O614" s="30" cm="1">
        <f t="array" ref="O614">IF(Table2[[#This Row],[Nodes]:[Nodes]]=7,Table2[[#This Row],[Gap]:[Gap]],"")</f>
        <v>73.449619546441497</v>
      </c>
    </row>
    <row r="615" spans="1:15">
      <c r="A615">
        <v>7</v>
      </c>
      <c r="B615">
        <v>12</v>
      </c>
      <c r="C615">
        <v>90</v>
      </c>
      <c r="D615">
        <v>4</v>
      </c>
      <c r="E615">
        <v>1</v>
      </c>
      <c r="F615">
        <v>505.304290694759</v>
      </c>
      <c r="G615">
        <v>2</v>
      </c>
      <c r="H615">
        <v>1885.4350716291699</v>
      </c>
      <c r="I615">
        <v>73.596994512045995</v>
      </c>
      <c r="J615">
        <v>202.70290851593001</v>
      </c>
      <c r="L615" s="30" t="str" cm="1">
        <f t="array" ref="L615">IF(Table2[[#This Row],[Nodes]:[Nodes]]=4,Table2[[#This Row],[Gap]:[Gap]],"")</f>
        <v/>
      </c>
      <c r="M615" s="30" t="str" cm="1">
        <f t="array" ref="M615">IF(Table2[[#This Row],[Nodes]:[Nodes]]=5,Table2[[#This Row],[Gap]:[Gap]],"")</f>
        <v/>
      </c>
      <c r="N615" s="30" t="str" cm="1">
        <f t="array" ref="N615">IF(Table2[[#This Row],[Nodes]:[Nodes]]=6,Table2[[#This Row],[Gap]:[Gap]],"")</f>
        <v/>
      </c>
      <c r="O615" s="30" cm="1">
        <f t="array" ref="O615">IF(Table2[[#This Row],[Nodes]:[Nodes]]=7,Table2[[#This Row],[Gap]:[Gap]],"")</f>
        <v>73.596994512045995</v>
      </c>
    </row>
    <row r="616" spans="1:15">
      <c r="A616">
        <v>7</v>
      </c>
      <c r="B616">
        <v>14</v>
      </c>
      <c r="C616">
        <v>30</v>
      </c>
      <c r="D616">
        <v>4</v>
      </c>
      <c r="E616">
        <v>3</v>
      </c>
      <c r="F616">
        <v>509.92156983897797</v>
      </c>
      <c r="G616">
        <v>2</v>
      </c>
      <c r="H616">
        <v>2051.5401106253898</v>
      </c>
      <c r="I616">
        <v>73.697292586503096</v>
      </c>
      <c r="J616">
        <v>200.19477844238199</v>
      </c>
      <c r="L616" s="30" t="str" cm="1">
        <f t="array" ref="L616">IF(Table2[[#This Row],[Nodes]:[Nodes]]=4,Table2[[#This Row],[Gap]:[Gap]],"")</f>
        <v/>
      </c>
      <c r="M616" s="30" t="str" cm="1">
        <f t="array" ref="M616">IF(Table2[[#This Row],[Nodes]:[Nodes]]=5,Table2[[#This Row],[Gap]:[Gap]],"")</f>
        <v/>
      </c>
      <c r="N616" s="30" t="str" cm="1">
        <f t="array" ref="N616">IF(Table2[[#This Row],[Nodes]:[Nodes]]=6,Table2[[#This Row],[Gap]:[Gap]],"")</f>
        <v/>
      </c>
      <c r="O616" s="30" cm="1">
        <f t="array" ref="O616">IF(Table2[[#This Row],[Nodes]:[Nodes]]=7,Table2[[#This Row],[Gap]:[Gap]],"")</f>
        <v>73.697292586503096</v>
      </c>
    </row>
    <row r="617" spans="1:15">
      <c r="A617">
        <v>7</v>
      </c>
      <c r="B617">
        <v>12</v>
      </c>
      <c r="C617">
        <v>60</v>
      </c>
      <c r="D617">
        <v>3</v>
      </c>
      <c r="E617">
        <v>1</v>
      </c>
      <c r="F617">
        <v>564.57885138352901</v>
      </c>
      <c r="G617">
        <v>2</v>
      </c>
      <c r="H617">
        <v>2525.9328702528801</v>
      </c>
      <c r="I617">
        <v>73.748981740045394</v>
      </c>
      <c r="J617">
        <v>157.02307152748099</v>
      </c>
      <c r="L617" s="30" t="str" cm="1">
        <f t="array" ref="L617">IF(Table2[[#This Row],[Nodes]:[Nodes]]=4,Table2[[#This Row],[Gap]:[Gap]],"")</f>
        <v/>
      </c>
      <c r="M617" s="30" t="str" cm="1">
        <f t="array" ref="M617">IF(Table2[[#This Row],[Nodes]:[Nodes]]=5,Table2[[#This Row],[Gap]:[Gap]],"")</f>
        <v/>
      </c>
      <c r="N617" s="30" t="str" cm="1">
        <f t="array" ref="N617">IF(Table2[[#This Row],[Nodes]:[Nodes]]=6,Table2[[#This Row],[Gap]:[Gap]],"")</f>
        <v/>
      </c>
      <c r="O617" s="30" cm="1">
        <f t="array" ref="O617">IF(Table2[[#This Row],[Nodes]:[Nodes]]=7,Table2[[#This Row],[Gap]:[Gap]],"")</f>
        <v>73.748981740045394</v>
      </c>
    </row>
    <row r="618" spans="1:15">
      <c r="A618">
        <v>7</v>
      </c>
      <c r="B618">
        <v>12</v>
      </c>
      <c r="C618">
        <v>90</v>
      </c>
      <c r="D618">
        <v>4</v>
      </c>
      <c r="E618">
        <v>3</v>
      </c>
      <c r="F618">
        <v>535.704277812589</v>
      </c>
      <c r="G618">
        <v>2</v>
      </c>
      <c r="H618">
        <v>2007.06656928964</v>
      </c>
      <c r="I618">
        <v>74.098965915793897</v>
      </c>
      <c r="J618">
        <v>209.64935874938899</v>
      </c>
      <c r="L618" s="30" t="str" cm="1">
        <f t="array" ref="L618">IF(Table2[[#This Row],[Nodes]:[Nodes]]=4,Table2[[#This Row],[Gap]:[Gap]],"")</f>
        <v/>
      </c>
      <c r="M618" s="30" t="str" cm="1">
        <f t="array" ref="M618">IF(Table2[[#This Row],[Nodes]:[Nodes]]=5,Table2[[#This Row],[Gap]:[Gap]],"")</f>
        <v/>
      </c>
      <c r="N618" s="30" t="str" cm="1">
        <f t="array" ref="N618">IF(Table2[[#This Row],[Nodes]:[Nodes]]=6,Table2[[#This Row],[Gap]:[Gap]],"")</f>
        <v/>
      </c>
      <c r="O618" s="30" cm="1">
        <f t="array" ref="O618">IF(Table2[[#This Row],[Nodes]:[Nodes]]=7,Table2[[#This Row],[Gap]:[Gap]],"")</f>
        <v>74.098965915793897</v>
      </c>
    </row>
    <row r="619" spans="1:15">
      <c r="A619">
        <v>7</v>
      </c>
      <c r="B619">
        <v>10</v>
      </c>
      <c r="C619">
        <v>30</v>
      </c>
      <c r="D619">
        <v>4</v>
      </c>
      <c r="E619">
        <v>0</v>
      </c>
      <c r="F619">
        <v>430.27527860244697</v>
      </c>
      <c r="G619">
        <v>2</v>
      </c>
      <c r="H619">
        <v>1460.8872986373799</v>
      </c>
      <c r="I619">
        <v>74.124922925898105</v>
      </c>
      <c r="J619">
        <v>135.42721343040401</v>
      </c>
      <c r="L619" s="30" t="str" cm="1">
        <f t="array" ref="L619">IF(Table2[[#This Row],[Nodes]:[Nodes]]=4,Table2[[#This Row],[Gap]:[Gap]],"")</f>
        <v/>
      </c>
      <c r="M619" s="30" t="str" cm="1">
        <f t="array" ref="M619">IF(Table2[[#This Row],[Nodes]:[Nodes]]=5,Table2[[#This Row],[Gap]:[Gap]],"")</f>
        <v/>
      </c>
      <c r="N619" s="30" t="str" cm="1">
        <f t="array" ref="N619">IF(Table2[[#This Row],[Nodes]:[Nodes]]=6,Table2[[#This Row],[Gap]:[Gap]],"")</f>
        <v/>
      </c>
      <c r="O619" s="30" cm="1">
        <f t="array" ref="O619">IF(Table2[[#This Row],[Nodes]:[Nodes]]=7,Table2[[#This Row],[Gap]:[Gap]],"")</f>
        <v>74.124922925898105</v>
      </c>
    </row>
    <row r="620" spans="1:15">
      <c r="A620">
        <v>7</v>
      </c>
      <c r="B620">
        <v>14</v>
      </c>
      <c r="C620">
        <v>60</v>
      </c>
      <c r="D620">
        <v>5</v>
      </c>
      <c r="E620">
        <v>0</v>
      </c>
      <c r="F620">
        <v>451.25684583218299</v>
      </c>
      <c r="G620">
        <v>2</v>
      </c>
      <c r="H620">
        <v>1544.2487482225099</v>
      </c>
      <c r="I620">
        <v>74.152905465538595</v>
      </c>
      <c r="J620">
        <v>170.400967597961</v>
      </c>
      <c r="L620" s="30" t="str" cm="1">
        <f t="array" ref="L620">IF(Table2[[#This Row],[Nodes]:[Nodes]]=4,Table2[[#This Row],[Gap]:[Gap]],"")</f>
        <v/>
      </c>
      <c r="M620" s="30" t="str" cm="1">
        <f t="array" ref="M620">IF(Table2[[#This Row],[Nodes]:[Nodes]]=5,Table2[[#This Row],[Gap]:[Gap]],"")</f>
        <v/>
      </c>
      <c r="N620" s="30" t="str" cm="1">
        <f t="array" ref="N620">IF(Table2[[#This Row],[Nodes]:[Nodes]]=6,Table2[[#This Row],[Gap]:[Gap]],"")</f>
        <v/>
      </c>
      <c r="O620" s="30" cm="1">
        <f t="array" ref="O620">IF(Table2[[#This Row],[Nodes]:[Nodes]]=7,Table2[[#This Row],[Gap]:[Gap]],"")</f>
        <v>74.152905465538595</v>
      </c>
    </row>
    <row r="621" spans="1:15">
      <c r="A621">
        <v>7</v>
      </c>
      <c r="B621">
        <v>12</v>
      </c>
      <c r="C621">
        <v>30</v>
      </c>
      <c r="D621">
        <v>4</v>
      </c>
      <c r="E621">
        <v>3</v>
      </c>
      <c r="F621">
        <v>469.00136611906203</v>
      </c>
      <c r="G621">
        <v>2</v>
      </c>
      <c r="H621">
        <v>1965.45799366598</v>
      </c>
      <c r="I621">
        <v>74.156697025045801</v>
      </c>
      <c r="J621">
        <v>258.03732180595398</v>
      </c>
      <c r="L621" s="30" t="str" cm="1">
        <f t="array" ref="L621">IF(Table2[[#This Row],[Nodes]:[Nodes]]=4,Table2[[#This Row],[Gap]:[Gap]],"")</f>
        <v/>
      </c>
      <c r="M621" s="30" t="str" cm="1">
        <f t="array" ref="M621">IF(Table2[[#This Row],[Nodes]:[Nodes]]=5,Table2[[#This Row],[Gap]:[Gap]],"")</f>
        <v/>
      </c>
      <c r="N621" s="30" t="str" cm="1">
        <f t="array" ref="N621">IF(Table2[[#This Row],[Nodes]:[Nodes]]=6,Table2[[#This Row],[Gap]:[Gap]],"")</f>
        <v/>
      </c>
      <c r="O621" s="30" cm="1">
        <f t="array" ref="O621">IF(Table2[[#This Row],[Nodes]:[Nodes]]=7,Table2[[#This Row],[Gap]:[Gap]],"")</f>
        <v>74.156697025045801</v>
      </c>
    </row>
    <row r="622" spans="1:15">
      <c r="A622">
        <v>7</v>
      </c>
      <c r="B622">
        <v>10</v>
      </c>
      <c r="C622">
        <v>30</v>
      </c>
      <c r="D622">
        <v>4</v>
      </c>
      <c r="E622">
        <v>4</v>
      </c>
      <c r="F622">
        <v>536.88758563418901</v>
      </c>
      <c r="G622">
        <v>2</v>
      </c>
      <c r="H622">
        <v>1991.0070976177101</v>
      </c>
      <c r="I622">
        <v>74.445438196854298</v>
      </c>
      <c r="J622">
        <v>200.462318897247</v>
      </c>
      <c r="L622" s="30" t="str" cm="1">
        <f t="array" ref="L622">IF(Table2[[#This Row],[Nodes]:[Nodes]]=4,Table2[[#This Row],[Gap]:[Gap]],"")</f>
        <v/>
      </c>
      <c r="M622" s="30" t="str" cm="1">
        <f t="array" ref="M622">IF(Table2[[#This Row],[Nodes]:[Nodes]]=5,Table2[[#This Row],[Gap]:[Gap]],"")</f>
        <v/>
      </c>
      <c r="N622" s="30" t="str" cm="1">
        <f t="array" ref="N622">IF(Table2[[#This Row],[Nodes]:[Nodes]]=6,Table2[[#This Row],[Gap]:[Gap]],"")</f>
        <v/>
      </c>
      <c r="O622" s="30" cm="1">
        <f t="array" ref="O622">IF(Table2[[#This Row],[Nodes]:[Nodes]]=7,Table2[[#This Row],[Gap]:[Gap]],"")</f>
        <v>74.445438196854298</v>
      </c>
    </row>
    <row r="623" spans="1:15">
      <c r="A623">
        <v>7</v>
      </c>
      <c r="B623">
        <v>12</v>
      </c>
      <c r="C623">
        <v>90</v>
      </c>
      <c r="D623">
        <v>5</v>
      </c>
      <c r="E623">
        <v>0</v>
      </c>
      <c r="F623">
        <v>459.12431249581999</v>
      </c>
      <c r="G623">
        <v>2</v>
      </c>
      <c r="H623">
        <v>1520.18628450254</v>
      </c>
      <c r="I623">
        <v>74.518097977852406</v>
      </c>
      <c r="J623">
        <v>185.84474706649701</v>
      </c>
      <c r="L623" s="30" t="str" cm="1">
        <f t="array" ref="L623">IF(Table2[[#This Row],[Nodes]:[Nodes]]=4,Table2[[#This Row],[Gap]:[Gap]],"")</f>
        <v/>
      </c>
      <c r="M623" s="30" t="str" cm="1">
        <f t="array" ref="M623">IF(Table2[[#This Row],[Nodes]:[Nodes]]=5,Table2[[#This Row],[Gap]:[Gap]],"")</f>
        <v/>
      </c>
      <c r="N623" s="30" t="str" cm="1">
        <f t="array" ref="N623">IF(Table2[[#This Row],[Nodes]:[Nodes]]=6,Table2[[#This Row],[Gap]:[Gap]],"")</f>
        <v/>
      </c>
      <c r="O623" s="30" cm="1">
        <f t="array" ref="O623">IF(Table2[[#This Row],[Nodes]:[Nodes]]=7,Table2[[#This Row],[Gap]:[Gap]],"")</f>
        <v>74.518097977852406</v>
      </c>
    </row>
    <row r="624" spans="1:15">
      <c r="A624">
        <v>7</v>
      </c>
      <c r="B624">
        <v>14</v>
      </c>
      <c r="C624">
        <v>90</v>
      </c>
      <c r="D624">
        <v>4</v>
      </c>
      <c r="E624">
        <v>2</v>
      </c>
      <c r="F624">
        <v>531.07680332756695</v>
      </c>
      <c r="G624">
        <v>2</v>
      </c>
      <c r="H624">
        <v>2062.7297726706402</v>
      </c>
      <c r="I624">
        <v>74.543283301160201</v>
      </c>
      <c r="J624">
        <v>180.74312829971299</v>
      </c>
      <c r="L624" s="30" t="str" cm="1">
        <f t="array" ref="L624">IF(Table2[[#This Row],[Nodes]:[Nodes]]=4,Table2[[#This Row],[Gap]:[Gap]],"")</f>
        <v/>
      </c>
      <c r="M624" s="30" t="str" cm="1">
        <f t="array" ref="M624">IF(Table2[[#This Row],[Nodes]:[Nodes]]=5,Table2[[#This Row],[Gap]:[Gap]],"")</f>
        <v/>
      </c>
      <c r="N624" s="30" t="str" cm="1">
        <f t="array" ref="N624">IF(Table2[[#This Row],[Nodes]:[Nodes]]=6,Table2[[#This Row],[Gap]:[Gap]],"")</f>
        <v/>
      </c>
      <c r="O624" s="30" cm="1">
        <f t="array" ref="O624">IF(Table2[[#This Row],[Nodes]:[Nodes]]=7,Table2[[#This Row],[Gap]:[Gap]],"")</f>
        <v>74.543283301160201</v>
      </c>
    </row>
    <row r="625" spans="1:15">
      <c r="A625">
        <v>6</v>
      </c>
      <c r="B625">
        <v>10</v>
      </c>
      <c r="C625">
        <v>30</v>
      </c>
      <c r="D625">
        <v>2</v>
      </c>
      <c r="E625">
        <v>0</v>
      </c>
      <c r="F625">
        <v>615.81939032245702</v>
      </c>
      <c r="G625">
        <v>3</v>
      </c>
      <c r="H625">
        <v>2046.4672763231799</v>
      </c>
      <c r="I625">
        <v>74.581360609738496</v>
      </c>
      <c r="J625">
        <v>121.7665579319</v>
      </c>
      <c r="L625" s="30" t="str" cm="1">
        <f t="array" ref="L625">IF(Table2[[#This Row],[Nodes]:[Nodes]]=4,Table2[[#This Row],[Gap]:[Gap]],"")</f>
        <v/>
      </c>
      <c r="M625" s="30" t="str" cm="1">
        <f t="array" ref="M625">IF(Table2[[#This Row],[Nodes]:[Nodes]]=5,Table2[[#This Row],[Gap]:[Gap]],"")</f>
        <v/>
      </c>
      <c r="N625" s="30" cm="1">
        <f t="array" ref="N625">IF(Table2[[#This Row],[Nodes]:[Nodes]]=6,Table2[[#This Row],[Gap]:[Gap]],"")</f>
        <v>74.581360609738496</v>
      </c>
      <c r="O625" s="30" t="str" cm="1">
        <f t="array" ref="O625">IF(Table2[[#This Row],[Nodes]:[Nodes]]=7,Table2[[#This Row],[Gap]:[Gap]],"")</f>
        <v/>
      </c>
    </row>
    <row r="626" spans="1:15">
      <c r="A626">
        <v>7</v>
      </c>
      <c r="B626">
        <v>14</v>
      </c>
      <c r="C626">
        <v>60</v>
      </c>
      <c r="D626">
        <v>5</v>
      </c>
      <c r="E626">
        <v>2</v>
      </c>
      <c r="F626">
        <v>392.72853912033702</v>
      </c>
      <c r="G626">
        <v>2</v>
      </c>
      <c r="H626">
        <v>1558.10161051043</v>
      </c>
      <c r="I626">
        <v>74.585336783233103</v>
      </c>
      <c r="J626">
        <v>126.78974699974</v>
      </c>
      <c r="L626" s="30" t="str" cm="1">
        <f t="array" ref="L626">IF(Table2[[#This Row],[Nodes]:[Nodes]]=4,Table2[[#This Row],[Gap]:[Gap]],"")</f>
        <v/>
      </c>
      <c r="M626" s="30" t="str" cm="1">
        <f t="array" ref="M626">IF(Table2[[#This Row],[Nodes]:[Nodes]]=5,Table2[[#This Row],[Gap]:[Gap]],"")</f>
        <v/>
      </c>
      <c r="N626" s="30" t="str" cm="1">
        <f t="array" ref="N626">IF(Table2[[#This Row],[Nodes]:[Nodes]]=6,Table2[[#This Row],[Gap]:[Gap]],"")</f>
        <v/>
      </c>
      <c r="O626" s="30" cm="1">
        <f t="array" ref="O626">IF(Table2[[#This Row],[Nodes]:[Nodes]]=7,Table2[[#This Row],[Gap]:[Gap]],"")</f>
        <v>74.585336783233103</v>
      </c>
    </row>
    <row r="627" spans="1:15">
      <c r="A627">
        <v>7</v>
      </c>
      <c r="B627">
        <v>14</v>
      </c>
      <c r="C627">
        <v>90</v>
      </c>
      <c r="D627">
        <v>4</v>
      </c>
      <c r="E627">
        <v>0</v>
      </c>
      <c r="F627">
        <v>514.28320949097395</v>
      </c>
      <c r="G627">
        <v>2</v>
      </c>
      <c r="H627">
        <v>2175.02799958176</v>
      </c>
      <c r="I627">
        <v>74.616953428222999</v>
      </c>
      <c r="J627">
        <v>137.910710096359</v>
      </c>
      <c r="L627" s="30" t="str" cm="1">
        <f t="array" ref="L627">IF(Table2[[#This Row],[Nodes]:[Nodes]]=4,Table2[[#This Row],[Gap]:[Gap]],"")</f>
        <v/>
      </c>
      <c r="M627" s="30" t="str" cm="1">
        <f t="array" ref="M627">IF(Table2[[#This Row],[Nodes]:[Nodes]]=5,Table2[[#This Row],[Gap]:[Gap]],"")</f>
        <v/>
      </c>
      <c r="N627" s="30" t="str" cm="1">
        <f t="array" ref="N627">IF(Table2[[#This Row],[Nodes]:[Nodes]]=6,Table2[[#This Row],[Gap]:[Gap]],"")</f>
        <v/>
      </c>
      <c r="O627" s="30" cm="1">
        <f t="array" ref="O627">IF(Table2[[#This Row],[Nodes]:[Nodes]]=7,Table2[[#This Row],[Gap]:[Gap]],"")</f>
        <v>74.616953428222999</v>
      </c>
    </row>
    <row r="628" spans="1:15">
      <c r="A628">
        <v>7</v>
      </c>
      <c r="B628">
        <v>10</v>
      </c>
      <c r="C628">
        <v>60</v>
      </c>
      <c r="D628">
        <v>2</v>
      </c>
      <c r="E628">
        <v>2</v>
      </c>
      <c r="F628">
        <v>711.24305491990594</v>
      </c>
      <c r="G628">
        <v>3</v>
      </c>
      <c r="H628">
        <v>3061.1869288388202</v>
      </c>
      <c r="I628">
        <v>74.842920213544502</v>
      </c>
      <c r="J628">
        <v>254.89032959938001</v>
      </c>
      <c r="L628" s="30" t="str" cm="1">
        <f t="array" ref="L628">IF(Table2[[#This Row],[Nodes]:[Nodes]]=4,Table2[[#This Row],[Gap]:[Gap]],"")</f>
        <v/>
      </c>
      <c r="M628" s="30" t="str" cm="1">
        <f t="array" ref="M628">IF(Table2[[#This Row],[Nodes]:[Nodes]]=5,Table2[[#This Row],[Gap]:[Gap]],"")</f>
        <v/>
      </c>
      <c r="N628" s="30" t="str" cm="1">
        <f t="array" ref="N628">IF(Table2[[#This Row],[Nodes]:[Nodes]]=6,Table2[[#This Row],[Gap]:[Gap]],"")</f>
        <v/>
      </c>
      <c r="O628" s="30" cm="1">
        <f t="array" ref="O628">IF(Table2[[#This Row],[Nodes]:[Nodes]]=7,Table2[[#This Row],[Gap]:[Gap]],"")</f>
        <v>74.842920213544502</v>
      </c>
    </row>
    <row r="629" spans="1:15">
      <c r="A629">
        <v>6</v>
      </c>
      <c r="B629">
        <v>14</v>
      </c>
      <c r="C629">
        <v>30</v>
      </c>
      <c r="D629">
        <v>2</v>
      </c>
      <c r="E629">
        <v>3</v>
      </c>
      <c r="F629">
        <v>888.46761354381999</v>
      </c>
      <c r="G629">
        <v>4</v>
      </c>
      <c r="H629">
        <v>3045.1072624958401</v>
      </c>
      <c r="I629">
        <v>74.918534442770607</v>
      </c>
      <c r="J629">
        <v>128.16930437088001</v>
      </c>
      <c r="L629" s="30" t="str" cm="1">
        <f t="array" ref="L629">IF(Table2[[#This Row],[Nodes]:[Nodes]]=4,Table2[[#This Row],[Gap]:[Gap]],"")</f>
        <v/>
      </c>
      <c r="M629" s="30" t="str" cm="1">
        <f t="array" ref="M629">IF(Table2[[#This Row],[Nodes]:[Nodes]]=5,Table2[[#This Row],[Gap]:[Gap]],"")</f>
        <v/>
      </c>
      <c r="N629" s="30" cm="1">
        <f t="array" ref="N629">IF(Table2[[#This Row],[Nodes]:[Nodes]]=6,Table2[[#This Row],[Gap]:[Gap]],"")</f>
        <v>74.918534442770607</v>
      </c>
      <c r="O629" s="30" t="str" cm="1">
        <f t="array" ref="O629">IF(Table2[[#This Row],[Nodes]:[Nodes]]=7,Table2[[#This Row],[Gap]:[Gap]],"")</f>
        <v/>
      </c>
    </row>
    <row r="630" spans="1:15">
      <c r="A630">
        <v>7</v>
      </c>
      <c r="B630">
        <v>12</v>
      </c>
      <c r="C630">
        <v>90</v>
      </c>
      <c r="D630">
        <v>5</v>
      </c>
      <c r="E630">
        <v>4</v>
      </c>
      <c r="F630">
        <v>606.79459625448806</v>
      </c>
      <c r="G630">
        <v>2</v>
      </c>
      <c r="H630">
        <v>2117.4185191695401</v>
      </c>
      <c r="I630">
        <v>74.991608582160296</v>
      </c>
      <c r="J630">
        <v>127.088124752044</v>
      </c>
      <c r="L630" s="30" t="str" cm="1">
        <f t="array" ref="L630">IF(Table2[[#This Row],[Nodes]:[Nodes]]=4,Table2[[#This Row],[Gap]:[Gap]],"")</f>
        <v/>
      </c>
      <c r="M630" s="30" t="str" cm="1">
        <f t="array" ref="M630">IF(Table2[[#This Row],[Nodes]:[Nodes]]=5,Table2[[#This Row],[Gap]:[Gap]],"")</f>
        <v/>
      </c>
      <c r="N630" s="30" t="str" cm="1">
        <f t="array" ref="N630">IF(Table2[[#This Row],[Nodes]:[Nodes]]=6,Table2[[#This Row],[Gap]:[Gap]],"")</f>
        <v/>
      </c>
      <c r="O630" s="30" cm="1">
        <f t="array" ref="O630">IF(Table2[[#This Row],[Nodes]:[Nodes]]=7,Table2[[#This Row],[Gap]:[Gap]],"")</f>
        <v>74.991608582160296</v>
      </c>
    </row>
    <row r="631" spans="1:15">
      <c r="A631">
        <v>7</v>
      </c>
      <c r="B631">
        <v>12</v>
      </c>
      <c r="C631">
        <v>60</v>
      </c>
      <c r="D631">
        <v>4</v>
      </c>
      <c r="E631">
        <v>2</v>
      </c>
      <c r="F631">
        <v>441.83202618436201</v>
      </c>
      <c r="G631">
        <v>2</v>
      </c>
      <c r="H631">
        <v>1774.60937505834</v>
      </c>
      <c r="I631">
        <v>75.520046161876394</v>
      </c>
      <c r="J631">
        <v>238.28405451774501</v>
      </c>
      <c r="L631" s="30" t="str" cm="1">
        <f t="array" ref="L631">IF(Table2[[#This Row],[Nodes]:[Nodes]]=4,Table2[[#This Row],[Gap]:[Gap]],"")</f>
        <v/>
      </c>
      <c r="M631" s="30" t="str" cm="1">
        <f t="array" ref="M631">IF(Table2[[#This Row],[Nodes]:[Nodes]]=5,Table2[[#This Row],[Gap]:[Gap]],"")</f>
        <v/>
      </c>
      <c r="N631" s="30" t="str" cm="1">
        <f t="array" ref="N631">IF(Table2[[#This Row],[Nodes]:[Nodes]]=6,Table2[[#This Row],[Gap]:[Gap]],"")</f>
        <v/>
      </c>
      <c r="O631" s="30" cm="1">
        <f t="array" ref="O631">IF(Table2[[#This Row],[Nodes]:[Nodes]]=7,Table2[[#This Row],[Gap]:[Gap]],"")</f>
        <v>75.520046161876394</v>
      </c>
    </row>
    <row r="632" spans="1:15">
      <c r="A632">
        <v>7</v>
      </c>
      <c r="B632">
        <v>12</v>
      </c>
      <c r="C632">
        <v>30</v>
      </c>
      <c r="D632">
        <v>5</v>
      </c>
      <c r="E632">
        <v>3</v>
      </c>
      <c r="F632">
        <v>403.71703571067201</v>
      </c>
      <c r="G632">
        <v>2</v>
      </c>
      <c r="H632">
        <v>1628.67088111218</v>
      </c>
      <c r="I632">
        <v>75.583422849146402</v>
      </c>
      <c r="J632">
        <v>129.84869003295799</v>
      </c>
      <c r="L632" s="30" t="str" cm="1">
        <f t="array" ref="L632">IF(Table2[[#This Row],[Nodes]:[Nodes]]=4,Table2[[#This Row],[Gap]:[Gap]],"")</f>
        <v/>
      </c>
      <c r="M632" s="30" t="str" cm="1">
        <f t="array" ref="M632">IF(Table2[[#This Row],[Nodes]:[Nodes]]=5,Table2[[#This Row],[Gap]:[Gap]],"")</f>
        <v/>
      </c>
      <c r="N632" s="30" t="str" cm="1">
        <f t="array" ref="N632">IF(Table2[[#This Row],[Nodes]:[Nodes]]=6,Table2[[#This Row],[Gap]:[Gap]],"")</f>
        <v/>
      </c>
      <c r="O632" s="30" cm="1">
        <f t="array" ref="O632">IF(Table2[[#This Row],[Nodes]:[Nodes]]=7,Table2[[#This Row],[Gap]:[Gap]],"")</f>
        <v>75.583422849146402</v>
      </c>
    </row>
    <row r="633" spans="1:15">
      <c r="A633">
        <v>7</v>
      </c>
      <c r="B633">
        <v>10</v>
      </c>
      <c r="C633">
        <v>60</v>
      </c>
      <c r="D633">
        <v>4</v>
      </c>
      <c r="E633">
        <v>4</v>
      </c>
      <c r="F633">
        <v>591.171237326903</v>
      </c>
      <c r="G633">
        <v>2</v>
      </c>
      <c r="H633">
        <v>2396.4533825109802</v>
      </c>
      <c r="I633">
        <v>75.661129295755501</v>
      </c>
      <c r="J633">
        <v>174.46240377426099</v>
      </c>
      <c r="L633" s="30" t="str" cm="1">
        <f t="array" ref="L633">IF(Table2[[#This Row],[Nodes]:[Nodes]]=4,Table2[[#This Row],[Gap]:[Gap]],"")</f>
        <v/>
      </c>
      <c r="M633" s="30" t="str" cm="1">
        <f t="array" ref="M633">IF(Table2[[#This Row],[Nodes]:[Nodes]]=5,Table2[[#This Row],[Gap]:[Gap]],"")</f>
        <v/>
      </c>
      <c r="N633" s="30" t="str" cm="1">
        <f t="array" ref="N633">IF(Table2[[#This Row],[Nodes]:[Nodes]]=6,Table2[[#This Row],[Gap]:[Gap]],"")</f>
        <v/>
      </c>
      <c r="O633" s="30" cm="1">
        <f t="array" ref="O633">IF(Table2[[#This Row],[Nodes]:[Nodes]]=7,Table2[[#This Row],[Gap]:[Gap]],"")</f>
        <v>75.661129295755501</v>
      </c>
    </row>
    <row r="634" spans="1:15">
      <c r="A634">
        <v>7</v>
      </c>
      <c r="B634">
        <v>10</v>
      </c>
      <c r="C634">
        <v>90</v>
      </c>
      <c r="D634">
        <v>2</v>
      </c>
      <c r="E634">
        <v>0</v>
      </c>
      <c r="F634">
        <v>875.72853816030897</v>
      </c>
      <c r="G634">
        <v>3</v>
      </c>
      <c r="H634">
        <v>3308.83050826817</v>
      </c>
      <c r="I634">
        <v>75.685820026072903</v>
      </c>
      <c r="J634">
        <v>145.920133113861</v>
      </c>
      <c r="L634" s="30" t="str" cm="1">
        <f t="array" ref="L634">IF(Table2[[#This Row],[Nodes]:[Nodes]]=4,Table2[[#This Row],[Gap]:[Gap]],"")</f>
        <v/>
      </c>
      <c r="M634" s="30" t="str" cm="1">
        <f t="array" ref="M634">IF(Table2[[#This Row],[Nodes]:[Nodes]]=5,Table2[[#This Row],[Gap]:[Gap]],"")</f>
        <v/>
      </c>
      <c r="N634" s="30" t="str" cm="1">
        <f t="array" ref="N634">IF(Table2[[#This Row],[Nodes]:[Nodes]]=6,Table2[[#This Row],[Gap]:[Gap]],"")</f>
        <v/>
      </c>
      <c r="O634" s="30" cm="1">
        <f t="array" ref="O634">IF(Table2[[#This Row],[Nodes]:[Nodes]]=7,Table2[[#This Row],[Gap]:[Gap]],"")</f>
        <v>75.685820026072903</v>
      </c>
    </row>
    <row r="635" spans="1:15">
      <c r="A635">
        <v>7</v>
      </c>
      <c r="B635">
        <v>14</v>
      </c>
      <c r="C635">
        <v>30</v>
      </c>
      <c r="D635">
        <v>5</v>
      </c>
      <c r="E635">
        <v>3</v>
      </c>
      <c r="F635">
        <v>422.43462534877699</v>
      </c>
      <c r="G635">
        <v>2</v>
      </c>
      <c r="H635">
        <v>1675.2808902571101</v>
      </c>
      <c r="I635">
        <v>75.726751454870396</v>
      </c>
      <c r="J635">
        <v>128.61077117919899</v>
      </c>
      <c r="L635" s="30" t="str" cm="1">
        <f t="array" ref="L635">IF(Table2[[#This Row],[Nodes]:[Nodes]]=4,Table2[[#This Row],[Gap]:[Gap]],"")</f>
        <v/>
      </c>
      <c r="M635" s="30" t="str" cm="1">
        <f t="array" ref="M635">IF(Table2[[#This Row],[Nodes]:[Nodes]]=5,Table2[[#This Row],[Gap]:[Gap]],"")</f>
        <v/>
      </c>
      <c r="N635" s="30" t="str" cm="1">
        <f t="array" ref="N635">IF(Table2[[#This Row],[Nodes]:[Nodes]]=6,Table2[[#This Row],[Gap]:[Gap]],"")</f>
        <v/>
      </c>
      <c r="O635" s="30" cm="1">
        <f t="array" ref="O635">IF(Table2[[#This Row],[Nodes]:[Nodes]]=7,Table2[[#This Row],[Gap]:[Gap]],"")</f>
        <v>75.726751454870396</v>
      </c>
    </row>
    <row r="636" spans="1:15">
      <c r="A636">
        <v>7</v>
      </c>
      <c r="B636">
        <v>14</v>
      </c>
      <c r="C636">
        <v>90</v>
      </c>
      <c r="D636">
        <v>5</v>
      </c>
      <c r="E636">
        <v>0</v>
      </c>
      <c r="F636">
        <v>481.25684583218401</v>
      </c>
      <c r="G636">
        <v>2</v>
      </c>
      <c r="H636">
        <v>1626.37105812296</v>
      </c>
      <c r="I636">
        <v>75.871388023968507</v>
      </c>
      <c r="J636">
        <v>128.87165760993901</v>
      </c>
      <c r="L636" s="30" t="str" cm="1">
        <f t="array" ref="L636">IF(Table2[[#This Row],[Nodes]:[Nodes]]=4,Table2[[#This Row],[Gap]:[Gap]],"")</f>
        <v/>
      </c>
      <c r="M636" s="30" t="str" cm="1">
        <f t="array" ref="M636">IF(Table2[[#This Row],[Nodes]:[Nodes]]=5,Table2[[#This Row],[Gap]:[Gap]],"")</f>
        <v/>
      </c>
      <c r="N636" s="30" t="str" cm="1">
        <f t="array" ref="N636">IF(Table2[[#This Row],[Nodes]:[Nodes]]=6,Table2[[#This Row],[Gap]:[Gap]],"")</f>
        <v/>
      </c>
      <c r="O636" s="30" cm="1">
        <f t="array" ref="O636">IF(Table2[[#This Row],[Nodes]:[Nodes]]=7,Table2[[#This Row],[Gap]:[Gap]],"")</f>
        <v>75.871388023968507</v>
      </c>
    </row>
    <row r="637" spans="1:15">
      <c r="A637">
        <v>7</v>
      </c>
      <c r="B637">
        <v>10</v>
      </c>
      <c r="C637">
        <v>90</v>
      </c>
      <c r="D637">
        <v>2</v>
      </c>
      <c r="E637">
        <v>3</v>
      </c>
      <c r="F637">
        <v>971.27420799903405</v>
      </c>
      <c r="G637">
        <v>3</v>
      </c>
      <c r="H637">
        <v>3778.37653062238</v>
      </c>
      <c r="I637">
        <v>75.898737902466095</v>
      </c>
      <c r="J637">
        <v>159.98627161979601</v>
      </c>
      <c r="L637" s="30" t="str" cm="1">
        <f t="array" ref="L637">IF(Table2[[#This Row],[Nodes]:[Nodes]]=4,Table2[[#This Row],[Gap]:[Gap]],"")</f>
        <v/>
      </c>
      <c r="M637" s="30" t="str" cm="1">
        <f t="array" ref="M637">IF(Table2[[#This Row],[Nodes]:[Nodes]]=5,Table2[[#This Row],[Gap]:[Gap]],"")</f>
        <v/>
      </c>
      <c r="N637" s="30" t="str" cm="1">
        <f t="array" ref="N637">IF(Table2[[#This Row],[Nodes]:[Nodes]]=6,Table2[[#This Row],[Gap]:[Gap]],"")</f>
        <v/>
      </c>
      <c r="O637" s="30" cm="1">
        <f t="array" ref="O637">IF(Table2[[#This Row],[Nodes]:[Nodes]]=7,Table2[[#This Row],[Gap]:[Gap]],"")</f>
        <v>75.898737902466095</v>
      </c>
    </row>
    <row r="638" spans="1:15">
      <c r="A638">
        <v>7</v>
      </c>
      <c r="B638">
        <v>10</v>
      </c>
      <c r="C638">
        <v>30</v>
      </c>
      <c r="D638">
        <v>5</v>
      </c>
      <c r="E638">
        <v>0</v>
      </c>
      <c r="F638">
        <v>299.70882089876699</v>
      </c>
      <c r="G638">
        <v>2</v>
      </c>
      <c r="H638">
        <v>1272.4747013430699</v>
      </c>
      <c r="I638">
        <v>76.131354180804607</v>
      </c>
      <c r="J638">
        <v>148.03480696678099</v>
      </c>
      <c r="L638" s="30" t="str" cm="1">
        <f t="array" ref="L638">IF(Table2[[#This Row],[Nodes]:[Nodes]]=4,Table2[[#This Row],[Gap]:[Gap]],"")</f>
        <v/>
      </c>
      <c r="M638" s="30" t="str" cm="1">
        <f t="array" ref="M638">IF(Table2[[#This Row],[Nodes]:[Nodes]]=5,Table2[[#This Row],[Gap]:[Gap]],"")</f>
        <v/>
      </c>
      <c r="N638" s="30" t="str" cm="1">
        <f t="array" ref="N638">IF(Table2[[#This Row],[Nodes]:[Nodes]]=6,Table2[[#This Row],[Gap]:[Gap]],"")</f>
        <v/>
      </c>
      <c r="O638" s="30" cm="1">
        <f t="array" ref="O638">IF(Table2[[#This Row],[Nodes]:[Nodes]]=7,Table2[[#This Row],[Gap]:[Gap]],"")</f>
        <v>76.131354180804607</v>
      </c>
    </row>
    <row r="639" spans="1:15">
      <c r="A639">
        <v>7</v>
      </c>
      <c r="B639">
        <v>14</v>
      </c>
      <c r="C639">
        <v>90</v>
      </c>
      <c r="D639">
        <v>5</v>
      </c>
      <c r="E639">
        <v>3</v>
      </c>
      <c r="F639">
        <v>529.57928143211802</v>
      </c>
      <c r="G639">
        <v>2</v>
      </c>
      <c r="H639">
        <v>2012.2099696524101</v>
      </c>
      <c r="I639">
        <v>76.167517729499096</v>
      </c>
      <c r="J639">
        <v>174.48733878135599</v>
      </c>
      <c r="L639" s="30" t="str" cm="1">
        <f t="array" ref="L639">IF(Table2[[#This Row],[Nodes]:[Nodes]]=4,Table2[[#This Row],[Gap]:[Gap]],"")</f>
        <v/>
      </c>
      <c r="M639" s="30" t="str" cm="1">
        <f t="array" ref="M639">IF(Table2[[#This Row],[Nodes]:[Nodes]]=5,Table2[[#This Row],[Gap]:[Gap]],"")</f>
        <v/>
      </c>
      <c r="N639" s="30" t="str" cm="1">
        <f t="array" ref="N639">IF(Table2[[#This Row],[Nodes]:[Nodes]]=6,Table2[[#This Row],[Gap]:[Gap]],"")</f>
        <v/>
      </c>
      <c r="O639" s="30" cm="1">
        <f t="array" ref="O639">IF(Table2[[#This Row],[Nodes]:[Nodes]]=7,Table2[[#This Row],[Gap]:[Gap]],"")</f>
        <v>76.167517729499096</v>
      </c>
    </row>
    <row r="640" spans="1:15">
      <c r="A640">
        <v>7</v>
      </c>
      <c r="B640">
        <v>10</v>
      </c>
      <c r="C640">
        <v>90</v>
      </c>
      <c r="D640">
        <v>5</v>
      </c>
      <c r="E640">
        <v>3</v>
      </c>
      <c r="F640">
        <v>435.80276605590399</v>
      </c>
      <c r="G640">
        <v>2</v>
      </c>
      <c r="H640">
        <v>1558.87886144809</v>
      </c>
      <c r="I640">
        <v>76.512251484120696</v>
      </c>
      <c r="J640">
        <v>128.06323814391999</v>
      </c>
      <c r="L640" s="30" t="str" cm="1">
        <f t="array" ref="L640">IF(Table2[[#This Row],[Nodes]:[Nodes]]=4,Table2[[#This Row],[Gap]:[Gap]],"")</f>
        <v/>
      </c>
      <c r="M640" s="30" t="str" cm="1">
        <f t="array" ref="M640">IF(Table2[[#This Row],[Nodes]:[Nodes]]=5,Table2[[#This Row],[Gap]:[Gap]],"")</f>
        <v/>
      </c>
      <c r="N640" s="30" t="str" cm="1">
        <f t="array" ref="N640">IF(Table2[[#This Row],[Nodes]:[Nodes]]=6,Table2[[#This Row],[Gap]:[Gap]],"")</f>
        <v/>
      </c>
      <c r="O640" s="30" cm="1">
        <f t="array" ref="O640">IF(Table2[[#This Row],[Nodes]:[Nodes]]=7,Table2[[#This Row],[Gap]:[Gap]],"")</f>
        <v>76.512251484120696</v>
      </c>
    </row>
    <row r="641" spans="1:15">
      <c r="A641">
        <v>6</v>
      </c>
      <c r="B641">
        <v>14</v>
      </c>
      <c r="C641">
        <v>60</v>
      </c>
      <c r="D641">
        <v>3</v>
      </c>
      <c r="E641">
        <v>3</v>
      </c>
      <c r="F641">
        <v>678.47552943142603</v>
      </c>
      <c r="G641">
        <v>3</v>
      </c>
      <c r="H641">
        <v>2344.9165342111301</v>
      </c>
      <c r="I641">
        <v>76.532365710782997</v>
      </c>
      <c r="J641">
        <v>272.58086490631098</v>
      </c>
      <c r="L641" s="30" t="str" cm="1">
        <f t="array" ref="L641">IF(Table2[[#This Row],[Nodes]:[Nodes]]=4,Table2[[#This Row],[Gap]:[Gap]],"")</f>
        <v/>
      </c>
      <c r="M641" s="30" t="str" cm="1">
        <f t="array" ref="M641">IF(Table2[[#This Row],[Nodes]:[Nodes]]=5,Table2[[#This Row],[Gap]:[Gap]],"")</f>
        <v/>
      </c>
      <c r="N641" s="30" cm="1">
        <f t="array" ref="N641">IF(Table2[[#This Row],[Nodes]:[Nodes]]=6,Table2[[#This Row],[Gap]:[Gap]],"")</f>
        <v>76.532365710782997</v>
      </c>
      <c r="O641" s="30" t="str" cm="1">
        <f t="array" ref="O641">IF(Table2[[#This Row],[Nodes]:[Nodes]]=7,Table2[[#This Row],[Gap]:[Gap]],"")</f>
        <v/>
      </c>
    </row>
    <row r="642" spans="1:15">
      <c r="A642">
        <v>7</v>
      </c>
      <c r="B642">
        <v>12</v>
      </c>
      <c r="C642">
        <v>60</v>
      </c>
      <c r="D642">
        <v>5</v>
      </c>
      <c r="E642">
        <v>0</v>
      </c>
      <c r="F642">
        <v>451.48394099702199</v>
      </c>
      <c r="G642">
        <v>2</v>
      </c>
      <c r="H642">
        <v>1474.96235044534</v>
      </c>
      <c r="I642">
        <v>76.7962865324928</v>
      </c>
      <c r="J642">
        <v>130.26874971389699</v>
      </c>
      <c r="L642" s="30" t="str" cm="1">
        <f t="array" ref="L642">IF(Table2[[#This Row],[Nodes]:[Nodes]]=4,Table2[[#This Row],[Gap]:[Gap]],"")</f>
        <v/>
      </c>
      <c r="M642" s="30" t="str" cm="1">
        <f t="array" ref="M642">IF(Table2[[#This Row],[Nodes]:[Nodes]]=5,Table2[[#This Row],[Gap]:[Gap]],"")</f>
        <v/>
      </c>
      <c r="N642" s="30" t="str" cm="1">
        <f t="array" ref="N642">IF(Table2[[#This Row],[Nodes]:[Nodes]]=6,Table2[[#This Row],[Gap]:[Gap]],"")</f>
        <v/>
      </c>
      <c r="O642" s="30" cm="1">
        <f t="array" ref="O642">IF(Table2[[#This Row],[Nodes]:[Nodes]]=7,Table2[[#This Row],[Gap]:[Gap]],"")</f>
        <v>76.7962865324928</v>
      </c>
    </row>
    <row r="643" spans="1:15">
      <c r="A643">
        <v>7</v>
      </c>
      <c r="B643">
        <v>14</v>
      </c>
      <c r="C643">
        <v>30</v>
      </c>
      <c r="D643">
        <v>5</v>
      </c>
      <c r="E643">
        <v>0</v>
      </c>
      <c r="F643">
        <v>421.25684583218401</v>
      </c>
      <c r="G643">
        <v>2</v>
      </c>
      <c r="H643">
        <v>1462.12643832207</v>
      </c>
      <c r="I643">
        <v>77.213097009180501</v>
      </c>
      <c r="J643">
        <v>147.287843465805</v>
      </c>
      <c r="L643" s="30" t="str" cm="1">
        <f t="array" ref="L643">IF(Table2[[#This Row],[Nodes]:[Nodes]]=4,Table2[[#This Row],[Gap]:[Gap]],"")</f>
        <v/>
      </c>
      <c r="M643" s="30" t="str" cm="1">
        <f t="array" ref="M643">IF(Table2[[#This Row],[Nodes]:[Nodes]]=5,Table2[[#This Row],[Gap]:[Gap]],"")</f>
        <v/>
      </c>
      <c r="N643" s="30" t="str" cm="1">
        <f t="array" ref="N643">IF(Table2[[#This Row],[Nodes]:[Nodes]]=6,Table2[[#This Row],[Gap]:[Gap]],"")</f>
        <v/>
      </c>
      <c r="O643" s="30" cm="1">
        <f t="array" ref="O643">IF(Table2[[#This Row],[Nodes]:[Nodes]]=7,Table2[[#This Row],[Gap]:[Gap]],"")</f>
        <v>77.213097009180501</v>
      </c>
    </row>
    <row r="644" spans="1:15">
      <c r="A644">
        <v>7</v>
      </c>
      <c r="B644">
        <v>10</v>
      </c>
      <c r="C644">
        <v>30</v>
      </c>
      <c r="D644">
        <v>2</v>
      </c>
      <c r="E644">
        <v>3</v>
      </c>
      <c r="F644">
        <v>769.89279406062997</v>
      </c>
      <c r="G644">
        <v>3</v>
      </c>
      <c r="H644">
        <v>3258.4952463376699</v>
      </c>
      <c r="I644">
        <v>77.821360446462094</v>
      </c>
      <c r="J644">
        <v>246.73441433906501</v>
      </c>
      <c r="L644" s="30" t="str" cm="1">
        <f t="array" ref="L644">IF(Table2[[#This Row],[Nodes]:[Nodes]]=4,Table2[[#This Row],[Gap]:[Gap]],"")</f>
        <v/>
      </c>
      <c r="M644" s="30" t="str" cm="1">
        <f t="array" ref="M644">IF(Table2[[#This Row],[Nodes]:[Nodes]]=5,Table2[[#This Row],[Gap]:[Gap]],"")</f>
        <v/>
      </c>
      <c r="N644" s="30" t="str" cm="1">
        <f t="array" ref="N644">IF(Table2[[#This Row],[Nodes]:[Nodes]]=6,Table2[[#This Row],[Gap]:[Gap]],"")</f>
        <v/>
      </c>
      <c r="O644" s="30" cm="1">
        <f t="array" ref="O644">IF(Table2[[#This Row],[Nodes]:[Nodes]]=7,Table2[[#This Row],[Gap]:[Gap]],"")</f>
        <v>77.821360446462094</v>
      </c>
    </row>
    <row r="645" spans="1:15">
      <c r="A645">
        <v>7</v>
      </c>
      <c r="B645">
        <v>12</v>
      </c>
      <c r="C645">
        <v>30</v>
      </c>
      <c r="D645">
        <v>2</v>
      </c>
      <c r="E645">
        <v>1</v>
      </c>
      <c r="F645">
        <v>750.28818553885799</v>
      </c>
      <c r="G645">
        <v>3</v>
      </c>
      <c r="H645">
        <v>3294.4169597332202</v>
      </c>
      <c r="I645">
        <v>78.088237030083803</v>
      </c>
      <c r="J645">
        <v>300.03520727157502</v>
      </c>
      <c r="L645" s="30" t="str" cm="1">
        <f t="array" ref="L645">IF(Table2[[#This Row],[Nodes]:[Nodes]]=4,Table2[[#This Row],[Gap]:[Gap]],"")</f>
        <v/>
      </c>
      <c r="M645" s="30" t="str" cm="1">
        <f t="array" ref="M645">IF(Table2[[#This Row],[Nodes]:[Nodes]]=5,Table2[[#This Row],[Gap]:[Gap]],"")</f>
        <v/>
      </c>
      <c r="N645" s="30" t="str" cm="1">
        <f t="array" ref="N645">IF(Table2[[#This Row],[Nodes]:[Nodes]]=6,Table2[[#This Row],[Gap]:[Gap]],"")</f>
        <v/>
      </c>
      <c r="O645" s="30" cm="1">
        <f t="array" ref="O645">IF(Table2[[#This Row],[Nodes]:[Nodes]]=7,Table2[[#This Row],[Gap]:[Gap]],"")</f>
        <v>78.088237030083803</v>
      </c>
    </row>
    <row r="646" spans="1:15">
      <c r="A646">
        <v>7</v>
      </c>
      <c r="B646">
        <v>14</v>
      </c>
      <c r="C646">
        <v>90</v>
      </c>
      <c r="D646">
        <v>5</v>
      </c>
      <c r="E646">
        <v>4</v>
      </c>
      <c r="F646">
        <v>586.32484454654696</v>
      </c>
      <c r="G646">
        <v>2</v>
      </c>
      <c r="H646">
        <v>2397.3822721565398</v>
      </c>
      <c r="I646">
        <v>78.159107171549806</v>
      </c>
      <c r="J646">
        <v>136.26032066345201</v>
      </c>
      <c r="L646" s="30" t="str" cm="1">
        <f t="array" ref="L646">IF(Table2[[#This Row],[Nodes]:[Nodes]]=4,Table2[[#This Row],[Gap]:[Gap]],"")</f>
        <v/>
      </c>
      <c r="M646" s="30" t="str" cm="1">
        <f t="array" ref="M646">IF(Table2[[#This Row],[Nodes]:[Nodes]]=5,Table2[[#This Row],[Gap]:[Gap]],"")</f>
        <v/>
      </c>
      <c r="N646" s="30" t="str" cm="1">
        <f t="array" ref="N646">IF(Table2[[#This Row],[Nodes]:[Nodes]]=6,Table2[[#This Row],[Gap]:[Gap]],"")</f>
        <v/>
      </c>
      <c r="O646" s="30" cm="1">
        <f t="array" ref="O646">IF(Table2[[#This Row],[Nodes]:[Nodes]]=7,Table2[[#This Row],[Gap]:[Gap]],"")</f>
        <v>78.159107171549806</v>
      </c>
    </row>
    <row r="647" spans="1:15">
      <c r="A647">
        <v>7</v>
      </c>
      <c r="B647">
        <v>14</v>
      </c>
      <c r="C647">
        <v>60</v>
      </c>
      <c r="D647">
        <v>4</v>
      </c>
      <c r="E647">
        <v>2</v>
      </c>
      <c r="F647">
        <v>450.24482828120199</v>
      </c>
      <c r="G647">
        <v>2</v>
      </c>
      <c r="H647">
        <v>1900.3145529092401</v>
      </c>
      <c r="I647">
        <v>78.267405937031</v>
      </c>
      <c r="J647">
        <v>128.53821253776499</v>
      </c>
      <c r="L647" s="30" t="str" cm="1">
        <f t="array" ref="L647">IF(Table2[[#This Row],[Nodes]:[Nodes]]=4,Table2[[#This Row],[Gap]:[Gap]],"")</f>
        <v/>
      </c>
      <c r="M647" s="30" t="str" cm="1">
        <f t="array" ref="M647">IF(Table2[[#This Row],[Nodes]:[Nodes]]=5,Table2[[#This Row],[Gap]:[Gap]],"")</f>
        <v/>
      </c>
      <c r="N647" s="30" t="str" cm="1">
        <f t="array" ref="N647">IF(Table2[[#This Row],[Nodes]:[Nodes]]=6,Table2[[#This Row],[Gap]:[Gap]],"")</f>
        <v/>
      </c>
      <c r="O647" s="30" cm="1">
        <f t="array" ref="O647">IF(Table2[[#This Row],[Nodes]:[Nodes]]=7,Table2[[#This Row],[Gap]:[Gap]],"")</f>
        <v>78.267405937031</v>
      </c>
    </row>
    <row r="648" spans="1:15">
      <c r="A648">
        <v>7</v>
      </c>
      <c r="B648">
        <v>14</v>
      </c>
      <c r="C648">
        <v>60</v>
      </c>
      <c r="D648">
        <v>2</v>
      </c>
      <c r="E648">
        <v>0</v>
      </c>
      <c r="F648">
        <v>940.38269884224405</v>
      </c>
      <c r="G648">
        <v>4</v>
      </c>
      <c r="H648">
        <v>3969.58257285944</v>
      </c>
      <c r="I648">
        <v>78.514802442454595</v>
      </c>
      <c r="J648">
        <v>212.39011311530999</v>
      </c>
      <c r="L648" s="30" t="str" cm="1">
        <f t="array" ref="L648">IF(Table2[[#This Row],[Nodes]:[Nodes]]=4,Table2[[#This Row],[Gap]:[Gap]],"")</f>
        <v/>
      </c>
      <c r="M648" s="30" t="str" cm="1">
        <f t="array" ref="M648">IF(Table2[[#This Row],[Nodes]:[Nodes]]=5,Table2[[#This Row],[Gap]:[Gap]],"")</f>
        <v/>
      </c>
      <c r="N648" s="30" t="str" cm="1">
        <f t="array" ref="N648">IF(Table2[[#This Row],[Nodes]:[Nodes]]=6,Table2[[#This Row],[Gap]:[Gap]],"")</f>
        <v/>
      </c>
      <c r="O648" s="30" cm="1">
        <f t="array" ref="O648">IF(Table2[[#This Row],[Nodes]:[Nodes]]=7,Table2[[#This Row],[Gap]:[Gap]],"")</f>
        <v>78.514802442454595</v>
      </c>
    </row>
    <row r="649" spans="1:15">
      <c r="A649">
        <v>7</v>
      </c>
      <c r="B649">
        <v>12</v>
      </c>
      <c r="C649">
        <v>30</v>
      </c>
      <c r="D649">
        <v>4</v>
      </c>
      <c r="E649">
        <v>2</v>
      </c>
      <c r="F649">
        <v>408.67054850807801</v>
      </c>
      <c r="G649">
        <v>2</v>
      </c>
      <c r="H649">
        <v>1697.93529952469</v>
      </c>
      <c r="I649">
        <v>78.667170007400003</v>
      </c>
      <c r="J649">
        <v>300.02155375480601</v>
      </c>
      <c r="L649" s="30" t="str" cm="1">
        <f t="array" ref="L649">IF(Table2[[#This Row],[Nodes]:[Nodes]]=4,Table2[[#This Row],[Gap]:[Gap]],"")</f>
        <v/>
      </c>
      <c r="M649" s="30" t="str" cm="1">
        <f t="array" ref="M649">IF(Table2[[#This Row],[Nodes]:[Nodes]]=5,Table2[[#This Row],[Gap]:[Gap]],"")</f>
        <v/>
      </c>
      <c r="N649" s="30" t="str" cm="1">
        <f t="array" ref="N649">IF(Table2[[#This Row],[Nodes]:[Nodes]]=6,Table2[[#This Row],[Gap]:[Gap]],"")</f>
        <v/>
      </c>
      <c r="O649" s="30" cm="1">
        <f t="array" ref="O649">IF(Table2[[#This Row],[Nodes]:[Nodes]]=7,Table2[[#This Row],[Gap]:[Gap]],"")</f>
        <v>78.667170007400003</v>
      </c>
    </row>
    <row r="650" spans="1:15">
      <c r="A650">
        <v>7</v>
      </c>
      <c r="B650">
        <v>14</v>
      </c>
      <c r="C650">
        <v>30</v>
      </c>
      <c r="D650">
        <v>5</v>
      </c>
      <c r="E650">
        <v>2</v>
      </c>
      <c r="F650">
        <v>393.11039271478302</v>
      </c>
      <c r="G650">
        <v>2</v>
      </c>
      <c r="H650">
        <v>1492.0834598772101</v>
      </c>
      <c r="I650">
        <v>78.7509917503194</v>
      </c>
      <c r="J650">
        <v>162.69016695022501</v>
      </c>
      <c r="L650" s="30" t="str" cm="1">
        <f t="array" ref="L650">IF(Table2[[#This Row],[Nodes]:[Nodes]]=4,Table2[[#This Row],[Gap]:[Gap]],"")</f>
        <v/>
      </c>
      <c r="M650" s="30" t="str" cm="1">
        <f t="array" ref="M650">IF(Table2[[#This Row],[Nodes]:[Nodes]]=5,Table2[[#This Row],[Gap]:[Gap]],"")</f>
        <v/>
      </c>
      <c r="N650" s="30" t="str" cm="1">
        <f t="array" ref="N650">IF(Table2[[#This Row],[Nodes]:[Nodes]]=6,Table2[[#This Row],[Gap]:[Gap]],"")</f>
        <v/>
      </c>
      <c r="O650" s="30" cm="1">
        <f t="array" ref="O650">IF(Table2[[#This Row],[Nodes]:[Nodes]]=7,Table2[[#This Row],[Gap]:[Gap]],"")</f>
        <v>78.7509917503194</v>
      </c>
    </row>
    <row r="651" spans="1:15">
      <c r="A651">
        <v>7</v>
      </c>
      <c r="B651">
        <v>14</v>
      </c>
      <c r="C651">
        <v>60</v>
      </c>
      <c r="D651">
        <v>3</v>
      </c>
      <c r="E651">
        <v>2</v>
      </c>
      <c r="F651">
        <v>606.48214088567397</v>
      </c>
      <c r="G651">
        <v>3</v>
      </c>
      <c r="H651">
        <v>2705.11626892197</v>
      </c>
      <c r="I651">
        <v>78.927375407268599</v>
      </c>
      <c r="J651">
        <v>300.04130077361998</v>
      </c>
      <c r="L651" s="30" t="str" cm="1">
        <f t="array" ref="L651">IF(Table2[[#This Row],[Nodes]:[Nodes]]=4,Table2[[#This Row],[Gap]:[Gap]],"")</f>
        <v/>
      </c>
      <c r="M651" s="30" t="str" cm="1">
        <f t="array" ref="M651">IF(Table2[[#This Row],[Nodes]:[Nodes]]=5,Table2[[#This Row],[Gap]:[Gap]],"")</f>
        <v/>
      </c>
      <c r="N651" s="30" t="str" cm="1">
        <f t="array" ref="N651">IF(Table2[[#This Row],[Nodes]:[Nodes]]=6,Table2[[#This Row],[Gap]:[Gap]],"")</f>
        <v/>
      </c>
      <c r="O651" s="30" cm="1">
        <f t="array" ref="O651">IF(Table2[[#This Row],[Nodes]:[Nodes]]=7,Table2[[#This Row],[Gap]:[Gap]],"")</f>
        <v>78.927375407268599</v>
      </c>
    </row>
    <row r="652" spans="1:15">
      <c r="A652">
        <v>7</v>
      </c>
      <c r="B652">
        <v>14</v>
      </c>
      <c r="C652">
        <v>60</v>
      </c>
      <c r="D652">
        <v>5</v>
      </c>
      <c r="E652">
        <v>4</v>
      </c>
      <c r="F652">
        <v>619.24153004780101</v>
      </c>
      <c r="G652">
        <v>2</v>
      </c>
      <c r="H652">
        <v>2201.7011308093101</v>
      </c>
      <c r="I652">
        <v>79.247443918930699</v>
      </c>
      <c r="J652">
        <v>210.92711472511201</v>
      </c>
      <c r="L652" s="30" t="str" cm="1">
        <f t="array" ref="L652">IF(Table2[[#This Row],[Nodes]:[Nodes]]=4,Table2[[#This Row],[Gap]:[Gap]],"")</f>
        <v/>
      </c>
      <c r="M652" s="30" t="str" cm="1">
        <f t="array" ref="M652">IF(Table2[[#This Row],[Nodes]:[Nodes]]=5,Table2[[#This Row],[Gap]:[Gap]],"")</f>
        <v/>
      </c>
      <c r="N652" s="30" t="str" cm="1">
        <f t="array" ref="N652">IF(Table2[[#This Row],[Nodes]:[Nodes]]=6,Table2[[#This Row],[Gap]:[Gap]],"")</f>
        <v/>
      </c>
      <c r="O652" s="30" cm="1">
        <f t="array" ref="O652">IF(Table2[[#This Row],[Nodes]:[Nodes]]=7,Table2[[#This Row],[Gap]:[Gap]],"")</f>
        <v>79.247443918930699</v>
      </c>
    </row>
    <row r="653" spans="1:15">
      <c r="A653">
        <v>7</v>
      </c>
      <c r="B653">
        <v>14</v>
      </c>
      <c r="C653">
        <v>30</v>
      </c>
      <c r="D653">
        <v>2</v>
      </c>
      <c r="E653">
        <v>1</v>
      </c>
      <c r="F653">
        <v>766.19478499015304</v>
      </c>
      <c r="G653">
        <v>3</v>
      </c>
      <c r="H653">
        <v>3364.9556607147501</v>
      </c>
      <c r="I653">
        <v>79.269177816563896</v>
      </c>
      <c r="J653">
        <v>194.127266407012</v>
      </c>
      <c r="L653" s="30" t="str" cm="1">
        <f t="array" ref="L653">IF(Table2[[#This Row],[Nodes]:[Nodes]]=4,Table2[[#This Row],[Gap]:[Gap]],"")</f>
        <v/>
      </c>
      <c r="M653" s="30" t="str" cm="1">
        <f t="array" ref="M653">IF(Table2[[#This Row],[Nodes]:[Nodes]]=5,Table2[[#This Row],[Gap]:[Gap]],"")</f>
        <v/>
      </c>
      <c r="N653" s="30" t="str" cm="1">
        <f t="array" ref="N653">IF(Table2[[#This Row],[Nodes]:[Nodes]]=6,Table2[[#This Row],[Gap]:[Gap]],"")</f>
        <v/>
      </c>
      <c r="O653" s="30" cm="1">
        <f t="array" ref="O653">IF(Table2[[#This Row],[Nodes]:[Nodes]]=7,Table2[[#This Row],[Gap]:[Gap]],"")</f>
        <v>79.269177816563896</v>
      </c>
    </row>
    <row r="654" spans="1:15">
      <c r="A654">
        <v>7</v>
      </c>
      <c r="B654">
        <v>12</v>
      </c>
      <c r="C654">
        <v>60</v>
      </c>
      <c r="D654">
        <v>3</v>
      </c>
      <c r="E654">
        <v>3</v>
      </c>
      <c r="F654">
        <v>690.16798921577595</v>
      </c>
      <c r="G654">
        <v>3</v>
      </c>
      <c r="H654">
        <v>2712.9999582795299</v>
      </c>
      <c r="I654">
        <v>79.291292531473005</v>
      </c>
      <c r="J654">
        <v>274.68010640144303</v>
      </c>
      <c r="L654" s="30" t="str" cm="1">
        <f t="array" ref="L654">IF(Table2[[#This Row],[Nodes]:[Nodes]]=4,Table2[[#This Row],[Gap]:[Gap]],"")</f>
        <v/>
      </c>
      <c r="M654" s="30" t="str" cm="1">
        <f t="array" ref="M654">IF(Table2[[#This Row],[Nodes]:[Nodes]]=5,Table2[[#This Row],[Gap]:[Gap]],"")</f>
        <v/>
      </c>
      <c r="N654" s="30" t="str" cm="1">
        <f t="array" ref="N654">IF(Table2[[#This Row],[Nodes]:[Nodes]]=6,Table2[[#This Row],[Gap]:[Gap]],"")</f>
        <v/>
      </c>
      <c r="O654" s="30" cm="1">
        <f t="array" ref="O654">IF(Table2[[#This Row],[Nodes]:[Nodes]]=7,Table2[[#This Row],[Gap]:[Gap]],"")</f>
        <v>79.291292531473005</v>
      </c>
    </row>
    <row r="655" spans="1:15">
      <c r="A655">
        <v>7</v>
      </c>
      <c r="B655">
        <v>14</v>
      </c>
      <c r="C655">
        <v>30</v>
      </c>
      <c r="D655">
        <v>5</v>
      </c>
      <c r="E655">
        <v>4</v>
      </c>
      <c r="F655">
        <v>489.87230401836598</v>
      </c>
      <c r="G655">
        <v>2</v>
      </c>
      <c r="H655">
        <v>1925.84417606644</v>
      </c>
      <c r="I655">
        <v>79.539733244437599</v>
      </c>
      <c r="J655">
        <v>129.12418341636601</v>
      </c>
      <c r="L655" s="30" t="str" cm="1">
        <f t="array" ref="L655">IF(Table2[[#This Row],[Nodes]:[Nodes]]=4,Table2[[#This Row],[Gap]:[Gap]],"")</f>
        <v/>
      </c>
      <c r="M655" s="30" t="str" cm="1">
        <f t="array" ref="M655">IF(Table2[[#This Row],[Nodes]:[Nodes]]=5,Table2[[#This Row],[Gap]:[Gap]],"")</f>
        <v/>
      </c>
      <c r="N655" s="30" t="str" cm="1">
        <f t="array" ref="N655">IF(Table2[[#This Row],[Nodes]:[Nodes]]=6,Table2[[#This Row],[Gap]:[Gap]],"")</f>
        <v/>
      </c>
      <c r="O655" s="30" cm="1">
        <f t="array" ref="O655">IF(Table2[[#This Row],[Nodes]:[Nodes]]=7,Table2[[#This Row],[Gap]:[Gap]],"")</f>
        <v>79.539733244437599</v>
      </c>
    </row>
    <row r="656" spans="1:15">
      <c r="A656">
        <v>7</v>
      </c>
      <c r="B656">
        <v>12</v>
      </c>
      <c r="C656">
        <v>90</v>
      </c>
      <c r="D656">
        <v>2</v>
      </c>
      <c r="E656">
        <v>1</v>
      </c>
      <c r="F656">
        <v>899.12875767487105</v>
      </c>
      <c r="G656">
        <v>3</v>
      </c>
      <c r="H656">
        <v>3906.9393193871801</v>
      </c>
      <c r="I656">
        <v>79.804918932052999</v>
      </c>
      <c r="J656">
        <v>261.931708812713</v>
      </c>
      <c r="L656" s="30" t="str" cm="1">
        <f t="array" ref="L656">IF(Table2[[#This Row],[Nodes]:[Nodes]]=4,Table2[[#This Row],[Gap]:[Gap]],"")</f>
        <v/>
      </c>
      <c r="M656" s="30" t="str" cm="1">
        <f t="array" ref="M656">IF(Table2[[#This Row],[Nodes]:[Nodes]]=5,Table2[[#This Row],[Gap]:[Gap]],"")</f>
        <v/>
      </c>
      <c r="N656" s="30" t="str" cm="1">
        <f t="array" ref="N656">IF(Table2[[#This Row],[Nodes]:[Nodes]]=6,Table2[[#This Row],[Gap]:[Gap]],"")</f>
        <v/>
      </c>
      <c r="O656" s="30" cm="1">
        <f t="array" ref="O656">IF(Table2[[#This Row],[Nodes]:[Nodes]]=7,Table2[[#This Row],[Gap]:[Gap]],"")</f>
        <v>79.804918932052999</v>
      </c>
    </row>
    <row r="657" spans="1:15">
      <c r="A657">
        <v>7</v>
      </c>
      <c r="B657">
        <v>12</v>
      </c>
      <c r="C657">
        <v>30</v>
      </c>
      <c r="D657">
        <v>2</v>
      </c>
      <c r="E657">
        <v>2</v>
      </c>
      <c r="F657">
        <v>685.72978823530298</v>
      </c>
      <c r="G657">
        <v>3</v>
      </c>
      <c r="H657">
        <v>3170.2638624197102</v>
      </c>
      <c r="I657">
        <v>79.984046029593003</v>
      </c>
      <c r="J657">
        <v>300.04094600677399</v>
      </c>
      <c r="L657" s="30" t="str" cm="1">
        <f t="array" ref="L657">IF(Table2[[#This Row],[Nodes]:[Nodes]]=4,Table2[[#This Row],[Gap]:[Gap]],"")</f>
        <v/>
      </c>
      <c r="M657" s="30" t="str" cm="1">
        <f t="array" ref="M657">IF(Table2[[#This Row],[Nodes]:[Nodes]]=5,Table2[[#This Row],[Gap]:[Gap]],"")</f>
        <v/>
      </c>
      <c r="N657" s="30" t="str" cm="1">
        <f t="array" ref="N657">IF(Table2[[#This Row],[Nodes]:[Nodes]]=6,Table2[[#This Row],[Gap]:[Gap]],"")</f>
        <v/>
      </c>
      <c r="O657" s="30" cm="1">
        <f t="array" ref="O657">IF(Table2[[#This Row],[Nodes]:[Nodes]]=7,Table2[[#This Row],[Gap]:[Gap]],"")</f>
        <v>79.984046029593003</v>
      </c>
    </row>
    <row r="658" spans="1:15">
      <c r="A658">
        <v>7</v>
      </c>
      <c r="B658">
        <v>10</v>
      </c>
      <c r="C658">
        <v>60</v>
      </c>
      <c r="D658">
        <v>2</v>
      </c>
      <c r="E658">
        <v>0</v>
      </c>
      <c r="F658">
        <v>756.98947896023799</v>
      </c>
      <c r="G658">
        <v>3</v>
      </c>
      <c r="H658">
        <v>3271.9533157709602</v>
      </c>
      <c r="I658">
        <v>80.048906911736694</v>
      </c>
      <c r="J658">
        <v>285.94949603080698</v>
      </c>
      <c r="L658" s="30" t="str" cm="1">
        <f t="array" ref="L658">IF(Table2[[#This Row],[Nodes]:[Nodes]]=4,Table2[[#This Row],[Gap]:[Gap]],"")</f>
        <v/>
      </c>
      <c r="M658" s="30" t="str" cm="1">
        <f t="array" ref="M658">IF(Table2[[#This Row],[Nodes]:[Nodes]]=5,Table2[[#This Row],[Gap]:[Gap]],"")</f>
        <v/>
      </c>
      <c r="N658" s="30" t="str" cm="1">
        <f t="array" ref="N658">IF(Table2[[#This Row],[Nodes]:[Nodes]]=6,Table2[[#This Row],[Gap]:[Gap]],"")</f>
        <v/>
      </c>
      <c r="O658" s="30" cm="1">
        <f t="array" ref="O658">IF(Table2[[#This Row],[Nodes]:[Nodes]]=7,Table2[[#This Row],[Gap]:[Gap]],"")</f>
        <v>80.048906911736694</v>
      </c>
    </row>
    <row r="659" spans="1:15">
      <c r="A659">
        <v>7</v>
      </c>
      <c r="B659">
        <v>10</v>
      </c>
      <c r="C659">
        <v>30</v>
      </c>
      <c r="D659">
        <v>2</v>
      </c>
      <c r="E659">
        <v>2</v>
      </c>
      <c r="F659">
        <v>651.24304537879095</v>
      </c>
      <c r="G659">
        <v>3</v>
      </c>
      <c r="H659">
        <v>2813.40506626768</v>
      </c>
      <c r="I659">
        <v>80.4261437130845</v>
      </c>
      <c r="J659">
        <v>300.03860187530501</v>
      </c>
      <c r="L659" s="30" t="str" cm="1">
        <f t="array" ref="L659">IF(Table2[[#This Row],[Nodes]:[Nodes]]=4,Table2[[#This Row],[Gap]:[Gap]],"")</f>
        <v/>
      </c>
      <c r="M659" s="30" t="str" cm="1">
        <f t="array" ref="M659">IF(Table2[[#This Row],[Nodes]:[Nodes]]=5,Table2[[#This Row],[Gap]:[Gap]],"")</f>
        <v/>
      </c>
      <c r="N659" s="30" t="str" cm="1">
        <f t="array" ref="N659">IF(Table2[[#This Row],[Nodes]:[Nodes]]=6,Table2[[#This Row],[Gap]:[Gap]],"")</f>
        <v/>
      </c>
      <c r="O659" s="30" cm="1">
        <f t="array" ref="O659">IF(Table2[[#This Row],[Nodes]:[Nodes]]=7,Table2[[#This Row],[Gap]:[Gap]],"")</f>
        <v>80.4261437130845</v>
      </c>
    </row>
    <row r="660" spans="1:15">
      <c r="A660">
        <v>7</v>
      </c>
      <c r="B660">
        <v>12</v>
      </c>
      <c r="C660">
        <v>60</v>
      </c>
      <c r="D660">
        <v>4</v>
      </c>
      <c r="E660">
        <v>4</v>
      </c>
      <c r="F660">
        <v>577.70750676442697</v>
      </c>
      <c r="G660">
        <v>2</v>
      </c>
      <c r="H660">
        <v>2715.16551171844</v>
      </c>
      <c r="I660">
        <v>80.558603933710302</v>
      </c>
      <c r="J660">
        <v>133.14329648017801</v>
      </c>
      <c r="L660" s="30" t="str" cm="1">
        <f t="array" ref="L660">IF(Table2[[#This Row],[Nodes]:[Nodes]]=4,Table2[[#This Row],[Gap]:[Gap]],"")</f>
        <v/>
      </c>
      <c r="M660" s="30" t="str" cm="1">
        <f t="array" ref="M660">IF(Table2[[#This Row],[Nodes]:[Nodes]]=5,Table2[[#This Row],[Gap]:[Gap]],"")</f>
        <v/>
      </c>
      <c r="N660" s="30" t="str" cm="1">
        <f t="array" ref="N660">IF(Table2[[#This Row],[Nodes]:[Nodes]]=6,Table2[[#This Row],[Gap]:[Gap]],"")</f>
        <v/>
      </c>
      <c r="O660" s="30" cm="1">
        <f t="array" ref="O660">IF(Table2[[#This Row],[Nodes]:[Nodes]]=7,Table2[[#This Row],[Gap]:[Gap]],"")</f>
        <v>80.558603933710302</v>
      </c>
    </row>
    <row r="661" spans="1:15">
      <c r="A661">
        <v>7</v>
      </c>
      <c r="B661">
        <v>14</v>
      </c>
      <c r="C661">
        <v>60</v>
      </c>
      <c r="D661">
        <v>2</v>
      </c>
      <c r="E661">
        <v>1</v>
      </c>
      <c r="F661">
        <v>853.61526491894006</v>
      </c>
      <c r="G661">
        <v>3</v>
      </c>
      <c r="H661">
        <v>3894.8395809538301</v>
      </c>
      <c r="I661">
        <v>80.688443220980901</v>
      </c>
      <c r="J661">
        <v>249.95623159408501</v>
      </c>
      <c r="L661" s="30" t="str" cm="1">
        <f t="array" ref="L661">IF(Table2[[#This Row],[Nodes]:[Nodes]]=4,Table2[[#This Row],[Gap]:[Gap]],"")</f>
        <v/>
      </c>
      <c r="M661" s="30" t="str" cm="1">
        <f t="array" ref="M661">IF(Table2[[#This Row],[Nodes]:[Nodes]]=5,Table2[[#This Row],[Gap]:[Gap]],"")</f>
        <v/>
      </c>
      <c r="N661" s="30" t="str" cm="1">
        <f t="array" ref="N661">IF(Table2[[#This Row],[Nodes]:[Nodes]]=6,Table2[[#This Row],[Gap]:[Gap]],"")</f>
        <v/>
      </c>
      <c r="O661" s="30" cm="1">
        <f t="array" ref="O661">IF(Table2[[#This Row],[Nodes]:[Nodes]]=7,Table2[[#This Row],[Gap]:[Gap]],"")</f>
        <v>80.688443220980901</v>
      </c>
    </row>
    <row r="662" spans="1:15">
      <c r="A662">
        <v>7</v>
      </c>
      <c r="B662">
        <v>14</v>
      </c>
      <c r="C662">
        <v>30</v>
      </c>
      <c r="D662">
        <v>3</v>
      </c>
      <c r="E662">
        <v>4</v>
      </c>
      <c r="F662">
        <v>829.09266852813005</v>
      </c>
      <c r="G662">
        <v>3</v>
      </c>
      <c r="H662">
        <v>3132.6689834317799</v>
      </c>
      <c r="I662">
        <v>80.900350153667105</v>
      </c>
      <c r="J662">
        <v>228.077837228775</v>
      </c>
      <c r="L662" s="30" t="str" cm="1">
        <f t="array" ref="L662">IF(Table2[[#This Row],[Nodes]:[Nodes]]=4,Table2[[#This Row],[Gap]:[Gap]],"")</f>
        <v/>
      </c>
      <c r="M662" s="30" t="str" cm="1">
        <f t="array" ref="M662">IF(Table2[[#This Row],[Nodes]:[Nodes]]=5,Table2[[#This Row],[Gap]:[Gap]],"")</f>
        <v/>
      </c>
      <c r="N662" s="30" t="str" cm="1">
        <f t="array" ref="N662">IF(Table2[[#This Row],[Nodes]:[Nodes]]=6,Table2[[#This Row],[Gap]:[Gap]],"")</f>
        <v/>
      </c>
      <c r="O662" s="30" cm="1">
        <f t="array" ref="O662">IF(Table2[[#This Row],[Nodes]:[Nodes]]=7,Table2[[#This Row],[Gap]:[Gap]],"")</f>
        <v>80.900350153667105</v>
      </c>
    </row>
    <row r="663" spans="1:15">
      <c r="A663">
        <v>6</v>
      </c>
      <c r="B663">
        <v>14</v>
      </c>
      <c r="C663">
        <v>30</v>
      </c>
      <c r="D663">
        <v>2</v>
      </c>
      <c r="E663">
        <v>4</v>
      </c>
      <c r="F663">
        <v>933.58867223162997</v>
      </c>
      <c r="G663">
        <v>4</v>
      </c>
      <c r="H663">
        <v>3117.8854673022602</v>
      </c>
      <c r="I663">
        <v>81.118330176342596</v>
      </c>
      <c r="J663">
        <v>158.43199181556699</v>
      </c>
      <c r="L663" s="30" t="str" cm="1">
        <f t="array" ref="L663">IF(Table2[[#This Row],[Nodes]:[Nodes]]=4,Table2[[#This Row],[Gap]:[Gap]],"")</f>
        <v/>
      </c>
      <c r="M663" s="30" t="str" cm="1">
        <f t="array" ref="M663">IF(Table2[[#This Row],[Nodes]:[Nodes]]=5,Table2[[#This Row],[Gap]:[Gap]],"")</f>
        <v/>
      </c>
      <c r="N663" s="30" cm="1">
        <f t="array" ref="N663">IF(Table2[[#This Row],[Nodes]:[Nodes]]=6,Table2[[#This Row],[Gap]:[Gap]],"")</f>
        <v>81.118330176342596</v>
      </c>
      <c r="O663" s="30" t="str" cm="1">
        <f t="array" ref="O663">IF(Table2[[#This Row],[Nodes]:[Nodes]]=7,Table2[[#This Row],[Gap]:[Gap]],"")</f>
        <v/>
      </c>
    </row>
    <row r="664" spans="1:15">
      <c r="A664">
        <v>6</v>
      </c>
      <c r="B664">
        <v>14</v>
      </c>
      <c r="C664">
        <v>60</v>
      </c>
      <c r="D664">
        <v>2</v>
      </c>
      <c r="E664">
        <v>0</v>
      </c>
      <c r="F664">
        <v>880.781108487393</v>
      </c>
      <c r="G664">
        <v>4</v>
      </c>
      <c r="H664">
        <v>2693.61861031629</v>
      </c>
      <c r="I664">
        <v>81.159193725083398</v>
      </c>
      <c r="J664">
        <v>174.01164031028699</v>
      </c>
      <c r="L664" s="30" t="str" cm="1">
        <f t="array" ref="L664">IF(Table2[[#This Row],[Nodes]:[Nodes]]=4,Table2[[#This Row],[Gap]:[Gap]],"")</f>
        <v/>
      </c>
      <c r="M664" s="30" t="str" cm="1">
        <f t="array" ref="M664">IF(Table2[[#This Row],[Nodes]:[Nodes]]=5,Table2[[#This Row],[Gap]:[Gap]],"")</f>
        <v/>
      </c>
      <c r="N664" s="30" cm="1">
        <f t="array" ref="N664">IF(Table2[[#This Row],[Nodes]:[Nodes]]=6,Table2[[#This Row],[Gap]:[Gap]],"")</f>
        <v>81.159193725083398</v>
      </c>
      <c r="O664" s="30" t="str" cm="1">
        <f t="array" ref="O664">IF(Table2[[#This Row],[Nodes]:[Nodes]]=7,Table2[[#This Row],[Gap]:[Gap]],"")</f>
        <v/>
      </c>
    </row>
    <row r="665" spans="1:15">
      <c r="A665">
        <v>7</v>
      </c>
      <c r="B665">
        <v>10</v>
      </c>
      <c r="C665">
        <v>90</v>
      </c>
      <c r="D665">
        <v>3</v>
      </c>
      <c r="E665">
        <v>4</v>
      </c>
      <c r="F665">
        <v>885.12725787825605</v>
      </c>
      <c r="G665">
        <v>3</v>
      </c>
      <c r="H665">
        <v>3084.0821933554498</v>
      </c>
      <c r="I665">
        <v>81.165725154232405</v>
      </c>
      <c r="J665">
        <v>147.58379220962499</v>
      </c>
      <c r="L665" s="30" t="str" cm="1">
        <f t="array" ref="L665">IF(Table2[[#This Row],[Nodes]:[Nodes]]=4,Table2[[#This Row],[Gap]:[Gap]],"")</f>
        <v/>
      </c>
      <c r="M665" s="30" t="str" cm="1">
        <f t="array" ref="M665">IF(Table2[[#This Row],[Nodes]:[Nodes]]=5,Table2[[#This Row],[Gap]:[Gap]],"")</f>
        <v/>
      </c>
      <c r="N665" s="30" t="str" cm="1">
        <f t="array" ref="N665">IF(Table2[[#This Row],[Nodes]:[Nodes]]=6,Table2[[#This Row],[Gap]:[Gap]],"")</f>
        <v/>
      </c>
      <c r="O665" s="30" cm="1">
        <f t="array" ref="O665">IF(Table2[[#This Row],[Nodes]:[Nodes]]=7,Table2[[#This Row],[Gap]:[Gap]],"")</f>
        <v>81.165725154232405</v>
      </c>
    </row>
    <row r="666" spans="1:15">
      <c r="A666">
        <v>7</v>
      </c>
      <c r="B666">
        <v>10</v>
      </c>
      <c r="C666">
        <v>30</v>
      </c>
      <c r="D666">
        <v>2</v>
      </c>
      <c r="E666">
        <v>0</v>
      </c>
      <c r="F666">
        <v>743.56522317571296</v>
      </c>
      <c r="G666">
        <v>3</v>
      </c>
      <c r="H666">
        <v>2961.4261853473699</v>
      </c>
      <c r="I666">
        <v>81.6221859189002</v>
      </c>
      <c r="J666">
        <v>261.93332934379498</v>
      </c>
      <c r="L666" s="30" t="str" cm="1">
        <f t="array" ref="L666">IF(Table2[[#This Row],[Nodes]:[Nodes]]=4,Table2[[#This Row],[Gap]:[Gap]],"")</f>
        <v/>
      </c>
      <c r="M666" s="30" t="str" cm="1">
        <f t="array" ref="M666">IF(Table2[[#This Row],[Nodes]:[Nodes]]=5,Table2[[#This Row],[Gap]:[Gap]],"")</f>
        <v/>
      </c>
      <c r="N666" s="30" t="str" cm="1">
        <f t="array" ref="N666">IF(Table2[[#This Row],[Nodes]:[Nodes]]=6,Table2[[#This Row],[Gap]:[Gap]],"")</f>
        <v/>
      </c>
      <c r="O666" s="30" cm="1">
        <f t="array" ref="O666">IF(Table2[[#This Row],[Nodes]:[Nodes]]=7,Table2[[#This Row],[Gap]:[Gap]],"")</f>
        <v>81.6221859189002</v>
      </c>
    </row>
    <row r="667" spans="1:15">
      <c r="A667">
        <v>7</v>
      </c>
      <c r="B667">
        <v>12</v>
      </c>
      <c r="C667">
        <v>60</v>
      </c>
      <c r="D667">
        <v>2</v>
      </c>
      <c r="E667">
        <v>4</v>
      </c>
      <c r="F667">
        <v>1205.1413983877401</v>
      </c>
      <c r="G667">
        <v>4</v>
      </c>
      <c r="H667">
        <v>4738.5140546531602</v>
      </c>
      <c r="I667">
        <v>81.694827438927604</v>
      </c>
      <c r="J667">
        <v>300.06597685813898</v>
      </c>
      <c r="L667" s="30" t="str" cm="1">
        <f t="array" ref="L667">IF(Table2[[#This Row],[Nodes]:[Nodes]]=4,Table2[[#This Row],[Gap]:[Gap]],"")</f>
        <v/>
      </c>
      <c r="M667" s="30" t="str" cm="1">
        <f t="array" ref="M667">IF(Table2[[#This Row],[Nodes]:[Nodes]]=5,Table2[[#This Row],[Gap]:[Gap]],"")</f>
        <v/>
      </c>
      <c r="N667" s="30" t="str" cm="1">
        <f t="array" ref="N667">IF(Table2[[#This Row],[Nodes]:[Nodes]]=6,Table2[[#This Row],[Gap]:[Gap]],"")</f>
        <v/>
      </c>
      <c r="O667" s="30" cm="1">
        <f t="array" ref="O667">IF(Table2[[#This Row],[Nodes]:[Nodes]]=7,Table2[[#This Row],[Gap]:[Gap]],"")</f>
        <v>81.694827438927604</v>
      </c>
    </row>
    <row r="668" spans="1:15">
      <c r="A668">
        <v>7</v>
      </c>
      <c r="B668">
        <v>10</v>
      </c>
      <c r="C668">
        <v>60</v>
      </c>
      <c r="D668">
        <v>2</v>
      </c>
      <c r="E668">
        <v>1</v>
      </c>
      <c r="F668">
        <v>823.23477206541202</v>
      </c>
      <c r="G668">
        <v>3</v>
      </c>
      <c r="H668">
        <v>3569.7000730221798</v>
      </c>
      <c r="I668">
        <v>82.003662674814393</v>
      </c>
      <c r="J668">
        <v>253.91349315643299</v>
      </c>
      <c r="L668" s="30" t="str" cm="1">
        <f t="array" ref="L668">IF(Table2[[#This Row],[Nodes]:[Nodes]]=4,Table2[[#This Row],[Gap]:[Gap]],"")</f>
        <v/>
      </c>
      <c r="M668" s="30" t="str" cm="1">
        <f t="array" ref="M668">IF(Table2[[#This Row],[Nodes]:[Nodes]]=5,Table2[[#This Row],[Gap]:[Gap]],"")</f>
        <v/>
      </c>
      <c r="N668" s="30" t="str" cm="1">
        <f t="array" ref="N668">IF(Table2[[#This Row],[Nodes]:[Nodes]]=6,Table2[[#This Row],[Gap]:[Gap]],"")</f>
        <v/>
      </c>
      <c r="O668" s="30" cm="1">
        <f t="array" ref="O668">IF(Table2[[#This Row],[Nodes]:[Nodes]]=7,Table2[[#This Row],[Gap]:[Gap]],"")</f>
        <v>82.003662674814393</v>
      </c>
    </row>
    <row r="669" spans="1:15">
      <c r="A669">
        <v>7</v>
      </c>
      <c r="B669">
        <v>10</v>
      </c>
      <c r="C669">
        <v>30</v>
      </c>
      <c r="D669">
        <v>2</v>
      </c>
      <c r="E669">
        <v>1</v>
      </c>
      <c r="F669">
        <v>716.64294635592296</v>
      </c>
      <c r="G669">
        <v>3</v>
      </c>
      <c r="H669">
        <v>3148.1710190242302</v>
      </c>
      <c r="I669">
        <v>82.036002086746606</v>
      </c>
      <c r="J669">
        <v>208.52044534683199</v>
      </c>
      <c r="L669" s="30" t="str" cm="1">
        <f t="array" ref="L669">IF(Table2[[#This Row],[Nodes]:[Nodes]]=4,Table2[[#This Row],[Gap]:[Gap]],"")</f>
        <v/>
      </c>
      <c r="M669" s="30" t="str" cm="1">
        <f t="array" ref="M669">IF(Table2[[#This Row],[Nodes]:[Nodes]]=5,Table2[[#This Row],[Gap]:[Gap]],"")</f>
        <v/>
      </c>
      <c r="N669" s="30" t="str" cm="1">
        <f t="array" ref="N669">IF(Table2[[#This Row],[Nodes]:[Nodes]]=6,Table2[[#This Row],[Gap]:[Gap]],"")</f>
        <v/>
      </c>
      <c r="O669" s="30" cm="1">
        <f t="array" ref="O669">IF(Table2[[#This Row],[Nodes]:[Nodes]]=7,Table2[[#This Row],[Gap]:[Gap]],"")</f>
        <v>82.036002086746606</v>
      </c>
    </row>
    <row r="670" spans="1:15">
      <c r="A670">
        <v>7</v>
      </c>
      <c r="B670">
        <v>14</v>
      </c>
      <c r="C670">
        <v>60</v>
      </c>
      <c r="D670">
        <v>3</v>
      </c>
      <c r="E670">
        <v>3</v>
      </c>
      <c r="F670">
        <v>738.16242172080399</v>
      </c>
      <c r="G670">
        <v>3</v>
      </c>
      <c r="H670">
        <v>2841.9041799995698</v>
      </c>
      <c r="I670">
        <v>82.129191095527005</v>
      </c>
      <c r="J670">
        <v>128.41390132903999</v>
      </c>
      <c r="L670" s="30" t="str" cm="1">
        <f t="array" ref="L670">IF(Table2[[#This Row],[Nodes]:[Nodes]]=4,Table2[[#This Row],[Gap]:[Gap]],"")</f>
        <v/>
      </c>
      <c r="M670" s="30" t="str" cm="1">
        <f t="array" ref="M670">IF(Table2[[#This Row],[Nodes]:[Nodes]]=5,Table2[[#This Row],[Gap]:[Gap]],"")</f>
        <v/>
      </c>
      <c r="N670" s="30" t="str" cm="1">
        <f t="array" ref="N670">IF(Table2[[#This Row],[Nodes]:[Nodes]]=6,Table2[[#This Row],[Gap]:[Gap]],"")</f>
        <v/>
      </c>
      <c r="O670" s="30" cm="1">
        <f t="array" ref="O670">IF(Table2[[#This Row],[Nodes]:[Nodes]]=7,Table2[[#This Row],[Gap]:[Gap]],"")</f>
        <v>82.129191095527005</v>
      </c>
    </row>
    <row r="671" spans="1:15">
      <c r="A671">
        <v>6</v>
      </c>
      <c r="B671">
        <v>14</v>
      </c>
      <c r="C671">
        <v>90</v>
      </c>
      <c r="D671">
        <v>2</v>
      </c>
      <c r="E671">
        <v>3</v>
      </c>
      <c r="F671">
        <v>1068.46585225576</v>
      </c>
      <c r="G671">
        <v>4</v>
      </c>
      <c r="H671">
        <v>3485.1594084162198</v>
      </c>
      <c r="I671">
        <v>82.154045259699998</v>
      </c>
      <c r="J671">
        <v>234.222102880477</v>
      </c>
      <c r="L671" s="30" t="str" cm="1">
        <f t="array" ref="L671">IF(Table2[[#This Row],[Nodes]:[Nodes]]=4,Table2[[#This Row],[Gap]:[Gap]],"")</f>
        <v/>
      </c>
      <c r="M671" s="30" t="str" cm="1">
        <f t="array" ref="M671">IF(Table2[[#This Row],[Nodes]:[Nodes]]=5,Table2[[#This Row],[Gap]:[Gap]],"")</f>
        <v/>
      </c>
      <c r="N671" s="30" cm="1">
        <f t="array" ref="N671">IF(Table2[[#This Row],[Nodes]:[Nodes]]=6,Table2[[#This Row],[Gap]:[Gap]],"")</f>
        <v>82.154045259699998</v>
      </c>
      <c r="O671" s="30" t="str" cm="1">
        <f t="array" ref="O671">IF(Table2[[#This Row],[Nodes]:[Nodes]]=7,Table2[[#This Row],[Gap]:[Gap]],"")</f>
        <v/>
      </c>
    </row>
    <row r="672" spans="1:15">
      <c r="A672">
        <v>7</v>
      </c>
      <c r="B672">
        <v>12</v>
      </c>
      <c r="C672">
        <v>90</v>
      </c>
      <c r="D672">
        <v>3</v>
      </c>
      <c r="E672">
        <v>0</v>
      </c>
      <c r="F672">
        <v>650.91569162458495</v>
      </c>
      <c r="G672">
        <v>3</v>
      </c>
      <c r="H672">
        <v>2313.6954379180402</v>
      </c>
      <c r="I672">
        <v>82.166170740286205</v>
      </c>
      <c r="J672">
        <v>136.35244965553201</v>
      </c>
      <c r="L672" s="30" t="str" cm="1">
        <f t="array" ref="L672">IF(Table2[[#This Row],[Nodes]:[Nodes]]=4,Table2[[#This Row],[Gap]:[Gap]],"")</f>
        <v/>
      </c>
      <c r="M672" s="30" t="str" cm="1">
        <f t="array" ref="M672">IF(Table2[[#This Row],[Nodes]:[Nodes]]=5,Table2[[#This Row],[Gap]:[Gap]],"")</f>
        <v/>
      </c>
      <c r="N672" s="30" t="str" cm="1">
        <f t="array" ref="N672">IF(Table2[[#This Row],[Nodes]:[Nodes]]=6,Table2[[#This Row],[Gap]:[Gap]],"")</f>
        <v/>
      </c>
      <c r="O672" s="30" cm="1">
        <f t="array" ref="O672">IF(Table2[[#This Row],[Nodes]:[Nodes]]=7,Table2[[#This Row],[Gap]:[Gap]],"")</f>
        <v>82.166170740286205</v>
      </c>
    </row>
    <row r="673" spans="1:15">
      <c r="A673">
        <v>7</v>
      </c>
      <c r="B673">
        <v>10</v>
      </c>
      <c r="C673">
        <v>90</v>
      </c>
      <c r="D673">
        <v>2</v>
      </c>
      <c r="E673">
        <v>1</v>
      </c>
      <c r="F673">
        <v>854.38158278940796</v>
      </c>
      <c r="G673">
        <v>3</v>
      </c>
      <c r="H673">
        <v>3669.5045388839198</v>
      </c>
      <c r="I673">
        <v>82.412355230971798</v>
      </c>
      <c r="J673">
        <v>159.46922469139099</v>
      </c>
      <c r="L673" s="30" t="str" cm="1">
        <f t="array" ref="L673">IF(Table2[[#This Row],[Nodes]:[Nodes]]=4,Table2[[#This Row],[Gap]:[Gap]],"")</f>
        <v/>
      </c>
      <c r="M673" s="30" t="str" cm="1">
        <f t="array" ref="M673">IF(Table2[[#This Row],[Nodes]:[Nodes]]=5,Table2[[#This Row],[Gap]:[Gap]],"")</f>
        <v/>
      </c>
      <c r="N673" s="30" t="str" cm="1">
        <f t="array" ref="N673">IF(Table2[[#This Row],[Nodes]:[Nodes]]=6,Table2[[#This Row],[Gap]:[Gap]],"")</f>
        <v/>
      </c>
      <c r="O673" s="30" cm="1">
        <f t="array" ref="O673">IF(Table2[[#This Row],[Nodes]:[Nodes]]=7,Table2[[#This Row],[Gap]:[Gap]],"")</f>
        <v>82.412355230971798</v>
      </c>
    </row>
    <row r="674" spans="1:15">
      <c r="A674">
        <v>7</v>
      </c>
      <c r="B674">
        <v>14</v>
      </c>
      <c r="C674">
        <v>90</v>
      </c>
      <c r="D674">
        <v>5</v>
      </c>
      <c r="E674">
        <v>2</v>
      </c>
      <c r="F674">
        <v>423.51144304977299</v>
      </c>
      <c r="G674">
        <v>2</v>
      </c>
      <c r="H674">
        <v>1669.5172207954199</v>
      </c>
      <c r="I674">
        <v>82.470676952994395</v>
      </c>
      <c r="J674">
        <v>139.026628255844</v>
      </c>
      <c r="L674" s="30" t="str" cm="1">
        <f t="array" ref="L674">IF(Table2[[#This Row],[Nodes]:[Nodes]]=4,Table2[[#This Row],[Gap]:[Gap]],"")</f>
        <v/>
      </c>
      <c r="M674" s="30" t="str" cm="1">
        <f t="array" ref="M674">IF(Table2[[#This Row],[Nodes]:[Nodes]]=5,Table2[[#This Row],[Gap]:[Gap]],"")</f>
        <v/>
      </c>
      <c r="N674" s="30" t="str" cm="1">
        <f t="array" ref="N674">IF(Table2[[#This Row],[Nodes]:[Nodes]]=6,Table2[[#This Row],[Gap]:[Gap]],"")</f>
        <v/>
      </c>
      <c r="O674" s="30" cm="1">
        <f t="array" ref="O674">IF(Table2[[#This Row],[Nodes]:[Nodes]]=7,Table2[[#This Row],[Gap]:[Gap]],"")</f>
        <v>82.470676952994395</v>
      </c>
    </row>
    <row r="675" spans="1:15">
      <c r="A675">
        <v>7</v>
      </c>
      <c r="B675">
        <v>14</v>
      </c>
      <c r="C675">
        <v>90</v>
      </c>
      <c r="D675">
        <v>3</v>
      </c>
      <c r="E675">
        <v>3</v>
      </c>
      <c r="F675">
        <v>809.50223036339105</v>
      </c>
      <c r="G675">
        <v>3</v>
      </c>
      <c r="H675">
        <v>2984.1416861699199</v>
      </c>
      <c r="I675">
        <v>82.484939963434101</v>
      </c>
      <c r="J675">
        <v>221.182629585266</v>
      </c>
      <c r="L675" s="30" t="str" cm="1">
        <f t="array" ref="L675">IF(Table2[[#This Row],[Nodes]:[Nodes]]=4,Table2[[#This Row],[Gap]:[Gap]],"")</f>
        <v/>
      </c>
      <c r="M675" s="30" t="str" cm="1">
        <f t="array" ref="M675">IF(Table2[[#This Row],[Nodes]:[Nodes]]=5,Table2[[#This Row],[Gap]:[Gap]],"")</f>
        <v/>
      </c>
      <c r="N675" s="30" t="str" cm="1">
        <f t="array" ref="N675">IF(Table2[[#This Row],[Nodes]:[Nodes]]=6,Table2[[#This Row],[Gap]:[Gap]],"")</f>
        <v/>
      </c>
      <c r="O675" s="30" cm="1">
        <f t="array" ref="O675">IF(Table2[[#This Row],[Nodes]:[Nodes]]=7,Table2[[#This Row],[Gap]:[Gap]],"")</f>
        <v>82.484939963434101</v>
      </c>
    </row>
    <row r="676" spans="1:15">
      <c r="A676">
        <v>7</v>
      </c>
      <c r="B676">
        <v>14</v>
      </c>
      <c r="C676">
        <v>90</v>
      </c>
      <c r="D676">
        <v>3</v>
      </c>
      <c r="E676">
        <v>4</v>
      </c>
      <c r="F676">
        <v>989.22635553424595</v>
      </c>
      <c r="G676">
        <v>3</v>
      </c>
      <c r="H676">
        <v>3986.7138802958102</v>
      </c>
      <c r="I676">
        <v>82.634373151002293</v>
      </c>
      <c r="J676">
        <v>130.79220008850001</v>
      </c>
      <c r="L676" s="30" t="str" cm="1">
        <f t="array" ref="L676">IF(Table2[[#This Row],[Nodes]:[Nodes]]=4,Table2[[#This Row],[Gap]:[Gap]],"")</f>
        <v/>
      </c>
      <c r="M676" s="30" t="str" cm="1">
        <f t="array" ref="M676">IF(Table2[[#This Row],[Nodes]:[Nodes]]=5,Table2[[#This Row],[Gap]:[Gap]],"")</f>
        <v/>
      </c>
      <c r="N676" s="30" t="str" cm="1">
        <f t="array" ref="N676">IF(Table2[[#This Row],[Nodes]:[Nodes]]=6,Table2[[#This Row],[Gap]:[Gap]],"")</f>
        <v/>
      </c>
      <c r="O676" s="30" cm="1">
        <f t="array" ref="O676">IF(Table2[[#This Row],[Nodes]:[Nodes]]=7,Table2[[#This Row],[Gap]:[Gap]],"")</f>
        <v>82.634373151002293</v>
      </c>
    </row>
    <row r="677" spans="1:15">
      <c r="A677">
        <v>7</v>
      </c>
      <c r="B677">
        <v>14</v>
      </c>
      <c r="C677">
        <v>90</v>
      </c>
      <c r="D677">
        <v>2</v>
      </c>
      <c r="E677">
        <v>1</v>
      </c>
      <c r="F677">
        <v>888.04138861141098</v>
      </c>
      <c r="G677">
        <v>3</v>
      </c>
      <c r="H677">
        <v>3821.5732812008</v>
      </c>
      <c r="I677">
        <v>82.660366380610299</v>
      </c>
      <c r="J677">
        <v>156.14076280593801</v>
      </c>
      <c r="L677" s="30" t="str" cm="1">
        <f t="array" ref="L677">IF(Table2[[#This Row],[Nodes]:[Nodes]]=4,Table2[[#This Row],[Gap]:[Gap]],"")</f>
        <v/>
      </c>
      <c r="M677" s="30" t="str" cm="1">
        <f t="array" ref="M677">IF(Table2[[#This Row],[Nodes]:[Nodes]]=5,Table2[[#This Row],[Gap]:[Gap]],"")</f>
        <v/>
      </c>
      <c r="N677" s="30" t="str" cm="1">
        <f t="array" ref="N677">IF(Table2[[#This Row],[Nodes]:[Nodes]]=6,Table2[[#This Row],[Gap]:[Gap]],"")</f>
        <v/>
      </c>
      <c r="O677" s="30" cm="1">
        <f t="array" ref="O677">IF(Table2[[#This Row],[Nodes]:[Nodes]]=7,Table2[[#This Row],[Gap]:[Gap]],"")</f>
        <v>82.660366380610299</v>
      </c>
    </row>
    <row r="678" spans="1:15">
      <c r="A678">
        <v>7</v>
      </c>
      <c r="B678">
        <v>14</v>
      </c>
      <c r="C678">
        <v>30</v>
      </c>
      <c r="D678">
        <v>3</v>
      </c>
      <c r="E678">
        <v>3</v>
      </c>
      <c r="F678">
        <v>662.89271673730195</v>
      </c>
      <c r="G678">
        <v>3</v>
      </c>
      <c r="H678">
        <v>2657.92954257371</v>
      </c>
      <c r="I678">
        <v>82.9524552790797</v>
      </c>
      <c r="J678">
        <v>211.29360485076899</v>
      </c>
      <c r="L678" s="30" t="str" cm="1">
        <f t="array" ref="L678">IF(Table2[[#This Row],[Nodes]:[Nodes]]=4,Table2[[#This Row],[Gap]:[Gap]],"")</f>
        <v/>
      </c>
      <c r="M678" s="30" t="str" cm="1">
        <f t="array" ref="M678">IF(Table2[[#This Row],[Nodes]:[Nodes]]=5,Table2[[#This Row],[Gap]:[Gap]],"")</f>
        <v/>
      </c>
      <c r="N678" s="30" t="str" cm="1">
        <f t="array" ref="N678">IF(Table2[[#This Row],[Nodes]:[Nodes]]=6,Table2[[#This Row],[Gap]:[Gap]],"")</f>
        <v/>
      </c>
      <c r="O678" s="30" cm="1">
        <f t="array" ref="O678">IF(Table2[[#This Row],[Nodes]:[Nodes]]=7,Table2[[#This Row],[Gap]:[Gap]],"")</f>
        <v>82.9524552790797</v>
      </c>
    </row>
    <row r="679" spans="1:15">
      <c r="A679">
        <v>6</v>
      </c>
      <c r="B679">
        <v>14</v>
      </c>
      <c r="C679">
        <v>60</v>
      </c>
      <c r="D679">
        <v>2</v>
      </c>
      <c r="E679">
        <v>3</v>
      </c>
      <c r="F679">
        <v>976.67634651220703</v>
      </c>
      <c r="G679">
        <v>4</v>
      </c>
      <c r="H679">
        <v>3250.2461742691798</v>
      </c>
      <c r="I679">
        <v>83.162424185675505</v>
      </c>
      <c r="J679">
        <v>142.90858101844699</v>
      </c>
      <c r="L679" s="30" t="str" cm="1">
        <f t="array" ref="L679">IF(Table2[[#This Row],[Nodes]:[Nodes]]=4,Table2[[#This Row],[Gap]:[Gap]],"")</f>
        <v/>
      </c>
      <c r="M679" s="30" t="str" cm="1">
        <f t="array" ref="M679">IF(Table2[[#This Row],[Nodes]:[Nodes]]=5,Table2[[#This Row],[Gap]:[Gap]],"")</f>
        <v/>
      </c>
      <c r="N679" s="30" cm="1">
        <f t="array" ref="N679">IF(Table2[[#This Row],[Nodes]:[Nodes]]=6,Table2[[#This Row],[Gap]:[Gap]],"")</f>
        <v>83.162424185675505</v>
      </c>
      <c r="O679" s="30" t="str" cm="1">
        <f t="array" ref="O679">IF(Table2[[#This Row],[Nodes]:[Nodes]]=7,Table2[[#This Row],[Gap]:[Gap]],"")</f>
        <v/>
      </c>
    </row>
    <row r="680" spans="1:15">
      <c r="A680">
        <v>7</v>
      </c>
      <c r="B680">
        <v>14</v>
      </c>
      <c r="C680">
        <v>90</v>
      </c>
      <c r="D680">
        <v>3</v>
      </c>
      <c r="E680">
        <v>2</v>
      </c>
      <c r="F680">
        <v>657.08357180001599</v>
      </c>
      <c r="G680">
        <v>3</v>
      </c>
      <c r="H680">
        <v>2694.56062392486</v>
      </c>
      <c r="I680">
        <v>83.408168451050003</v>
      </c>
      <c r="J680">
        <v>175.830326557159</v>
      </c>
      <c r="L680" s="30" t="str" cm="1">
        <f t="array" ref="L680">IF(Table2[[#This Row],[Nodes]:[Nodes]]=4,Table2[[#This Row],[Gap]:[Gap]],"")</f>
        <v/>
      </c>
      <c r="M680" s="30" t="str" cm="1">
        <f t="array" ref="M680">IF(Table2[[#This Row],[Nodes]:[Nodes]]=5,Table2[[#This Row],[Gap]:[Gap]],"")</f>
        <v/>
      </c>
      <c r="N680" s="30" t="str" cm="1">
        <f t="array" ref="N680">IF(Table2[[#This Row],[Nodes]:[Nodes]]=6,Table2[[#This Row],[Gap]:[Gap]],"")</f>
        <v/>
      </c>
      <c r="O680" s="30" cm="1">
        <f t="array" ref="O680">IF(Table2[[#This Row],[Nodes]:[Nodes]]=7,Table2[[#This Row],[Gap]:[Gap]],"")</f>
        <v>83.408168451050003</v>
      </c>
    </row>
    <row r="681" spans="1:15">
      <c r="A681">
        <v>7</v>
      </c>
      <c r="B681">
        <v>12</v>
      </c>
      <c r="C681">
        <v>60</v>
      </c>
      <c r="D681">
        <v>2</v>
      </c>
      <c r="E681">
        <v>1</v>
      </c>
      <c r="F681">
        <v>766.93042766920803</v>
      </c>
      <c r="G681">
        <v>3</v>
      </c>
      <c r="H681">
        <v>3674.4501038486301</v>
      </c>
      <c r="I681">
        <v>83.514846133040294</v>
      </c>
      <c r="J681">
        <v>205.896984100341</v>
      </c>
      <c r="L681" s="30" t="str" cm="1">
        <f t="array" ref="L681">IF(Table2[[#This Row],[Nodes]:[Nodes]]=4,Table2[[#This Row],[Gap]:[Gap]],"")</f>
        <v/>
      </c>
      <c r="M681" s="30" t="str" cm="1">
        <f t="array" ref="M681">IF(Table2[[#This Row],[Nodes]:[Nodes]]=5,Table2[[#This Row],[Gap]:[Gap]],"")</f>
        <v/>
      </c>
      <c r="N681" s="30" t="str" cm="1">
        <f t="array" ref="N681">IF(Table2[[#This Row],[Nodes]:[Nodes]]=6,Table2[[#This Row],[Gap]:[Gap]],"")</f>
        <v/>
      </c>
      <c r="O681" s="30" cm="1">
        <f t="array" ref="O681">IF(Table2[[#This Row],[Nodes]:[Nodes]]=7,Table2[[#This Row],[Gap]:[Gap]],"")</f>
        <v>83.514846133040294</v>
      </c>
    </row>
    <row r="682" spans="1:15">
      <c r="A682">
        <v>7</v>
      </c>
      <c r="B682">
        <v>10</v>
      </c>
      <c r="C682">
        <v>90</v>
      </c>
      <c r="D682">
        <v>2</v>
      </c>
      <c r="E682">
        <v>4</v>
      </c>
      <c r="F682">
        <v>1140.2391013827</v>
      </c>
      <c r="G682">
        <v>4</v>
      </c>
      <c r="H682">
        <v>4919.3477686083897</v>
      </c>
      <c r="I682">
        <v>83.590422004952202</v>
      </c>
      <c r="J682">
        <v>300.025399208068</v>
      </c>
      <c r="L682" s="30" t="str" cm="1">
        <f t="array" ref="L682">IF(Table2[[#This Row],[Nodes]:[Nodes]]=4,Table2[[#This Row],[Gap]:[Gap]],"")</f>
        <v/>
      </c>
      <c r="M682" s="30" t="str" cm="1">
        <f t="array" ref="M682">IF(Table2[[#This Row],[Nodes]:[Nodes]]=5,Table2[[#This Row],[Gap]:[Gap]],"")</f>
        <v/>
      </c>
      <c r="N682" s="30" t="str" cm="1">
        <f t="array" ref="N682">IF(Table2[[#This Row],[Nodes]:[Nodes]]=6,Table2[[#This Row],[Gap]:[Gap]],"")</f>
        <v/>
      </c>
      <c r="O682" s="30" cm="1">
        <f t="array" ref="O682">IF(Table2[[#This Row],[Nodes]:[Nodes]]=7,Table2[[#This Row],[Gap]:[Gap]],"")</f>
        <v>83.590422004952202</v>
      </c>
    </row>
    <row r="683" spans="1:15">
      <c r="A683">
        <v>7</v>
      </c>
      <c r="B683">
        <v>14</v>
      </c>
      <c r="C683">
        <v>30</v>
      </c>
      <c r="D683">
        <v>3</v>
      </c>
      <c r="E683">
        <v>2</v>
      </c>
      <c r="F683">
        <v>566.10548549930695</v>
      </c>
      <c r="G683">
        <v>3</v>
      </c>
      <c r="H683">
        <v>2463.4123162487999</v>
      </c>
      <c r="I683">
        <v>83.629780744618799</v>
      </c>
      <c r="J683">
        <v>164.616469144821</v>
      </c>
      <c r="L683" s="30" t="str" cm="1">
        <f t="array" ref="L683">IF(Table2[[#This Row],[Nodes]:[Nodes]]=4,Table2[[#This Row],[Gap]:[Gap]],"")</f>
        <v/>
      </c>
      <c r="M683" s="30" t="str" cm="1">
        <f t="array" ref="M683">IF(Table2[[#This Row],[Nodes]:[Nodes]]=5,Table2[[#This Row],[Gap]:[Gap]],"")</f>
        <v/>
      </c>
      <c r="N683" s="30" t="str" cm="1">
        <f t="array" ref="N683">IF(Table2[[#This Row],[Nodes]:[Nodes]]=6,Table2[[#This Row],[Gap]:[Gap]],"")</f>
        <v/>
      </c>
      <c r="O683" s="30" cm="1">
        <f t="array" ref="O683">IF(Table2[[#This Row],[Nodes]:[Nodes]]=7,Table2[[#This Row],[Gap]:[Gap]],"")</f>
        <v>83.629780744618799</v>
      </c>
    </row>
    <row r="684" spans="1:15">
      <c r="A684">
        <v>6</v>
      </c>
      <c r="B684">
        <v>14</v>
      </c>
      <c r="C684">
        <v>30</v>
      </c>
      <c r="D684">
        <v>2</v>
      </c>
      <c r="E684">
        <v>0</v>
      </c>
      <c r="F684">
        <v>786.22065272088003</v>
      </c>
      <c r="G684">
        <v>4</v>
      </c>
      <c r="H684">
        <v>2534.3292595899702</v>
      </c>
      <c r="I684">
        <v>83.6809459740211</v>
      </c>
      <c r="J684">
        <v>126.815947055816</v>
      </c>
      <c r="L684" s="30" t="str" cm="1">
        <f t="array" ref="L684">IF(Table2[[#This Row],[Nodes]:[Nodes]]=4,Table2[[#This Row],[Gap]:[Gap]],"")</f>
        <v/>
      </c>
      <c r="M684" s="30" t="str" cm="1">
        <f t="array" ref="M684">IF(Table2[[#This Row],[Nodes]:[Nodes]]=5,Table2[[#This Row],[Gap]:[Gap]],"")</f>
        <v/>
      </c>
      <c r="N684" s="30" cm="1">
        <f t="array" ref="N684">IF(Table2[[#This Row],[Nodes]:[Nodes]]=6,Table2[[#This Row],[Gap]:[Gap]],"")</f>
        <v>83.6809459740211</v>
      </c>
      <c r="O684" s="30" t="str" cm="1">
        <f t="array" ref="O684">IF(Table2[[#This Row],[Nodes]:[Nodes]]=7,Table2[[#This Row],[Gap]:[Gap]],"")</f>
        <v/>
      </c>
    </row>
    <row r="685" spans="1:15">
      <c r="A685">
        <v>7</v>
      </c>
      <c r="B685">
        <v>12</v>
      </c>
      <c r="C685">
        <v>60</v>
      </c>
      <c r="D685">
        <v>3</v>
      </c>
      <c r="E685">
        <v>4</v>
      </c>
      <c r="F685">
        <v>831.89150402800794</v>
      </c>
      <c r="G685">
        <v>3</v>
      </c>
      <c r="H685">
        <v>3327.16055758938</v>
      </c>
      <c r="I685">
        <v>83.888607996891096</v>
      </c>
      <c r="J685">
        <v>300.03071212768498</v>
      </c>
      <c r="L685" s="30" t="str" cm="1">
        <f t="array" ref="L685">IF(Table2[[#This Row],[Nodes]:[Nodes]]=4,Table2[[#This Row],[Gap]:[Gap]],"")</f>
        <v/>
      </c>
      <c r="M685" s="30" t="str" cm="1">
        <f t="array" ref="M685">IF(Table2[[#This Row],[Nodes]:[Nodes]]=5,Table2[[#This Row],[Gap]:[Gap]],"")</f>
        <v/>
      </c>
      <c r="N685" s="30" t="str" cm="1">
        <f t="array" ref="N685">IF(Table2[[#This Row],[Nodes]:[Nodes]]=6,Table2[[#This Row],[Gap]:[Gap]],"")</f>
        <v/>
      </c>
      <c r="O685" s="30" cm="1">
        <f t="array" ref="O685">IF(Table2[[#This Row],[Nodes]:[Nodes]]=7,Table2[[#This Row],[Gap]:[Gap]],"")</f>
        <v>83.888607996891096</v>
      </c>
    </row>
    <row r="686" spans="1:15">
      <c r="A686">
        <v>7</v>
      </c>
      <c r="B686">
        <v>12</v>
      </c>
      <c r="C686">
        <v>60</v>
      </c>
      <c r="D686">
        <v>3</v>
      </c>
      <c r="E686">
        <v>0</v>
      </c>
      <c r="F686">
        <v>675.80189161003204</v>
      </c>
      <c r="G686">
        <v>3</v>
      </c>
      <c r="H686">
        <v>2273.7522591269199</v>
      </c>
      <c r="I686">
        <v>83.987099600914405</v>
      </c>
      <c r="J686">
        <v>181.17466640472401</v>
      </c>
      <c r="L686" s="30" t="str" cm="1">
        <f t="array" ref="L686">IF(Table2[[#This Row],[Nodes]:[Nodes]]=4,Table2[[#This Row],[Gap]:[Gap]],"")</f>
        <v/>
      </c>
      <c r="M686" s="30" t="str" cm="1">
        <f t="array" ref="M686">IF(Table2[[#This Row],[Nodes]:[Nodes]]=5,Table2[[#This Row],[Gap]:[Gap]],"")</f>
        <v/>
      </c>
      <c r="N686" s="30" t="str" cm="1">
        <f t="array" ref="N686">IF(Table2[[#This Row],[Nodes]:[Nodes]]=6,Table2[[#This Row],[Gap]:[Gap]],"")</f>
        <v/>
      </c>
      <c r="O686" s="30" cm="1">
        <f t="array" ref="O686">IF(Table2[[#This Row],[Nodes]:[Nodes]]=7,Table2[[#This Row],[Gap]:[Gap]],"")</f>
        <v>83.987099600914405</v>
      </c>
    </row>
    <row r="687" spans="1:15">
      <c r="A687">
        <v>7</v>
      </c>
      <c r="B687">
        <v>14</v>
      </c>
      <c r="C687">
        <v>30</v>
      </c>
      <c r="D687">
        <v>3</v>
      </c>
      <c r="E687">
        <v>0</v>
      </c>
      <c r="F687">
        <v>629.35567069120304</v>
      </c>
      <c r="G687">
        <v>3</v>
      </c>
      <c r="H687">
        <v>2264.87828389572</v>
      </c>
      <c r="I687">
        <v>84.102925528918206</v>
      </c>
      <c r="J687">
        <v>271.27902007102898</v>
      </c>
      <c r="L687" s="30" t="str" cm="1">
        <f t="array" ref="L687">IF(Table2[[#This Row],[Nodes]:[Nodes]]=4,Table2[[#This Row],[Gap]:[Gap]],"")</f>
        <v/>
      </c>
      <c r="M687" s="30" t="str" cm="1">
        <f t="array" ref="M687">IF(Table2[[#This Row],[Nodes]:[Nodes]]=5,Table2[[#This Row],[Gap]:[Gap]],"")</f>
        <v/>
      </c>
      <c r="N687" s="30" t="str" cm="1">
        <f t="array" ref="N687">IF(Table2[[#This Row],[Nodes]:[Nodes]]=6,Table2[[#This Row],[Gap]:[Gap]],"")</f>
        <v/>
      </c>
      <c r="O687" s="30" cm="1">
        <f t="array" ref="O687">IF(Table2[[#This Row],[Nodes]:[Nodes]]=7,Table2[[#This Row],[Gap]:[Gap]],"")</f>
        <v>84.102925528918206</v>
      </c>
    </row>
    <row r="688" spans="1:15">
      <c r="A688">
        <v>7</v>
      </c>
      <c r="B688">
        <v>10</v>
      </c>
      <c r="C688">
        <v>30</v>
      </c>
      <c r="D688">
        <v>3</v>
      </c>
      <c r="E688">
        <v>4</v>
      </c>
      <c r="F688">
        <v>711.43786465903804</v>
      </c>
      <c r="G688">
        <v>3</v>
      </c>
      <c r="H688">
        <v>2722.3474051213998</v>
      </c>
      <c r="I688">
        <v>84.127290709869698</v>
      </c>
      <c r="J688">
        <v>300.05084419250397</v>
      </c>
      <c r="L688" s="30" t="str" cm="1">
        <f t="array" ref="L688">IF(Table2[[#This Row],[Nodes]:[Nodes]]=4,Table2[[#This Row],[Gap]:[Gap]],"")</f>
        <v/>
      </c>
      <c r="M688" s="30" t="str" cm="1">
        <f t="array" ref="M688">IF(Table2[[#This Row],[Nodes]:[Nodes]]=5,Table2[[#This Row],[Gap]:[Gap]],"")</f>
        <v/>
      </c>
      <c r="N688" s="30" t="str" cm="1">
        <f t="array" ref="N688">IF(Table2[[#This Row],[Nodes]:[Nodes]]=6,Table2[[#This Row],[Gap]:[Gap]],"")</f>
        <v/>
      </c>
      <c r="O688" s="30" cm="1">
        <f t="array" ref="O688">IF(Table2[[#This Row],[Nodes]:[Nodes]]=7,Table2[[#This Row],[Gap]:[Gap]],"")</f>
        <v>84.127290709869698</v>
      </c>
    </row>
    <row r="689" spans="1:15">
      <c r="A689">
        <v>7</v>
      </c>
      <c r="B689">
        <v>14</v>
      </c>
      <c r="C689">
        <v>30</v>
      </c>
      <c r="D689">
        <v>2</v>
      </c>
      <c r="E689">
        <v>0</v>
      </c>
      <c r="F689">
        <v>835.28916241972001</v>
      </c>
      <c r="G689">
        <v>4</v>
      </c>
      <c r="H689">
        <v>3356.9201427467201</v>
      </c>
      <c r="I689">
        <v>84.285089882082502</v>
      </c>
      <c r="J689">
        <v>244.715069055557</v>
      </c>
      <c r="L689" s="30" t="str" cm="1">
        <f t="array" ref="L689">IF(Table2[[#This Row],[Nodes]:[Nodes]]=4,Table2[[#This Row],[Gap]:[Gap]],"")</f>
        <v/>
      </c>
      <c r="M689" s="30" t="str" cm="1">
        <f t="array" ref="M689">IF(Table2[[#This Row],[Nodes]:[Nodes]]=5,Table2[[#This Row],[Gap]:[Gap]],"")</f>
        <v/>
      </c>
      <c r="N689" s="30" t="str" cm="1">
        <f t="array" ref="N689">IF(Table2[[#This Row],[Nodes]:[Nodes]]=6,Table2[[#This Row],[Gap]:[Gap]],"")</f>
        <v/>
      </c>
      <c r="O689" s="30" cm="1">
        <f t="array" ref="O689">IF(Table2[[#This Row],[Nodes]:[Nodes]]=7,Table2[[#This Row],[Gap]:[Gap]],"")</f>
        <v>84.285089882082502</v>
      </c>
    </row>
    <row r="690" spans="1:15">
      <c r="A690">
        <v>7</v>
      </c>
      <c r="B690">
        <v>10</v>
      </c>
      <c r="C690">
        <v>60</v>
      </c>
      <c r="D690">
        <v>3</v>
      </c>
      <c r="E690">
        <v>4</v>
      </c>
      <c r="F690">
        <v>753.24620039596596</v>
      </c>
      <c r="G690">
        <v>3</v>
      </c>
      <c r="H690">
        <v>3195.0688489598101</v>
      </c>
      <c r="I690">
        <v>84.461566034761802</v>
      </c>
      <c r="J690">
        <v>300.10645198821999</v>
      </c>
      <c r="L690" s="30" t="str" cm="1">
        <f t="array" ref="L690">IF(Table2[[#This Row],[Nodes]:[Nodes]]=4,Table2[[#This Row],[Gap]:[Gap]],"")</f>
        <v/>
      </c>
      <c r="M690" s="30" t="str" cm="1">
        <f t="array" ref="M690">IF(Table2[[#This Row],[Nodes]:[Nodes]]=5,Table2[[#This Row],[Gap]:[Gap]],"")</f>
        <v/>
      </c>
      <c r="N690" s="30" t="str" cm="1">
        <f t="array" ref="N690">IF(Table2[[#This Row],[Nodes]:[Nodes]]=6,Table2[[#This Row],[Gap]:[Gap]],"")</f>
        <v/>
      </c>
      <c r="O690" s="30" cm="1">
        <f t="array" ref="O690">IF(Table2[[#This Row],[Nodes]:[Nodes]]=7,Table2[[#This Row],[Gap]:[Gap]],"")</f>
        <v>84.461566034761802</v>
      </c>
    </row>
    <row r="691" spans="1:15">
      <c r="A691">
        <v>7</v>
      </c>
      <c r="B691">
        <v>12</v>
      </c>
      <c r="C691">
        <v>60</v>
      </c>
      <c r="D691">
        <v>2</v>
      </c>
      <c r="E691">
        <v>3</v>
      </c>
      <c r="F691">
        <v>986.10259605003603</v>
      </c>
      <c r="G691">
        <v>4</v>
      </c>
      <c r="H691">
        <v>4119.3170552865204</v>
      </c>
      <c r="I691">
        <v>84.494994826457898</v>
      </c>
      <c r="J691">
        <v>196.07873106002799</v>
      </c>
      <c r="L691" s="30" t="str" cm="1">
        <f t="array" ref="L691">IF(Table2[[#This Row],[Nodes]:[Nodes]]=4,Table2[[#This Row],[Gap]:[Gap]],"")</f>
        <v/>
      </c>
      <c r="M691" s="30" t="str" cm="1">
        <f t="array" ref="M691">IF(Table2[[#This Row],[Nodes]:[Nodes]]=5,Table2[[#This Row],[Gap]:[Gap]],"")</f>
        <v/>
      </c>
      <c r="N691" s="30" t="str" cm="1">
        <f t="array" ref="N691">IF(Table2[[#This Row],[Nodes]:[Nodes]]=6,Table2[[#This Row],[Gap]:[Gap]],"")</f>
        <v/>
      </c>
      <c r="O691" s="30" cm="1">
        <f t="array" ref="O691">IF(Table2[[#This Row],[Nodes]:[Nodes]]=7,Table2[[#This Row],[Gap]:[Gap]],"")</f>
        <v>84.494994826457898</v>
      </c>
    </row>
    <row r="692" spans="1:15">
      <c r="A692">
        <v>7</v>
      </c>
      <c r="B692">
        <v>14</v>
      </c>
      <c r="C692">
        <v>60</v>
      </c>
      <c r="D692">
        <v>4</v>
      </c>
      <c r="E692">
        <v>4</v>
      </c>
      <c r="F692">
        <v>722.51573332992803</v>
      </c>
      <c r="G692">
        <v>3</v>
      </c>
      <c r="H692">
        <v>2664.2584390256302</v>
      </c>
      <c r="I692">
        <v>84.524621538136699</v>
      </c>
      <c r="J692">
        <v>300.04713630676201</v>
      </c>
      <c r="L692" s="30" t="str" cm="1">
        <f t="array" ref="L692">IF(Table2[[#This Row],[Nodes]:[Nodes]]=4,Table2[[#This Row],[Gap]:[Gap]],"")</f>
        <v/>
      </c>
      <c r="M692" s="30" t="str" cm="1">
        <f t="array" ref="M692">IF(Table2[[#This Row],[Nodes]:[Nodes]]=5,Table2[[#This Row],[Gap]:[Gap]],"")</f>
        <v/>
      </c>
      <c r="N692" s="30" t="str" cm="1">
        <f t="array" ref="N692">IF(Table2[[#This Row],[Nodes]:[Nodes]]=6,Table2[[#This Row],[Gap]:[Gap]],"")</f>
        <v/>
      </c>
      <c r="O692" s="30" cm="1">
        <f t="array" ref="O692">IF(Table2[[#This Row],[Nodes]:[Nodes]]=7,Table2[[#This Row],[Gap]:[Gap]],"")</f>
        <v>84.524621538136699</v>
      </c>
    </row>
    <row r="693" spans="1:15">
      <c r="A693">
        <v>7</v>
      </c>
      <c r="B693">
        <v>14</v>
      </c>
      <c r="C693">
        <v>60</v>
      </c>
      <c r="D693">
        <v>3</v>
      </c>
      <c r="E693">
        <v>4</v>
      </c>
      <c r="F693">
        <v>891.16149325515403</v>
      </c>
      <c r="G693">
        <v>3</v>
      </c>
      <c r="H693">
        <v>3636.61524437452</v>
      </c>
      <c r="I693">
        <v>84.658800356938599</v>
      </c>
      <c r="J693">
        <v>127.06174683570801</v>
      </c>
      <c r="L693" s="30" t="str" cm="1">
        <f t="array" ref="L693">IF(Table2[[#This Row],[Nodes]:[Nodes]]=4,Table2[[#This Row],[Gap]:[Gap]],"")</f>
        <v/>
      </c>
      <c r="M693" s="30" t="str" cm="1">
        <f t="array" ref="M693">IF(Table2[[#This Row],[Nodes]:[Nodes]]=5,Table2[[#This Row],[Gap]:[Gap]],"")</f>
        <v/>
      </c>
      <c r="N693" s="30" t="str" cm="1">
        <f t="array" ref="N693">IF(Table2[[#This Row],[Nodes]:[Nodes]]=6,Table2[[#This Row],[Gap]:[Gap]],"")</f>
        <v/>
      </c>
      <c r="O693" s="30" cm="1">
        <f t="array" ref="O693">IF(Table2[[#This Row],[Nodes]:[Nodes]]=7,Table2[[#This Row],[Gap]:[Gap]],"")</f>
        <v>84.658800356938599</v>
      </c>
    </row>
    <row r="694" spans="1:15">
      <c r="A694">
        <v>7</v>
      </c>
      <c r="B694">
        <v>12</v>
      </c>
      <c r="C694">
        <v>30</v>
      </c>
      <c r="D694">
        <v>3</v>
      </c>
      <c r="E694">
        <v>3</v>
      </c>
      <c r="F694">
        <v>640.730768293133</v>
      </c>
      <c r="G694">
        <v>3</v>
      </c>
      <c r="H694">
        <v>2563.8008727095498</v>
      </c>
      <c r="I694">
        <v>84.696192480920601</v>
      </c>
      <c r="J694">
        <v>205.45402383804301</v>
      </c>
      <c r="L694" s="30" t="str" cm="1">
        <f t="array" ref="L694">IF(Table2[[#This Row],[Nodes]:[Nodes]]=4,Table2[[#This Row],[Gap]:[Gap]],"")</f>
        <v/>
      </c>
      <c r="M694" s="30" t="str" cm="1">
        <f t="array" ref="M694">IF(Table2[[#This Row],[Nodes]:[Nodes]]=5,Table2[[#This Row],[Gap]:[Gap]],"")</f>
        <v/>
      </c>
      <c r="N694" s="30" t="str" cm="1">
        <f t="array" ref="N694">IF(Table2[[#This Row],[Nodes]:[Nodes]]=6,Table2[[#This Row],[Gap]:[Gap]],"")</f>
        <v/>
      </c>
      <c r="O694" s="30" cm="1">
        <f t="array" ref="O694">IF(Table2[[#This Row],[Nodes]:[Nodes]]=7,Table2[[#This Row],[Gap]:[Gap]],"")</f>
        <v>84.696192480920601</v>
      </c>
    </row>
    <row r="695" spans="1:15">
      <c r="A695">
        <v>7</v>
      </c>
      <c r="B695">
        <v>14</v>
      </c>
      <c r="C695">
        <v>90</v>
      </c>
      <c r="D695">
        <v>2</v>
      </c>
      <c r="E695">
        <v>0</v>
      </c>
      <c r="F695">
        <v>1089.0111384120701</v>
      </c>
      <c r="G695">
        <v>4</v>
      </c>
      <c r="H695">
        <v>4486.9568950645898</v>
      </c>
      <c r="I695">
        <v>84.832325306266597</v>
      </c>
      <c r="J695">
        <v>300.04368019103998</v>
      </c>
      <c r="L695" s="30" t="str" cm="1">
        <f t="array" ref="L695">IF(Table2[[#This Row],[Nodes]:[Nodes]]=4,Table2[[#This Row],[Gap]:[Gap]],"")</f>
        <v/>
      </c>
      <c r="M695" s="30" t="str" cm="1">
        <f t="array" ref="M695">IF(Table2[[#This Row],[Nodes]:[Nodes]]=5,Table2[[#This Row],[Gap]:[Gap]],"")</f>
        <v/>
      </c>
      <c r="N695" s="30" t="str" cm="1">
        <f t="array" ref="N695">IF(Table2[[#This Row],[Nodes]:[Nodes]]=6,Table2[[#This Row],[Gap]:[Gap]],"")</f>
        <v/>
      </c>
      <c r="O695" s="30" cm="1">
        <f t="array" ref="O695">IF(Table2[[#This Row],[Nodes]:[Nodes]]=7,Table2[[#This Row],[Gap]:[Gap]],"")</f>
        <v>84.832325306266597</v>
      </c>
    </row>
    <row r="696" spans="1:15">
      <c r="A696">
        <v>7</v>
      </c>
      <c r="B696">
        <v>12</v>
      </c>
      <c r="C696">
        <v>30</v>
      </c>
      <c r="D696">
        <v>3</v>
      </c>
      <c r="E696">
        <v>0</v>
      </c>
      <c r="F696">
        <v>527.01654177769296</v>
      </c>
      <c r="G696">
        <v>3</v>
      </c>
      <c r="H696">
        <v>2101.7156474806102</v>
      </c>
      <c r="I696">
        <v>85.119097105494703</v>
      </c>
      <c r="J696">
        <v>127.480941295623</v>
      </c>
      <c r="L696" s="30" t="str" cm="1">
        <f t="array" ref="L696">IF(Table2[[#This Row],[Nodes]:[Nodes]]=4,Table2[[#This Row],[Gap]:[Gap]],"")</f>
        <v/>
      </c>
      <c r="M696" s="30" t="str" cm="1">
        <f t="array" ref="M696">IF(Table2[[#This Row],[Nodes]:[Nodes]]=5,Table2[[#This Row],[Gap]:[Gap]],"")</f>
        <v/>
      </c>
      <c r="N696" s="30" t="str" cm="1">
        <f t="array" ref="N696">IF(Table2[[#This Row],[Nodes]:[Nodes]]=6,Table2[[#This Row],[Gap]:[Gap]],"")</f>
        <v/>
      </c>
      <c r="O696" s="30" cm="1">
        <f t="array" ref="O696">IF(Table2[[#This Row],[Nodes]:[Nodes]]=7,Table2[[#This Row],[Gap]:[Gap]],"")</f>
        <v>85.119097105494703</v>
      </c>
    </row>
    <row r="697" spans="1:15">
      <c r="A697">
        <v>7</v>
      </c>
      <c r="B697">
        <v>14</v>
      </c>
      <c r="C697">
        <v>90</v>
      </c>
      <c r="D697">
        <v>3</v>
      </c>
      <c r="E697">
        <v>0</v>
      </c>
      <c r="F697">
        <v>775.10396357039099</v>
      </c>
      <c r="G697">
        <v>3</v>
      </c>
      <c r="H697">
        <v>2741.4767430051902</v>
      </c>
      <c r="I697">
        <v>85.389288649175498</v>
      </c>
      <c r="J697">
        <v>300.035121440887</v>
      </c>
      <c r="L697" s="30" t="str" cm="1">
        <f t="array" ref="L697">IF(Table2[[#This Row],[Nodes]:[Nodes]]=4,Table2[[#This Row],[Gap]:[Gap]],"")</f>
        <v/>
      </c>
      <c r="M697" s="30" t="str" cm="1">
        <f t="array" ref="M697">IF(Table2[[#This Row],[Nodes]:[Nodes]]=5,Table2[[#This Row],[Gap]:[Gap]],"")</f>
        <v/>
      </c>
      <c r="N697" s="30" t="str" cm="1">
        <f t="array" ref="N697">IF(Table2[[#This Row],[Nodes]:[Nodes]]=6,Table2[[#This Row],[Gap]:[Gap]],"")</f>
        <v/>
      </c>
      <c r="O697" s="30" cm="1">
        <f t="array" ref="O697">IF(Table2[[#This Row],[Nodes]:[Nodes]]=7,Table2[[#This Row],[Gap]:[Gap]],"")</f>
        <v>85.389288649175498</v>
      </c>
    </row>
    <row r="698" spans="1:15">
      <c r="A698">
        <v>7</v>
      </c>
      <c r="B698">
        <v>12</v>
      </c>
      <c r="C698">
        <v>90</v>
      </c>
      <c r="D698">
        <v>3</v>
      </c>
      <c r="E698">
        <v>3</v>
      </c>
      <c r="F698">
        <v>736.06148067073104</v>
      </c>
      <c r="G698">
        <v>3</v>
      </c>
      <c r="H698">
        <v>2752.9971057540902</v>
      </c>
      <c r="I698">
        <v>85.593798348739398</v>
      </c>
      <c r="J698">
        <v>231.990355014801</v>
      </c>
      <c r="L698" s="30" t="str" cm="1">
        <f t="array" ref="L698">IF(Table2[[#This Row],[Nodes]:[Nodes]]=4,Table2[[#This Row],[Gap]:[Gap]],"")</f>
        <v/>
      </c>
      <c r="M698" s="30" t="str" cm="1">
        <f t="array" ref="M698">IF(Table2[[#This Row],[Nodes]:[Nodes]]=5,Table2[[#This Row],[Gap]:[Gap]],"")</f>
        <v/>
      </c>
      <c r="N698" s="30" t="str" cm="1">
        <f t="array" ref="N698">IF(Table2[[#This Row],[Nodes]:[Nodes]]=6,Table2[[#This Row],[Gap]:[Gap]],"")</f>
        <v/>
      </c>
      <c r="O698" s="30" cm="1">
        <f t="array" ref="O698">IF(Table2[[#This Row],[Nodes]:[Nodes]]=7,Table2[[#This Row],[Gap]:[Gap]],"")</f>
        <v>85.593798348739398</v>
      </c>
    </row>
    <row r="699" spans="1:15">
      <c r="A699">
        <v>7</v>
      </c>
      <c r="B699">
        <v>14</v>
      </c>
      <c r="C699">
        <v>30</v>
      </c>
      <c r="D699">
        <v>2</v>
      </c>
      <c r="E699">
        <v>3</v>
      </c>
      <c r="F699">
        <v>972.39049730878799</v>
      </c>
      <c r="G699">
        <v>4</v>
      </c>
      <c r="H699">
        <v>3741.4576223742101</v>
      </c>
      <c r="I699">
        <v>85.680362798485405</v>
      </c>
      <c r="J699">
        <v>297.45617055892899</v>
      </c>
      <c r="L699" s="30" t="str" cm="1">
        <f t="array" ref="L699">IF(Table2[[#This Row],[Nodes]:[Nodes]]=4,Table2[[#This Row],[Gap]:[Gap]],"")</f>
        <v/>
      </c>
      <c r="M699" s="30" t="str" cm="1">
        <f t="array" ref="M699">IF(Table2[[#This Row],[Nodes]:[Nodes]]=5,Table2[[#This Row],[Gap]:[Gap]],"")</f>
        <v/>
      </c>
      <c r="N699" s="30" t="str" cm="1">
        <f t="array" ref="N699">IF(Table2[[#This Row],[Nodes]:[Nodes]]=6,Table2[[#This Row],[Gap]:[Gap]],"")</f>
        <v/>
      </c>
      <c r="O699" s="30" cm="1">
        <f t="array" ref="O699">IF(Table2[[#This Row],[Nodes]:[Nodes]]=7,Table2[[#This Row],[Gap]:[Gap]],"")</f>
        <v>85.680362798485405</v>
      </c>
    </row>
    <row r="700" spans="1:15">
      <c r="A700">
        <v>7</v>
      </c>
      <c r="B700">
        <v>12</v>
      </c>
      <c r="C700">
        <v>60</v>
      </c>
      <c r="D700">
        <v>2</v>
      </c>
      <c r="E700">
        <v>0</v>
      </c>
      <c r="F700">
        <v>890.78788685088296</v>
      </c>
      <c r="G700">
        <v>4</v>
      </c>
      <c r="H700">
        <v>3415.0513767711</v>
      </c>
      <c r="I700">
        <v>85.6964680958163</v>
      </c>
      <c r="J700">
        <v>228.30711483955301</v>
      </c>
      <c r="L700" s="30" t="str" cm="1">
        <f t="array" ref="L700">IF(Table2[[#This Row],[Nodes]:[Nodes]]=4,Table2[[#This Row],[Gap]:[Gap]],"")</f>
        <v/>
      </c>
      <c r="M700" s="30" t="str" cm="1">
        <f t="array" ref="M700">IF(Table2[[#This Row],[Nodes]:[Nodes]]=5,Table2[[#This Row],[Gap]:[Gap]],"")</f>
        <v/>
      </c>
      <c r="N700" s="30" t="str" cm="1">
        <f t="array" ref="N700">IF(Table2[[#This Row],[Nodes]:[Nodes]]=6,Table2[[#This Row],[Gap]:[Gap]],"")</f>
        <v/>
      </c>
      <c r="O700" s="30" cm="1">
        <f t="array" ref="O700">IF(Table2[[#This Row],[Nodes]:[Nodes]]=7,Table2[[#This Row],[Gap]:[Gap]],"")</f>
        <v>85.6964680958163</v>
      </c>
    </row>
    <row r="701" spans="1:15">
      <c r="A701">
        <v>7</v>
      </c>
      <c r="B701">
        <v>12</v>
      </c>
      <c r="C701">
        <v>30</v>
      </c>
      <c r="D701">
        <v>2</v>
      </c>
      <c r="E701">
        <v>0</v>
      </c>
      <c r="F701">
        <v>805.27005170881603</v>
      </c>
      <c r="G701">
        <v>4</v>
      </c>
      <c r="H701">
        <v>3179.0312261803601</v>
      </c>
      <c r="I701">
        <v>85.742240201438705</v>
      </c>
      <c r="J701">
        <v>171.97176289558399</v>
      </c>
      <c r="L701" s="30" t="str" cm="1">
        <f t="array" ref="L701">IF(Table2[[#This Row],[Nodes]:[Nodes]]=4,Table2[[#This Row],[Gap]:[Gap]],"")</f>
        <v/>
      </c>
      <c r="M701" s="30" t="str" cm="1">
        <f t="array" ref="M701">IF(Table2[[#This Row],[Nodes]:[Nodes]]=5,Table2[[#This Row],[Gap]:[Gap]],"")</f>
        <v/>
      </c>
      <c r="N701" s="30" t="str" cm="1">
        <f t="array" ref="N701">IF(Table2[[#This Row],[Nodes]:[Nodes]]=6,Table2[[#This Row],[Gap]:[Gap]],"")</f>
        <v/>
      </c>
      <c r="O701" s="30" cm="1">
        <f t="array" ref="O701">IF(Table2[[#This Row],[Nodes]:[Nodes]]=7,Table2[[#This Row],[Gap]:[Gap]],"")</f>
        <v>85.742240201438705</v>
      </c>
    </row>
    <row r="702" spans="1:15">
      <c r="A702">
        <v>7</v>
      </c>
      <c r="B702">
        <v>14</v>
      </c>
      <c r="C702">
        <v>90</v>
      </c>
      <c r="D702">
        <v>2</v>
      </c>
      <c r="E702">
        <v>2</v>
      </c>
      <c r="F702">
        <v>956.8579884948</v>
      </c>
      <c r="G702">
        <v>4</v>
      </c>
      <c r="H702">
        <v>4261.8100584146996</v>
      </c>
      <c r="I702">
        <v>85.863688564239297</v>
      </c>
      <c r="J702">
        <v>300.05730533599802</v>
      </c>
      <c r="L702" s="30" t="str" cm="1">
        <f t="array" ref="L702">IF(Table2[[#This Row],[Nodes]:[Nodes]]=4,Table2[[#This Row],[Gap]:[Gap]],"")</f>
        <v/>
      </c>
      <c r="M702" s="30" t="str" cm="1">
        <f t="array" ref="M702">IF(Table2[[#This Row],[Nodes]:[Nodes]]=5,Table2[[#This Row],[Gap]:[Gap]],"")</f>
        <v/>
      </c>
      <c r="N702" s="30" t="str" cm="1">
        <f t="array" ref="N702">IF(Table2[[#This Row],[Nodes]:[Nodes]]=6,Table2[[#This Row],[Gap]:[Gap]],"")</f>
        <v/>
      </c>
      <c r="O702" s="30" cm="1">
        <f t="array" ref="O702">IF(Table2[[#This Row],[Nodes]:[Nodes]]=7,Table2[[#This Row],[Gap]:[Gap]],"")</f>
        <v>85.863688564239297</v>
      </c>
    </row>
    <row r="703" spans="1:15">
      <c r="A703">
        <v>7</v>
      </c>
      <c r="B703">
        <v>14</v>
      </c>
      <c r="C703">
        <v>90</v>
      </c>
      <c r="D703">
        <v>4</v>
      </c>
      <c r="E703">
        <v>4</v>
      </c>
      <c r="F703">
        <v>725.73351553162502</v>
      </c>
      <c r="G703">
        <v>3</v>
      </c>
      <c r="H703">
        <v>2546.1488079751998</v>
      </c>
      <c r="I703">
        <v>86.014061344152495</v>
      </c>
      <c r="J703">
        <v>146.45386338233899</v>
      </c>
      <c r="L703" s="30" t="str" cm="1">
        <f t="array" ref="L703">IF(Table2[[#This Row],[Nodes]:[Nodes]]=4,Table2[[#This Row],[Gap]:[Gap]],"")</f>
        <v/>
      </c>
      <c r="M703" s="30" t="str" cm="1">
        <f t="array" ref="M703">IF(Table2[[#This Row],[Nodes]:[Nodes]]=5,Table2[[#This Row],[Gap]:[Gap]],"")</f>
        <v/>
      </c>
      <c r="N703" s="30" t="str" cm="1">
        <f t="array" ref="N703">IF(Table2[[#This Row],[Nodes]:[Nodes]]=6,Table2[[#This Row],[Gap]:[Gap]],"")</f>
        <v/>
      </c>
      <c r="O703" s="30" cm="1">
        <f t="array" ref="O703">IF(Table2[[#This Row],[Nodes]:[Nodes]]=7,Table2[[#This Row],[Gap]:[Gap]],"")</f>
        <v>86.014061344152495</v>
      </c>
    </row>
    <row r="704" spans="1:15">
      <c r="A704">
        <v>7</v>
      </c>
      <c r="B704">
        <v>14</v>
      </c>
      <c r="C704">
        <v>60</v>
      </c>
      <c r="D704">
        <v>3</v>
      </c>
      <c r="E704">
        <v>0</v>
      </c>
      <c r="F704">
        <v>737.209000083913</v>
      </c>
      <c r="G704">
        <v>3</v>
      </c>
      <c r="H704">
        <v>2594.5728784753601</v>
      </c>
      <c r="I704">
        <v>86.165880891261097</v>
      </c>
      <c r="J704">
        <v>130.24603009223901</v>
      </c>
      <c r="L704" s="30" t="str" cm="1">
        <f t="array" ref="L704">IF(Table2[[#This Row],[Nodes]:[Nodes]]=4,Table2[[#This Row],[Gap]:[Gap]],"")</f>
        <v/>
      </c>
      <c r="M704" s="30" t="str" cm="1">
        <f t="array" ref="M704">IF(Table2[[#This Row],[Nodes]:[Nodes]]=5,Table2[[#This Row],[Gap]:[Gap]],"")</f>
        <v/>
      </c>
      <c r="N704" s="30" t="str" cm="1">
        <f t="array" ref="N704">IF(Table2[[#This Row],[Nodes]:[Nodes]]=6,Table2[[#This Row],[Gap]:[Gap]],"")</f>
        <v/>
      </c>
      <c r="O704" s="30" cm="1">
        <f t="array" ref="O704">IF(Table2[[#This Row],[Nodes]:[Nodes]]=7,Table2[[#This Row],[Gap]:[Gap]],"")</f>
        <v>86.165880891261097</v>
      </c>
    </row>
    <row r="705" spans="1:15">
      <c r="A705">
        <v>7</v>
      </c>
      <c r="B705">
        <v>14</v>
      </c>
      <c r="C705">
        <v>60</v>
      </c>
      <c r="D705">
        <v>2</v>
      </c>
      <c r="E705">
        <v>2</v>
      </c>
      <c r="F705">
        <v>921.189098036833</v>
      </c>
      <c r="G705">
        <v>4</v>
      </c>
      <c r="H705">
        <v>4011.0656393151198</v>
      </c>
      <c r="I705">
        <v>86.653040180162193</v>
      </c>
      <c r="J705">
        <v>202.100290298461</v>
      </c>
      <c r="L705" s="30" t="str" cm="1">
        <f t="array" ref="L705">IF(Table2[[#This Row],[Nodes]:[Nodes]]=4,Table2[[#This Row],[Gap]:[Gap]],"")</f>
        <v/>
      </c>
      <c r="M705" s="30" t="str" cm="1">
        <f t="array" ref="M705">IF(Table2[[#This Row],[Nodes]:[Nodes]]=5,Table2[[#This Row],[Gap]:[Gap]],"")</f>
        <v/>
      </c>
      <c r="N705" s="30" t="str" cm="1">
        <f t="array" ref="N705">IF(Table2[[#This Row],[Nodes]:[Nodes]]=6,Table2[[#This Row],[Gap]:[Gap]],"")</f>
        <v/>
      </c>
      <c r="O705" s="30" cm="1">
        <f t="array" ref="O705">IF(Table2[[#This Row],[Nodes]:[Nodes]]=7,Table2[[#This Row],[Gap]:[Gap]],"")</f>
        <v>86.653040180162193</v>
      </c>
    </row>
    <row r="706" spans="1:15">
      <c r="A706">
        <v>7</v>
      </c>
      <c r="B706">
        <v>12</v>
      </c>
      <c r="C706">
        <v>30</v>
      </c>
      <c r="D706">
        <v>3</v>
      </c>
      <c r="E706">
        <v>4</v>
      </c>
      <c r="F706">
        <v>755.68793530051005</v>
      </c>
      <c r="G706">
        <v>3</v>
      </c>
      <c r="H706">
        <v>2943.7632472229802</v>
      </c>
      <c r="I706">
        <v>86.919814337457495</v>
      </c>
      <c r="J706">
        <v>300.034293413162</v>
      </c>
      <c r="L706" s="30" t="str" cm="1">
        <f t="array" ref="L706">IF(Table2[[#This Row],[Nodes]:[Nodes]]=4,Table2[[#This Row],[Gap]:[Gap]],"")</f>
        <v/>
      </c>
      <c r="M706" s="30" t="str" cm="1">
        <f t="array" ref="M706">IF(Table2[[#This Row],[Nodes]:[Nodes]]=5,Table2[[#This Row],[Gap]:[Gap]],"")</f>
        <v/>
      </c>
      <c r="N706" s="30" t="str" cm="1">
        <f t="array" ref="N706">IF(Table2[[#This Row],[Nodes]:[Nodes]]=6,Table2[[#This Row],[Gap]:[Gap]],"")</f>
        <v/>
      </c>
      <c r="O706" s="30" cm="1">
        <f t="array" ref="O706">IF(Table2[[#This Row],[Nodes]:[Nodes]]=7,Table2[[#This Row],[Gap]:[Gap]],"")</f>
        <v>86.919814337457495</v>
      </c>
    </row>
    <row r="707" spans="1:15">
      <c r="A707">
        <v>7</v>
      </c>
      <c r="B707">
        <v>12</v>
      </c>
      <c r="C707">
        <v>90</v>
      </c>
      <c r="D707">
        <v>2</v>
      </c>
      <c r="E707">
        <v>4</v>
      </c>
      <c r="F707">
        <v>1254.2492585886901</v>
      </c>
      <c r="G707">
        <v>4</v>
      </c>
      <c r="H707">
        <v>5685.5855344414404</v>
      </c>
      <c r="I707">
        <v>87.114573625961796</v>
      </c>
      <c r="J707">
        <v>256.73476576805098</v>
      </c>
      <c r="L707" s="30" t="str" cm="1">
        <f t="array" ref="L707">IF(Table2[[#This Row],[Nodes]:[Nodes]]=4,Table2[[#This Row],[Gap]:[Gap]],"")</f>
        <v/>
      </c>
      <c r="M707" s="30" t="str" cm="1">
        <f t="array" ref="M707">IF(Table2[[#This Row],[Nodes]:[Nodes]]=5,Table2[[#This Row],[Gap]:[Gap]],"")</f>
        <v/>
      </c>
      <c r="N707" s="30" t="str" cm="1">
        <f t="array" ref="N707">IF(Table2[[#This Row],[Nodes]:[Nodes]]=6,Table2[[#This Row],[Gap]:[Gap]],"")</f>
        <v/>
      </c>
      <c r="O707" s="30" cm="1">
        <f t="array" ref="O707">IF(Table2[[#This Row],[Nodes]:[Nodes]]=7,Table2[[#This Row],[Gap]:[Gap]],"")</f>
        <v>87.114573625961796</v>
      </c>
    </row>
    <row r="708" spans="1:15">
      <c r="A708">
        <v>7</v>
      </c>
      <c r="B708">
        <v>12</v>
      </c>
      <c r="C708">
        <v>30</v>
      </c>
      <c r="D708">
        <v>2</v>
      </c>
      <c r="E708">
        <v>4</v>
      </c>
      <c r="F708">
        <v>1060.0708881426799</v>
      </c>
      <c r="G708">
        <v>4</v>
      </c>
      <c r="H708">
        <v>4334.3983610723899</v>
      </c>
      <c r="I708">
        <v>87.366140230932999</v>
      </c>
      <c r="J708">
        <v>141.47191810607899</v>
      </c>
      <c r="L708" s="30" t="str" cm="1">
        <f t="array" ref="L708">IF(Table2[[#This Row],[Nodes]:[Nodes]]=4,Table2[[#This Row],[Gap]:[Gap]],"")</f>
        <v/>
      </c>
      <c r="M708" s="30" t="str" cm="1">
        <f t="array" ref="M708">IF(Table2[[#This Row],[Nodes]:[Nodes]]=5,Table2[[#This Row],[Gap]:[Gap]],"")</f>
        <v/>
      </c>
      <c r="N708" s="30" t="str" cm="1">
        <f t="array" ref="N708">IF(Table2[[#This Row],[Nodes]:[Nodes]]=6,Table2[[#This Row],[Gap]:[Gap]],"")</f>
        <v/>
      </c>
      <c r="O708" s="30" cm="1">
        <f t="array" ref="O708">IF(Table2[[#This Row],[Nodes]:[Nodes]]=7,Table2[[#This Row],[Gap]:[Gap]],"")</f>
        <v>87.366140230932999</v>
      </c>
    </row>
    <row r="709" spans="1:15">
      <c r="A709">
        <v>7</v>
      </c>
      <c r="B709">
        <v>12</v>
      </c>
      <c r="C709">
        <v>90</v>
      </c>
      <c r="D709">
        <v>2</v>
      </c>
      <c r="E709">
        <v>3</v>
      </c>
      <c r="F709">
        <v>1089.09249709854</v>
      </c>
      <c r="G709">
        <v>4</v>
      </c>
      <c r="H709">
        <v>4439.9237472066798</v>
      </c>
      <c r="I709">
        <v>87.467466977852595</v>
      </c>
      <c r="J709">
        <v>181.91182112693701</v>
      </c>
      <c r="L709" s="30" t="str" cm="1">
        <f t="array" ref="L709">IF(Table2[[#This Row],[Nodes]:[Nodes]]=4,Table2[[#This Row],[Gap]:[Gap]],"")</f>
        <v/>
      </c>
      <c r="M709" s="30" t="str" cm="1">
        <f t="array" ref="M709">IF(Table2[[#This Row],[Nodes]:[Nodes]]=5,Table2[[#This Row],[Gap]:[Gap]],"")</f>
        <v/>
      </c>
      <c r="N709" s="30" t="str" cm="1">
        <f t="array" ref="N709">IF(Table2[[#This Row],[Nodes]:[Nodes]]=6,Table2[[#This Row],[Gap]:[Gap]],"")</f>
        <v/>
      </c>
      <c r="O709" s="30" cm="1">
        <f t="array" ref="O709">IF(Table2[[#This Row],[Nodes]:[Nodes]]=7,Table2[[#This Row],[Gap]:[Gap]],"")</f>
        <v>87.467466977852595</v>
      </c>
    </row>
    <row r="710" spans="1:15">
      <c r="A710">
        <v>7</v>
      </c>
      <c r="B710">
        <v>10</v>
      </c>
      <c r="C710">
        <v>30</v>
      </c>
      <c r="D710">
        <v>2</v>
      </c>
      <c r="E710">
        <v>4</v>
      </c>
      <c r="F710">
        <v>1035.7045886072699</v>
      </c>
      <c r="G710">
        <v>4</v>
      </c>
      <c r="H710">
        <v>4044.8690934669098</v>
      </c>
      <c r="I710">
        <v>87.839593621912798</v>
      </c>
      <c r="J710">
        <v>300.02993392944302</v>
      </c>
      <c r="L710" s="30" t="str" cm="1">
        <f t="array" ref="L710">IF(Table2[[#This Row],[Nodes]:[Nodes]]=4,Table2[[#This Row],[Gap]:[Gap]],"")</f>
        <v/>
      </c>
      <c r="M710" s="30" t="str" cm="1">
        <f t="array" ref="M710">IF(Table2[[#This Row],[Nodes]:[Nodes]]=5,Table2[[#This Row],[Gap]:[Gap]],"")</f>
        <v/>
      </c>
      <c r="N710" s="30" t="str" cm="1">
        <f t="array" ref="N710">IF(Table2[[#This Row],[Nodes]:[Nodes]]=6,Table2[[#This Row],[Gap]:[Gap]],"")</f>
        <v/>
      </c>
      <c r="O710" s="30" cm="1">
        <f t="array" ref="O710">IF(Table2[[#This Row],[Nodes]:[Nodes]]=7,Table2[[#This Row],[Gap]:[Gap]],"")</f>
        <v>87.839593621912798</v>
      </c>
    </row>
    <row r="711" spans="1:15">
      <c r="A711">
        <v>7</v>
      </c>
      <c r="B711">
        <v>12</v>
      </c>
      <c r="C711">
        <v>90</v>
      </c>
      <c r="D711">
        <v>3</v>
      </c>
      <c r="E711">
        <v>4</v>
      </c>
      <c r="F711">
        <v>846.74166090810797</v>
      </c>
      <c r="G711">
        <v>3</v>
      </c>
      <c r="H711">
        <v>3500.0995876021002</v>
      </c>
      <c r="I711">
        <v>87.867603505236701</v>
      </c>
      <c r="J711">
        <v>160.90381789207399</v>
      </c>
      <c r="L711" s="30" t="str" cm="1">
        <f t="array" ref="L711">IF(Table2[[#This Row],[Nodes]:[Nodes]]=4,Table2[[#This Row],[Gap]:[Gap]],"")</f>
        <v/>
      </c>
      <c r="M711" s="30" t="str" cm="1">
        <f t="array" ref="M711">IF(Table2[[#This Row],[Nodes]:[Nodes]]=5,Table2[[#This Row],[Gap]:[Gap]],"")</f>
        <v/>
      </c>
      <c r="N711" s="30" t="str" cm="1">
        <f t="array" ref="N711">IF(Table2[[#This Row],[Nodes]:[Nodes]]=6,Table2[[#This Row],[Gap]:[Gap]],"")</f>
        <v/>
      </c>
      <c r="O711" s="30" cm="1">
        <f t="array" ref="O711">IF(Table2[[#This Row],[Nodes]:[Nodes]]=7,Table2[[#This Row],[Gap]:[Gap]],"")</f>
        <v>87.867603505236701</v>
      </c>
    </row>
    <row r="712" spans="1:15">
      <c r="A712">
        <v>7</v>
      </c>
      <c r="B712">
        <v>10</v>
      </c>
      <c r="C712">
        <v>60</v>
      </c>
      <c r="D712">
        <v>2</v>
      </c>
      <c r="E712">
        <v>4</v>
      </c>
      <c r="F712">
        <v>1062.6261818323601</v>
      </c>
      <c r="G712">
        <v>4</v>
      </c>
      <c r="H712">
        <v>4511.0679392038301</v>
      </c>
      <c r="I712">
        <v>88.207576537749702</v>
      </c>
      <c r="J712">
        <v>300.03678846359202</v>
      </c>
      <c r="L712" s="30" t="str" cm="1">
        <f t="array" ref="L712">IF(Table2[[#This Row],[Nodes]:[Nodes]]=4,Table2[[#This Row],[Gap]:[Gap]],"")</f>
        <v/>
      </c>
      <c r="M712" s="30" t="str" cm="1">
        <f t="array" ref="M712">IF(Table2[[#This Row],[Nodes]:[Nodes]]=5,Table2[[#This Row],[Gap]:[Gap]],"")</f>
        <v/>
      </c>
      <c r="N712" s="30" t="str" cm="1">
        <f t="array" ref="N712">IF(Table2[[#This Row],[Nodes]:[Nodes]]=6,Table2[[#This Row],[Gap]:[Gap]],"")</f>
        <v/>
      </c>
      <c r="O712" s="30" cm="1">
        <f t="array" ref="O712">IF(Table2[[#This Row],[Nodes]:[Nodes]]=7,Table2[[#This Row],[Gap]:[Gap]],"")</f>
        <v>88.207576537749702</v>
      </c>
    </row>
    <row r="713" spans="1:15">
      <c r="A713">
        <v>7</v>
      </c>
      <c r="B713">
        <v>14</v>
      </c>
      <c r="C713">
        <v>90</v>
      </c>
      <c r="D713">
        <v>2</v>
      </c>
      <c r="E713">
        <v>3</v>
      </c>
      <c r="F713">
        <v>1186.8886015870301</v>
      </c>
      <c r="G713">
        <v>4</v>
      </c>
      <c r="H713">
        <v>4475.4123038641401</v>
      </c>
      <c r="I713">
        <v>88.501291071420994</v>
      </c>
      <c r="J713">
        <v>172.199324131011</v>
      </c>
      <c r="L713" s="30" t="str" cm="1">
        <f t="array" ref="L713">IF(Table2[[#This Row],[Nodes]:[Nodes]]=4,Table2[[#This Row],[Gap]:[Gap]],"")</f>
        <v/>
      </c>
      <c r="M713" s="30" t="str" cm="1">
        <f t="array" ref="M713">IF(Table2[[#This Row],[Nodes]:[Nodes]]=5,Table2[[#This Row],[Gap]:[Gap]],"")</f>
        <v/>
      </c>
      <c r="N713" s="30" t="str" cm="1">
        <f t="array" ref="N713">IF(Table2[[#This Row],[Nodes]:[Nodes]]=6,Table2[[#This Row],[Gap]:[Gap]],"")</f>
        <v/>
      </c>
      <c r="O713" s="30" cm="1">
        <f t="array" ref="O713">IF(Table2[[#This Row],[Nodes]:[Nodes]]=7,Table2[[#This Row],[Gap]:[Gap]],"")</f>
        <v>88.501291071420994</v>
      </c>
    </row>
    <row r="714" spans="1:15">
      <c r="A714">
        <v>7</v>
      </c>
      <c r="B714">
        <v>12</v>
      </c>
      <c r="C714">
        <v>90</v>
      </c>
      <c r="D714">
        <v>2</v>
      </c>
      <c r="E714">
        <v>0</v>
      </c>
      <c r="F714">
        <v>997.47253193433198</v>
      </c>
      <c r="G714">
        <v>4</v>
      </c>
      <c r="H714">
        <v>3702.80240510677</v>
      </c>
      <c r="I714">
        <v>89.278401054062002</v>
      </c>
      <c r="J714">
        <v>295.17370367050103</v>
      </c>
      <c r="L714" s="30" t="str" cm="1">
        <f t="array" ref="L714">IF(Table2[[#This Row],[Nodes]:[Nodes]]=4,Table2[[#This Row],[Gap]:[Gap]],"")</f>
        <v/>
      </c>
      <c r="M714" s="30" t="str" cm="1">
        <f t="array" ref="M714">IF(Table2[[#This Row],[Nodes]:[Nodes]]=5,Table2[[#This Row],[Gap]:[Gap]],"")</f>
        <v/>
      </c>
      <c r="N714" s="30" t="str" cm="1">
        <f t="array" ref="N714">IF(Table2[[#This Row],[Nodes]:[Nodes]]=6,Table2[[#This Row],[Gap]:[Gap]],"")</f>
        <v/>
      </c>
      <c r="O714" s="30" cm="1">
        <f t="array" ref="O714">IF(Table2[[#This Row],[Nodes]:[Nodes]]=7,Table2[[#This Row],[Gap]:[Gap]],"")</f>
        <v>89.278401054062002</v>
      </c>
    </row>
    <row r="715" spans="1:15">
      <c r="A715">
        <v>7</v>
      </c>
      <c r="B715">
        <v>14</v>
      </c>
      <c r="C715">
        <v>60</v>
      </c>
      <c r="D715">
        <v>2</v>
      </c>
      <c r="E715">
        <v>3</v>
      </c>
      <c r="F715">
        <v>1092.4435548817401</v>
      </c>
      <c r="G715">
        <v>4</v>
      </c>
      <c r="H715">
        <v>4637.71755658452</v>
      </c>
      <c r="I715">
        <v>89.585930921286405</v>
      </c>
      <c r="J715">
        <v>124.943446874618</v>
      </c>
      <c r="L715" s="30" t="str" cm="1">
        <f t="array" ref="L715">IF(Table2[[#This Row],[Nodes]:[Nodes]]=4,Table2[[#This Row],[Gap]:[Gap]],"")</f>
        <v/>
      </c>
      <c r="M715" s="30" t="str" cm="1">
        <f t="array" ref="M715">IF(Table2[[#This Row],[Nodes]:[Nodes]]=5,Table2[[#This Row],[Gap]:[Gap]],"")</f>
        <v/>
      </c>
      <c r="N715" s="30" t="str" cm="1">
        <f t="array" ref="N715">IF(Table2[[#This Row],[Nodes]:[Nodes]]=6,Table2[[#This Row],[Gap]:[Gap]],"")</f>
        <v/>
      </c>
      <c r="O715" s="30" cm="1">
        <f t="array" ref="O715">IF(Table2[[#This Row],[Nodes]:[Nodes]]=7,Table2[[#This Row],[Gap]:[Gap]],"")</f>
        <v>89.585930921286405</v>
      </c>
    </row>
    <row r="716" spans="1:15">
      <c r="A716">
        <v>7</v>
      </c>
      <c r="B716">
        <v>12</v>
      </c>
      <c r="C716">
        <v>30</v>
      </c>
      <c r="D716">
        <v>2</v>
      </c>
      <c r="E716">
        <v>3</v>
      </c>
      <c r="F716">
        <v>890.739155923829</v>
      </c>
      <c r="G716">
        <v>4</v>
      </c>
      <c r="H716">
        <v>3515.0217676054399</v>
      </c>
      <c r="I716">
        <v>89.633089915972704</v>
      </c>
      <c r="J716">
        <v>177.190142869949</v>
      </c>
      <c r="L716" s="30" t="str" cm="1">
        <f t="array" ref="L716">IF(Table2[[#This Row],[Nodes]:[Nodes]]=4,Table2[[#This Row],[Gap]:[Gap]],"")</f>
        <v/>
      </c>
      <c r="M716" s="30" t="str" cm="1">
        <f t="array" ref="M716">IF(Table2[[#This Row],[Nodes]:[Nodes]]=5,Table2[[#This Row],[Gap]:[Gap]],"")</f>
        <v/>
      </c>
      <c r="N716" s="30" t="str" cm="1">
        <f t="array" ref="N716">IF(Table2[[#This Row],[Nodes]:[Nodes]]=6,Table2[[#This Row],[Gap]:[Gap]],"")</f>
        <v/>
      </c>
      <c r="O716" s="30" cm="1">
        <f t="array" ref="O716">IF(Table2[[#This Row],[Nodes]:[Nodes]]=7,Table2[[#This Row],[Gap]:[Gap]],"")</f>
        <v>89.633089915972704</v>
      </c>
    </row>
    <row r="717" spans="1:15">
      <c r="A717">
        <v>7</v>
      </c>
      <c r="B717">
        <v>14</v>
      </c>
      <c r="C717">
        <v>30</v>
      </c>
      <c r="D717">
        <v>4</v>
      </c>
      <c r="E717">
        <v>4</v>
      </c>
      <c r="F717">
        <v>665.47090802740399</v>
      </c>
      <c r="G717">
        <v>3</v>
      </c>
      <c r="H717">
        <v>2582.2847366446499</v>
      </c>
      <c r="I717">
        <v>89.653531909944107</v>
      </c>
      <c r="J717">
        <v>175.642315149307</v>
      </c>
      <c r="L717" s="30" t="str" cm="1">
        <f t="array" ref="L717">IF(Table2[[#This Row],[Nodes]:[Nodes]]=4,Table2[[#This Row],[Gap]:[Gap]],"")</f>
        <v/>
      </c>
      <c r="M717" s="30" t="str" cm="1">
        <f t="array" ref="M717">IF(Table2[[#This Row],[Nodes]:[Nodes]]=5,Table2[[#This Row],[Gap]:[Gap]],"")</f>
        <v/>
      </c>
      <c r="N717" s="30" t="str" cm="1">
        <f t="array" ref="N717">IF(Table2[[#This Row],[Nodes]:[Nodes]]=6,Table2[[#This Row],[Gap]:[Gap]],"")</f>
        <v/>
      </c>
      <c r="O717" s="30" cm="1">
        <f t="array" ref="O717">IF(Table2[[#This Row],[Nodes]:[Nodes]]=7,Table2[[#This Row],[Gap]:[Gap]],"")</f>
        <v>89.653531909944107</v>
      </c>
    </row>
    <row r="718" spans="1:15">
      <c r="A718">
        <v>7</v>
      </c>
      <c r="B718">
        <v>14</v>
      </c>
      <c r="C718">
        <v>30</v>
      </c>
      <c r="D718">
        <v>2</v>
      </c>
      <c r="E718">
        <v>2</v>
      </c>
      <c r="F718">
        <v>768.74460343186399</v>
      </c>
      <c r="G718">
        <v>4</v>
      </c>
      <c r="H718">
        <v>3771.1574894923601</v>
      </c>
      <c r="I718">
        <v>90.242461352971802</v>
      </c>
      <c r="J718">
        <v>130.33002352714499</v>
      </c>
      <c r="L718" s="30" t="str" cm="1">
        <f t="array" ref="L718">IF(Table2[[#This Row],[Nodes]:[Nodes]]=4,Table2[[#This Row],[Gap]:[Gap]],"")</f>
        <v/>
      </c>
      <c r="M718" s="30" t="str" cm="1">
        <f t="array" ref="M718">IF(Table2[[#This Row],[Nodes]:[Nodes]]=5,Table2[[#This Row],[Gap]:[Gap]],"")</f>
        <v/>
      </c>
      <c r="N718" s="30" t="str" cm="1">
        <f t="array" ref="N718">IF(Table2[[#This Row],[Nodes]:[Nodes]]=6,Table2[[#This Row],[Gap]:[Gap]],"")</f>
        <v/>
      </c>
      <c r="O718" s="30" cm="1">
        <f t="array" ref="O718">IF(Table2[[#This Row],[Nodes]:[Nodes]]=7,Table2[[#This Row],[Gap]:[Gap]],"")</f>
        <v>90.242461352971802</v>
      </c>
    </row>
    <row r="719" spans="1:15">
      <c r="A719">
        <v>7</v>
      </c>
      <c r="B719">
        <v>14</v>
      </c>
      <c r="C719">
        <v>30</v>
      </c>
      <c r="D719">
        <v>2</v>
      </c>
      <c r="E719">
        <v>4</v>
      </c>
      <c r="F719">
        <v>1213.3206201221401</v>
      </c>
      <c r="G719">
        <v>5</v>
      </c>
      <c r="H719">
        <v>5241.4724463060402</v>
      </c>
      <c r="I719">
        <v>91.174432448511396</v>
      </c>
      <c r="J719">
        <v>198.76030588149999</v>
      </c>
      <c r="L719" s="30" t="str" cm="1">
        <f t="array" ref="L719">IF(Table2[[#This Row],[Nodes]:[Nodes]]=4,Table2[[#This Row],[Gap]:[Gap]],"")</f>
        <v/>
      </c>
      <c r="M719" s="30" t="str" cm="1">
        <f t="array" ref="M719">IF(Table2[[#This Row],[Nodes]:[Nodes]]=5,Table2[[#This Row],[Gap]:[Gap]],"")</f>
        <v/>
      </c>
      <c r="N719" s="30" t="str" cm="1">
        <f t="array" ref="N719">IF(Table2[[#This Row],[Nodes]:[Nodes]]=6,Table2[[#This Row],[Gap]:[Gap]],"")</f>
        <v/>
      </c>
      <c r="O719" s="30" cm="1">
        <f t="array" ref="O719">IF(Table2[[#This Row],[Nodes]:[Nodes]]=7,Table2[[#This Row],[Gap]:[Gap]],"")</f>
        <v>91.174432448511396</v>
      </c>
    </row>
    <row r="720" spans="1:15">
      <c r="A720">
        <v>7</v>
      </c>
      <c r="B720">
        <v>14</v>
      </c>
      <c r="C720">
        <v>90</v>
      </c>
      <c r="D720">
        <v>2</v>
      </c>
      <c r="E720">
        <v>4</v>
      </c>
      <c r="F720">
        <v>1446.9536044467</v>
      </c>
      <c r="G720">
        <v>5</v>
      </c>
      <c r="H720">
        <v>5485.5729992204397</v>
      </c>
      <c r="I720">
        <v>91.5279847972471</v>
      </c>
      <c r="J720">
        <v>300.10155487060501</v>
      </c>
      <c r="L720" s="30" t="str" cm="1">
        <f t="array" ref="L720">IF(Table2[[#This Row],[Nodes]:[Nodes]]=4,Table2[[#This Row],[Gap]:[Gap]],"")</f>
        <v/>
      </c>
      <c r="M720" s="30" t="str" cm="1">
        <f t="array" ref="M720">IF(Table2[[#This Row],[Nodes]:[Nodes]]=5,Table2[[#This Row],[Gap]:[Gap]],"")</f>
        <v/>
      </c>
      <c r="N720" s="30" t="str" cm="1">
        <f t="array" ref="N720">IF(Table2[[#This Row],[Nodes]:[Nodes]]=6,Table2[[#This Row],[Gap]:[Gap]],"")</f>
        <v/>
      </c>
      <c r="O720" s="30" cm="1">
        <f t="array" ref="O720">IF(Table2[[#This Row],[Nodes]:[Nodes]]=7,Table2[[#This Row],[Gap]:[Gap]],"")</f>
        <v>91.5279847972471</v>
      </c>
    </row>
    <row r="721" spans="1:15">
      <c r="A721">
        <v>7</v>
      </c>
      <c r="B721">
        <v>14</v>
      </c>
      <c r="C721">
        <v>60</v>
      </c>
      <c r="D721">
        <v>2</v>
      </c>
      <c r="E721">
        <v>4</v>
      </c>
      <c r="F721">
        <v>1284.0593228845601</v>
      </c>
      <c r="G721">
        <v>5</v>
      </c>
      <c r="H721">
        <v>4981.8663970567104</v>
      </c>
      <c r="I721">
        <v>91.775906425519395</v>
      </c>
      <c r="J721">
        <v>169.39483642578099</v>
      </c>
      <c r="L721" s="30" t="str" cm="1">
        <f t="array" ref="L721">IF(Table2[[#This Row],[Nodes]:[Nodes]]=4,Table2[[#This Row],[Gap]:[Gap]],"")</f>
        <v/>
      </c>
      <c r="M721" s="30" t="str" cm="1">
        <f t="array" ref="M721">IF(Table2[[#This Row],[Nodes]:[Nodes]]=5,Table2[[#This Row],[Gap]:[Gap]],"")</f>
        <v/>
      </c>
      <c r="N721" s="30" t="str" cm="1">
        <f t="array" ref="N721">IF(Table2[[#This Row],[Nodes]:[Nodes]]=6,Table2[[#This Row],[Gap]:[Gap]],"")</f>
        <v/>
      </c>
      <c r="O721" s="30" cm="1">
        <f t="array" ref="O721">IF(Table2[[#This Row],[Nodes]:[Nodes]]=7,Table2[[#This Row],[Gap]:[Gap]],"")</f>
        <v>91.775906425519395</v>
      </c>
    </row>
    <row r="722" spans="1:15">
      <c r="L722" s="30" t="str" cm="1">
        <f t="array" ref="L722">IF(Table2[[#This Row],[Nodes]:[Nodes]]=4,Table2[[#This Row],[Gap]:[Gap]],"")</f>
        <v/>
      </c>
      <c r="M722" s="30" t="str" cm="1">
        <f t="array" ref="M722">IF(Table2[[#This Row],[Nodes]:[Nodes]]=5,Table2[[#This Row],[Gap]:[Gap]],"")</f>
        <v/>
      </c>
      <c r="N722" s="30" t="str" cm="1">
        <f t="array" ref="N722">IF(Table2[[#This Row],[Nodes]:[Nodes]]=6,Table2[[#This Row],[Gap]:[Gap]],"")</f>
        <v/>
      </c>
      <c r="O722" s="30" t="str" cm="1">
        <f t="array" ref="O722">IF(Table2[[#This Row],[Nodes]:[Nodes]]=7,Table2[[#This Row],[Gap]:[Gap]],"")</f>
        <v/>
      </c>
    </row>
    <row r="723" spans="1:15">
      <c r="L723" s="30" t="str" cm="1">
        <f t="array" ref="L723">IF(Table2[[#This Row],[Nodes]:[Nodes]]=4,Table2[[#This Row],[Gap]:[Gap]],"")</f>
        <v/>
      </c>
      <c r="M723" s="30" t="str" cm="1">
        <f t="array" ref="M723">IF(Table2[[#This Row],[Nodes]:[Nodes]]=5,Table2[[#This Row],[Gap]:[Gap]],"")</f>
        <v/>
      </c>
      <c r="N723" s="30" t="str" cm="1">
        <f t="array" ref="N723">IF(Table2[[#This Row],[Nodes]:[Nodes]]=6,Table2[[#This Row],[Gap]:[Gap]],"")</f>
        <v/>
      </c>
      <c r="O723" s="30" t="str" cm="1">
        <f t="array" ref="O723">IF(Table2[[#This Row],[Nodes]:[Nodes]]=7,Table2[[#This Row],[Gap]:[Gap]],"")</f>
        <v/>
      </c>
    </row>
    <row r="724" spans="1:15">
      <c r="L724" s="30" t="str" cm="1">
        <f t="array" ref="L724">IF(Table2[[#This Row],[Nodes]:[Nodes]]=4,Table2[[#This Row],[Gap]:[Gap]],"")</f>
        <v/>
      </c>
      <c r="M724" s="30" t="str" cm="1">
        <f t="array" ref="M724">IF(Table2[[#This Row],[Nodes]:[Nodes]]=5,Table2[[#This Row],[Gap]:[Gap]],"")</f>
        <v/>
      </c>
      <c r="N724" s="30" t="str" cm="1">
        <f t="array" ref="N724">IF(Table2[[#This Row],[Nodes]:[Nodes]]=6,Table2[[#This Row],[Gap]:[Gap]],"")</f>
        <v/>
      </c>
      <c r="O724" s="30" t="str" cm="1">
        <f t="array" ref="O724">IF(Table2[[#This Row],[Nodes]:[Nodes]]=7,Table2[[#This Row],[Gap]:[Gap]],"")</f>
        <v/>
      </c>
    </row>
    <row r="725" spans="1:15">
      <c r="L725" s="30" t="str" cm="1">
        <f t="array" ref="L725">IF(Table2[[#This Row],[Nodes]:[Nodes]]=4,Table2[[#This Row],[Gap]:[Gap]],"")</f>
        <v/>
      </c>
      <c r="M725" s="30" t="str" cm="1">
        <f t="array" ref="M725">IF(Table2[[#This Row],[Nodes]:[Nodes]]=5,Table2[[#This Row],[Gap]:[Gap]],"")</f>
        <v/>
      </c>
      <c r="N725" s="30" t="str" cm="1">
        <f t="array" ref="N725">IF(Table2[[#This Row],[Nodes]:[Nodes]]=6,Table2[[#This Row],[Gap]:[Gap]],"")</f>
        <v/>
      </c>
      <c r="O725" s="30" t="str" cm="1">
        <f t="array" ref="O725">IF(Table2[[#This Row],[Nodes]:[Nodes]]=7,Table2[[#This Row],[Gap]:[Gap]],"")</f>
        <v/>
      </c>
    </row>
    <row r="726" spans="1:15">
      <c r="L726" s="30" t="str" cm="1">
        <f t="array" ref="L726">IF(Table2[[#This Row],[Nodes]:[Nodes]]=4,Table2[[#This Row],[Gap]:[Gap]],"")</f>
        <v/>
      </c>
      <c r="M726" s="30" t="str" cm="1">
        <f t="array" ref="M726">IF(Table2[[#This Row],[Nodes]:[Nodes]]=5,Table2[[#This Row],[Gap]:[Gap]],"")</f>
        <v/>
      </c>
      <c r="N726" s="30" t="str" cm="1">
        <f t="array" ref="N726">IF(Table2[[#This Row],[Nodes]:[Nodes]]=6,Table2[[#This Row],[Gap]:[Gap]],"")</f>
        <v/>
      </c>
      <c r="O726" s="30" t="str" cm="1">
        <f t="array" ref="O726">IF(Table2[[#This Row],[Nodes]:[Nodes]]=7,Table2[[#This Row],[Gap]:[Gap]],"")</f>
        <v/>
      </c>
    </row>
    <row r="727" spans="1:15">
      <c r="L727" s="30" t="str" cm="1">
        <f t="array" ref="L727">IF(Table2[[#This Row],[Nodes]:[Nodes]]=4,Table2[[#This Row],[Gap]:[Gap]],"")</f>
        <v/>
      </c>
      <c r="M727" s="30" t="str" cm="1">
        <f t="array" ref="M727">IF(Table2[[#This Row],[Nodes]:[Nodes]]=5,Table2[[#This Row],[Gap]:[Gap]],"")</f>
        <v/>
      </c>
      <c r="N727" s="30" t="str" cm="1">
        <f t="array" ref="N727">IF(Table2[[#This Row],[Nodes]:[Nodes]]=6,Table2[[#This Row],[Gap]:[Gap]],"")</f>
        <v/>
      </c>
      <c r="O727" s="30" t="str" cm="1">
        <f t="array" ref="O727">IF(Table2[[#This Row],[Nodes]:[Nodes]]=7,Table2[[#This Row],[Gap]:[Gap]],"")</f>
        <v/>
      </c>
    </row>
    <row r="728" spans="1:15">
      <c r="L728" s="30" t="str" cm="1">
        <f t="array" ref="L728">IF(Table2[[#This Row],[Nodes]:[Nodes]]=4,Table2[[#This Row],[Gap]:[Gap]],"")</f>
        <v/>
      </c>
      <c r="M728" s="30" t="str" cm="1">
        <f t="array" ref="M728">IF(Table2[[#This Row],[Nodes]:[Nodes]]=5,Table2[[#This Row],[Gap]:[Gap]],"")</f>
        <v/>
      </c>
      <c r="N728" s="30" t="str" cm="1">
        <f t="array" ref="N728">IF(Table2[[#This Row],[Nodes]:[Nodes]]=6,Table2[[#This Row],[Gap]:[Gap]],"")</f>
        <v/>
      </c>
      <c r="O728" s="30" t="str" cm="1">
        <f t="array" ref="O728">IF(Table2[[#This Row],[Nodes]:[Nodes]]=7,Table2[[#This Row],[Gap]:[Gap]],"")</f>
        <v/>
      </c>
    </row>
    <row r="729" spans="1:15">
      <c r="L729" s="30" t="str" cm="1">
        <f t="array" ref="L729">IF(Table2[[#This Row],[Nodes]:[Nodes]]=4,Table2[[#This Row],[Gap]:[Gap]],"")</f>
        <v/>
      </c>
      <c r="M729" s="30" t="str" cm="1">
        <f t="array" ref="M729">IF(Table2[[#This Row],[Nodes]:[Nodes]]=5,Table2[[#This Row],[Gap]:[Gap]],"")</f>
        <v/>
      </c>
      <c r="N729" s="30" t="str" cm="1">
        <f t="array" ref="N729">IF(Table2[[#This Row],[Nodes]:[Nodes]]=6,Table2[[#This Row],[Gap]:[Gap]],"")</f>
        <v/>
      </c>
      <c r="O729" s="30" t="str" cm="1">
        <f t="array" ref="O729">IF(Table2[[#This Row],[Nodes]:[Nodes]]=7,Table2[[#This Row],[Gap]:[Gap]],"")</f>
        <v/>
      </c>
    </row>
    <row r="730" spans="1:15">
      <c r="L730" s="30" t="str" cm="1">
        <f t="array" ref="L730">IF(Table2[[#This Row],[Nodes]:[Nodes]]=4,Table2[[#This Row],[Gap]:[Gap]],"")</f>
        <v/>
      </c>
      <c r="M730" s="30" t="str" cm="1">
        <f t="array" ref="M730">IF(Table2[[#This Row],[Nodes]:[Nodes]]=5,Table2[[#This Row],[Gap]:[Gap]],"")</f>
        <v/>
      </c>
      <c r="N730" s="30" t="str" cm="1">
        <f t="array" ref="N730">IF(Table2[[#This Row],[Nodes]:[Nodes]]=6,Table2[[#This Row],[Gap]:[Gap]],"")</f>
        <v/>
      </c>
      <c r="O730" s="30" t="str" cm="1">
        <f t="array" ref="O730">IF(Table2[[#This Row],[Nodes]:[Nodes]]=7,Table2[[#This Row],[Gap]:[Gap]],"")</f>
        <v/>
      </c>
    </row>
    <row r="731" spans="1:15">
      <c r="L731" s="30" t="str" cm="1">
        <f t="array" ref="L731">IF(Table2[[#This Row],[Nodes]:[Nodes]]=4,Table2[[#This Row],[Gap]:[Gap]],"")</f>
        <v/>
      </c>
      <c r="M731" s="30" t="str" cm="1">
        <f t="array" ref="M731">IF(Table2[[#This Row],[Nodes]:[Nodes]]=5,Table2[[#This Row],[Gap]:[Gap]],"")</f>
        <v/>
      </c>
      <c r="N731" s="30" t="str" cm="1">
        <f t="array" ref="N731">IF(Table2[[#This Row],[Nodes]:[Nodes]]=6,Table2[[#This Row],[Gap]:[Gap]],"")</f>
        <v/>
      </c>
      <c r="O731" s="30" t="str" cm="1">
        <f t="array" ref="O731">IF(Table2[[#This Row],[Nodes]:[Nodes]]=7,Table2[[#This Row],[Gap]:[Gap]],"")</f>
        <v/>
      </c>
    </row>
    <row r="732" spans="1:15">
      <c r="L732" s="30" t="str" cm="1">
        <f t="array" ref="L732">IF(Table2[[#This Row],[Nodes]:[Nodes]]=4,Table2[[#This Row],[Gap]:[Gap]],"")</f>
        <v/>
      </c>
      <c r="M732" s="30" t="str" cm="1">
        <f t="array" ref="M732">IF(Table2[[#This Row],[Nodes]:[Nodes]]=5,Table2[[#This Row],[Gap]:[Gap]],"")</f>
        <v/>
      </c>
      <c r="N732" s="30" t="str" cm="1">
        <f t="array" ref="N732">IF(Table2[[#This Row],[Nodes]:[Nodes]]=6,Table2[[#This Row],[Gap]:[Gap]],"")</f>
        <v/>
      </c>
      <c r="O732" s="30" t="str" cm="1">
        <f t="array" ref="O732">IF(Table2[[#This Row],[Nodes]:[Nodes]]=7,Table2[[#This Row],[Gap]:[Gap]],"")</f>
        <v/>
      </c>
    </row>
    <row r="733" spans="1:15">
      <c r="L733" s="30" t="str" cm="1">
        <f t="array" ref="L733">IF(Table2[[#This Row],[Nodes]:[Nodes]]=4,Table2[[#This Row],[Gap]:[Gap]],"")</f>
        <v/>
      </c>
      <c r="M733" s="30" t="str" cm="1">
        <f t="array" ref="M733">IF(Table2[[#This Row],[Nodes]:[Nodes]]=5,Table2[[#This Row],[Gap]:[Gap]],"")</f>
        <v/>
      </c>
      <c r="N733" s="30" t="str" cm="1">
        <f t="array" ref="N733">IF(Table2[[#This Row],[Nodes]:[Nodes]]=6,Table2[[#This Row],[Gap]:[Gap]],"")</f>
        <v/>
      </c>
      <c r="O733" s="30" t="str" cm="1">
        <f t="array" ref="O733">IF(Table2[[#This Row],[Nodes]:[Nodes]]=7,Table2[[#This Row],[Gap]:[Gap]],"")</f>
        <v/>
      </c>
    </row>
    <row r="734" spans="1:15">
      <c r="L734" s="30" t="str" cm="1">
        <f t="array" ref="L734">IF(Table2[[#This Row],[Nodes]:[Nodes]]=4,Table2[[#This Row],[Gap]:[Gap]],"")</f>
        <v/>
      </c>
      <c r="M734" s="30" t="str" cm="1">
        <f t="array" ref="M734">IF(Table2[[#This Row],[Nodes]:[Nodes]]=5,Table2[[#This Row],[Gap]:[Gap]],"")</f>
        <v/>
      </c>
      <c r="N734" s="30" t="str" cm="1">
        <f t="array" ref="N734">IF(Table2[[#This Row],[Nodes]:[Nodes]]=6,Table2[[#This Row],[Gap]:[Gap]],"")</f>
        <v/>
      </c>
      <c r="O734" s="30" t="str" cm="1">
        <f t="array" ref="O734">IF(Table2[[#This Row],[Nodes]:[Nodes]]=7,Table2[[#This Row],[Gap]:[Gap]],"")</f>
        <v/>
      </c>
    </row>
    <row r="735" spans="1:15">
      <c r="L735" s="30" t="str" cm="1">
        <f t="array" ref="L735">IF(Table2[[#This Row],[Nodes]:[Nodes]]=4,Table2[[#This Row],[Gap]:[Gap]],"")</f>
        <v/>
      </c>
      <c r="M735" s="30" t="str" cm="1">
        <f t="array" ref="M735">IF(Table2[[#This Row],[Nodes]:[Nodes]]=5,Table2[[#This Row],[Gap]:[Gap]],"")</f>
        <v/>
      </c>
      <c r="N735" s="30" t="str" cm="1">
        <f t="array" ref="N735">IF(Table2[[#This Row],[Nodes]:[Nodes]]=6,Table2[[#This Row],[Gap]:[Gap]],"")</f>
        <v/>
      </c>
      <c r="O735" s="30" t="str" cm="1">
        <f t="array" ref="O735">IF(Table2[[#This Row],[Nodes]:[Nodes]]=7,Table2[[#This Row],[Gap]:[Gap]],"")</f>
        <v/>
      </c>
    </row>
    <row r="736" spans="1:15">
      <c r="L736" s="30" t="str" cm="1">
        <f t="array" ref="L736">IF(Table2[[#This Row],[Nodes]:[Nodes]]=4,Table2[[#This Row],[Gap]:[Gap]],"")</f>
        <v/>
      </c>
      <c r="M736" s="30" t="str" cm="1">
        <f t="array" ref="M736">IF(Table2[[#This Row],[Nodes]:[Nodes]]=5,Table2[[#This Row],[Gap]:[Gap]],"")</f>
        <v/>
      </c>
      <c r="N736" s="30" t="str" cm="1">
        <f t="array" ref="N736">IF(Table2[[#This Row],[Nodes]:[Nodes]]=6,Table2[[#This Row],[Gap]:[Gap]],"")</f>
        <v/>
      </c>
      <c r="O736" s="30" t="str" cm="1">
        <f t="array" ref="O736">IF(Table2[[#This Row],[Nodes]:[Nodes]]=7,Table2[[#This Row],[Gap]:[Gap]],"")</f>
        <v/>
      </c>
    </row>
    <row r="737" spans="12:15">
      <c r="L737" s="30" t="str" cm="1">
        <f t="array" ref="L737">IF(Table2[[#This Row],[Nodes]:[Nodes]]=4,Table2[[#This Row],[Gap]:[Gap]],"")</f>
        <v/>
      </c>
      <c r="M737" s="30" t="str" cm="1">
        <f t="array" ref="M737">IF(Table2[[#This Row],[Nodes]:[Nodes]]=5,Table2[[#This Row],[Gap]:[Gap]],"")</f>
        <v/>
      </c>
      <c r="N737" s="30" t="str" cm="1">
        <f t="array" ref="N737">IF(Table2[[#This Row],[Nodes]:[Nodes]]=6,Table2[[#This Row],[Gap]:[Gap]],"")</f>
        <v/>
      </c>
      <c r="O737" s="30" t="str" cm="1">
        <f t="array" ref="O737">IF(Table2[[#This Row],[Nodes]:[Nodes]]=7,Table2[[#This Row],[Gap]:[Gap]],"")</f>
        <v/>
      </c>
    </row>
    <row r="738" spans="12:15">
      <c r="L738" s="30" t="str" cm="1">
        <f t="array" ref="L738">IF(Table2[[#This Row],[Nodes]:[Nodes]]=4,Table2[[#This Row],[Gap]:[Gap]],"")</f>
        <v/>
      </c>
      <c r="M738" s="30" t="str" cm="1">
        <f t="array" ref="M738">IF(Table2[[#This Row],[Nodes]:[Nodes]]=5,Table2[[#This Row],[Gap]:[Gap]],"")</f>
        <v/>
      </c>
      <c r="N738" s="30" t="str" cm="1">
        <f t="array" ref="N738">IF(Table2[[#This Row],[Nodes]:[Nodes]]=6,Table2[[#This Row],[Gap]:[Gap]],"")</f>
        <v/>
      </c>
      <c r="O738" s="30" t="str" cm="1">
        <f t="array" ref="O738">IF(Table2[[#This Row],[Nodes]:[Nodes]]=7,Table2[[#This Row],[Gap]:[Gap]],"")</f>
        <v/>
      </c>
    </row>
    <row r="739" spans="12:15">
      <c r="L739" s="30" t="str" cm="1">
        <f t="array" ref="L739">IF(Table2[[#This Row],[Nodes]:[Nodes]]=4,Table2[[#This Row],[Gap]:[Gap]],"")</f>
        <v/>
      </c>
      <c r="M739" s="30" t="str" cm="1">
        <f t="array" ref="M739">IF(Table2[[#This Row],[Nodes]:[Nodes]]=5,Table2[[#This Row],[Gap]:[Gap]],"")</f>
        <v/>
      </c>
      <c r="N739" s="30" t="str" cm="1">
        <f t="array" ref="N739">IF(Table2[[#This Row],[Nodes]:[Nodes]]=6,Table2[[#This Row],[Gap]:[Gap]],"")</f>
        <v/>
      </c>
      <c r="O739" s="30" t="str" cm="1">
        <f t="array" ref="O739">IF(Table2[[#This Row],[Nodes]:[Nodes]]=7,Table2[[#This Row],[Gap]:[Gap]],"")</f>
        <v/>
      </c>
    </row>
    <row r="740" spans="12:15">
      <c r="L740" s="30" t="str" cm="1">
        <f t="array" ref="L740">IF(Table2[[#This Row],[Nodes]:[Nodes]]=4,Table2[[#This Row],[Gap]:[Gap]],"")</f>
        <v/>
      </c>
      <c r="M740" s="30" t="str" cm="1">
        <f t="array" ref="M740">IF(Table2[[#This Row],[Nodes]:[Nodes]]=5,Table2[[#This Row],[Gap]:[Gap]],"")</f>
        <v/>
      </c>
      <c r="N740" s="30" t="str" cm="1">
        <f t="array" ref="N740">IF(Table2[[#This Row],[Nodes]:[Nodes]]=6,Table2[[#This Row],[Gap]:[Gap]],"")</f>
        <v/>
      </c>
      <c r="O740" s="30" t="str" cm="1">
        <f t="array" ref="O740">IF(Table2[[#This Row],[Nodes]:[Nodes]]=7,Table2[[#This Row],[Gap]:[Gap]],"")</f>
        <v/>
      </c>
    </row>
    <row r="741" spans="12:15">
      <c r="L741" s="30" t="str" cm="1">
        <f t="array" ref="L741">IF(Table2[[#This Row],[Nodes]:[Nodes]]=4,Table2[[#This Row],[Gap]:[Gap]],"")</f>
        <v/>
      </c>
      <c r="M741" s="30" t="str" cm="1">
        <f t="array" ref="M741">IF(Table2[[#This Row],[Nodes]:[Nodes]]=5,Table2[[#This Row],[Gap]:[Gap]],"")</f>
        <v/>
      </c>
      <c r="N741" s="30" t="str" cm="1">
        <f t="array" ref="N741">IF(Table2[[#This Row],[Nodes]:[Nodes]]=6,Table2[[#This Row],[Gap]:[Gap]],"")</f>
        <v/>
      </c>
      <c r="O741" s="30" t="str" cm="1">
        <f t="array" ref="O741">IF(Table2[[#This Row],[Nodes]:[Nodes]]=7,Table2[[#This Row],[Gap]:[Gap]],"")</f>
        <v/>
      </c>
    </row>
    <row r="742" spans="12:15">
      <c r="L742" s="30" t="str" cm="1">
        <f t="array" ref="L742">IF(Table2[[#This Row],[Nodes]:[Nodes]]=4,Table2[[#This Row],[Gap]:[Gap]],"")</f>
        <v/>
      </c>
      <c r="M742" s="30" t="str" cm="1">
        <f t="array" ref="M742">IF(Table2[[#This Row],[Nodes]:[Nodes]]=5,Table2[[#This Row],[Gap]:[Gap]],"")</f>
        <v/>
      </c>
      <c r="N742" s="30" t="str" cm="1">
        <f t="array" ref="N742">IF(Table2[[#This Row],[Nodes]:[Nodes]]=6,Table2[[#This Row],[Gap]:[Gap]],"")</f>
        <v/>
      </c>
      <c r="O742" s="30" t="str" cm="1">
        <f t="array" ref="O742">IF(Table2[[#This Row],[Nodes]:[Nodes]]=7,Table2[[#This Row],[Gap]:[Gap]],"")</f>
        <v/>
      </c>
    </row>
    <row r="743" spans="12:15">
      <c r="L743" s="30" t="str" cm="1">
        <f t="array" ref="L743">IF(Table2[[#This Row],[Nodes]:[Nodes]]=4,Table2[[#This Row],[Gap]:[Gap]],"")</f>
        <v/>
      </c>
      <c r="M743" s="30" t="str" cm="1">
        <f t="array" ref="M743">IF(Table2[[#This Row],[Nodes]:[Nodes]]=5,Table2[[#This Row],[Gap]:[Gap]],"")</f>
        <v/>
      </c>
      <c r="N743" s="30" t="str" cm="1">
        <f t="array" ref="N743">IF(Table2[[#This Row],[Nodes]:[Nodes]]=6,Table2[[#This Row],[Gap]:[Gap]],"")</f>
        <v/>
      </c>
      <c r="O743" s="30" t="str" cm="1">
        <f t="array" ref="O743">IF(Table2[[#This Row],[Nodes]:[Nodes]]=7,Table2[[#This Row],[Gap]:[Gap]],"")</f>
        <v/>
      </c>
    </row>
    <row r="744" spans="12:15">
      <c r="L744" s="30" t="str" cm="1">
        <f t="array" ref="L744">IF(Table2[[#This Row],[Nodes]:[Nodes]]=4,Table2[[#This Row],[Gap]:[Gap]],"")</f>
        <v/>
      </c>
      <c r="M744" s="30" t="str" cm="1">
        <f t="array" ref="M744">IF(Table2[[#This Row],[Nodes]:[Nodes]]=5,Table2[[#This Row],[Gap]:[Gap]],"")</f>
        <v/>
      </c>
      <c r="N744" s="30" t="str" cm="1">
        <f t="array" ref="N744">IF(Table2[[#This Row],[Nodes]:[Nodes]]=6,Table2[[#This Row],[Gap]:[Gap]],"")</f>
        <v/>
      </c>
      <c r="O744" s="30" t="str" cm="1">
        <f t="array" ref="O744">IF(Table2[[#This Row],[Nodes]:[Nodes]]=7,Table2[[#This Row],[Gap]:[Gap]],"")</f>
        <v/>
      </c>
    </row>
    <row r="745" spans="12:15">
      <c r="L745" s="30" t="str" cm="1">
        <f t="array" ref="L745">IF(Table2[[#This Row],[Nodes]:[Nodes]]=4,Table2[[#This Row],[Gap]:[Gap]],"")</f>
        <v/>
      </c>
      <c r="M745" s="30" t="str" cm="1">
        <f t="array" ref="M745">IF(Table2[[#This Row],[Nodes]:[Nodes]]=5,Table2[[#This Row],[Gap]:[Gap]],"")</f>
        <v/>
      </c>
      <c r="N745" s="30" t="str" cm="1">
        <f t="array" ref="N745">IF(Table2[[#This Row],[Nodes]:[Nodes]]=6,Table2[[#This Row],[Gap]:[Gap]],"")</f>
        <v/>
      </c>
      <c r="O745" s="30" t="str" cm="1">
        <f t="array" ref="O745">IF(Table2[[#This Row],[Nodes]:[Nodes]]=7,Table2[[#This Row],[Gap]:[Gap]],"")</f>
        <v/>
      </c>
    </row>
    <row r="746" spans="12:15">
      <c r="L746" s="30" t="str" cm="1">
        <f t="array" ref="L746">IF(Table2[[#This Row],[Nodes]:[Nodes]]=4,Table2[[#This Row],[Gap]:[Gap]],"")</f>
        <v/>
      </c>
      <c r="M746" s="30" t="str" cm="1">
        <f t="array" ref="M746">IF(Table2[[#This Row],[Nodes]:[Nodes]]=5,Table2[[#This Row],[Gap]:[Gap]],"")</f>
        <v/>
      </c>
      <c r="N746" s="30" t="str" cm="1">
        <f t="array" ref="N746">IF(Table2[[#This Row],[Nodes]:[Nodes]]=6,Table2[[#This Row],[Gap]:[Gap]],"")</f>
        <v/>
      </c>
      <c r="O746" s="30" t="str" cm="1">
        <f t="array" ref="O746">IF(Table2[[#This Row],[Nodes]:[Nodes]]=7,Table2[[#This Row],[Gap]:[Gap]],"")</f>
        <v/>
      </c>
    </row>
    <row r="747" spans="12:15">
      <c r="L747" s="30" t="str" cm="1">
        <f t="array" ref="L747">IF(Table2[[#This Row],[Nodes]:[Nodes]]=4,Table2[[#This Row],[Gap]:[Gap]],"")</f>
        <v/>
      </c>
      <c r="M747" s="30" t="str" cm="1">
        <f t="array" ref="M747">IF(Table2[[#This Row],[Nodes]:[Nodes]]=5,Table2[[#This Row],[Gap]:[Gap]],"")</f>
        <v/>
      </c>
      <c r="N747" s="30" t="str" cm="1">
        <f t="array" ref="N747">IF(Table2[[#This Row],[Nodes]:[Nodes]]=6,Table2[[#This Row],[Gap]:[Gap]],"")</f>
        <v/>
      </c>
      <c r="O747" s="30" t="str" cm="1">
        <f t="array" ref="O747">IF(Table2[[#This Row],[Nodes]:[Nodes]]=7,Table2[[#This Row],[Gap]:[Gap]],"")</f>
        <v/>
      </c>
    </row>
    <row r="748" spans="12:15">
      <c r="L748" s="30" t="str" cm="1">
        <f t="array" ref="L748">IF(Table2[[#This Row],[Nodes]:[Nodes]]=4,Table2[[#This Row],[Gap]:[Gap]],"")</f>
        <v/>
      </c>
      <c r="M748" s="30" t="str" cm="1">
        <f t="array" ref="M748">IF(Table2[[#This Row],[Nodes]:[Nodes]]=5,Table2[[#This Row],[Gap]:[Gap]],"")</f>
        <v/>
      </c>
      <c r="N748" s="30" t="str" cm="1">
        <f t="array" ref="N748">IF(Table2[[#This Row],[Nodes]:[Nodes]]=6,Table2[[#This Row],[Gap]:[Gap]],"")</f>
        <v/>
      </c>
      <c r="O748" s="30" t="str" cm="1">
        <f t="array" ref="O748">IF(Table2[[#This Row],[Nodes]:[Nodes]]=7,Table2[[#This Row],[Gap]:[Gap]],"")</f>
        <v/>
      </c>
    </row>
    <row r="749" spans="12:15">
      <c r="L749" s="30" t="str" cm="1">
        <f t="array" ref="L749">IF(Table2[[#This Row],[Nodes]:[Nodes]]=4,Table2[[#This Row],[Gap]:[Gap]],"")</f>
        <v/>
      </c>
      <c r="M749" s="30" t="str" cm="1">
        <f t="array" ref="M749">IF(Table2[[#This Row],[Nodes]:[Nodes]]=5,Table2[[#This Row],[Gap]:[Gap]],"")</f>
        <v/>
      </c>
      <c r="N749" s="30" t="str" cm="1">
        <f t="array" ref="N749">IF(Table2[[#This Row],[Nodes]:[Nodes]]=6,Table2[[#This Row],[Gap]:[Gap]],"")</f>
        <v/>
      </c>
      <c r="O749" s="30" t="str" cm="1">
        <f t="array" ref="O749">IF(Table2[[#This Row],[Nodes]:[Nodes]]=7,Table2[[#This Row],[Gap]:[Gap]],"")</f>
        <v/>
      </c>
    </row>
    <row r="750" spans="12:15">
      <c r="L750" s="30" t="str" cm="1">
        <f t="array" ref="L750">IF(Table2[[#This Row],[Nodes]:[Nodes]]=4,Table2[[#This Row],[Gap]:[Gap]],"")</f>
        <v/>
      </c>
      <c r="M750" s="30" t="str" cm="1">
        <f t="array" ref="M750">IF(Table2[[#This Row],[Nodes]:[Nodes]]=5,Table2[[#This Row],[Gap]:[Gap]],"")</f>
        <v/>
      </c>
      <c r="N750" s="30" t="str" cm="1">
        <f t="array" ref="N750">IF(Table2[[#This Row],[Nodes]:[Nodes]]=6,Table2[[#This Row],[Gap]:[Gap]],"")</f>
        <v/>
      </c>
      <c r="O750" s="30" t="str" cm="1">
        <f t="array" ref="O750">IF(Table2[[#This Row],[Nodes]:[Nodes]]=7,Table2[[#This Row],[Gap]:[Gap]],"")</f>
        <v/>
      </c>
    </row>
    <row r="751" spans="12:15">
      <c r="L751" s="30" t="str" cm="1">
        <f t="array" ref="L751">IF(Table2[[#This Row],[Nodes]:[Nodes]]=4,Table2[[#This Row],[Gap]:[Gap]],"")</f>
        <v/>
      </c>
      <c r="M751" s="30" t="str" cm="1">
        <f t="array" ref="M751">IF(Table2[[#This Row],[Nodes]:[Nodes]]=5,Table2[[#This Row],[Gap]:[Gap]],"")</f>
        <v/>
      </c>
      <c r="N751" s="30" t="str" cm="1">
        <f t="array" ref="N751">IF(Table2[[#This Row],[Nodes]:[Nodes]]=6,Table2[[#This Row],[Gap]:[Gap]],"")</f>
        <v/>
      </c>
      <c r="O751" s="30" t="str" cm="1">
        <f t="array" ref="O751">IF(Table2[[#This Row],[Nodes]:[Nodes]]=7,Table2[[#This Row],[Gap]:[Gap]],"")</f>
        <v/>
      </c>
    </row>
    <row r="752" spans="12:15">
      <c r="L752" s="30" t="str" cm="1">
        <f t="array" ref="L752">IF(Table2[[#This Row],[Nodes]:[Nodes]]=4,Table2[[#This Row],[Gap]:[Gap]],"")</f>
        <v/>
      </c>
      <c r="M752" s="30" t="str" cm="1">
        <f t="array" ref="M752">IF(Table2[[#This Row],[Nodes]:[Nodes]]=5,Table2[[#This Row],[Gap]:[Gap]],"")</f>
        <v/>
      </c>
      <c r="N752" s="30" t="str" cm="1">
        <f t="array" ref="N752">IF(Table2[[#This Row],[Nodes]:[Nodes]]=6,Table2[[#This Row],[Gap]:[Gap]],"")</f>
        <v/>
      </c>
      <c r="O752" s="30" t="str" cm="1">
        <f t="array" ref="O752">IF(Table2[[#This Row],[Nodes]:[Nodes]]=7,Table2[[#This Row],[Gap]:[Gap]],"")</f>
        <v/>
      </c>
    </row>
    <row r="753" spans="12:15">
      <c r="L753" s="30" t="str" cm="1">
        <f t="array" ref="L753">IF(Table2[[#This Row],[Nodes]:[Nodes]]=4,Table2[[#This Row],[Gap]:[Gap]],"")</f>
        <v/>
      </c>
      <c r="M753" s="30" t="str" cm="1">
        <f t="array" ref="M753">IF(Table2[[#This Row],[Nodes]:[Nodes]]=5,Table2[[#This Row],[Gap]:[Gap]],"")</f>
        <v/>
      </c>
      <c r="N753" s="30" t="str" cm="1">
        <f t="array" ref="N753">IF(Table2[[#This Row],[Nodes]:[Nodes]]=6,Table2[[#This Row],[Gap]:[Gap]],"")</f>
        <v/>
      </c>
      <c r="O753" s="30" t="str" cm="1">
        <f t="array" ref="O753">IF(Table2[[#This Row],[Nodes]:[Nodes]]=7,Table2[[#This Row],[Gap]:[Gap]],"")</f>
        <v/>
      </c>
    </row>
    <row r="754" spans="12:15">
      <c r="L754" s="30" t="str" cm="1">
        <f t="array" ref="L754">IF(Table2[[#This Row],[Nodes]:[Nodes]]=4,Table2[[#This Row],[Gap]:[Gap]],"")</f>
        <v/>
      </c>
      <c r="M754" s="30" t="str" cm="1">
        <f t="array" ref="M754">IF(Table2[[#This Row],[Nodes]:[Nodes]]=5,Table2[[#This Row],[Gap]:[Gap]],"")</f>
        <v/>
      </c>
      <c r="N754" s="30" t="str" cm="1">
        <f t="array" ref="N754">IF(Table2[[#This Row],[Nodes]:[Nodes]]=6,Table2[[#This Row],[Gap]:[Gap]],"")</f>
        <v/>
      </c>
      <c r="O754" s="30" t="str" cm="1">
        <f t="array" ref="O754">IF(Table2[[#This Row],[Nodes]:[Nodes]]=7,Table2[[#This Row],[Gap]:[Gap]],"")</f>
        <v/>
      </c>
    </row>
    <row r="755" spans="12:15">
      <c r="L755" s="30" t="str" cm="1">
        <f t="array" ref="L755">IF(Table2[[#This Row],[Nodes]:[Nodes]]=4,Table2[[#This Row],[Gap]:[Gap]],"")</f>
        <v/>
      </c>
      <c r="M755" s="30" t="str" cm="1">
        <f t="array" ref="M755">IF(Table2[[#This Row],[Nodes]:[Nodes]]=5,Table2[[#This Row],[Gap]:[Gap]],"")</f>
        <v/>
      </c>
      <c r="N755" s="30" t="str" cm="1">
        <f t="array" ref="N755">IF(Table2[[#This Row],[Nodes]:[Nodes]]=6,Table2[[#This Row],[Gap]:[Gap]],"")</f>
        <v/>
      </c>
      <c r="O755" s="30" t="str" cm="1">
        <f t="array" ref="O755">IF(Table2[[#This Row],[Nodes]:[Nodes]]=7,Table2[[#This Row],[Gap]:[Gap]],"")</f>
        <v/>
      </c>
    </row>
    <row r="756" spans="12:15">
      <c r="L756" s="30" t="str" cm="1">
        <f t="array" ref="L756">IF(Table2[[#This Row],[Nodes]:[Nodes]]=4,Table2[[#This Row],[Gap]:[Gap]],"")</f>
        <v/>
      </c>
      <c r="M756" s="30" t="str" cm="1">
        <f t="array" ref="M756">IF(Table2[[#This Row],[Nodes]:[Nodes]]=5,Table2[[#This Row],[Gap]:[Gap]],"")</f>
        <v/>
      </c>
      <c r="N756" s="30" t="str" cm="1">
        <f t="array" ref="N756">IF(Table2[[#This Row],[Nodes]:[Nodes]]=6,Table2[[#This Row],[Gap]:[Gap]],"")</f>
        <v/>
      </c>
      <c r="O756" s="30" t="str" cm="1">
        <f t="array" ref="O756">IF(Table2[[#This Row],[Nodes]:[Nodes]]=7,Table2[[#This Row],[Gap]:[Gap]],"")</f>
        <v/>
      </c>
    </row>
    <row r="757" spans="12:15">
      <c r="L757" s="30" t="str" cm="1">
        <f t="array" ref="L757">IF(Table2[[#This Row],[Nodes]:[Nodes]]=4,Table2[[#This Row],[Gap]:[Gap]],"")</f>
        <v/>
      </c>
      <c r="M757" s="30" t="str" cm="1">
        <f t="array" ref="M757">IF(Table2[[#This Row],[Nodes]:[Nodes]]=5,Table2[[#This Row],[Gap]:[Gap]],"")</f>
        <v/>
      </c>
      <c r="N757" s="30" t="str" cm="1">
        <f t="array" ref="N757">IF(Table2[[#This Row],[Nodes]:[Nodes]]=6,Table2[[#This Row],[Gap]:[Gap]],"")</f>
        <v/>
      </c>
      <c r="O757" s="30" t="str" cm="1">
        <f t="array" ref="O757">IF(Table2[[#This Row],[Nodes]:[Nodes]]=7,Table2[[#This Row],[Gap]:[Gap]],"")</f>
        <v/>
      </c>
    </row>
    <row r="758" spans="12:15">
      <c r="L758" s="30" t="str" cm="1">
        <f t="array" ref="L758">IF(Table2[[#This Row],[Nodes]:[Nodes]]=4,Table2[[#This Row],[Gap]:[Gap]],"")</f>
        <v/>
      </c>
      <c r="M758" s="30" t="str" cm="1">
        <f t="array" ref="M758">IF(Table2[[#This Row],[Nodes]:[Nodes]]=5,Table2[[#This Row],[Gap]:[Gap]],"")</f>
        <v/>
      </c>
      <c r="N758" s="30" t="str" cm="1">
        <f t="array" ref="N758">IF(Table2[[#This Row],[Nodes]:[Nodes]]=6,Table2[[#This Row],[Gap]:[Gap]],"")</f>
        <v/>
      </c>
      <c r="O758" s="30" t="str" cm="1">
        <f t="array" ref="O758">IF(Table2[[#This Row],[Nodes]:[Nodes]]=7,Table2[[#This Row],[Gap]:[Gap]],"")</f>
        <v/>
      </c>
    </row>
    <row r="759" spans="12:15">
      <c r="L759" s="30" t="str" cm="1">
        <f t="array" ref="L759">IF(Table2[[#This Row],[Nodes]:[Nodes]]=4,Table2[[#This Row],[Gap]:[Gap]],"")</f>
        <v/>
      </c>
      <c r="M759" s="30" t="str" cm="1">
        <f t="array" ref="M759">IF(Table2[[#This Row],[Nodes]:[Nodes]]=5,Table2[[#This Row],[Gap]:[Gap]],"")</f>
        <v/>
      </c>
      <c r="N759" s="30" t="str" cm="1">
        <f t="array" ref="N759">IF(Table2[[#This Row],[Nodes]:[Nodes]]=6,Table2[[#This Row],[Gap]:[Gap]],"")</f>
        <v/>
      </c>
      <c r="O759" s="30" t="str" cm="1">
        <f t="array" ref="O759">IF(Table2[[#This Row],[Nodes]:[Nodes]]=7,Table2[[#This Row],[Gap]:[Gap]],"")</f>
        <v/>
      </c>
    </row>
    <row r="760" spans="12:15">
      <c r="L760" s="30" t="str" cm="1">
        <f t="array" ref="L760">IF(Table2[[#This Row],[Nodes]:[Nodes]]=4,Table2[[#This Row],[Gap]:[Gap]],"")</f>
        <v/>
      </c>
      <c r="M760" s="30" t="str" cm="1">
        <f t="array" ref="M760">IF(Table2[[#This Row],[Nodes]:[Nodes]]=5,Table2[[#This Row],[Gap]:[Gap]],"")</f>
        <v/>
      </c>
      <c r="N760" s="30" t="str" cm="1">
        <f t="array" ref="N760">IF(Table2[[#This Row],[Nodes]:[Nodes]]=6,Table2[[#This Row],[Gap]:[Gap]],"")</f>
        <v/>
      </c>
      <c r="O760" s="30" t="str" cm="1">
        <f t="array" ref="O760">IF(Table2[[#This Row],[Nodes]:[Nodes]]=7,Table2[[#This Row],[Gap]:[Gap]],"")</f>
        <v/>
      </c>
    </row>
    <row r="761" spans="12:15">
      <c r="L761" s="30" t="str" cm="1">
        <f t="array" ref="L761">IF(Table2[[#This Row],[Nodes]:[Nodes]]=4,Table2[[#This Row],[Gap]:[Gap]],"")</f>
        <v/>
      </c>
      <c r="M761" s="30" t="str" cm="1">
        <f t="array" ref="M761">IF(Table2[[#This Row],[Nodes]:[Nodes]]=5,Table2[[#This Row],[Gap]:[Gap]],"")</f>
        <v/>
      </c>
      <c r="N761" s="30" t="str" cm="1">
        <f t="array" ref="N761">IF(Table2[[#This Row],[Nodes]:[Nodes]]=6,Table2[[#This Row],[Gap]:[Gap]],"")</f>
        <v/>
      </c>
      <c r="O761" s="30" t="str" cm="1">
        <f t="array" ref="O761">IF(Table2[[#This Row],[Nodes]:[Nodes]]=7,Table2[[#This Row],[Gap]:[Gap]],"")</f>
        <v/>
      </c>
    </row>
    <row r="762" spans="12:15">
      <c r="L762" s="30" t="str" cm="1">
        <f t="array" ref="L762">IF(Table2[[#This Row],[Nodes]:[Nodes]]=4,Table2[[#This Row],[Gap]:[Gap]],"")</f>
        <v/>
      </c>
      <c r="M762" s="30" t="str" cm="1">
        <f t="array" ref="M762">IF(Table2[[#This Row],[Nodes]:[Nodes]]=5,Table2[[#This Row],[Gap]:[Gap]],"")</f>
        <v/>
      </c>
      <c r="N762" s="30" t="str" cm="1">
        <f t="array" ref="N762">IF(Table2[[#This Row],[Nodes]:[Nodes]]=6,Table2[[#This Row],[Gap]:[Gap]],"")</f>
        <v/>
      </c>
      <c r="O762" s="30" t="str" cm="1">
        <f t="array" ref="O762">IF(Table2[[#This Row],[Nodes]:[Nodes]]=7,Table2[[#This Row],[Gap]:[Gap]],"")</f>
        <v/>
      </c>
    </row>
    <row r="763" spans="12:15">
      <c r="L763" s="30" t="str" cm="1">
        <f t="array" ref="L763">IF(Table2[[#This Row],[Nodes]:[Nodes]]=4,Table2[[#This Row],[Gap]:[Gap]],"")</f>
        <v/>
      </c>
      <c r="M763" s="30" t="str" cm="1">
        <f t="array" ref="M763">IF(Table2[[#This Row],[Nodes]:[Nodes]]=5,Table2[[#This Row],[Gap]:[Gap]],"")</f>
        <v/>
      </c>
      <c r="N763" s="30" t="str" cm="1">
        <f t="array" ref="N763">IF(Table2[[#This Row],[Nodes]:[Nodes]]=6,Table2[[#This Row],[Gap]:[Gap]],"")</f>
        <v/>
      </c>
      <c r="O763" s="30" t="str" cm="1">
        <f t="array" ref="O763">IF(Table2[[#This Row],[Nodes]:[Nodes]]=7,Table2[[#This Row],[Gap]:[Gap]],"")</f>
        <v/>
      </c>
    </row>
    <row r="764" spans="12:15">
      <c r="L764" s="30" t="str" cm="1">
        <f t="array" ref="L764">IF(Table2[[#This Row],[Nodes]:[Nodes]]=4,Table2[[#This Row],[Gap]:[Gap]],"")</f>
        <v/>
      </c>
      <c r="M764" s="30" t="str" cm="1">
        <f t="array" ref="M764">IF(Table2[[#This Row],[Nodes]:[Nodes]]=5,Table2[[#This Row],[Gap]:[Gap]],"")</f>
        <v/>
      </c>
      <c r="N764" s="30" t="str" cm="1">
        <f t="array" ref="N764">IF(Table2[[#This Row],[Nodes]:[Nodes]]=6,Table2[[#This Row],[Gap]:[Gap]],"")</f>
        <v/>
      </c>
      <c r="O764" s="30" t="str" cm="1">
        <f t="array" ref="O764">IF(Table2[[#This Row],[Nodes]:[Nodes]]=7,Table2[[#This Row],[Gap]:[Gap]],"")</f>
        <v/>
      </c>
    </row>
    <row r="765" spans="12:15">
      <c r="L765" s="30" t="str" cm="1">
        <f t="array" ref="L765">IF(Table2[[#This Row],[Nodes]:[Nodes]]=4,Table2[[#This Row],[Gap]:[Gap]],"")</f>
        <v/>
      </c>
      <c r="M765" s="30" t="str" cm="1">
        <f t="array" ref="M765">IF(Table2[[#This Row],[Nodes]:[Nodes]]=5,Table2[[#This Row],[Gap]:[Gap]],"")</f>
        <v/>
      </c>
      <c r="N765" s="30" t="str" cm="1">
        <f t="array" ref="N765">IF(Table2[[#This Row],[Nodes]:[Nodes]]=6,Table2[[#This Row],[Gap]:[Gap]],"")</f>
        <v/>
      </c>
      <c r="O765" s="30" t="str" cm="1">
        <f t="array" ref="O765">IF(Table2[[#This Row],[Nodes]:[Nodes]]=7,Table2[[#This Row],[Gap]:[Gap]],"")</f>
        <v/>
      </c>
    </row>
    <row r="766" spans="12:15">
      <c r="L766" s="30" t="str" cm="1">
        <f t="array" ref="L766">IF(Table2[[#This Row],[Nodes]:[Nodes]]=4,Table2[[#This Row],[Gap]:[Gap]],"")</f>
        <v/>
      </c>
      <c r="M766" s="30" t="str" cm="1">
        <f t="array" ref="M766">IF(Table2[[#This Row],[Nodes]:[Nodes]]=5,Table2[[#This Row],[Gap]:[Gap]],"")</f>
        <v/>
      </c>
      <c r="N766" s="30" t="str" cm="1">
        <f t="array" ref="N766">IF(Table2[[#This Row],[Nodes]:[Nodes]]=6,Table2[[#This Row],[Gap]:[Gap]],"")</f>
        <v/>
      </c>
      <c r="O766" s="30" t="str" cm="1">
        <f t="array" ref="O766">IF(Table2[[#This Row],[Nodes]:[Nodes]]=7,Table2[[#This Row],[Gap]:[Gap]],"")</f>
        <v/>
      </c>
    </row>
    <row r="767" spans="12:15">
      <c r="L767" s="30" t="str" cm="1">
        <f t="array" ref="L767">IF(Table2[[#This Row],[Nodes]:[Nodes]]=4,Table2[[#This Row],[Gap]:[Gap]],"")</f>
        <v/>
      </c>
      <c r="M767" s="30" t="str" cm="1">
        <f t="array" ref="M767">IF(Table2[[#This Row],[Nodes]:[Nodes]]=5,Table2[[#This Row],[Gap]:[Gap]],"")</f>
        <v/>
      </c>
      <c r="N767" s="30" t="str" cm="1">
        <f t="array" ref="N767">IF(Table2[[#This Row],[Nodes]:[Nodes]]=6,Table2[[#This Row],[Gap]:[Gap]],"")</f>
        <v/>
      </c>
      <c r="O767" s="30" t="str" cm="1">
        <f t="array" ref="O767">IF(Table2[[#This Row],[Nodes]:[Nodes]]=7,Table2[[#This Row],[Gap]:[Gap]],"")</f>
        <v/>
      </c>
    </row>
    <row r="768" spans="12:15">
      <c r="L768" s="30" t="str" cm="1">
        <f t="array" ref="L768">IF(Table2[[#This Row],[Nodes]:[Nodes]]=4,Table2[[#This Row],[Gap]:[Gap]],"")</f>
        <v/>
      </c>
      <c r="M768" s="30" t="str" cm="1">
        <f t="array" ref="M768">IF(Table2[[#This Row],[Nodes]:[Nodes]]=5,Table2[[#This Row],[Gap]:[Gap]],"")</f>
        <v/>
      </c>
      <c r="N768" s="30" t="str" cm="1">
        <f t="array" ref="N768">IF(Table2[[#This Row],[Nodes]:[Nodes]]=6,Table2[[#This Row],[Gap]:[Gap]],"")</f>
        <v/>
      </c>
      <c r="O768" s="30" t="str" cm="1">
        <f t="array" ref="O768">IF(Table2[[#This Row],[Nodes]:[Nodes]]=7,Table2[[#This Row],[Gap]:[Gap]],"")</f>
        <v/>
      </c>
    </row>
    <row r="769" spans="12:15">
      <c r="L769" s="30" t="str" cm="1">
        <f t="array" ref="L769">IF(Table2[[#This Row],[Nodes]:[Nodes]]=4,Table2[[#This Row],[Gap]:[Gap]],"")</f>
        <v/>
      </c>
      <c r="M769" s="30" t="str" cm="1">
        <f t="array" ref="M769">IF(Table2[[#This Row],[Nodes]:[Nodes]]=5,Table2[[#This Row],[Gap]:[Gap]],"")</f>
        <v/>
      </c>
      <c r="N769" s="30" t="str" cm="1">
        <f t="array" ref="N769">IF(Table2[[#This Row],[Nodes]:[Nodes]]=6,Table2[[#This Row],[Gap]:[Gap]],"")</f>
        <v/>
      </c>
      <c r="O769" s="30" t="str" cm="1">
        <f t="array" ref="O769">IF(Table2[[#This Row],[Nodes]:[Nodes]]=7,Table2[[#This Row],[Gap]:[Gap]],"")</f>
        <v/>
      </c>
    </row>
    <row r="770" spans="12:15">
      <c r="L770" s="30" t="str" cm="1">
        <f t="array" ref="L770">IF(Table2[[#This Row],[Nodes]:[Nodes]]=4,Table2[[#This Row],[Gap]:[Gap]],"")</f>
        <v/>
      </c>
      <c r="M770" s="30" t="str" cm="1">
        <f t="array" ref="M770">IF(Table2[[#This Row],[Nodes]:[Nodes]]=5,Table2[[#This Row],[Gap]:[Gap]],"")</f>
        <v/>
      </c>
      <c r="N770" s="30" t="str" cm="1">
        <f t="array" ref="N770">IF(Table2[[#This Row],[Nodes]:[Nodes]]=6,Table2[[#This Row],[Gap]:[Gap]],"")</f>
        <v/>
      </c>
      <c r="O770" s="30" t="str" cm="1">
        <f t="array" ref="O770">IF(Table2[[#This Row],[Nodes]:[Nodes]]=7,Table2[[#This Row],[Gap]:[Gap]],"")</f>
        <v/>
      </c>
    </row>
    <row r="771" spans="12:15">
      <c r="L771" s="30" t="str" cm="1">
        <f t="array" ref="L771">IF(Table2[[#This Row],[Nodes]:[Nodes]]=4,Table2[[#This Row],[Gap]:[Gap]],"")</f>
        <v/>
      </c>
      <c r="M771" s="30" t="str" cm="1">
        <f t="array" ref="M771">IF(Table2[[#This Row],[Nodes]:[Nodes]]=5,Table2[[#This Row],[Gap]:[Gap]],"")</f>
        <v/>
      </c>
      <c r="N771" s="30" t="str" cm="1">
        <f t="array" ref="N771">IF(Table2[[#This Row],[Nodes]:[Nodes]]=6,Table2[[#This Row],[Gap]:[Gap]],"")</f>
        <v/>
      </c>
      <c r="O771" s="30" t="str" cm="1">
        <f t="array" ref="O771">IF(Table2[[#This Row],[Nodes]:[Nodes]]=7,Table2[[#This Row],[Gap]:[Gap]],"")</f>
        <v/>
      </c>
    </row>
    <row r="772" spans="12:15">
      <c r="L772" s="30" t="str" cm="1">
        <f t="array" ref="L772">IF(Table2[[#This Row],[Nodes]:[Nodes]]=4,Table2[[#This Row],[Gap]:[Gap]],"")</f>
        <v/>
      </c>
      <c r="M772" s="30" t="str" cm="1">
        <f t="array" ref="M772">IF(Table2[[#This Row],[Nodes]:[Nodes]]=5,Table2[[#This Row],[Gap]:[Gap]],"")</f>
        <v/>
      </c>
      <c r="N772" s="30" t="str" cm="1">
        <f t="array" ref="N772">IF(Table2[[#This Row],[Nodes]:[Nodes]]=6,Table2[[#This Row],[Gap]:[Gap]],"")</f>
        <v/>
      </c>
      <c r="O772" s="30" t="str" cm="1">
        <f t="array" ref="O772">IF(Table2[[#This Row],[Nodes]:[Nodes]]=7,Table2[[#This Row],[Gap]:[Gap]],"")</f>
        <v/>
      </c>
    </row>
    <row r="773" spans="12:15">
      <c r="L773" s="30" t="str" cm="1">
        <f t="array" ref="L773">IF(Table2[[#This Row],[Nodes]:[Nodes]]=4,Table2[[#This Row],[Gap]:[Gap]],"")</f>
        <v/>
      </c>
      <c r="M773" s="30" t="str" cm="1">
        <f t="array" ref="M773">IF(Table2[[#This Row],[Nodes]:[Nodes]]=5,Table2[[#This Row],[Gap]:[Gap]],"")</f>
        <v/>
      </c>
      <c r="N773" s="30" t="str" cm="1">
        <f t="array" ref="N773">IF(Table2[[#This Row],[Nodes]:[Nodes]]=6,Table2[[#This Row],[Gap]:[Gap]],"")</f>
        <v/>
      </c>
      <c r="O773" s="30" t="str" cm="1">
        <f t="array" ref="O773">IF(Table2[[#This Row],[Nodes]:[Nodes]]=7,Table2[[#This Row],[Gap]:[Gap]],"")</f>
        <v/>
      </c>
    </row>
    <row r="774" spans="12:15">
      <c r="L774" s="30" t="str" cm="1">
        <f t="array" ref="L774">IF(Table2[[#This Row],[Nodes]:[Nodes]]=4,Table2[[#This Row],[Gap]:[Gap]],"")</f>
        <v/>
      </c>
      <c r="M774" s="30" t="str" cm="1">
        <f t="array" ref="M774">IF(Table2[[#This Row],[Nodes]:[Nodes]]=5,Table2[[#This Row],[Gap]:[Gap]],"")</f>
        <v/>
      </c>
      <c r="N774" s="30" t="str" cm="1">
        <f t="array" ref="N774">IF(Table2[[#This Row],[Nodes]:[Nodes]]=6,Table2[[#This Row],[Gap]:[Gap]],"")</f>
        <v/>
      </c>
      <c r="O774" s="30" t="str" cm="1">
        <f t="array" ref="O774">IF(Table2[[#This Row],[Nodes]:[Nodes]]=7,Table2[[#This Row],[Gap]:[Gap]],"")</f>
        <v/>
      </c>
    </row>
    <row r="775" spans="12:15">
      <c r="L775" s="30" t="str" cm="1">
        <f t="array" ref="L775">IF(Table2[[#This Row],[Nodes]:[Nodes]]=4,Table2[[#This Row],[Gap]:[Gap]],"")</f>
        <v/>
      </c>
      <c r="M775" s="30" t="str" cm="1">
        <f t="array" ref="M775">IF(Table2[[#This Row],[Nodes]:[Nodes]]=5,Table2[[#This Row],[Gap]:[Gap]],"")</f>
        <v/>
      </c>
      <c r="N775" s="30" t="str" cm="1">
        <f t="array" ref="N775">IF(Table2[[#This Row],[Nodes]:[Nodes]]=6,Table2[[#This Row],[Gap]:[Gap]],"")</f>
        <v/>
      </c>
      <c r="O775" s="30" t="str" cm="1">
        <f t="array" ref="O775">IF(Table2[[#This Row],[Nodes]:[Nodes]]=7,Table2[[#This Row],[Gap]:[Gap]],"")</f>
        <v/>
      </c>
    </row>
    <row r="776" spans="12:15">
      <c r="L776" s="30" t="str" cm="1">
        <f t="array" ref="L776">IF(Table2[[#This Row],[Nodes]:[Nodes]]=4,Table2[[#This Row],[Gap]:[Gap]],"")</f>
        <v/>
      </c>
      <c r="M776" s="30" t="str" cm="1">
        <f t="array" ref="M776">IF(Table2[[#This Row],[Nodes]:[Nodes]]=5,Table2[[#This Row],[Gap]:[Gap]],"")</f>
        <v/>
      </c>
      <c r="N776" s="30" t="str" cm="1">
        <f t="array" ref="N776">IF(Table2[[#This Row],[Nodes]:[Nodes]]=6,Table2[[#This Row],[Gap]:[Gap]],"")</f>
        <v/>
      </c>
      <c r="O776" s="30" t="str" cm="1">
        <f t="array" ref="O776">IF(Table2[[#This Row],[Nodes]:[Nodes]]=7,Table2[[#This Row],[Gap]:[Gap]],"")</f>
        <v/>
      </c>
    </row>
    <row r="777" spans="12:15">
      <c r="L777" s="30" t="str" cm="1">
        <f t="array" ref="L777">IF(Table2[[#This Row],[Nodes]:[Nodes]]=4,Table2[[#This Row],[Gap]:[Gap]],"")</f>
        <v/>
      </c>
      <c r="M777" s="30" t="str" cm="1">
        <f t="array" ref="M777">IF(Table2[[#This Row],[Nodes]:[Nodes]]=5,Table2[[#This Row],[Gap]:[Gap]],"")</f>
        <v/>
      </c>
      <c r="N777" s="30" t="str" cm="1">
        <f t="array" ref="N777">IF(Table2[[#This Row],[Nodes]:[Nodes]]=6,Table2[[#This Row],[Gap]:[Gap]],"")</f>
        <v/>
      </c>
      <c r="O777" s="30" t="str" cm="1">
        <f t="array" ref="O777">IF(Table2[[#This Row],[Nodes]:[Nodes]]=7,Table2[[#This Row],[Gap]:[Gap]],"")</f>
        <v/>
      </c>
    </row>
    <row r="778" spans="12:15">
      <c r="L778" s="30" t="str" cm="1">
        <f t="array" ref="L778">IF(Table2[[#This Row],[Nodes]:[Nodes]]=4,Table2[[#This Row],[Gap]:[Gap]],"")</f>
        <v/>
      </c>
      <c r="M778" s="30" t="str" cm="1">
        <f t="array" ref="M778">IF(Table2[[#This Row],[Nodes]:[Nodes]]=5,Table2[[#This Row],[Gap]:[Gap]],"")</f>
        <v/>
      </c>
      <c r="N778" s="30" t="str" cm="1">
        <f t="array" ref="N778">IF(Table2[[#This Row],[Nodes]:[Nodes]]=6,Table2[[#This Row],[Gap]:[Gap]],"")</f>
        <v/>
      </c>
      <c r="O778" s="30" t="str" cm="1">
        <f t="array" ref="O778">IF(Table2[[#This Row],[Nodes]:[Nodes]]=7,Table2[[#This Row],[Gap]:[Gap]],"")</f>
        <v/>
      </c>
    </row>
    <row r="779" spans="12:15">
      <c r="L779" s="30" t="str" cm="1">
        <f t="array" ref="L779">IF(Table2[[#This Row],[Nodes]:[Nodes]]=4,Table2[[#This Row],[Gap]:[Gap]],"")</f>
        <v/>
      </c>
      <c r="M779" s="30" t="str" cm="1">
        <f t="array" ref="M779">IF(Table2[[#This Row],[Nodes]:[Nodes]]=5,Table2[[#This Row],[Gap]:[Gap]],"")</f>
        <v/>
      </c>
      <c r="N779" s="30" t="str" cm="1">
        <f t="array" ref="N779">IF(Table2[[#This Row],[Nodes]:[Nodes]]=6,Table2[[#This Row],[Gap]:[Gap]],"")</f>
        <v/>
      </c>
      <c r="O779" s="30" t="str" cm="1">
        <f t="array" ref="O779">IF(Table2[[#This Row],[Nodes]:[Nodes]]=7,Table2[[#This Row],[Gap]:[Gap]],"")</f>
        <v/>
      </c>
    </row>
    <row r="780" spans="12:15">
      <c r="L780" s="30" t="str" cm="1">
        <f t="array" ref="L780">IF(Table2[[#This Row],[Nodes]:[Nodes]]=4,Table2[[#This Row],[Gap]:[Gap]],"")</f>
        <v/>
      </c>
      <c r="M780" s="30" t="str" cm="1">
        <f t="array" ref="M780">IF(Table2[[#This Row],[Nodes]:[Nodes]]=5,Table2[[#This Row],[Gap]:[Gap]],"")</f>
        <v/>
      </c>
      <c r="N780" s="30" t="str" cm="1">
        <f t="array" ref="N780">IF(Table2[[#This Row],[Nodes]:[Nodes]]=6,Table2[[#This Row],[Gap]:[Gap]],"")</f>
        <v/>
      </c>
      <c r="O780" s="30" t="str" cm="1">
        <f t="array" ref="O780">IF(Table2[[#This Row],[Nodes]:[Nodes]]=7,Table2[[#This Row],[Gap]:[Gap]],"")</f>
        <v/>
      </c>
    </row>
    <row r="781" spans="12:15">
      <c r="L781" s="30" t="str" cm="1">
        <f t="array" ref="L781">IF(Table2[[#This Row],[Nodes]:[Nodes]]=4,Table2[[#This Row],[Gap]:[Gap]],"")</f>
        <v/>
      </c>
      <c r="M781" s="30" t="str" cm="1">
        <f t="array" ref="M781">IF(Table2[[#This Row],[Nodes]:[Nodes]]=5,Table2[[#This Row],[Gap]:[Gap]],"")</f>
        <v/>
      </c>
      <c r="N781" s="30" t="str" cm="1">
        <f t="array" ref="N781">IF(Table2[[#This Row],[Nodes]:[Nodes]]=6,Table2[[#This Row],[Gap]:[Gap]],"")</f>
        <v/>
      </c>
      <c r="O781" s="30" t="str" cm="1">
        <f t="array" ref="O781">IF(Table2[[#This Row],[Nodes]:[Nodes]]=7,Table2[[#This Row],[Gap]:[Gap]],"")</f>
        <v/>
      </c>
    </row>
    <row r="782" spans="12:15">
      <c r="L782" s="30" t="str" cm="1">
        <f t="array" ref="L782">IF(Table2[[#This Row],[Nodes]:[Nodes]]=4,Table2[[#This Row],[Gap]:[Gap]],"")</f>
        <v/>
      </c>
      <c r="M782" s="30" t="str" cm="1">
        <f t="array" ref="M782">IF(Table2[[#This Row],[Nodes]:[Nodes]]=5,Table2[[#This Row],[Gap]:[Gap]],"")</f>
        <v/>
      </c>
      <c r="N782" s="30" t="str" cm="1">
        <f t="array" ref="N782">IF(Table2[[#This Row],[Nodes]:[Nodes]]=6,Table2[[#This Row],[Gap]:[Gap]],"")</f>
        <v/>
      </c>
      <c r="O782" s="30" t="str" cm="1">
        <f t="array" ref="O782">IF(Table2[[#This Row],[Nodes]:[Nodes]]=7,Table2[[#This Row],[Gap]:[Gap]],"")</f>
        <v/>
      </c>
    </row>
    <row r="783" spans="12:15">
      <c r="L783" s="30" t="str" cm="1">
        <f t="array" ref="L783">IF(Table2[[#This Row],[Nodes]:[Nodes]]=4,Table2[[#This Row],[Gap]:[Gap]],"")</f>
        <v/>
      </c>
      <c r="M783" s="30" t="str" cm="1">
        <f t="array" ref="M783">IF(Table2[[#This Row],[Nodes]:[Nodes]]=5,Table2[[#This Row],[Gap]:[Gap]],"")</f>
        <v/>
      </c>
      <c r="N783" s="30" t="str" cm="1">
        <f t="array" ref="N783">IF(Table2[[#This Row],[Nodes]:[Nodes]]=6,Table2[[#This Row],[Gap]:[Gap]],"")</f>
        <v/>
      </c>
      <c r="O783" s="30" t="str" cm="1">
        <f t="array" ref="O783">IF(Table2[[#This Row],[Nodes]:[Nodes]]=7,Table2[[#This Row],[Gap]:[Gap]],"")</f>
        <v/>
      </c>
    </row>
    <row r="784" spans="12:15">
      <c r="L784" s="30" t="str" cm="1">
        <f t="array" ref="L784">IF(Table2[[#This Row],[Nodes]:[Nodes]]=4,Table2[[#This Row],[Gap]:[Gap]],"")</f>
        <v/>
      </c>
      <c r="M784" s="30" t="str" cm="1">
        <f t="array" ref="M784">IF(Table2[[#This Row],[Nodes]:[Nodes]]=5,Table2[[#This Row],[Gap]:[Gap]],"")</f>
        <v/>
      </c>
      <c r="N784" s="30" t="str" cm="1">
        <f t="array" ref="N784">IF(Table2[[#This Row],[Nodes]:[Nodes]]=6,Table2[[#This Row],[Gap]:[Gap]],"")</f>
        <v/>
      </c>
      <c r="O784" s="30" t="str" cm="1">
        <f t="array" ref="O784">IF(Table2[[#This Row],[Nodes]:[Nodes]]=7,Table2[[#This Row],[Gap]:[Gap]],"")</f>
        <v/>
      </c>
    </row>
    <row r="785" spans="12:15">
      <c r="L785" s="30" t="str" cm="1">
        <f t="array" ref="L785">IF(Table2[[#This Row],[Nodes]:[Nodes]]=4,Table2[[#This Row],[Gap]:[Gap]],"")</f>
        <v/>
      </c>
      <c r="M785" s="30" t="str" cm="1">
        <f t="array" ref="M785">IF(Table2[[#This Row],[Nodes]:[Nodes]]=5,Table2[[#This Row],[Gap]:[Gap]],"")</f>
        <v/>
      </c>
      <c r="N785" s="30" t="str" cm="1">
        <f t="array" ref="N785">IF(Table2[[#This Row],[Nodes]:[Nodes]]=6,Table2[[#This Row],[Gap]:[Gap]],"")</f>
        <v/>
      </c>
      <c r="O785" s="30" t="str" cm="1">
        <f t="array" ref="O785">IF(Table2[[#This Row],[Nodes]:[Nodes]]=7,Table2[[#This Row],[Gap]:[Gap]],"")</f>
        <v/>
      </c>
    </row>
    <row r="786" spans="12:15">
      <c r="L786" s="30" t="str" cm="1">
        <f t="array" ref="L786">IF(Table2[[#This Row],[Nodes]:[Nodes]]=4,Table2[[#This Row],[Gap]:[Gap]],"")</f>
        <v/>
      </c>
      <c r="M786" s="30" t="str" cm="1">
        <f t="array" ref="M786">IF(Table2[[#This Row],[Nodes]:[Nodes]]=5,Table2[[#This Row],[Gap]:[Gap]],"")</f>
        <v/>
      </c>
      <c r="N786" s="30" t="str" cm="1">
        <f t="array" ref="N786">IF(Table2[[#This Row],[Nodes]:[Nodes]]=6,Table2[[#This Row],[Gap]:[Gap]],"")</f>
        <v/>
      </c>
      <c r="O786" s="30" t="str" cm="1">
        <f t="array" ref="O786">IF(Table2[[#This Row],[Nodes]:[Nodes]]=7,Table2[[#This Row],[Gap]:[Gap]],"")</f>
        <v/>
      </c>
    </row>
    <row r="787" spans="12:15">
      <c r="L787" s="30" t="str" cm="1">
        <f t="array" ref="L787">IF(Table2[[#This Row],[Nodes]:[Nodes]]=4,Table2[[#This Row],[Gap]:[Gap]],"")</f>
        <v/>
      </c>
      <c r="M787" s="30" t="str" cm="1">
        <f t="array" ref="M787">IF(Table2[[#This Row],[Nodes]:[Nodes]]=5,Table2[[#This Row],[Gap]:[Gap]],"")</f>
        <v/>
      </c>
      <c r="N787" s="30" t="str" cm="1">
        <f t="array" ref="N787">IF(Table2[[#This Row],[Nodes]:[Nodes]]=6,Table2[[#This Row],[Gap]:[Gap]],"")</f>
        <v/>
      </c>
      <c r="O787" s="30" t="str" cm="1">
        <f t="array" ref="O787">IF(Table2[[#This Row],[Nodes]:[Nodes]]=7,Table2[[#This Row],[Gap]:[Gap]],"")</f>
        <v/>
      </c>
    </row>
    <row r="788" spans="12:15">
      <c r="L788" s="30" t="str" cm="1">
        <f t="array" ref="L788">IF(Table2[[#This Row],[Nodes]:[Nodes]]=4,Table2[[#This Row],[Gap]:[Gap]],"")</f>
        <v/>
      </c>
      <c r="M788" s="30" t="str" cm="1">
        <f t="array" ref="M788">IF(Table2[[#This Row],[Nodes]:[Nodes]]=5,Table2[[#This Row],[Gap]:[Gap]],"")</f>
        <v/>
      </c>
      <c r="N788" s="30" t="str" cm="1">
        <f t="array" ref="N788">IF(Table2[[#This Row],[Nodes]:[Nodes]]=6,Table2[[#This Row],[Gap]:[Gap]],"")</f>
        <v/>
      </c>
      <c r="O788" s="30" t="str" cm="1">
        <f t="array" ref="O788">IF(Table2[[#This Row],[Nodes]:[Nodes]]=7,Table2[[#This Row],[Gap]:[Gap]],"")</f>
        <v/>
      </c>
    </row>
    <row r="789" spans="12:15">
      <c r="L789" s="30" t="str" cm="1">
        <f t="array" ref="L789">IF(Table2[[#This Row],[Nodes]:[Nodes]]=4,Table2[[#This Row],[Gap]:[Gap]],"")</f>
        <v/>
      </c>
      <c r="M789" s="30" t="str" cm="1">
        <f t="array" ref="M789">IF(Table2[[#This Row],[Nodes]:[Nodes]]=5,Table2[[#This Row],[Gap]:[Gap]],"")</f>
        <v/>
      </c>
      <c r="N789" s="30" t="str" cm="1">
        <f t="array" ref="N789">IF(Table2[[#This Row],[Nodes]:[Nodes]]=6,Table2[[#This Row],[Gap]:[Gap]],"")</f>
        <v/>
      </c>
      <c r="O789" s="30" t="str" cm="1">
        <f t="array" ref="O789">IF(Table2[[#This Row],[Nodes]:[Nodes]]=7,Table2[[#This Row],[Gap]:[Gap]],"")</f>
        <v/>
      </c>
    </row>
    <row r="790" spans="12:15">
      <c r="L790" s="30" t="str" cm="1">
        <f t="array" ref="L790">IF(Table2[[#This Row],[Nodes]:[Nodes]]=4,Table2[[#This Row],[Gap]:[Gap]],"")</f>
        <v/>
      </c>
      <c r="M790" s="30" t="str" cm="1">
        <f t="array" ref="M790">IF(Table2[[#This Row],[Nodes]:[Nodes]]=5,Table2[[#This Row],[Gap]:[Gap]],"")</f>
        <v/>
      </c>
      <c r="N790" s="30" t="str" cm="1">
        <f t="array" ref="N790">IF(Table2[[#This Row],[Nodes]:[Nodes]]=6,Table2[[#This Row],[Gap]:[Gap]],"")</f>
        <v/>
      </c>
      <c r="O790" s="30" t="str" cm="1">
        <f t="array" ref="O790">IF(Table2[[#This Row],[Nodes]:[Nodes]]=7,Table2[[#This Row],[Gap]:[Gap]],"")</f>
        <v/>
      </c>
    </row>
    <row r="791" spans="12:15">
      <c r="L791" s="30" t="str" cm="1">
        <f t="array" ref="L791">IF(Table2[[#This Row],[Nodes]:[Nodes]]=4,Table2[[#This Row],[Gap]:[Gap]],"")</f>
        <v/>
      </c>
      <c r="M791" s="30" t="str" cm="1">
        <f t="array" ref="M791">IF(Table2[[#This Row],[Nodes]:[Nodes]]=5,Table2[[#This Row],[Gap]:[Gap]],"")</f>
        <v/>
      </c>
      <c r="N791" s="30" t="str" cm="1">
        <f t="array" ref="N791">IF(Table2[[#This Row],[Nodes]:[Nodes]]=6,Table2[[#This Row],[Gap]:[Gap]],"")</f>
        <v/>
      </c>
      <c r="O791" s="30" t="str" cm="1">
        <f t="array" ref="O791">IF(Table2[[#This Row],[Nodes]:[Nodes]]=7,Table2[[#This Row],[Gap]:[Gap]],"")</f>
        <v/>
      </c>
    </row>
    <row r="792" spans="12:15">
      <c r="L792" s="30" t="str" cm="1">
        <f t="array" ref="L792">IF(Table2[[#This Row],[Nodes]:[Nodes]]=4,Table2[[#This Row],[Gap]:[Gap]],"")</f>
        <v/>
      </c>
      <c r="M792" s="30" t="str" cm="1">
        <f t="array" ref="M792">IF(Table2[[#This Row],[Nodes]:[Nodes]]=5,Table2[[#This Row],[Gap]:[Gap]],"")</f>
        <v/>
      </c>
      <c r="N792" s="30" t="str" cm="1">
        <f t="array" ref="N792">IF(Table2[[#This Row],[Nodes]:[Nodes]]=6,Table2[[#This Row],[Gap]:[Gap]],"")</f>
        <v/>
      </c>
      <c r="O792" s="30" t="str" cm="1">
        <f t="array" ref="O792">IF(Table2[[#This Row],[Nodes]:[Nodes]]=7,Table2[[#This Row],[Gap]:[Gap]],"")</f>
        <v/>
      </c>
    </row>
    <row r="793" spans="12:15">
      <c r="L793" s="30" t="str" cm="1">
        <f t="array" ref="L793">IF(Table2[[#This Row],[Nodes]:[Nodes]]=4,Table2[[#This Row],[Gap]:[Gap]],"")</f>
        <v/>
      </c>
      <c r="M793" s="30" t="str" cm="1">
        <f t="array" ref="M793">IF(Table2[[#This Row],[Nodes]:[Nodes]]=5,Table2[[#This Row],[Gap]:[Gap]],"")</f>
        <v/>
      </c>
      <c r="N793" s="30" t="str" cm="1">
        <f t="array" ref="N793">IF(Table2[[#This Row],[Nodes]:[Nodes]]=6,Table2[[#This Row],[Gap]:[Gap]],"")</f>
        <v/>
      </c>
      <c r="O793" s="30" t="str" cm="1">
        <f t="array" ref="O793">IF(Table2[[#This Row],[Nodes]:[Nodes]]=7,Table2[[#This Row],[Gap]:[Gap]],"")</f>
        <v/>
      </c>
    </row>
    <row r="794" spans="12:15">
      <c r="L794" s="30" t="str" cm="1">
        <f t="array" ref="L794">IF(Table2[[#This Row],[Nodes]:[Nodes]]=4,Table2[[#This Row],[Gap]:[Gap]],"")</f>
        <v/>
      </c>
      <c r="M794" s="30" t="str" cm="1">
        <f t="array" ref="M794">IF(Table2[[#This Row],[Nodes]:[Nodes]]=5,Table2[[#This Row],[Gap]:[Gap]],"")</f>
        <v/>
      </c>
      <c r="N794" s="30" t="str" cm="1">
        <f t="array" ref="N794">IF(Table2[[#This Row],[Nodes]:[Nodes]]=6,Table2[[#This Row],[Gap]:[Gap]],"")</f>
        <v/>
      </c>
      <c r="O794" s="30" t="str" cm="1">
        <f t="array" ref="O794">IF(Table2[[#This Row],[Nodes]:[Nodes]]=7,Table2[[#This Row],[Gap]:[Gap]],"")</f>
        <v/>
      </c>
    </row>
    <row r="795" spans="12:15">
      <c r="L795" s="30" t="str" cm="1">
        <f t="array" ref="L795">IF(Table2[[#This Row],[Nodes]:[Nodes]]=4,Table2[[#This Row],[Gap]:[Gap]],"")</f>
        <v/>
      </c>
      <c r="M795" s="30" t="str" cm="1">
        <f t="array" ref="M795">IF(Table2[[#This Row],[Nodes]:[Nodes]]=5,Table2[[#This Row],[Gap]:[Gap]],"")</f>
        <v/>
      </c>
      <c r="N795" s="30" t="str" cm="1">
        <f t="array" ref="N795">IF(Table2[[#This Row],[Nodes]:[Nodes]]=6,Table2[[#This Row],[Gap]:[Gap]],"")</f>
        <v/>
      </c>
      <c r="O795" s="30" t="str" cm="1">
        <f t="array" ref="O795">IF(Table2[[#This Row],[Nodes]:[Nodes]]=7,Table2[[#This Row],[Gap]:[Gap]],"")</f>
        <v/>
      </c>
    </row>
    <row r="796" spans="12:15">
      <c r="L796" s="30" t="str" cm="1">
        <f t="array" ref="L796">IF(Table2[[#This Row],[Nodes]:[Nodes]]=4,Table2[[#This Row],[Gap]:[Gap]],"")</f>
        <v/>
      </c>
      <c r="M796" s="30" t="str" cm="1">
        <f t="array" ref="M796">IF(Table2[[#This Row],[Nodes]:[Nodes]]=5,Table2[[#This Row],[Gap]:[Gap]],"")</f>
        <v/>
      </c>
      <c r="N796" s="30" t="str" cm="1">
        <f t="array" ref="N796">IF(Table2[[#This Row],[Nodes]:[Nodes]]=6,Table2[[#This Row],[Gap]:[Gap]],"")</f>
        <v/>
      </c>
      <c r="O796" s="30" t="str" cm="1">
        <f t="array" ref="O796">IF(Table2[[#This Row],[Nodes]:[Nodes]]=7,Table2[[#This Row],[Gap]:[Gap]],"")</f>
        <v/>
      </c>
    </row>
    <row r="797" spans="12:15">
      <c r="L797" s="30" t="str" cm="1">
        <f t="array" ref="L797">IF(Table2[[#This Row],[Nodes]:[Nodes]]=4,Table2[[#This Row],[Gap]:[Gap]],"")</f>
        <v/>
      </c>
      <c r="M797" s="30" t="str" cm="1">
        <f t="array" ref="M797">IF(Table2[[#This Row],[Nodes]:[Nodes]]=5,Table2[[#This Row],[Gap]:[Gap]],"")</f>
        <v/>
      </c>
      <c r="N797" s="30" t="str" cm="1">
        <f t="array" ref="N797">IF(Table2[[#This Row],[Nodes]:[Nodes]]=6,Table2[[#This Row],[Gap]:[Gap]],"")</f>
        <v/>
      </c>
      <c r="O797" s="30" t="str" cm="1">
        <f t="array" ref="O797">IF(Table2[[#This Row],[Nodes]:[Nodes]]=7,Table2[[#This Row],[Gap]:[Gap]],"")</f>
        <v/>
      </c>
    </row>
    <row r="798" spans="12:15">
      <c r="L798" s="30" t="str" cm="1">
        <f t="array" ref="L798">IF(Table2[[#This Row],[Nodes]:[Nodes]]=4,Table2[[#This Row],[Gap]:[Gap]],"")</f>
        <v/>
      </c>
      <c r="M798" s="30" t="str" cm="1">
        <f t="array" ref="M798">IF(Table2[[#This Row],[Nodes]:[Nodes]]=5,Table2[[#This Row],[Gap]:[Gap]],"")</f>
        <v/>
      </c>
      <c r="N798" s="30" t="str" cm="1">
        <f t="array" ref="N798">IF(Table2[[#This Row],[Nodes]:[Nodes]]=6,Table2[[#This Row],[Gap]:[Gap]],"")</f>
        <v/>
      </c>
      <c r="O798" s="30" t="str" cm="1">
        <f t="array" ref="O798">IF(Table2[[#This Row],[Nodes]:[Nodes]]=7,Table2[[#This Row],[Gap]:[Gap]],"")</f>
        <v/>
      </c>
    </row>
    <row r="799" spans="12:15">
      <c r="L799" s="30" t="str" cm="1">
        <f t="array" ref="L799">IF(Table2[[#This Row],[Nodes]:[Nodes]]=4,Table2[[#This Row],[Gap]:[Gap]],"")</f>
        <v/>
      </c>
      <c r="M799" s="30" t="str" cm="1">
        <f t="array" ref="M799">IF(Table2[[#This Row],[Nodes]:[Nodes]]=5,Table2[[#This Row],[Gap]:[Gap]],"")</f>
        <v/>
      </c>
      <c r="N799" s="30" t="str" cm="1">
        <f t="array" ref="N799">IF(Table2[[#This Row],[Nodes]:[Nodes]]=6,Table2[[#This Row],[Gap]:[Gap]],"")</f>
        <v/>
      </c>
      <c r="O799" s="30" t="str" cm="1">
        <f t="array" ref="O799">IF(Table2[[#This Row],[Nodes]:[Nodes]]=7,Table2[[#This Row],[Gap]:[Gap]],"")</f>
        <v/>
      </c>
    </row>
    <row r="800" spans="12:15">
      <c r="L800" s="30" t="str" cm="1">
        <f t="array" ref="L800">IF(Table2[[#This Row],[Nodes]:[Nodes]]=4,Table2[[#This Row],[Gap]:[Gap]],"")</f>
        <v/>
      </c>
      <c r="M800" s="30" t="str" cm="1">
        <f t="array" ref="M800">IF(Table2[[#This Row],[Nodes]:[Nodes]]=5,Table2[[#This Row],[Gap]:[Gap]],"")</f>
        <v/>
      </c>
      <c r="N800" s="30" t="str" cm="1">
        <f t="array" ref="N800">IF(Table2[[#This Row],[Nodes]:[Nodes]]=6,Table2[[#This Row],[Gap]:[Gap]],"")</f>
        <v/>
      </c>
      <c r="O800" s="30" t="str" cm="1">
        <f t="array" ref="O800">IF(Table2[[#This Row],[Nodes]:[Nodes]]=7,Table2[[#This Row],[Gap]:[Gap]],"")</f>
        <v/>
      </c>
    </row>
    <row r="801" spans="12:15">
      <c r="L801" s="30" t="str" cm="1">
        <f t="array" ref="L801">IF(Table2[[#This Row],[Nodes]:[Nodes]]=4,Table2[[#This Row],[Gap]:[Gap]],"")</f>
        <v/>
      </c>
      <c r="M801" s="30" t="str" cm="1">
        <f t="array" ref="M801">IF(Table2[[#This Row],[Nodes]:[Nodes]]=5,Table2[[#This Row],[Gap]:[Gap]],"")</f>
        <v/>
      </c>
      <c r="N801" s="30" t="str" cm="1">
        <f t="array" ref="N801">IF(Table2[[#This Row],[Nodes]:[Nodes]]=6,Table2[[#This Row],[Gap]:[Gap]],"")</f>
        <v/>
      </c>
      <c r="O801" s="30" t="str" cm="1">
        <f t="array" ref="O801">IF(Table2[[#This Row],[Nodes]:[Nodes]]=7,Table2[[#This Row],[Gap]:[Gap]],"")</f>
        <v/>
      </c>
    </row>
    <row r="802" spans="12:15">
      <c r="L802" s="30" t="str" cm="1">
        <f t="array" ref="L802">IF(Table2[[#This Row],[Nodes]:[Nodes]]=4,Table2[[#This Row],[Gap]:[Gap]],"")</f>
        <v/>
      </c>
      <c r="M802" s="30" t="str" cm="1">
        <f t="array" ref="M802">IF(Table2[[#This Row],[Nodes]:[Nodes]]=5,Table2[[#This Row],[Gap]:[Gap]],"")</f>
        <v/>
      </c>
      <c r="N802" s="30" t="str" cm="1">
        <f t="array" ref="N802">IF(Table2[[#This Row],[Nodes]:[Nodes]]=6,Table2[[#This Row],[Gap]:[Gap]],"")</f>
        <v/>
      </c>
      <c r="O802" s="30" t="str" cm="1">
        <f t="array" ref="O802">IF(Table2[[#This Row],[Nodes]:[Nodes]]=7,Table2[[#This Row],[Gap]:[Gap]],"")</f>
        <v/>
      </c>
    </row>
    <row r="803" spans="12:15">
      <c r="L803" s="30" t="str" cm="1">
        <f t="array" ref="L803">IF(Table2[[#This Row],[Nodes]:[Nodes]]=4,Table2[[#This Row],[Gap]:[Gap]],"")</f>
        <v/>
      </c>
      <c r="M803" s="30" t="str" cm="1">
        <f t="array" ref="M803">IF(Table2[[#This Row],[Nodes]:[Nodes]]=5,Table2[[#This Row],[Gap]:[Gap]],"")</f>
        <v/>
      </c>
      <c r="N803" s="30" t="str" cm="1">
        <f t="array" ref="N803">IF(Table2[[#This Row],[Nodes]:[Nodes]]=6,Table2[[#This Row],[Gap]:[Gap]],"")</f>
        <v/>
      </c>
      <c r="O803" s="30" t="str" cm="1">
        <f t="array" ref="O803">IF(Table2[[#This Row],[Nodes]:[Nodes]]=7,Table2[[#This Row],[Gap]:[Gap]],"")</f>
        <v/>
      </c>
    </row>
    <row r="804" spans="12:15">
      <c r="L804" s="30" t="str" cm="1">
        <f t="array" ref="L804">IF(Table2[[#This Row],[Nodes]:[Nodes]]=4,Table2[[#This Row],[Gap]:[Gap]],"")</f>
        <v/>
      </c>
      <c r="M804" s="30" t="str" cm="1">
        <f t="array" ref="M804">IF(Table2[[#This Row],[Nodes]:[Nodes]]=5,Table2[[#This Row],[Gap]:[Gap]],"")</f>
        <v/>
      </c>
      <c r="N804" s="30" t="str" cm="1">
        <f t="array" ref="N804">IF(Table2[[#This Row],[Nodes]:[Nodes]]=6,Table2[[#This Row],[Gap]:[Gap]],"")</f>
        <v/>
      </c>
      <c r="O804" s="30" t="str" cm="1">
        <f t="array" ref="O804">IF(Table2[[#This Row],[Nodes]:[Nodes]]=7,Table2[[#This Row],[Gap]:[Gap]],"")</f>
        <v/>
      </c>
    </row>
    <row r="805" spans="12:15">
      <c r="L805" s="30" t="str" cm="1">
        <f t="array" ref="L805">IF(Table2[[#This Row],[Nodes]:[Nodes]]=4,Table2[[#This Row],[Gap]:[Gap]],"")</f>
        <v/>
      </c>
      <c r="M805" s="30" t="str" cm="1">
        <f t="array" ref="M805">IF(Table2[[#This Row],[Nodes]:[Nodes]]=5,Table2[[#This Row],[Gap]:[Gap]],"")</f>
        <v/>
      </c>
      <c r="N805" s="30" t="str" cm="1">
        <f t="array" ref="N805">IF(Table2[[#This Row],[Nodes]:[Nodes]]=6,Table2[[#This Row],[Gap]:[Gap]],"")</f>
        <v/>
      </c>
      <c r="O805" s="30" t="str" cm="1">
        <f t="array" ref="O805">IF(Table2[[#This Row],[Nodes]:[Nodes]]=7,Table2[[#This Row],[Gap]:[Gap]],"")</f>
        <v/>
      </c>
    </row>
    <row r="806" spans="12:15">
      <c r="L806" s="30" t="str" cm="1">
        <f t="array" ref="L806">IF(Table2[[#This Row],[Nodes]:[Nodes]]=4,Table2[[#This Row],[Gap]:[Gap]],"")</f>
        <v/>
      </c>
      <c r="M806" s="30" t="str" cm="1">
        <f t="array" ref="M806">IF(Table2[[#This Row],[Nodes]:[Nodes]]=5,Table2[[#This Row],[Gap]:[Gap]],"")</f>
        <v/>
      </c>
      <c r="N806" s="30" t="str" cm="1">
        <f t="array" ref="N806">IF(Table2[[#This Row],[Nodes]:[Nodes]]=6,Table2[[#This Row],[Gap]:[Gap]],"")</f>
        <v/>
      </c>
      <c r="O806" s="30" t="str" cm="1">
        <f t="array" ref="O806">IF(Table2[[#This Row],[Nodes]:[Nodes]]=7,Table2[[#This Row],[Gap]:[Gap]],"")</f>
        <v/>
      </c>
    </row>
    <row r="807" spans="12:15">
      <c r="L807" s="30" t="str" cm="1">
        <f t="array" ref="L807">IF(Table2[[#This Row],[Nodes]:[Nodes]]=4,Table2[[#This Row],[Gap]:[Gap]],"")</f>
        <v/>
      </c>
      <c r="M807" s="30" t="str" cm="1">
        <f t="array" ref="M807">IF(Table2[[#This Row],[Nodes]:[Nodes]]=5,Table2[[#This Row],[Gap]:[Gap]],"")</f>
        <v/>
      </c>
      <c r="N807" s="30" t="str" cm="1">
        <f t="array" ref="N807">IF(Table2[[#This Row],[Nodes]:[Nodes]]=6,Table2[[#This Row],[Gap]:[Gap]],"")</f>
        <v/>
      </c>
      <c r="O807" s="30" t="str" cm="1">
        <f t="array" ref="O807">IF(Table2[[#This Row],[Nodes]:[Nodes]]=7,Table2[[#This Row],[Gap]:[Gap]],"")</f>
        <v/>
      </c>
    </row>
    <row r="808" spans="12:15">
      <c r="L808" s="30" t="str" cm="1">
        <f t="array" ref="L808">IF(Table2[[#This Row],[Nodes]:[Nodes]]=4,Table2[[#This Row],[Gap]:[Gap]],"")</f>
        <v/>
      </c>
      <c r="M808" s="30" t="str" cm="1">
        <f t="array" ref="M808">IF(Table2[[#This Row],[Nodes]:[Nodes]]=5,Table2[[#This Row],[Gap]:[Gap]],"")</f>
        <v/>
      </c>
      <c r="N808" s="30" t="str" cm="1">
        <f t="array" ref="N808">IF(Table2[[#This Row],[Nodes]:[Nodes]]=6,Table2[[#This Row],[Gap]:[Gap]],"")</f>
        <v/>
      </c>
      <c r="O808" s="30" t="str" cm="1">
        <f t="array" ref="O808">IF(Table2[[#This Row],[Nodes]:[Nodes]]=7,Table2[[#This Row],[Gap]:[Gap]],"")</f>
        <v/>
      </c>
    </row>
    <row r="809" spans="12:15">
      <c r="L809" s="30" t="str" cm="1">
        <f t="array" ref="L809">IF(Table2[[#This Row],[Nodes]:[Nodes]]=4,Table2[[#This Row],[Gap]:[Gap]],"")</f>
        <v/>
      </c>
      <c r="M809" s="30" t="str" cm="1">
        <f t="array" ref="M809">IF(Table2[[#This Row],[Nodes]:[Nodes]]=5,Table2[[#This Row],[Gap]:[Gap]],"")</f>
        <v/>
      </c>
      <c r="N809" s="30" t="str" cm="1">
        <f t="array" ref="N809">IF(Table2[[#This Row],[Nodes]:[Nodes]]=6,Table2[[#This Row],[Gap]:[Gap]],"")</f>
        <v/>
      </c>
      <c r="O809" s="30" t="str" cm="1">
        <f t="array" ref="O809">IF(Table2[[#This Row],[Nodes]:[Nodes]]=7,Table2[[#This Row],[Gap]:[Gap]],"")</f>
        <v/>
      </c>
    </row>
    <row r="810" spans="12:15">
      <c r="L810" s="30" t="str" cm="1">
        <f t="array" ref="L810">IF(Table2[[#This Row],[Nodes]:[Nodes]]=4,Table2[[#This Row],[Gap]:[Gap]],"")</f>
        <v/>
      </c>
      <c r="M810" s="30" t="str" cm="1">
        <f t="array" ref="M810">IF(Table2[[#This Row],[Nodes]:[Nodes]]=5,Table2[[#This Row],[Gap]:[Gap]],"")</f>
        <v/>
      </c>
      <c r="N810" s="30" t="str" cm="1">
        <f t="array" ref="N810">IF(Table2[[#This Row],[Nodes]:[Nodes]]=6,Table2[[#This Row],[Gap]:[Gap]],"")</f>
        <v/>
      </c>
      <c r="O810" s="30" t="str" cm="1">
        <f t="array" ref="O810">IF(Table2[[#This Row],[Nodes]:[Nodes]]=7,Table2[[#This Row],[Gap]:[Gap]],"")</f>
        <v/>
      </c>
    </row>
    <row r="811" spans="12:15">
      <c r="L811" s="30" t="str" cm="1">
        <f t="array" ref="L811">IF(Table2[[#This Row],[Nodes]:[Nodes]]=4,Table2[[#This Row],[Gap]:[Gap]],"")</f>
        <v/>
      </c>
      <c r="M811" s="30" t="str" cm="1">
        <f t="array" ref="M811">IF(Table2[[#This Row],[Nodes]:[Nodes]]=5,Table2[[#This Row],[Gap]:[Gap]],"")</f>
        <v/>
      </c>
      <c r="N811" s="30" t="str" cm="1">
        <f t="array" ref="N811">IF(Table2[[#This Row],[Nodes]:[Nodes]]=6,Table2[[#This Row],[Gap]:[Gap]],"")</f>
        <v/>
      </c>
      <c r="O811" s="30" t="str" cm="1">
        <f t="array" ref="O811">IF(Table2[[#This Row],[Nodes]:[Nodes]]=7,Table2[[#This Row],[Gap]:[Gap]],"")</f>
        <v/>
      </c>
    </row>
    <row r="812" spans="12:15">
      <c r="L812" s="30" t="str" cm="1">
        <f t="array" ref="L812">IF(Table2[[#This Row],[Nodes]:[Nodes]]=4,Table2[[#This Row],[Gap]:[Gap]],"")</f>
        <v/>
      </c>
      <c r="M812" s="30" t="str" cm="1">
        <f t="array" ref="M812">IF(Table2[[#This Row],[Nodes]:[Nodes]]=5,Table2[[#This Row],[Gap]:[Gap]],"")</f>
        <v/>
      </c>
      <c r="N812" s="30" t="str" cm="1">
        <f t="array" ref="N812">IF(Table2[[#This Row],[Nodes]:[Nodes]]=6,Table2[[#This Row],[Gap]:[Gap]],"")</f>
        <v/>
      </c>
      <c r="O812" s="30" t="str" cm="1">
        <f t="array" ref="O812">IF(Table2[[#This Row],[Nodes]:[Nodes]]=7,Table2[[#This Row],[Gap]:[Gap]],"")</f>
        <v/>
      </c>
    </row>
    <row r="813" spans="12:15">
      <c r="L813" s="30" t="str" cm="1">
        <f t="array" ref="L813">IF(Table2[[#This Row],[Nodes]:[Nodes]]=4,Table2[[#This Row],[Gap]:[Gap]],"")</f>
        <v/>
      </c>
      <c r="M813" s="30" t="str" cm="1">
        <f t="array" ref="M813">IF(Table2[[#This Row],[Nodes]:[Nodes]]=5,Table2[[#This Row],[Gap]:[Gap]],"")</f>
        <v/>
      </c>
      <c r="N813" s="30" t="str" cm="1">
        <f t="array" ref="N813">IF(Table2[[#This Row],[Nodes]:[Nodes]]=6,Table2[[#This Row],[Gap]:[Gap]],"")</f>
        <v/>
      </c>
      <c r="O813" s="30" t="str" cm="1">
        <f t="array" ref="O813">IF(Table2[[#This Row],[Nodes]:[Nodes]]=7,Table2[[#This Row],[Gap]:[Gap]],"")</f>
        <v/>
      </c>
    </row>
    <row r="814" spans="12:15">
      <c r="L814" s="30" t="str" cm="1">
        <f t="array" ref="L814">IF(Table2[[#This Row],[Nodes]:[Nodes]]=4,Table2[[#This Row],[Gap]:[Gap]],"")</f>
        <v/>
      </c>
      <c r="M814" s="30" t="str" cm="1">
        <f t="array" ref="M814">IF(Table2[[#This Row],[Nodes]:[Nodes]]=5,Table2[[#This Row],[Gap]:[Gap]],"")</f>
        <v/>
      </c>
      <c r="N814" s="30" t="str" cm="1">
        <f t="array" ref="N814">IF(Table2[[#This Row],[Nodes]:[Nodes]]=6,Table2[[#This Row],[Gap]:[Gap]],"")</f>
        <v/>
      </c>
      <c r="O814" s="30" t="str" cm="1">
        <f t="array" ref="O814">IF(Table2[[#This Row],[Nodes]:[Nodes]]=7,Table2[[#This Row],[Gap]:[Gap]],"")</f>
        <v/>
      </c>
    </row>
    <row r="815" spans="12:15">
      <c r="L815" s="30" t="str" cm="1">
        <f t="array" ref="L815">IF(Table2[[#This Row],[Nodes]:[Nodes]]=4,Table2[[#This Row],[Gap]:[Gap]],"")</f>
        <v/>
      </c>
      <c r="M815" s="30" t="str" cm="1">
        <f t="array" ref="M815">IF(Table2[[#This Row],[Nodes]:[Nodes]]=5,Table2[[#This Row],[Gap]:[Gap]],"")</f>
        <v/>
      </c>
      <c r="N815" s="30" t="str" cm="1">
        <f t="array" ref="N815">IF(Table2[[#This Row],[Nodes]:[Nodes]]=6,Table2[[#This Row],[Gap]:[Gap]],"")</f>
        <v/>
      </c>
      <c r="O815" s="30" t="str" cm="1">
        <f t="array" ref="O815">IF(Table2[[#This Row],[Nodes]:[Nodes]]=7,Table2[[#This Row],[Gap]:[Gap]],"")</f>
        <v/>
      </c>
    </row>
    <row r="816" spans="12:15">
      <c r="L816" s="30" t="str" cm="1">
        <f t="array" ref="L816">IF(Table2[[#This Row],[Nodes]:[Nodes]]=4,Table2[[#This Row],[Gap]:[Gap]],"")</f>
        <v/>
      </c>
      <c r="M816" s="30" t="str" cm="1">
        <f t="array" ref="M816">IF(Table2[[#This Row],[Nodes]:[Nodes]]=5,Table2[[#This Row],[Gap]:[Gap]],"")</f>
        <v/>
      </c>
      <c r="N816" s="30" t="str" cm="1">
        <f t="array" ref="N816">IF(Table2[[#This Row],[Nodes]:[Nodes]]=6,Table2[[#This Row],[Gap]:[Gap]],"")</f>
        <v/>
      </c>
      <c r="O816" s="30" t="str" cm="1">
        <f t="array" ref="O816">IF(Table2[[#This Row],[Nodes]:[Nodes]]=7,Table2[[#This Row],[Gap]:[Gap]],"")</f>
        <v/>
      </c>
    </row>
    <row r="817" spans="12:15">
      <c r="L817" s="30" t="str" cm="1">
        <f t="array" ref="L817">IF(Table2[[#This Row],[Nodes]:[Nodes]]=4,Table2[[#This Row],[Gap]:[Gap]],"")</f>
        <v/>
      </c>
      <c r="M817" s="30" t="str" cm="1">
        <f t="array" ref="M817">IF(Table2[[#This Row],[Nodes]:[Nodes]]=5,Table2[[#This Row],[Gap]:[Gap]],"")</f>
        <v/>
      </c>
      <c r="N817" s="30" t="str" cm="1">
        <f t="array" ref="N817">IF(Table2[[#This Row],[Nodes]:[Nodes]]=6,Table2[[#This Row],[Gap]:[Gap]],"")</f>
        <v/>
      </c>
      <c r="O817" s="30" t="str" cm="1">
        <f t="array" ref="O817">IF(Table2[[#This Row],[Nodes]:[Nodes]]=7,Table2[[#This Row],[Gap]:[Gap]],"")</f>
        <v/>
      </c>
    </row>
    <row r="818" spans="12:15">
      <c r="L818" s="30" t="str" cm="1">
        <f t="array" ref="L818">IF(Table2[[#This Row],[Nodes]:[Nodes]]=4,Table2[[#This Row],[Gap]:[Gap]],"")</f>
        <v/>
      </c>
      <c r="M818" s="30" t="str" cm="1">
        <f t="array" ref="M818">IF(Table2[[#This Row],[Nodes]:[Nodes]]=5,Table2[[#This Row],[Gap]:[Gap]],"")</f>
        <v/>
      </c>
      <c r="N818" s="30" t="str" cm="1">
        <f t="array" ref="N818">IF(Table2[[#This Row],[Nodes]:[Nodes]]=6,Table2[[#This Row],[Gap]:[Gap]],"")</f>
        <v/>
      </c>
      <c r="O818" s="30" t="str" cm="1">
        <f t="array" ref="O818">IF(Table2[[#This Row],[Nodes]:[Nodes]]=7,Table2[[#This Row],[Gap]:[Gap]],"")</f>
        <v/>
      </c>
    </row>
    <row r="819" spans="12:15">
      <c r="L819" s="30" t="str" cm="1">
        <f t="array" ref="L819">IF(Table2[[#This Row],[Nodes]:[Nodes]]=4,Table2[[#This Row],[Gap]:[Gap]],"")</f>
        <v/>
      </c>
      <c r="M819" s="30" t="str" cm="1">
        <f t="array" ref="M819">IF(Table2[[#This Row],[Nodes]:[Nodes]]=5,Table2[[#This Row],[Gap]:[Gap]],"")</f>
        <v/>
      </c>
      <c r="N819" s="30" t="str" cm="1">
        <f t="array" ref="N819">IF(Table2[[#This Row],[Nodes]:[Nodes]]=6,Table2[[#This Row],[Gap]:[Gap]],"")</f>
        <v/>
      </c>
      <c r="O819" s="30" t="str" cm="1">
        <f t="array" ref="O819">IF(Table2[[#This Row],[Nodes]:[Nodes]]=7,Table2[[#This Row],[Gap]:[Gap]],"")</f>
        <v/>
      </c>
    </row>
    <row r="820" spans="12:15">
      <c r="L820" s="30" t="str" cm="1">
        <f t="array" ref="L820">IF(Table2[[#This Row],[Nodes]:[Nodes]]=4,Table2[[#This Row],[Gap]:[Gap]],"")</f>
        <v/>
      </c>
      <c r="M820" s="30" t="str" cm="1">
        <f t="array" ref="M820">IF(Table2[[#This Row],[Nodes]:[Nodes]]=5,Table2[[#This Row],[Gap]:[Gap]],"")</f>
        <v/>
      </c>
      <c r="N820" s="30" t="str" cm="1">
        <f t="array" ref="N820">IF(Table2[[#This Row],[Nodes]:[Nodes]]=6,Table2[[#This Row],[Gap]:[Gap]],"")</f>
        <v/>
      </c>
      <c r="O820" s="30" t="str" cm="1">
        <f t="array" ref="O820">IF(Table2[[#This Row],[Nodes]:[Nodes]]=7,Table2[[#This Row],[Gap]:[Gap]],"")</f>
        <v/>
      </c>
    </row>
    <row r="821" spans="12:15">
      <c r="L821" s="30" t="str" cm="1">
        <f t="array" ref="L821">IF(Table2[[#This Row],[Nodes]:[Nodes]]=4,Table2[[#This Row],[Gap]:[Gap]],"")</f>
        <v/>
      </c>
      <c r="M821" s="30" t="str" cm="1">
        <f t="array" ref="M821">IF(Table2[[#This Row],[Nodes]:[Nodes]]=5,Table2[[#This Row],[Gap]:[Gap]],"")</f>
        <v/>
      </c>
      <c r="N821" s="30" t="str" cm="1">
        <f t="array" ref="N821">IF(Table2[[#This Row],[Nodes]:[Nodes]]=6,Table2[[#This Row],[Gap]:[Gap]],"")</f>
        <v/>
      </c>
      <c r="O821" s="30" t="str" cm="1">
        <f t="array" ref="O821">IF(Table2[[#This Row],[Nodes]:[Nodes]]=7,Table2[[#This Row],[Gap]:[Gap]],"")</f>
        <v/>
      </c>
    </row>
    <row r="822" spans="12:15">
      <c r="L822" s="30" t="str" cm="1">
        <f t="array" ref="L822">IF(Table2[[#This Row],[Nodes]:[Nodes]]=4,Table2[[#This Row],[Gap]:[Gap]],"")</f>
        <v/>
      </c>
      <c r="M822" s="30" t="str" cm="1">
        <f t="array" ref="M822">IF(Table2[[#This Row],[Nodes]:[Nodes]]=5,Table2[[#This Row],[Gap]:[Gap]],"")</f>
        <v/>
      </c>
      <c r="N822" s="30" t="str" cm="1">
        <f t="array" ref="N822">IF(Table2[[#This Row],[Nodes]:[Nodes]]=6,Table2[[#This Row],[Gap]:[Gap]],"")</f>
        <v/>
      </c>
      <c r="O822" s="30" t="str" cm="1">
        <f t="array" ref="O822">IF(Table2[[#This Row],[Nodes]:[Nodes]]=7,Table2[[#This Row],[Gap]:[Gap]],"")</f>
        <v/>
      </c>
    </row>
    <row r="823" spans="12:15">
      <c r="L823" s="30" t="str" cm="1">
        <f t="array" ref="L823">IF(Table2[[#This Row],[Nodes]:[Nodes]]=4,Table2[[#This Row],[Gap]:[Gap]],"")</f>
        <v/>
      </c>
      <c r="M823" s="30" t="str" cm="1">
        <f t="array" ref="M823">IF(Table2[[#This Row],[Nodes]:[Nodes]]=5,Table2[[#This Row],[Gap]:[Gap]],"")</f>
        <v/>
      </c>
      <c r="N823" s="30" t="str" cm="1">
        <f t="array" ref="N823">IF(Table2[[#This Row],[Nodes]:[Nodes]]=6,Table2[[#This Row],[Gap]:[Gap]],"")</f>
        <v/>
      </c>
      <c r="O823" s="30" t="str" cm="1">
        <f t="array" ref="O823">IF(Table2[[#This Row],[Nodes]:[Nodes]]=7,Table2[[#This Row],[Gap]:[Gap]],"")</f>
        <v/>
      </c>
    </row>
    <row r="824" spans="12:15">
      <c r="L824" s="30" t="str" cm="1">
        <f t="array" ref="L824">IF(Table2[[#This Row],[Nodes]:[Nodes]]=4,Table2[[#This Row],[Gap]:[Gap]],"")</f>
        <v/>
      </c>
      <c r="M824" s="30" t="str" cm="1">
        <f t="array" ref="M824">IF(Table2[[#This Row],[Nodes]:[Nodes]]=5,Table2[[#This Row],[Gap]:[Gap]],"")</f>
        <v/>
      </c>
      <c r="N824" s="30" t="str" cm="1">
        <f t="array" ref="N824">IF(Table2[[#This Row],[Nodes]:[Nodes]]=6,Table2[[#This Row],[Gap]:[Gap]],"")</f>
        <v/>
      </c>
      <c r="O824" s="30" t="str" cm="1">
        <f t="array" ref="O824">IF(Table2[[#This Row],[Nodes]:[Nodes]]=7,Table2[[#This Row],[Gap]:[Gap]],"")</f>
        <v/>
      </c>
    </row>
    <row r="825" spans="12:15">
      <c r="L825" s="30" t="str" cm="1">
        <f t="array" ref="L825">IF(Table2[[#This Row],[Nodes]:[Nodes]]=4,Table2[[#This Row],[Gap]:[Gap]],"")</f>
        <v/>
      </c>
      <c r="M825" s="30" t="str" cm="1">
        <f t="array" ref="M825">IF(Table2[[#This Row],[Nodes]:[Nodes]]=5,Table2[[#This Row],[Gap]:[Gap]],"")</f>
        <v/>
      </c>
      <c r="N825" s="30" t="str" cm="1">
        <f t="array" ref="N825">IF(Table2[[#This Row],[Nodes]:[Nodes]]=6,Table2[[#This Row],[Gap]:[Gap]],"")</f>
        <v/>
      </c>
      <c r="O825" s="30" t="str" cm="1">
        <f t="array" ref="O825">IF(Table2[[#This Row],[Nodes]:[Nodes]]=7,Table2[[#This Row],[Gap]:[Gap]],"")</f>
        <v/>
      </c>
    </row>
    <row r="826" spans="12:15">
      <c r="L826" s="30" t="str" cm="1">
        <f t="array" ref="L826">IF(Table2[[#This Row],[Nodes]:[Nodes]]=4,Table2[[#This Row],[Gap]:[Gap]],"")</f>
        <v/>
      </c>
      <c r="M826" s="30" t="str" cm="1">
        <f t="array" ref="M826">IF(Table2[[#This Row],[Nodes]:[Nodes]]=5,Table2[[#This Row],[Gap]:[Gap]],"")</f>
        <v/>
      </c>
      <c r="N826" s="30" t="str" cm="1">
        <f t="array" ref="N826">IF(Table2[[#This Row],[Nodes]:[Nodes]]=6,Table2[[#This Row],[Gap]:[Gap]],"")</f>
        <v/>
      </c>
      <c r="O826" s="30" t="str" cm="1">
        <f t="array" ref="O826">IF(Table2[[#This Row],[Nodes]:[Nodes]]=7,Table2[[#This Row],[Gap]:[Gap]],"")</f>
        <v/>
      </c>
    </row>
    <row r="827" spans="12:15">
      <c r="L827" s="30" t="str" cm="1">
        <f t="array" ref="L827">IF(Table2[[#This Row],[Nodes]:[Nodes]]=4,Table2[[#This Row],[Gap]:[Gap]],"")</f>
        <v/>
      </c>
      <c r="M827" s="30" t="str" cm="1">
        <f t="array" ref="M827">IF(Table2[[#This Row],[Nodes]:[Nodes]]=5,Table2[[#This Row],[Gap]:[Gap]],"")</f>
        <v/>
      </c>
      <c r="N827" s="30" t="str" cm="1">
        <f t="array" ref="N827">IF(Table2[[#This Row],[Nodes]:[Nodes]]=6,Table2[[#This Row],[Gap]:[Gap]],"")</f>
        <v/>
      </c>
      <c r="O827" s="30" t="str" cm="1">
        <f t="array" ref="O827">IF(Table2[[#This Row],[Nodes]:[Nodes]]=7,Table2[[#This Row],[Gap]:[Gap]],"")</f>
        <v/>
      </c>
    </row>
    <row r="828" spans="12:15">
      <c r="L828" s="30" t="str" cm="1">
        <f t="array" ref="L828">IF(Table2[[#This Row],[Nodes]:[Nodes]]=4,Table2[[#This Row],[Gap]:[Gap]],"")</f>
        <v/>
      </c>
      <c r="M828" s="30" t="str" cm="1">
        <f t="array" ref="M828">IF(Table2[[#This Row],[Nodes]:[Nodes]]=5,Table2[[#This Row],[Gap]:[Gap]],"")</f>
        <v/>
      </c>
      <c r="N828" s="30" t="str" cm="1">
        <f t="array" ref="N828">IF(Table2[[#This Row],[Nodes]:[Nodes]]=6,Table2[[#This Row],[Gap]:[Gap]],"")</f>
        <v/>
      </c>
      <c r="O828" s="30" t="str" cm="1">
        <f t="array" ref="O828">IF(Table2[[#This Row],[Nodes]:[Nodes]]=7,Table2[[#This Row],[Gap]:[Gap]],"")</f>
        <v/>
      </c>
    </row>
    <row r="829" spans="12:15">
      <c r="L829" s="30" t="str" cm="1">
        <f t="array" ref="L829">IF(Table2[[#This Row],[Nodes]:[Nodes]]=4,Table2[[#This Row],[Gap]:[Gap]],"")</f>
        <v/>
      </c>
      <c r="M829" s="30" t="str" cm="1">
        <f t="array" ref="M829">IF(Table2[[#This Row],[Nodes]:[Nodes]]=5,Table2[[#This Row],[Gap]:[Gap]],"")</f>
        <v/>
      </c>
      <c r="N829" s="30" t="str" cm="1">
        <f t="array" ref="N829">IF(Table2[[#This Row],[Nodes]:[Nodes]]=6,Table2[[#This Row],[Gap]:[Gap]],"")</f>
        <v/>
      </c>
      <c r="O829" s="30" t="str" cm="1">
        <f t="array" ref="O829">IF(Table2[[#This Row],[Nodes]:[Nodes]]=7,Table2[[#This Row],[Gap]:[Gap]],"")</f>
        <v/>
      </c>
    </row>
    <row r="830" spans="12:15">
      <c r="L830" s="30" t="str" cm="1">
        <f t="array" ref="L830">IF(Table2[[#This Row],[Nodes]:[Nodes]]=4,Table2[[#This Row],[Gap]:[Gap]],"")</f>
        <v/>
      </c>
      <c r="M830" s="30" t="str" cm="1">
        <f t="array" ref="M830">IF(Table2[[#This Row],[Nodes]:[Nodes]]=5,Table2[[#This Row],[Gap]:[Gap]],"")</f>
        <v/>
      </c>
      <c r="N830" s="30" t="str" cm="1">
        <f t="array" ref="N830">IF(Table2[[#This Row],[Nodes]:[Nodes]]=6,Table2[[#This Row],[Gap]:[Gap]],"")</f>
        <v/>
      </c>
      <c r="O830" s="30" t="str" cm="1">
        <f t="array" ref="O830">IF(Table2[[#This Row],[Nodes]:[Nodes]]=7,Table2[[#This Row],[Gap]:[Gap]],"")</f>
        <v/>
      </c>
    </row>
    <row r="831" spans="12:15">
      <c r="L831" s="30" t="str" cm="1">
        <f t="array" ref="L831">IF(Table2[[#This Row],[Nodes]:[Nodes]]=4,Table2[[#This Row],[Gap]:[Gap]],"")</f>
        <v/>
      </c>
      <c r="M831" s="30" t="str" cm="1">
        <f t="array" ref="M831">IF(Table2[[#This Row],[Nodes]:[Nodes]]=5,Table2[[#This Row],[Gap]:[Gap]],"")</f>
        <v/>
      </c>
      <c r="N831" s="30" t="str" cm="1">
        <f t="array" ref="N831">IF(Table2[[#This Row],[Nodes]:[Nodes]]=6,Table2[[#This Row],[Gap]:[Gap]],"")</f>
        <v/>
      </c>
      <c r="O831" s="30" t="str" cm="1">
        <f t="array" ref="O831">IF(Table2[[#This Row],[Nodes]:[Nodes]]=7,Table2[[#This Row],[Gap]:[Gap]],"")</f>
        <v/>
      </c>
    </row>
    <row r="832" spans="12:15">
      <c r="L832" s="30" t="str" cm="1">
        <f t="array" ref="L832">IF(Table2[[#This Row],[Nodes]:[Nodes]]=4,Table2[[#This Row],[Gap]:[Gap]],"")</f>
        <v/>
      </c>
      <c r="M832" s="30" t="str" cm="1">
        <f t="array" ref="M832">IF(Table2[[#This Row],[Nodes]:[Nodes]]=5,Table2[[#This Row],[Gap]:[Gap]],"")</f>
        <v/>
      </c>
      <c r="N832" s="30" t="str" cm="1">
        <f t="array" ref="N832">IF(Table2[[#This Row],[Nodes]:[Nodes]]=6,Table2[[#This Row],[Gap]:[Gap]],"")</f>
        <v/>
      </c>
      <c r="O832" s="30" t="str" cm="1">
        <f t="array" ref="O832">IF(Table2[[#This Row],[Nodes]:[Nodes]]=7,Table2[[#This Row],[Gap]:[Gap]],"")</f>
        <v/>
      </c>
    </row>
    <row r="833" spans="12:15">
      <c r="L833" s="30" t="str" cm="1">
        <f t="array" ref="L833">IF(Table2[[#This Row],[Nodes]:[Nodes]]=4,Table2[[#This Row],[Gap]:[Gap]],"")</f>
        <v/>
      </c>
      <c r="M833" s="30" t="str" cm="1">
        <f t="array" ref="M833">IF(Table2[[#This Row],[Nodes]:[Nodes]]=5,Table2[[#This Row],[Gap]:[Gap]],"")</f>
        <v/>
      </c>
      <c r="N833" s="30" t="str" cm="1">
        <f t="array" ref="N833">IF(Table2[[#This Row],[Nodes]:[Nodes]]=6,Table2[[#This Row],[Gap]:[Gap]],"")</f>
        <v/>
      </c>
      <c r="O833" s="30" t="str" cm="1">
        <f t="array" ref="O833">IF(Table2[[#This Row],[Nodes]:[Nodes]]=7,Table2[[#This Row],[Gap]:[Gap]],"")</f>
        <v/>
      </c>
    </row>
    <row r="834" spans="12:15">
      <c r="L834" s="30" t="str" cm="1">
        <f t="array" ref="L834">IF(Table2[[#This Row],[Nodes]:[Nodes]]=4,Table2[[#This Row],[Gap]:[Gap]],"")</f>
        <v/>
      </c>
      <c r="M834" s="30" t="str" cm="1">
        <f t="array" ref="M834">IF(Table2[[#This Row],[Nodes]:[Nodes]]=5,Table2[[#This Row],[Gap]:[Gap]],"")</f>
        <v/>
      </c>
      <c r="N834" s="30" t="str" cm="1">
        <f t="array" ref="N834">IF(Table2[[#This Row],[Nodes]:[Nodes]]=6,Table2[[#This Row],[Gap]:[Gap]],"")</f>
        <v/>
      </c>
      <c r="O834" s="30" t="str" cm="1">
        <f t="array" ref="O834">IF(Table2[[#This Row],[Nodes]:[Nodes]]=7,Table2[[#This Row],[Gap]:[Gap]],"")</f>
        <v/>
      </c>
    </row>
    <row r="835" spans="12:15">
      <c r="L835" s="30" t="str" cm="1">
        <f t="array" ref="L835">IF(Table2[[#This Row],[Nodes]:[Nodes]]=4,Table2[[#This Row],[Gap]:[Gap]],"")</f>
        <v/>
      </c>
      <c r="M835" s="30" t="str" cm="1">
        <f t="array" ref="M835">IF(Table2[[#This Row],[Nodes]:[Nodes]]=5,Table2[[#This Row],[Gap]:[Gap]],"")</f>
        <v/>
      </c>
      <c r="N835" s="30" t="str" cm="1">
        <f t="array" ref="N835">IF(Table2[[#This Row],[Nodes]:[Nodes]]=6,Table2[[#This Row],[Gap]:[Gap]],"")</f>
        <v/>
      </c>
      <c r="O835" s="30" t="str" cm="1">
        <f t="array" ref="O835">IF(Table2[[#This Row],[Nodes]:[Nodes]]=7,Table2[[#This Row],[Gap]:[Gap]],"")</f>
        <v/>
      </c>
    </row>
    <row r="836" spans="12:15">
      <c r="L836" s="30" t="str" cm="1">
        <f t="array" ref="L836">IF(Table2[[#This Row],[Nodes]:[Nodes]]=4,Table2[[#This Row],[Gap]:[Gap]],"")</f>
        <v/>
      </c>
      <c r="M836" s="30" t="str" cm="1">
        <f t="array" ref="M836">IF(Table2[[#This Row],[Nodes]:[Nodes]]=5,Table2[[#This Row],[Gap]:[Gap]],"")</f>
        <v/>
      </c>
      <c r="N836" s="30" t="str" cm="1">
        <f t="array" ref="N836">IF(Table2[[#This Row],[Nodes]:[Nodes]]=6,Table2[[#This Row],[Gap]:[Gap]],"")</f>
        <v/>
      </c>
      <c r="O836" s="30" t="str" cm="1">
        <f t="array" ref="O836">IF(Table2[[#This Row],[Nodes]:[Nodes]]=7,Table2[[#This Row],[Gap]:[Gap]],"")</f>
        <v/>
      </c>
    </row>
    <row r="837" spans="12:15">
      <c r="L837" s="30" t="str" cm="1">
        <f t="array" ref="L837">IF(Table2[[#This Row],[Nodes]:[Nodes]]=4,Table2[[#This Row],[Gap]:[Gap]],"")</f>
        <v/>
      </c>
      <c r="M837" s="30" t="str" cm="1">
        <f t="array" ref="M837">IF(Table2[[#This Row],[Nodes]:[Nodes]]=5,Table2[[#This Row],[Gap]:[Gap]],"")</f>
        <v/>
      </c>
      <c r="N837" s="30" t="str" cm="1">
        <f t="array" ref="N837">IF(Table2[[#This Row],[Nodes]:[Nodes]]=6,Table2[[#This Row],[Gap]:[Gap]],"")</f>
        <v/>
      </c>
      <c r="O837" s="30" t="str" cm="1">
        <f t="array" ref="O837">IF(Table2[[#This Row],[Nodes]:[Nodes]]=7,Table2[[#This Row],[Gap]:[Gap]],"")</f>
        <v/>
      </c>
    </row>
    <row r="838" spans="12:15">
      <c r="L838" s="30" t="str" cm="1">
        <f t="array" ref="L838">IF(Table2[[#This Row],[Nodes]:[Nodes]]=4,Table2[[#This Row],[Gap]:[Gap]],"")</f>
        <v/>
      </c>
      <c r="M838" s="30" t="str" cm="1">
        <f t="array" ref="M838">IF(Table2[[#This Row],[Nodes]:[Nodes]]=5,Table2[[#This Row],[Gap]:[Gap]],"")</f>
        <v/>
      </c>
      <c r="N838" s="30" t="str" cm="1">
        <f t="array" ref="N838">IF(Table2[[#This Row],[Nodes]:[Nodes]]=6,Table2[[#This Row],[Gap]:[Gap]],"")</f>
        <v/>
      </c>
      <c r="O838" s="30" t="str" cm="1">
        <f t="array" ref="O838">IF(Table2[[#This Row],[Nodes]:[Nodes]]=7,Table2[[#This Row],[Gap]:[Gap]],"")</f>
        <v/>
      </c>
    </row>
    <row r="839" spans="12:15">
      <c r="L839" s="30" t="str" cm="1">
        <f t="array" ref="L839">IF(Table2[[#This Row],[Nodes]:[Nodes]]=4,Table2[[#This Row],[Gap]:[Gap]],"")</f>
        <v/>
      </c>
      <c r="M839" s="30" t="str" cm="1">
        <f t="array" ref="M839">IF(Table2[[#This Row],[Nodes]:[Nodes]]=5,Table2[[#This Row],[Gap]:[Gap]],"")</f>
        <v/>
      </c>
      <c r="N839" s="30" t="str" cm="1">
        <f t="array" ref="N839">IF(Table2[[#This Row],[Nodes]:[Nodes]]=6,Table2[[#This Row],[Gap]:[Gap]],"")</f>
        <v/>
      </c>
      <c r="O839" s="30" t="str" cm="1">
        <f t="array" ref="O839">IF(Table2[[#This Row],[Nodes]:[Nodes]]=7,Table2[[#This Row],[Gap]:[Gap]],"")</f>
        <v/>
      </c>
    </row>
    <row r="840" spans="12:15">
      <c r="L840" s="30" t="str" cm="1">
        <f t="array" ref="L840">IF(Table2[[#This Row],[Nodes]:[Nodes]]=4,Table2[[#This Row],[Gap]:[Gap]],"")</f>
        <v/>
      </c>
      <c r="M840" s="30" t="str" cm="1">
        <f t="array" ref="M840">IF(Table2[[#This Row],[Nodes]:[Nodes]]=5,Table2[[#This Row],[Gap]:[Gap]],"")</f>
        <v/>
      </c>
      <c r="N840" s="30" t="str" cm="1">
        <f t="array" ref="N840">IF(Table2[[#This Row],[Nodes]:[Nodes]]=6,Table2[[#This Row],[Gap]:[Gap]],"")</f>
        <v/>
      </c>
      <c r="O840" s="30" t="str" cm="1">
        <f t="array" ref="O840">IF(Table2[[#This Row],[Nodes]:[Nodes]]=7,Table2[[#This Row],[Gap]:[Gap]],"")</f>
        <v/>
      </c>
    </row>
    <row r="841" spans="12:15">
      <c r="L841" s="30" t="str" cm="1">
        <f t="array" ref="L841">IF(Table2[[#This Row],[Nodes]:[Nodes]]=4,Table2[[#This Row],[Gap]:[Gap]],"")</f>
        <v/>
      </c>
      <c r="M841" s="30" t="str" cm="1">
        <f t="array" ref="M841">IF(Table2[[#This Row],[Nodes]:[Nodes]]=5,Table2[[#This Row],[Gap]:[Gap]],"")</f>
        <v/>
      </c>
      <c r="N841" s="30" t="str" cm="1">
        <f t="array" ref="N841">IF(Table2[[#This Row],[Nodes]:[Nodes]]=6,Table2[[#This Row],[Gap]:[Gap]],"")</f>
        <v/>
      </c>
      <c r="O841" s="30" t="str" cm="1">
        <f t="array" ref="O841">IF(Table2[[#This Row],[Nodes]:[Nodes]]=7,Table2[[#This Row],[Gap]:[Gap]],"")</f>
        <v/>
      </c>
    </row>
    <row r="842" spans="12:15">
      <c r="L842" s="30" t="str" cm="1">
        <f t="array" ref="L842">IF(Table2[[#This Row],[Nodes]:[Nodes]]=4,Table2[[#This Row],[Gap]:[Gap]],"")</f>
        <v/>
      </c>
      <c r="M842" s="30" t="str" cm="1">
        <f t="array" ref="M842">IF(Table2[[#This Row],[Nodes]:[Nodes]]=5,Table2[[#This Row],[Gap]:[Gap]],"")</f>
        <v/>
      </c>
      <c r="N842" s="30" t="str" cm="1">
        <f t="array" ref="N842">IF(Table2[[#This Row],[Nodes]:[Nodes]]=6,Table2[[#This Row],[Gap]:[Gap]],"")</f>
        <v/>
      </c>
      <c r="O842" s="30" t="str" cm="1">
        <f t="array" ref="O842">IF(Table2[[#This Row],[Nodes]:[Nodes]]=7,Table2[[#This Row],[Gap]:[Gap]],"")</f>
        <v/>
      </c>
    </row>
    <row r="843" spans="12:15">
      <c r="L843" s="30" t="str" cm="1">
        <f t="array" ref="L843">IF(Table2[[#This Row],[Nodes]:[Nodes]]=4,Table2[[#This Row],[Gap]:[Gap]],"")</f>
        <v/>
      </c>
      <c r="M843" s="30" t="str" cm="1">
        <f t="array" ref="M843">IF(Table2[[#This Row],[Nodes]:[Nodes]]=5,Table2[[#This Row],[Gap]:[Gap]],"")</f>
        <v/>
      </c>
      <c r="N843" s="30" t="str" cm="1">
        <f t="array" ref="N843">IF(Table2[[#This Row],[Nodes]:[Nodes]]=6,Table2[[#This Row],[Gap]:[Gap]],"")</f>
        <v/>
      </c>
      <c r="O843" s="30" t="str" cm="1">
        <f t="array" ref="O843">IF(Table2[[#This Row],[Nodes]:[Nodes]]=7,Table2[[#This Row],[Gap]:[Gap]],"")</f>
        <v/>
      </c>
    </row>
    <row r="844" spans="12:15">
      <c r="L844" s="30" t="str" cm="1">
        <f t="array" ref="L844">IF(Table2[[#This Row],[Nodes]:[Nodes]]=4,Table2[[#This Row],[Gap]:[Gap]],"")</f>
        <v/>
      </c>
      <c r="M844" s="30" t="str" cm="1">
        <f t="array" ref="M844">IF(Table2[[#This Row],[Nodes]:[Nodes]]=5,Table2[[#This Row],[Gap]:[Gap]],"")</f>
        <v/>
      </c>
      <c r="N844" s="30" t="str" cm="1">
        <f t="array" ref="N844">IF(Table2[[#This Row],[Nodes]:[Nodes]]=6,Table2[[#This Row],[Gap]:[Gap]],"")</f>
        <v/>
      </c>
      <c r="O844" s="30" t="str" cm="1">
        <f t="array" ref="O844">IF(Table2[[#This Row],[Nodes]:[Nodes]]=7,Table2[[#This Row],[Gap]:[Gap]],"")</f>
        <v/>
      </c>
    </row>
    <row r="845" spans="12:15">
      <c r="L845" s="30" t="str" cm="1">
        <f t="array" ref="L845">IF(Table2[[#This Row],[Nodes]:[Nodes]]=4,Table2[[#This Row],[Gap]:[Gap]],"")</f>
        <v/>
      </c>
      <c r="M845" s="30" t="str" cm="1">
        <f t="array" ref="M845">IF(Table2[[#This Row],[Nodes]:[Nodes]]=5,Table2[[#This Row],[Gap]:[Gap]],"")</f>
        <v/>
      </c>
      <c r="N845" s="30" t="str" cm="1">
        <f t="array" ref="N845">IF(Table2[[#This Row],[Nodes]:[Nodes]]=6,Table2[[#This Row],[Gap]:[Gap]],"")</f>
        <v/>
      </c>
      <c r="O845" s="30" t="str" cm="1">
        <f t="array" ref="O845">IF(Table2[[#This Row],[Nodes]:[Nodes]]=7,Table2[[#This Row],[Gap]:[Gap]],"")</f>
        <v/>
      </c>
    </row>
    <row r="846" spans="12:15">
      <c r="L846" s="30" t="str" cm="1">
        <f t="array" ref="L846">IF(Table2[[#This Row],[Nodes]:[Nodes]]=4,Table2[[#This Row],[Gap]:[Gap]],"")</f>
        <v/>
      </c>
      <c r="M846" s="30" t="str" cm="1">
        <f t="array" ref="M846">IF(Table2[[#This Row],[Nodes]:[Nodes]]=5,Table2[[#This Row],[Gap]:[Gap]],"")</f>
        <v/>
      </c>
      <c r="N846" s="30" t="str" cm="1">
        <f t="array" ref="N846">IF(Table2[[#This Row],[Nodes]:[Nodes]]=6,Table2[[#This Row],[Gap]:[Gap]],"")</f>
        <v/>
      </c>
      <c r="O846" s="30" t="str" cm="1">
        <f t="array" ref="O846">IF(Table2[[#This Row],[Nodes]:[Nodes]]=7,Table2[[#This Row],[Gap]:[Gap]],"")</f>
        <v/>
      </c>
    </row>
    <row r="847" spans="12:15">
      <c r="L847" s="30" t="str" cm="1">
        <f t="array" ref="L847">IF(Table2[[#This Row],[Nodes]:[Nodes]]=4,Table2[[#This Row],[Gap]:[Gap]],"")</f>
        <v/>
      </c>
      <c r="M847" s="30" t="str" cm="1">
        <f t="array" ref="M847">IF(Table2[[#This Row],[Nodes]:[Nodes]]=5,Table2[[#This Row],[Gap]:[Gap]],"")</f>
        <v/>
      </c>
      <c r="N847" s="30" t="str" cm="1">
        <f t="array" ref="N847">IF(Table2[[#This Row],[Nodes]:[Nodes]]=6,Table2[[#This Row],[Gap]:[Gap]],"")</f>
        <v/>
      </c>
      <c r="O847" s="30" t="str" cm="1">
        <f t="array" ref="O847">IF(Table2[[#This Row],[Nodes]:[Nodes]]=7,Table2[[#This Row],[Gap]:[Gap]],"")</f>
        <v/>
      </c>
    </row>
    <row r="848" spans="12:15">
      <c r="L848" s="30" t="str" cm="1">
        <f t="array" ref="L848">IF(Table2[[#This Row],[Nodes]:[Nodes]]=4,Table2[[#This Row],[Gap]:[Gap]],"")</f>
        <v/>
      </c>
      <c r="M848" s="30" t="str" cm="1">
        <f t="array" ref="M848">IF(Table2[[#This Row],[Nodes]:[Nodes]]=5,Table2[[#This Row],[Gap]:[Gap]],"")</f>
        <v/>
      </c>
      <c r="N848" s="30" t="str" cm="1">
        <f t="array" ref="N848">IF(Table2[[#This Row],[Nodes]:[Nodes]]=6,Table2[[#This Row],[Gap]:[Gap]],"")</f>
        <v/>
      </c>
      <c r="O848" s="30" t="str" cm="1">
        <f t="array" ref="O848">IF(Table2[[#This Row],[Nodes]:[Nodes]]=7,Table2[[#This Row],[Gap]:[Gap]],"")</f>
        <v/>
      </c>
    </row>
    <row r="849" spans="12:15">
      <c r="L849" s="30" t="str" cm="1">
        <f t="array" ref="L849">IF(Table2[[#This Row],[Nodes]:[Nodes]]=4,Table2[[#This Row],[Gap]:[Gap]],"")</f>
        <v/>
      </c>
      <c r="M849" s="30" t="str" cm="1">
        <f t="array" ref="M849">IF(Table2[[#This Row],[Nodes]:[Nodes]]=5,Table2[[#This Row],[Gap]:[Gap]],"")</f>
        <v/>
      </c>
      <c r="N849" s="30" t="str" cm="1">
        <f t="array" ref="N849">IF(Table2[[#This Row],[Nodes]:[Nodes]]=6,Table2[[#This Row],[Gap]:[Gap]],"")</f>
        <v/>
      </c>
      <c r="O849" s="30" t="str" cm="1">
        <f t="array" ref="O849">IF(Table2[[#This Row],[Nodes]:[Nodes]]=7,Table2[[#This Row],[Gap]:[Gap]],"")</f>
        <v/>
      </c>
    </row>
    <row r="850" spans="12:15">
      <c r="L850" s="30" t="str" cm="1">
        <f t="array" ref="L850">IF(Table2[[#This Row],[Nodes]:[Nodes]]=4,Table2[[#This Row],[Gap]:[Gap]],"")</f>
        <v/>
      </c>
      <c r="M850" s="30" t="str" cm="1">
        <f t="array" ref="M850">IF(Table2[[#This Row],[Nodes]:[Nodes]]=5,Table2[[#This Row],[Gap]:[Gap]],"")</f>
        <v/>
      </c>
      <c r="N850" s="30" t="str" cm="1">
        <f t="array" ref="N850">IF(Table2[[#This Row],[Nodes]:[Nodes]]=6,Table2[[#This Row],[Gap]:[Gap]],"")</f>
        <v/>
      </c>
      <c r="O850" s="30" t="str" cm="1">
        <f t="array" ref="O850">IF(Table2[[#This Row],[Nodes]:[Nodes]]=7,Table2[[#This Row],[Gap]:[Gap]],"")</f>
        <v/>
      </c>
    </row>
    <row r="851" spans="12:15">
      <c r="L851" s="30" t="str" cm="1">
        <f t="array" ref="L851">IF(Table2[[#This Row],[Nodes]:[Nodes]]=4,Table2[[#This Row],[Gap]:[Gap]],"")</f>
        <v/>
      </c>
      <c r="M851" s="30" t="str" cm="1">
        <f t="array" ref="M851">IF(Table2[[#This Row],[Nodes]:[Nodes]]=5,Table2[[#This Row],[Gap]:[Gap]],"")</f>
        <v/>
      </c>
      <c r="N851" s="30" t="str" cm="1">
        <f t="array" ref="N851">IF(Table2[[#This Row],[Nodes]:[Nodes]]=6,Table2[[#This Row],[Gap]:[Gap]],"")</f>
        <v/>
      </c>
      <c r="O851" s="30" t="str" cm="1">
        <f t="array" ref="O851">IF(Table2[[#This Row],[Nodes]:[Nodes]]=7,Table2[[#This Row],[Gap]:[Gap]],"")</f>
        <v/>
      </c>
    </row>
    <row r="852" spans="12:15">
      <c r="L852" s="30" t="str" cm="1">
        <f t="array" ref="L852">IF(Table2[[#This Row],[Nodes]:[Nodes]]=4,Table2[[#This Row],[Gap]:[Gap]],"")</f>
        <v/>
      </c>
      <c r="M852" s="30" t="str" cm="1">
        <f t="array" ref="M852">IF(Table2[[#This Row],[Nodes]:[Nodes]]=5,Table2[[#This Row],[Gap]:[Gap]],"")</f>
        <v/>
      </c>
      <c r="N852" s="30" t="str" cm="1">
        <f t="array" ref="N852">IF(Table2[[#This Row],[Nodes]:[Nodes]]=6,Table2[[#This Row],[Gap]:[Gap]],"")</f>
        <v/>
      </c>
      <c r="O852" s="30" t="str" cm="1">
        <f t="array" ref="O852">IF(Table2[[#This Row],[Nodes]:[Nodes]]=7,Table2[[#This Row],[Gap]:[Gap]],"")</f>
        <v/>
      </c>
    </row>
    <row r="853" spans="12:15">
      <c r="L853" s="30" t="str" cm="1">
        <f t="array" ref="L853">IF(Table2[[#This Row],[Nodes]:[Nodes]]=4,Table2[[#This Row],[Gap]:[Gap]],"")</f>
        <v/>
      </c>
      <c r="M853" s="30" t="str" cm="1">
        <f t="array" ref="M853">IF(Table2[[#This Row],[Nodes]:[Nodes]]=5,Table2[[#This Row],[Gap]:[Gap]],"")</f>
        <v/>
      </c>
      <c r="N853" s="30" t="str" cm="1">
        <f t="array" ref="N853">IF(Table2[[#This Row],[Nodes]:[Nodes]]=6,Table2[[#This Row],[Gap]:[Gap]],"")</f>
        <v/>
      </c>
      <c r="O853" s="30" t="str" cm="1">
        <f t="array" ref="O853">IF(Table2[[#This Row],[Nodes]:[Nodes]]=7,Table2[[#This Row],[Gap]:[Gap]],"")</f>
        <v/>
      </c>
    </row>
    <row r="854" spans="12:15">
      <c r="L854" s="30" t="str" cm="1">
        <f t="array" ref="L854">IF(Table2[[#This Row],[Nodes]:[Nodes]]=4,Table2[[#This Row],[Gap]:[Gap]],"")</f>
        <v/>
      </c>
      <c r="M854" s="30" t="str" cm="1">
        <f t="array" ref="M854">IF(Table2[[#This Row],[Nodes]:[Nodes]]=5,Table2[[#This Row],[Gap]:[Gap]],"")</f>
        <v/>
      </c>
      <c r="N854" s="30" t="str" cm="1">
        <f t="array" ref="N854">IF(Table2[[#This Row],[Nodes]:[Nodes]]=6,Table2[[#This Row],[Gap]:[Gap]],"")</f>
        <v/>
      </c>
      <c r="O854" s="30" t="str" cm="1">
        <f t="array" ref="O854">IF(Table2[[#This Row],[Nodes]:[Nodes]]=7,Table2[[#This Row],[Gap]:[Gap]],"")</f>
        <v/>
      </c>
    </row>
    <row r="855" spans="12:15">
      <c r="L855" s="30" t="str" cm="1">
        <f t="array" ref="L855">IF(Table2[[#This Row],[Nodes]:[Nodes]]=4,Table2[[#This Row],[Gap]:[Gap]],"")</f>
        <v/>
      </c>
      <c r="M855" s="30" t="str" cm="1">
        <f t="array" ref="M855">IF(Table2[[#This Row],[Nodes]:[Nodes]]=5,Table2[[#This Row],[Gap]:[Gap]],"")</f>
        <v/>
      </c>
      <c r="N855" s="30" t="str" cm="1">
        <f t="array" ref="N855">IF(Table2[[#This Row],[Nodes]:[Nodes]]=6,Table2[[#This Row],[Gap]:[Gap]],"")</f>
        <v/>
      </c>
      <c r="O855" s="30" t="str" cm="1">
        <f t="array" ref="O855">IF(Table2[[#This Row],[Nodes]:[Nodes]]=7,Table2[[#This Row],[Gap]:[Gap]],"")</f>
        <v/>
      </c>
    </row>
    <row r="856" spans="12:15">
      <c r="L856" s="30" t="str" cm="1">
        <f t="array" ref="L856">IF(Table2[[#This Row],[Nodes]:[Nodes]]=4,Table2[[#This Row],[Gap]:[Gap]],"")</f>
        <v/>
      </c>
      <c r="M856" s="30" t="str" cm="1">
        <f t="array" ref="M856">IF(Table2[[#This Row],[Nodes]:[Nodes]]=5,Table2[[#This Row],[Gap]:[Gap]],"")</f>
        <v/>
      </c>
      <c r="N856" s="30" t="str" cm="1">
        <f t="array" ref="N856">IF(Table2[[#This Row],[Nodes]:[Nodes]]=6,Table2[[#This Row],[Gap]:[Gap]],"")</f>
        <v/>
      </c>
      <c r="O856" s="30" t="str" cm="1">
        <f t="array" ref="O856">IF(Table2[[#This Row],[Nodes]:[Nodes]]=7,Table2[[#This Row],[Gap]:[Gap]],"")</f>
        <v/>
      </c>
    </row>
    <row r="857" spans="12:15">
      <c r="L857" s="30" t="str" cm="1">
        <f t="array" ref="L857">IF(Table2[[#This Row],[Nodes]:[Nodes]]=4,Table2[[#This Row],[Gap]:[Gap]],"")</f>
        <v/>
      </c>
      <c r="M857" s="30" t="str" cm="1">
        <f t="array" ref="M857">IF(Table2[[#This Row],[Nodes]:[Nodes]]=5,Table2[[#This Row],[Gap]:[Gap]],"")</f>
        <v/>
      </c>
      <c r="N857" s="30" t="str" cm="1">
        <f t="array" ref="N857">IF(Table2[[#This Row],[Nodes]:[Nodes]]=6,Table2[[#This Row],[Gap]:[Gap]],"")</f>
        <v/>
      </c>
      <c r="O857" s="30" t="str" cm="1">
        <f t="array" ref="O857">IF(Table2[[#This Row],[Nodes]:[Nodes]]=7,Table2[[#This Row],[Gap]:[Gap]],"")</f>
        <v/>
      </c>
    </row>
    <row r="858" spans="12:15">
      <c r="L858" s="30" t="str" cm="1">
        <f t="array" ref="L858">IF(Table2[[#This Row],[Nodes]:[Nodes]]=4,Table2[[#This Row],[Gap]:[Gap]],"")</f>
        <v/>
      </c>
      <c r="M858" s="30" t="str" cm="1">
        <f t="array" ref="M858">IF(Table2[[#This Row],[Nodes]:[Nodes]]=5,Table2[[#This Row],[Gap]:[Gap]],"")</f>
        <v/>
      </c>
      <c r="N858" s="30" t="str" cm="1">
        <f t="array" ref="N858">IF(Table2[[#This Row],[Nodes]:[Nodes]]=6,Table2[[#This Row],[Gap]:[Gap]],"")</f>
        <v/>
      </c>
      <c r="O858" s="30" t="str" cm="1">
        <f t="array" ref="O858">IF(Table2[[#This Row],[Nodes]:[Nodes]]=7,Table2[[#This Row],[Gap]:[Gap]],"")</f>
        <v/>
      </c>
    </row>
    <row r="859" spans="12:15">
      <c r="L859" s="30" t="str" cm="1">
        <f t="array" ref="L859">IF(Table2[[#This Row],[Nodes]:[Nodes]]=4,Table2[[#This Row],[Gap]:[Gap]],"")</f>
        <v/>
      </c>
      <c r="M859" s="30" t="str" cm="1">
        <f t="array" ref="M859">IF(Table2[[#This Row],[Nodes]:[Nodes]]=5,Table2[[#This Row],[Gap]:[Gap]],"")</f>
        <v/>
      </c>
      <c r="N859" s="30" t="str" cm="1">
        <f t="array" ref="N859">IF(Table2[[#This Row],[Nodes]:[Nodes]]=6,Table2[[#This Row],[Gap]:[Gap]],"")</f>
        <v/>
      </c>
      <c r="O859" s="30" t="str" cm="1">
        <f t="array" ref="O859">IF(Table2[[#This Row],[Nodes]:[Nodes]]=7,Table2[[#This Row],[Gap]:[Gap]],"")</f>
        <v/>
      </c>
    </row>
    <row r="860" spans="12:15">
      <c r="L860" s="30" t="str" cm="1">
        <f t="array" ref="L860">IF(Table2[[#This Row],[Nodes]:[Nodes]]=4,Table2[[#This Row],[Gap]:[Gap]],"")</f>
        <v/>
      </c>
      <c r="M860" s="30" t="str" cm="1">
        <f t="array" ref="M860">IF(Table2[[#This Row],[Nodes]:[Nodes]]=5,Table2[[#This Row],[Gap]:[Gap]],"")</f>
        <v/>
      </c>
      <c r="N860" s="30" t="str" cm="1">
        <f t="array" ref="N860">IF(Table2[[#This Row],[Nodes]:[Nodes]]=6,Table2[[#This Row],[Gap]:[Gap]],"")</f>
        <v/>
      </c>
      <c r="O860" s="30" t="str" cm="1">
        <f t="array" ref="O860">IF(Table2[[#This Row],[Nodes]:[Nodes]]=7,Table2[[#This Row],[Gap]:[Gap]],"")</f>
        <v/>
      </c>
    </row>
    <row r="861" spans="12:15">
      <c r="L861" s="30" t="str" cm="1">
        <f t="array" ref="L861">IF(Table2[[#This Row],[Nodes]:[Nodes]]=4,Table2[[#This Row],[Gap]:[Gap]],"")</f>
        <v/>
      </c>
      <c r="M861" s="30" t="str" cm="1">
        <f t="array" ref="M861">IF(Table2[[#This Row],[Nodes]:[Nodes]]=5,Table2[[#This Row],[Gap]:[Gap]],"")</f>
        <v/>
      </c>
      <c r="N861" s="30" t="str" cm="1">
        <f t="array" ref="N861">IF(Table2[[#This Row],[Nodes]:[Nodes]]=6,Table2[[#This Row],[Gap]:[Gap]],"")</f>
        <v/>
      </c>
      <c r="O861" s="30" t="str" cm="1">
        <f t="array" ref="O861">IF(Table2[[#This Row],[Nodes]:[Nodes]]=7,Table2[[#This Row],[Gap]:[Gap]],"")</f>
        <v/>
      </c>
    </row>
    <row r="862" spans="12:15">
      <c r="L862" s="30" t="str" cm="1">
        <f t="array" ref="L862">IF(Table2[[#This Row],[Nodes]:[Nodes]]=4,Table2[[#This Row],[Gap]:[Gap]],"")</f>
        <v/>
      </c>
      <c r="M862" s="30" t="str" cm="1">
        <f t="array" ref="M862">IF(Table2[[#This Row],[Nodes]:[Nodes]]=5,Table2[[#This Row],[Gap]:[Gap]],"")</f>
        <v/>
      </c>
      <c r="N862" s="30" t="str" cm="1">
        <f t="array" ref="N862">IF(Table2[[#This Row],[Nodes]:[Nodes]]=6,Table2[[#This Row],[Gap]:[Gap]],"")</f>
        <v/>
      </c>
      <c r="O862" s="30" t="str" cm="1">
        <f t="array" ref="O862">IF(Table2[[#This Row],[Nodes]:[Nodes]]=7,Table2[[#This Row],[Gap]:[Gap]],"")</f>
        <v/>
      </c>
    </row>
    <row r="863" spans="12:15">
      <c r="L863" s="30" t="str" cm="1">
        <f t="array" ref="L863">IF(Table2[[#This Row],[Nodes]:[Nodes]]=4,Table2[[#This Row],[Gap]:[Gap]],"")</f>
        <v/>
      </c>
      <c r="M863" s="30" t="str" cm="1">
        <f t="array" ref="M863">IF(Table2[[#This Row],[Nodes]:[Nodes]]=5,Table2[[#This Row],[Gap]:[Gap]],"")</f>
        <v/>
      </c>
      <c r="N863" s="30" t="str" cm="1">
        <f t="array" ref="N863">IF(Table2[[#This Row],[Nodes]:[Nodes]]=6,Table2[[#This Row],[Gap]:[Gap]],"")</f>
        <v/>
      </c>
      <c r="O863" s="30" t="str" cm="1">
        <f t="array" ref="O863">IF(Table2[[#This Row],[Nodes]:[Nodes]]=7,Table2[[#This Row],[Gap]:[Gap]],"")</f>
        <v/>
      </c>
    </row>
    <row r="864" spans="12:15">
      <c r="L864" s="30" t="str" cm="1">
        <f t="array" ref="L864">IF(Table2[[#This Row],[Nodes]:[Nodes]]=4,Table2[[#This Row],[Gap]:[Gap]],"")</f>
        <v/>
      </c>
      <c r="M864" s="30" t="str" cm="1">
        <f t="array" ref="M864">IF(Table2[[#This Row],[Nodes]:[Nodes]]=5,Table2[[#This Row],[Gap]:[Gap]],"")</f>
        <v/>
      </c>
      <c r="N864" s="30" t="str" cm="1">
        <f t="array" ref="N864">IF(Table2[[#This Row],[Nodes]:[Nodes]]=6,Table2[[#This Row],[Gap]:[Gap]],"")</f>
        <v/>
      </c>
      <c r="O864" s="30" t="str" cm="1">
        <f t="array" ref="O864">IF(Table2[[#This Row],[Nodes]:[Nodes]]=7,Table2[[#This Row],[Gap]:[Gap]],"")</f>
        <v/>
      </c>
    </row>
    <row r="865" spans="12:15">
      <c r="L865" s="30" t="str" cm="1">
        <f t="array" ref="L865">IF(Table2[[#This Row],[Nodes]:[Nodes]]=4,Table2[[#This Row],[Gap]:[Gap]],"")</f>
        <v/>
      </c>
      <c r="M865" s="30" t="str" cm="1">
        <f t="array" ref="M865">IF(Table2[[#This Row],[Nodes]:[Nodes]]=5,Table2[[#This Row],[Gap]:[Gap]],"")</f>
        <v/>
      </c>
      <c r="N865" s="30" t="str" cm="1">
        <f t="array" ref="N865">IF(Table2[[#This Row],[Nodes]:[Nodes]]=6,Table2[[#This Row],[Gap]:[Gap]],"")</f>
        <v/>
      </c>
      <c r="O865" s="30" t="str" cm="1">
        <f t="array" ref="O865">IF(Table2[[#This Row],[Nodes]:[Nodes]]=7,Table2[[#This Row],[Gap]:[Gap]],"")</f>
        <v/>
      </c>
    </row>
    <row r="866" spans="12:15">
      <c r="L866" s="30" t="str" cm="1">
        <f t="array" ref="L866">IF(Table2[[#This Row],[Nodes]:[Nodes]]=4,Table2[[#This Row],[Gap]:[Gap]],"")</f>
        <v/>
      </c>
      <c r="M866" s="30" t="str" cm="1">
        <f t="array" ref="M866">IF(Table2[[#This Row],[Nodes]:[Nodes]]=5,Table2[[#This Row],[Gap]:[Gap]],"")</f>
        <v/>
      </c>
      <c r="N866" s="30" t="str" cm="1">
        <f t="array" ref="N866">IF(Table2[[#This Row],[Nodes]:[Nodes]]=6,Table2[[#This Row],[Gap]:[Gap]],"")</f>
        <v/>
      </c>
      <c r="O866" s="30" t="str" cm="1">
        <f t="array" ref="O866">IF(Table2[[#This Row],[Nodes]:[Nodes]]=7,Table2[[#This Row],[Gap]:[Gap]],"")</f>
        <v/>
      </c>
    </row>
    <row r="867" spans="12:15">
      <c r="L867" s="30" t="str" cm="1">
        <f t="array" ref="L867">IF(Table2[[#This Row],[Nodes]:[Nodes]]=4,Table2[[#This Row],[Gap]:[Gap]],"")</f>
        <v/>
      </c>
      <c r="M867" s="30" t="str" cm="1">
        <f t="array" ref="M867">IF(Table2[[#This Row],[Nodes]:[Nodes]]=5,Table2[[#This Row],[Gap]:[Gap]],"")</f>
        <v/>
      </c>
      <c r="N867" s="30" t="str" cm="1">
        <f t="array" ref="N867">IF(Table2[[#This Row],[Nodes]:[Nodes]]=6,Table2[[#This Row],[Gap]:[Gap]],"")</f>
        <v/>
      </c>
      <c r="O867" s="30" t="str" cm="1">
        <f t="array" ref="O867">IF(Table2[[#This Row],[Nodes]:[Nodes]]=7,Table2[[#This Row],[Gap]:[Gap]],"")</f>
        <v/>
      </c>
    </row>
    <row r="868" spans="12:15">
      <c r="L868" s="30" t="str" cm="1">
        <f t="array" ref="L868">IF(Table2[[#This Row],[Nodes]:[Nodes]]=4,Table2[[#This Row],[Gap]:[Gap]],"")</f>
        <v/>
      </c>
      <c r="M868" s="30" t="str" cm="1">
        <f t="array" ref="M868">IF(Table2[[#This Row],[Nodes]:[Nodes]]=5,Table2[[#This Row],[Gap]:[Gap]],"")</f>
        <v/>
      </c>
      <c r="N868" s="30" t="str" cm="1">
        <f t="array" ref="N868">IF(Table2[[#This Row],[Nodes]:[Nodes]]=6,Table2[[#This Row],[Gap]:[Gap]],"")</f>
        <v/>
      </c>
      <c r="O868" s="30" t="str" cm="1">
        <f t="array" ref="O868">IF(Table2[[#This Row],[Nodes]:[Nodes]]=7,Table2[[#This Row],[Gap]:[Gap]],"")</f>
        <v/>
      </c>
    </row>
    <row r="869" spans="12:15">
      <c r="L869" s="30" t="str" cm="1">
        <f t="array" ref="L869">IF(Table2[[#This Row],[Nodes]:[Nodes]]=4,Table2[[#This Row],[Gap]:[Gap]],"")</f>
        <v/>
      </c>
      <c r="M869" s="30" t="str" cm="1">
        <f t="array" ref="M869">IF(Table2[[#This Row],[Nodes]:[Nodes]]=5,Table2[[#This Row],[Gap]:[Gap]],"")</f>
        <v/>
      </c>
      <c r="N869" s="30" t="str" cm="1">
        <f t="array" ref="N869">IF(Table2[[#This Row],[Nodes]:[Nodes]]=6,Table2[[#This Row],[Gap]:[Gap]],"")</f>
        <v/>
      </c>
      <c r="O869" s="30" t="str" cm="1">
        <f t="array" ref="O869">IF(Table2[[#This Row],[Nodes]:[Nodes]]=7,Table2[[#This Row],[Gap]:[Gap]],"")</f>
        <v/>
      </c>
    </row>
    <row r="870" spans="12:15">
      <c r="L870" s="30" t="str" cm="1">
        <f t="array" ref="L870">IF(Table2[[#This Row],[Nodes]:[Nodes]]=4,Table2[[#This Row],[Gap]:[Gap]],"")</f>
        <v/>
      </c>
      <c r="M870" s="30" t="str" cm="1">
        <f t="array" ref="M870">IF(Table2[[#This Row],[Nodes]:[Nodes]]=5,Table2[[#This Row],[Gap]:[Gap]],"")</f>
        <v/>
      </c>
      <c r="N870" s="30" t="str" cm="1">
        <f t="array" ref="N870">IF(Table2[[#This Row],[Nodes]:[Nodes]]=6,Table2[[#This Row],[Gap]:[Gap]],"")</f>
        <v/>
      </c>
      <c r="O870" s="30" t="str" cm="1">
        <f t="array" ref="O870">IF(Table2[[#This Row],[Nodes]:[Nodes]]=7,Table2[[#This Row],[Gap]:[Gap]],"")</f>
        <v/>
      </c>
    </row>
    <row r="871" spans="12:15">
      <c r="L871" s="30" t="str" cm="1">
        <f t="array" ref="L871">IF(Table2[[#This Row],[Nodes]:[Nodes]]=4,Table2[[#This Row],[Gap]:[Gap]],"")</f>
        <v/>
      </c>
      <c r="M871" s="30" t="str" cm="1">
        <f t="array" ref="M871">IF(Table2[[#This Row],[Nodes]:[Nodes]]=5,Table2[[#This Row],[Gap]:[Gap]],"")</f>
        <v/>
      </c>
      <c r="N871" s="30" t="str" cm="1">
        <f t="array" ref="N871">IF(Table2[[#This Row],[Nodes]:[Nodes]]=6,Table2[[#This Row],[Gap]:[Gap]],"")</f>
        <v/>
      </c>
      <c r="O871" s="30" t="str" cm="1">
        <f t="array" ref="O871">IF(Table2[[#This Row],[Nodes]:[Nodes]]=7,Table2[[#This Row],[Gap]:[Gap]],"")</f>
        <v/>
      </c>
    </row>
    <row r="872" spans="12:15">
      <c r="L872" s="30" t="str" cm="1">
        <f t="array" ref="L872">IF(Table2[[#This Row],[Nodes]:[Nodes]]=4,Table2[[#This Row],[Gap]:[Gap]],"")</f>
        <v/>
      </c>
      <c r="M872" s="30" t="str" cm="1">
        <f t="array" ref="M872">IF(Table2[[#This Row],[Nodes]:[Nodes]]=5,Table2[[#This Row],[Gap]:[Gap]],"")</f>
        <v/>
      </c>
      <c r="N872" s="30" t="str" cm="1">
        <f t="array" ref="N872">IF(Table2[[#This Row],[Nodes]:[Nodes]]=6,Table2[[#This Row],[Gap]:[Gap]],"")</f>
        <v/>
      </c>
      <c r="O872" s="30" t="str" cm="1">
        <f t="array" ref="O872">IF(Table2[[#This Row],[Nodes]:[Nodes]]=7,Table2[[#This Row],[Gap]:[Gap]],"")</f>
        <v/>
      </c>
    </row>
    <row r="873" spans="12:15">
      <c r="L873" s="30" t="str" cm="1">
        <f t="array" ref="L873">IF(Table2[[#This Row],[Nodes]:[Nodes]]=4,Table2[[#This Row],[Gap]:[Gap]],"")</f>
        <v/>
      </c>
      <c r="M873" s="30" t="str" cm="1">
        <f t="array" ref="M873">IF(Table2[[#This Row],[Nodes]:[Nodes]]=5,Table2[[#This Row],[Gap]:[Gap]],"")</f>
        <v/>
      </c>
      <c r="N873" s="30" t="str" cm="1">
        <f t="array" ref="N873">IF(Table2[[#This Row],[Nodes]:[Nodes]]=6,Table2[[#This Row],[Gap]:[Gap]],"")</f>
        <v/>
      </c>
      <c r="O873" s="30" t="str" cm="1">
        <f t="array" ref="O873">IF(Table2[[#This Row],[Nodes]:[Nodes]]=7,Table2[[#This Row],[Gap]:[Gap]],"")</f>
        <v/>
      </c>
    </row>
    <row r="874" spans="12:15">
      <c r="L874" s="30" t="str" cm="1">
        <f t="array" ref="L874">IF(Table2[[#This Row],[Nodes]:[Nodes]]=4,Table2[[#This Row],[Gap]:[Gap]],"")</f>
        <v/>
      </c>
      <c r="M874" s="30" t="str" cm="1">
        <f t="array" ref="M874">IF(Table2[[#This Row],[Nodes]:[Nodes]]=5,Table2[[#This Row],[Gap]:[Gap]],"")</f>
        <v/>
      </c>
      <c r="N874" s="30" t="str" cm="1">
        <f t="array" ref="N874">IF(Table2[[#This Row],[Nodes]:[Nodes]]=6,Table2[[#This Row],[Gap]:[Gap]],"")</f>
        <v/>
      </c>
      <c r="O874" s="30" t="str" cm="1">
        <f t="array" ref="O874">IF(Table2[[#This Row],[Nodes]:[Nodes]]=7,Table2[[#This Row],[Gap]:[Gap]],"")</f>
        <v/>
      </c>
    </row>
    <row r="875" spans="12:15">
      <c r="L875" s="30" t="str" cm="1">
        <f t="array" ref="L875">IF(Table2[[#This Row],[Nodes]:[Nodes]]=4,Table2[[#This Row],[Gap]:[Gap]],"")</f>
        <v/>
      </c>
      <c r="M875" s="30" t="str" cm="1">
        <f t="array" ref="M875">IF(Table2[[#This Row],[Nodes]:[Nodes]]=5,Table2[[#This Row],[Gap]:[Gap]],"")</f>
        <v/>
      </c>
      <c r="N875" s="30" t="str" cm="1">
        <f t="array" ref="N875">IF(Table2[[#This Row],[Nodes]:[Nodes]]=6,Table2[[#This Row],[Gap]:[Gap]],"")</f>
        <v/>
      </c>
      <c r="O875" s="30" t="str" cm="1">
        <f t="array" ref="O875">IF(Table2[[#This Row],[Nodes]:[Nodes]]=7,Table2[[#This Row],[Gap]:[Gap]],"")</f>
        <v/>
      </c>
    </row>
    <row r="876" spans="12:15">
      <c r="L876" s="30" t="str" cm="1">
        <f t="array" ref="L876">IF(Table2[[#This Row],[Nodes]:[Nodes]]=4,Table2[[#This Row],[Gap]:[Gap]],"")</f>
        <v/>
      </c>
      <c r="M876" s="30" t="str" cm="1">
        <f t="array" ref="M876">IF(Table2[[#This Row],[Nodes]:[Nodes]]=5,Table2[[#This Row],[Gap]:[Gap]],"")</f>
        <v/>
      </c>
      <c r="N876" s="30" t="str" cm="1">
        <f t="array" ref="N876">IF(Table2[[#This Row],[Nodes]:[Nodes]]=6,Table2[[#This Row],[Gap]:[Gap]],"")</f>
        <v/>
      </c>
      <c r="O876" s="30" t="str" cm="1">
        <f t="array" ref="O876">IF(Table2[[#This Row],[Nodes]:[Nodes]]=7,Table2[[#This Row],[Gap]:[Gap]],"")</f>
        <v/>
      </c>
    </row>
    <row r="877" spans="12:15">
      <c r="L877" s="30" t="str" cm="1">
        <f t="array" ref="L877">IF(Table2[[#This Row],[Nodes]:[Nodes]]=4,Table2[[#This Row],[Gap]:[Gap]],"")</f>
        <v/>
      </c>
      <c r="M877" s="30" t="str" cm="1">
        <f t="array" ref="M877">IF(Table2[[#This Row],[Nodes]:[Nodes]]=5,Table2[[#This Row],[Gap]:[Gap]],"")</f>
        <v/>
      </c>
      <c r="N877" s="30" t="str" cm="1">
        <f t="array" ref="N877">IF(Table2[[#This Row],[Nodes]:[Nodes]]=6,Table2[[#This Row],[Gap]:[Gap]],"")</f>
        <v/>
      </c>
      <c r="O877" s="30" t="str" cm="1">
        <f t="array" ref="O877">IF(Table2[[#This Row],[Nodes]:[Nodes]]=7,Table2[[#This Row],[Gap]:[Gap]],"")</f>
        <v/>
      </c>
    </row>
    <row r="878" spans="12:15">
      <c r="L878" s="30" t="str" cm="1">
        <f t="array" ref="L878">IF(Table2[[#This Row],[Nodes]:[Nodes]]=4,Table2[[#This Row],[Gap]:[Gap]],"")</f>
        <v/>
      </c>
      <c r="M878" s="30" t="str" cm="1">
        <f t="array" ref="M878">IF(Table2[[#This Row],[Nodes]:[Nodes]]=5,Table2[[#This Row],[Gap]:[Gap]],"")</f>
        <v/>
      </c>
      <c r="N878" s="30" t="str" cm="1">
        <f t="array" ref="N878">IF(Table2[[#This Row],[Nodes]:[Nodes]]=6,Table2[[#This Row],[Gap]:[Gap]],"")</f>
        <v/>
      </c>
      <c r="O878" s="30" t="str" cm="1">
        <f t="array" ref="O878">IF(Table2[[#This Row],[Nodes]:[Nodes]]=7,Table2[[#This Row],[Gap]:[Gap]],"")</f>
        <v/>
      </c>
    </row>
    <row r="879" spans="12:15">
      <c r="L879" s="30" t="str" cm="1">
        <f t="array" ref="L879">IF(Table2[[#This Row],[Nodes]:[Nodes]]=4,Table2[[#This Row],[Gap]:[Gap]],"")</f>
        <v/>
      </c>
      <c r="M879" s="30" t="str" cm="1">
        <f t="array" ref="M879">IF(Table2[[#This Row],[Nodes]:[Nodes]]=5,Table2[[#This Row],[Gap]:[Gap]],"")</f>
        <v/>
      </c>
      <c r="N879" s="30" t="str" cm="1">
        <f t="array" ref="N879">IF(Table2[[#This Row],[Nodes]:[Nodes]]=6,Table2[[#This Row],[Gap]:[Gap]],"")</f>
        <v/>
      </c>
      <c r="O879" s="30" t="str" cm="1">
        <f t="array" ref="O879">IF(Table2[[#This Row],[Nodes]:[Nodes]]=7,Table2[[#This Row],[Gap]:[Gap]],"")</f>
        <v/>
      </c>
    </row>
    <row r="880" spans="12:15">
      <c r="L880" s="30" t="str" cm="1">
        <f t="array" ref="L880">IF(Table2[[#This Row],[Nodes]:[Nodes]]=4,Table2[[#This Row],[Gap]:[Gap]],"")</f>
        <v/>
      </c>
      <c r="M880" s="30" t="str" cm="1">
        <f t="array" ref="M880">IF(Table2[[#This Row],[Nodes]:[Nodes]]=5,Table2[[#This Row],[Gap]:[Gap]],"")</f>
        <v/>
      </c>
      <c r="N880" s="30" t="str" cm="1">
        <f t="array" ref="N880">IF(Table2[[#This Row],[Nodes]:[Nodes]]=6,Table2[[#This Row],[Gap]:[Gap]],"")</f>
        <v/>
      </c>
      <c r="O880" s="30" t="str" cm="1">
        <f t="array" ref="O880">IF(Table2[[#This Row],[Nodes]:[Nodes]]=7,Table2[[#This Row],[Gap]:[Gap]],"")</f>
        <v/>
      </c>
    </row>
    <row r="881" spans="12:15">
      <c r="L881" s="30" t="str" cm="1">
        <f t="array" ref="L881">IF(Table2[[#This Row],[Nodes]:[Nodes]]=4,Table2[[#This Row],[Gap]:[Gap]],"")</f>
        <v/>
      </c>
      <c r="M881" s="30" t="str" cm="1">
        <f t="array" ref="M881">IF(Table2[[#This Row],[Nodes]:[Nodes]]=5,Table2[[#This Row],[Gap]:[Gap]],"")</f>
        <v/>
      </c>
      <c r="N881" s="30" t="str" cm="1">
        <f t="array" ref="N881">IF(Table2[[#This Row],[Nodes]:[Nodes]]=6,Table2[[#This Row],[Gap]:[Gap]],"")</f>
        <v/>
      </c>
      <c r="O881" s="30" t="str" cm="1">
        <f t="array" ref="O881">IF(Table2[[#This Row],[Nodes]:[Nodes]]=7,Table2[[#This Row],[Gap]:[Gap]],"")</f>
        <v/>
      </c>
    </row>
    <row r="882" spans="12:15">
      <c r="L882" s="30" t="str" cm="1">
        <f t="array" ref="L882">IF(Table2[[#This Row],[Nodes]:[Nodes]]=4,Table2[[#This Row],[Gap]:[Gap]],"")</f>
        <v/>
      </c>
      <c r="M882" s="30" t="str" cm="1">
        <f t="array" ref="M882">IF(Table2[[#This Row],[Nodes]:[Nodes]]=5,Table2[[#This Row],[Gap]:[Gap]],"")</f>
        <v/>
      </c>
      <c r="N882" s="30" t="str" cm="1">
        <f t="array" ref="N882">IF(Table2[[#This Row],[Nodes]:[Nodes]]=6,Table2[[#This Row],[Gap]:[Gap]],"")</f>
        <v/>
      </c>
      <c r="O882" s="30" t="str" cm="1">
        <f t="array" ref="O882">IF(Table2[[#This Row],[Nodes]:[Nodes]]=7,Table2[[#This Row],[Gap]:[Gap]],"")</f>
        <v/>
      </c>
    </row>
    <row r="883" spans="12:15">
      <c r="L883" s="30" t="str" cm="1">
        <f t="array" ref="L883">IF(Table2[[#This Row],[Nodes]:[Nodes]]=4,Table2[[#This Row],[Gap]:[Gap]],"")</f>
        <v/>
      </c>
      <c r="M883" s="30" t="str" cm="1">
        <f t="array" ref="M883">IF(Table2[[#This Row],[Nodes]:[Nodes]]=5,Table2[[#This Row],[Gap]:[Gap]],"")</f>
        <v/>
      </c>
      <c r="N883" s="30" t="str" cm="1">
        <f t="array" ref="N883">IF(Table2[[#This Row],[Nodes]:[Nodes]]=6,Table2[[#This Row],[Gap]:[Gap]],"")</f>
        <v/>
      </c>
      <c r="O883" s="30" t="str" cm="1">
        <f t="array" ref="O883">IF(Table2[[#This Row],[Nodes]:[Nodes]]=7,Table2[[#This Row],[Gap]:[Gap]],"")</f>
        <v/>
      </c>
    </row>
    <row r="884" spans="12:15">
      <c r="L884" s="30" t="str" cm="1">
        <f t="array" ref="L884">IF(Table2[[#This Row],[Nodes]:[Nodes]]=4,Table2[[#This Row],[Gap]:[Gap]],"")</f>
        <v/>
      </c>
      <c r="M884" s="30" t="str" cm="1">
        <f t="array" ref="M884">IF(Table2[[#This Row],[Nodes]:[Nodes]]=5,Table2[[#This Row],[Gap]:[Gap]],"")</f>
        <v/>
      </c>
      <c r="N884" s="30" t="str" cm="1">
        <f t="array" ref="N884">IF(Table2[[#This Row],[Nodes]:[Nodes]]=6,Table2[[#This Row],[Gap]:[Gap]],"")</f>
        <v/>
      </c>
      <c r="O884" s="30" t="str" cm="1">
        <f t="array" ref="O884">IF(Table2[[#This Row],[Nodes]:[Nodes]]=7,Table2[[#This Row],[Gap]:[Gap]],"")</f>
        <v/>
      </c>
    </row>
    <row r="885" spans="12:15">
      <c r="L885" s="30" t="str" cm="1">
        <f t="array" ref="L885">IF(Table2[[#This Row],[Nodes]:[Nodes]]=4,Table2[[#This Row],[Gap]:[Gap]],"")</f>
        <v/>
      </c>
      <c r="M885" s="30" t="str" cm="1">
        <f t="array" ref="M885">IF(Table2[[#This Row],[Nodes]:[Nodes]]=5,Table2[[#This Row],[Gap]:[Gap]],"")</f>
        <v/>
      </c>
      <c r="N885" s="30" t="str" cm="1">
        <f t="array" ref="N885">IF(Table2[[#This Row],[Nodes]:[Nodes]]=6,Table2[[#This Row],[Gap]:[Gap]],"")</f>
        <v/>
      </c>
      <c r="O885" s="30" t="str" cm="1">
        <f t="array" ref="O885">IF(Table2[[#This Row],[Nodes]:[Nodes]]=7,Table2[[#This Row],[Gap]:[Gap]],"")</f>
        <v/>
      </c>
    </row>
    <row r="886" spans="12:15">
      <c r="L886" s="30" t="str" cm="1">
        <f t="array" ref="L886">IF(Table2[[#This Row],[Nodes]:[Nodes]]=4,Table2[[#This Row],[Gap]:[Gap]],"")</f>
        <v/>
      </c>
      <c r="M886" s="30" t="str" cm="1">
        <f t="array" ref="M886">IF(Table2[[#This Row],[Nodes]:[Nodes]]=5,Table2[[#This Row],[Gap]:[Gap]],"")</f>
        <v/>
      </c>
      <c r="N886" s="30" t="str" cm="1">
        <f t="array" ref="N886">IF(Table2[[#This Row],[Nodes]:[Nodes]]=6,Table2[[#This Row],[Gap]:[Gap]],"")</f>
        <v/>
      </c>
      <c r="O886" s="30" t="str" cm="1">
        <f t="array" ref="O886">IF(Table2[[#This Row],[Nodes]:[Nodes]]=7,Table2[[#This Row],[Gap]:[Gap]],"")</f>
        <v/>
      </c>
    </row>
    <row r="887" spans="12:15">
      <c r="L887" s="30" t="str" cm="1">
        <f t="array" ref="L887">IF(Table2[[#This Row],[Nodes]:[Nodes]]=4,Table2[[#This Row],[Gap]:[Gap]],"")</f>
        <v/>
      </c>
      <c r="M887" s="30" t="str" cm="1">
        <f t="array" ref="M887">IF(Table2[[#This Row],[Nodes]:[Nodes]]=5,Table2[[#This Row],[Gap]:[Gap]],"")</f>
        <v/>
      </c>
      <c r="N887" s="30" t="str" cm="1">
        <f t="array" ref="N887">IF(Table2[[#This Row],[Nodes]:[Nodes]]=6,Table2[[#This Row],[Gap]:[Gap]],"")</f>
        <v/>
      </c>
      <c r="O887" s="30" t="str" cm="1">
        <f t="array" ref="O887">IF(Table2[[#This Row],[Nodes]:[Nodes]]=7,Table2[[#This Row],[Gap]:[Gap]],"")</f>
        <v/>
      </c>
    </row>
    <row r="888" spans="12:15">
      <c r="L888" s="30" t="str" cm="1">
        <f t="array" ref="L888">IF(Table2[[#This Row],[Nodes]:[Nodes]]=4,Table2[[#This Row],[Gap]:[Gap]],"")</f>
        <v/>
      </c>
      <c r="M888" s="30" t="str" cm="1">
        <f t="array" ref="M888">IF(Table2[[#This Row],[Nodes]:[Nodes]]=5,Table2[[#This Row],[Gap]:[Gap]],"")</f>
        <v/>
      </c>
      <c r="N888" s="30" t="str" cm="1">
        <f t="array" ref="N888">IF(Table2[[#This Row],[Nodes]:[Nodes]]=6,Table2[[#This Row],[Gap]:[Gap]],"")</f>
        <v/>
      </c>
      <c r="O888" s="30" t="str" cm="1">
        <f t="array" ref="O888">IF(Table2[[#This Row],[Nodes]:[Nodes]]=7,Table2[[#This Row],[Gap]:[Gap]],"")</f>
        <v/>
      </c>
    </row>
    <row r="889" spans="12:15">
      <c r="L889" s="30" t="str" cm="1">
        <f t="array" ref="L889">IF(Table2[[#This Row],[Nodes]:[Nodes]]=4,Table2[[#This Row],[Gap]:[Gap]],"")</f>
        <v/>
      </c>
      <c r="M889" s="30" t="str" cm="1">
        <f t="array" ref="M889">IF(Table2[[#This Row],[Nodes]:[Nodes]]=5,Table2[[#This Row],[Gap]:[Gap]],"")</f>
        <v/>
      </c>
      <c r="N889" s="30" t="str" cm="1">
        <f t="array" ref="N889">IF(Table2[[#This Row],[Nodes]:[Nodes]]=6,Table2[[#This Row],[Gap]:[Gap]],"")</f>
        <v/>
      </c>
      <c r="O889" s="30" t="str" cm="1">
        <f t="array" ref="O889">IF(Table2[[#This Row],[Nodes]:[Nodes]]=7,Table2[[#This Row],[Gap]:[Gap]],"")</f>
        <v/>
      </c>
    </row>
    <row r="890" spans="12:15">
      <c r="L890" s="30" t="str" cm="1">
        <f t="array" ref="L890">IF(Table2[[#This Row],[Nodes]:[Nodes]]=4,Table2[[#This Row],[Gap]:[Gap]],"")</f>
        <v/>
      </c>
      <c r="M890" s="30" t="str" cm="1">
        <f t="array" ref="M890">IF(Table2[[#This Row],[Nodes]:[Nodes]]=5,Table2[[#This Row],[Gap]:[Gap]],"")</f>
        <v/>
      </c>
      <c r="N890" s="30" t="str" cm="1">
        <f t="array" ref="N890">IF(Table2[[#This Row],[Nodes]:[Nodes]]=6,Table2[[#This Row],[Gap]:[Gap]],"")</f>
        <v/>
      </c>
      <c r="O890" s="30" t="str" cm="1">
        <f t="array" ref="O890">IF(Table2[[#This Row],[Nodes]:[Nodes]]=7,Table2[[#This Row],[Gap]:[Gap]],"")</f>
        <v/>
      </c>
    </row>
    <row r="891" spans="12:15">
      <c r="L891" s="30" t="str" cm="1">
        <f t="array" ref="L891">IF(Table2[[#This Row],[Nodes]:[Nodes]]=4,Table2[[#This Row],[Gap]:[Gap]],"")</f>
        <v/>
      </c>
      <c r="M891" s="30" t="str" cm="1">
        <f t="array" ref="M891">IF(Table2[[#This Row],[Nodes]:[Nodes]]=5,Table2[[#This Row],[Gap]:[Gap]],"")</f>
        <v/>
      </c>
      <c r="N891" s="30" t="str" cm="1">
        <f t="array" ref="N891">IF(Table2[[#This Row],[Nodes]:[Nodes]]=6,Table2[[#This Row],[Gap]:[Gap]],"")</f>
        <v/>
      </c>
      <c r="O891" s="30" t="str" cm="1">
        <f t="array" ref="O891">IF(Table2[[#This Row],[Nodes]:[Nodes]]=7,Table2[[#This Row],[Gap]:[Gap]],"")</f>
        <v/>
      </c>
    </row>
    <row r="892" spans="12:15">
      <c r="L892" s="30" t="str" cm="1">
        <f t="array" ref="L892">IF(Table2[[#This Row],[Nodes]:[Nodes]]=4,Table2[[#This Row],[Gap]:[Gap]],"")</f>
        <v/>
      </c>
      <c r="M892" s="30" t="str" cm="1">
        <f t="array" ref="M892">IF(Table2[[#This Row],[Nodes]:[Nodes]]=5,Table2[[#This Row],[Gap]:[Gap]],"")</f>
        <v/>
      </c>
      <c r="N892" s="30" t="str" cm="1">
        <f t="array" ref="N892">IF(Table2[[#This Row],[Nodes]:[Nodes]]=6,Table2[[#This Row],[Gap]:[Gap]],"")</f>
        <v/>
      </c>
      <c r="O892" s="30" t="str" cm="1">
        <f t="array" ref="O892">IF(Table2[[#This Row],[Nodes]:[Nodes]]=7,Table2[[#This Row],[Gap]:[Gap]],"")</f>
        <v/>
      </c>
    </row>
    <row r="893" spans="12:15">
      <c r="L893" s="30" t="str" cm="1">
        <f t="array" ref="L893">IF(Table2[[#This Row],[Nodes]:[Nodes]]=4,Table2[[#This Row],[Gap]:[Gap]],"")</f>
        <v/>
      </c>
      <c r="M893" s="30" t="str" cm="1">
        <f t="array" ref="M893">IF(Table2[[#This Row],[Nodes]:[Nodes]]=5,Table2[[#This Row],[Gap]:[Gap]],"")</f>
        <v/>
      </c>
      <c r="N893" s="30" t="str" cm="1">
        <f t="array" ref="N893">IF(Table2[[#This Row],[Nodes]:[Nodes]]=6,Table2[[#This Row],[Gap]:[Gap]],"")</f>
        <v/>
      </c>
      <c r="O893" s="30" t="str" cm="1">
        <f t="array" ref="O893">IF(Table2[[#This Row],[Nodes]:[Nodes]]=7,Table2[[#This Row],[Gap]:[Gap]],"")</f>
        <v/>
      </c>
    </row>
    <row r="894" spans="12:15">
      <c r="L894" s="30" t="str" cm="1">
        <f t="array" ref="L894">IF(Table2[[#This Row],[Nodes]:[Nodes]]=4,Table2[[#This Row],[Gap]:[Gap]],"")</f>
        <v/>
      </c>
      <c r="M894" s="30" t="str" cm="1">
        <f t="array" ref="M894">IF(Table2[[#This Row],[Nodes]:[Nodes]]=5,Table2[[#This Row],[Gap]:[Gap]],"")</f>
        <v/>
      </c>
      <c r="N894" s="30" t="str" cm="1">
        <f t="array" ref="N894">IF(Table2[[#This Row],[Nodes]:[Nodes]]=6,Table2[[#This Row],[Gap]:[Gap]],"")</f>
        <v/>
      </c>
      <c r="O894" s="30" t="str" cm="1">
        <f t="array" ref="O894">IF(Table2[[#This Row],[Nodes]:[Nodes]]=7,Table2[[#This Row],[Gap]:[Gap]],"")</f>
        <v/>
      </c>
    </row>
    <row r="895" spans="12:15">
      <c r="L895" s="30" t="str" cm="1">
        <f t="array" ref="L895">IF(Table2[[#This Row],[Nodes]:[Nodes]]=4,Table2[[#This Row],[Gap]:[Gap]],"")</f>
        <v/>
      </c>
      <c r="M895" s="30" t="str" cm="1">
        <f t="array" ref="M895">IF(Table2[[#This Row],[Nodes]:[Nodes]]=5,Table2[[#This Row],[Gap]:[Gap]],"")</f>
        <v/>
      </c>
      <c r="N895" s="30" t="str" cm="1">
        <f t="array" ref="N895">IF(Table2[[#This Row],[Nodes]:[Nodes]]=6,Table2[[#This Row],[Gap]:[Gap]],"")</f>
        <v/>
      </c>
      <c r="O895" s="30" t="str" cm="1">
        <f t="array" ref="O895">IF(Table2[[#This Row],[Nodes]:[Nodes]]=7,Table2[[#This Row],[Gap]:[Gap]],"")</f>
        <v/>
      </c>
    </row>
    <row r="896" spans="12:15">
      <c r="L896" s="30" t="str" cm="1">
        <f t="array" ref="L896">IF(Table2[[#This Row],[Nodes]:[Nodes]]=4,Table2[[#This Row],[Gap]:[Gap]],"")</f>
        <v/>
      </c>
      <c r="M896" s="30" t="str" cm="1">
        <f t="array" ref="M896">IF(Table2[[#This Row],[Nodes]:[Nodes]]=5,Table2[[#This Row],[Gap]:[Gap]],"")</f>
        <v/>
      </c>
      <c r="N896" s="30" t="str" cm="1">
        <f t="array" ref="N896">IF(Table2[[#This Row],[Nodes]:[Nodes]]=6,Table2[[#This Row],[Gap]:[Gap]],"")</f>
        <v/>
      </c>
      <c r="O896" s="30" t="str" cm="1">
        <f t="array" ref="O896">IF(Table2[[#This Row],[Nodes]:[Nodes]]=7,Table2[[#This Row],[Gap]:[Gap]],"")</f>
        <v/>
      </c>
    </row>
    <row r="897" spans="12:15">
      <c r="L897" s="30" t="str" cm="1">
        <f t="array" ref="L897">IF(Table2[[#This Row],[Nodes]:[Nodes]]=4,Table2[[#This Row],[Gap]:[Gap]],"")</f>
        <v/>
      </c>
      <c r="M897" s="30" t="str" cm="1">
        <f t="array" ref="M897">IF(Table2[[#This Row],[Nodes]:[Nodes]]=5,Table2[[#This Row],[Gap]:[Gap]],"")</f>
        <v/>
      </c>
      <c r="N897" s="30" t="str" cm="1">
        <f t="array" ref="N897">IF(Table2[[#This Row],[Nodes]:[Nodes]]=6,Table2[[#This Row],[Gap]:[Gap]],"")</f>
        <v/>
      </c>
      <c r="O897" s="30" t="str" cm="1">
        <f t="array" ref="O897">IF(Table2[[#This Row],[Nodes]:[Nodes]]=7,Table2[[#This Row],[Gap]:[Gap]],"")</f>
        <v/>
      </c>
    </row>
    <row r="898" spans="12:15">
      <c r="L898" s="30" t="str" cm="1">
        <f t="array" ref="L898">IF(Table2[[#This Row],[Nodes]:[Nodes]]=4,Table2[[#This Row],[Gap]:[Gap]],"")</f>
        <v/>
      </c>
      <c r="M898" s="30" t="str" cm="1">
        <f t="array" ref="M898">IF(Table2[[#This Row],[Nodes]:[Nodes]]=5,Table2[[#This Row],[Gap]:[Gap]],"")</f>
        <v/>
      </c>
      <c r="N898" s="30" t="str" cm="1">
        <f t="array" ref="N898">IF(Table2[[#This Row],[Nodes]:[Nodes]]=6,Table2[[#This Row],[Gap]:[Gap]],"")</f>
        <v/>
      </c>
      <c r="O898" s="30" t="str" cm="1">
        <f t="array" ref="O898">IF(Table2[[#This Row],[Nodes]:[Nodes]]=7,Table2[[#This Row],[Gap]:[Gap]],"")</f>
        <v/>
      </c>
    </row>
    <row r="899" spans="12:15">
      <c r="L899" s="30" t="str" cm="1">
        <f t="array" ref="L899">IF(Table2[[#This Row],[Nodes]:[Nodes]]=4,Table2[[#This Row],[Gap]:[Gap]],"")</f>
        <v/>
      </c>
      <c r="M899" s="30" t="str" cm="1">
        <f t="array" ref="M899">IF(Table2[[#This Row],[Nodes]:[Nodes]]=5,Table2[[#This Row],[Gap]:[Gap]],"")</f>
        <v/>
      </c>
      <c r="N899" s="30" t="str" cm="1">
        <f t="array" ref="N899">IF(Table2[[#This Row],[Nodes]:[Nodes]]=6,Table2[[#This Row],[Gap]:[Gap]],"")</f>
        <v/>
      </c>
      <c r="O899" s="30" t="str" cm="1">
        <f t="array" ref="O899">IF(Table2[[#This Row],[Nodes]:[Nodes]]=7,Table2[[#This Row],[Gap]:[Gap]],"")</f>
        <v/>
      </c>
    </row>
    <row r="900" spans="12:15">
      <c r="L900" s="30" t="str" cm="1">
        <f t="array" ref="L900">IF(Table2[[#This Row],[Nodes]:[Nodes]]=4,Table2[[#This Row],[Gap]:[Gap]],"")</f>
        <v/>
      </c>
      <c r="M900" s="30" t="str" cm="1">
        <f t="array" ref="M900">IF(Table2[[#This Row],[Nodes]:[Nodes]]=5,Table2[[#This Row],[Gap]:[Gap]],"")</f>
        <v/>
      </c>
      <c r="N900" s="30" t="str" cm="1">
        <f t="array" ref="N900">IF(Table2[[#This Row],[Nodes]:[Nodes]]=6,Table2[[#This Row],[Gap]:[Gap]],"")</f>
        <v/>
      </c>
      <c r="O900" s="30" t="str" cm="1">
        <f t="array" ref="O900">IF(Table2[[#This Row],[Nodes]:[Nodes]]=7,Table2[[#This Row],[Gap]:[Gap]],"")</f>
        <v/>
      </c>
    </row>
    <row r="901" spans="12:15">
      <c r="L901" s="30" t="str" cm="1">
        <f t="array" ref="L901">IF(Table2[[#This Row],[Nodes]:[Nodes]]=4,Table2[[#This Row],[Gap]:[Gap]],"")</f>
        <v/>
      </c>
      <c r="M901" s="30" t="str" cm="1">
        <f t="array" ref="M901">IF(Table2[[#This Row],[Nodes]:[Nodes]]=5,Table2[[#This Row],[Gap]:[Gap]],"")</f>
        <v/>
      </c>
      <c r="N901" s="30" t="str" cm="1">
        <f t="array" ref="N901">IF(Table2[[#This Row],[Nodes]:[Nodes]]=6,Table2[[#This Row],[Gap]:[Gap]],"")</f>
        <v/>
      </c>
      <c r="O901" s="30" t="str" cm="1">
        <f t="array" ref="O901">IF(Table2[[#This Row],[Nodes]:[Nodes]]=7,Table2[[#This Row],[Gap]:[Gap]],"")</f>
        <v/>
      </c>
    </row>
    <row r="902" spans="12:15">
      <c r="L902" s="30" t="str" cm="1">
        <f t="array" ref="L902">IF(Table2[[#This Row],[Nodes]:[Nodes]]=4,Table2[[#This Row],[Gap]:[Gap]],"")</f>
        <v/>
      </c>
      <c r="M902" s="30" t="str" cm="1">
        <f t="array" ref="M902">IF(Table2[[#This Row],[Nodes]:[Nodes]]=5,Table2[[#This Row],[Gap]:[Gap]],"")</f>
        <v/>
      </c>
      <c r="N902" s="30" t="str" cm="1">
        <f t="array" ref="N902">IF(Table2[[#This Row],[Nodes]:[Nodes]]=6,Table2[[#This Row],[Gap]:[Gap]],"")</f>
        <v/>
      </c>
      <c r="O902" s="30" t="str" cm="1">
        <f t="array" ref="O902">IF(Table2[[#This Row],[Nodes]:[Nodes]]=7,Table2[[#This Row],[Gap]:[Gap]],"")</f>
        <v/>
      </c>
    </row>
    <row r="903" spans="12:15">
      <c r="L903" s="30" t="str" cm="1">
        <f t="array" ref="L903">IF(Table2[[#This Row],[Nodes]:[Nodes]]=4,Table2[[#This Row],[Gap]:[Gap]],"")</f>
        <v/>
      </c>
      <c r="M903" s="30" t="str" cm="1">
        <f t="array" ref="M903">IF(Table2[[#This Row],[Nodes]:[Nodes]]=5,Table2[[#This Row],[Gap]:[Gap]],"")</f>
        <v/>
      </c>
      <c r="N903" s="30" t="str" cm="1">
        <f t="array" ref="N903">IF(Table2[[#This Row],[Nodes]:[Nodes]]=6,Table2[[#This Row],[Gap]:[Gap]],"")</f>
        <v/>
      </c>
      <c r="O903" s="30" t="str" cm="1">
        <f t="array" ref="O903">IF(Table2[[#This Row],[Nodes]:[Nodes]]=7,Table2[[#This Row],[Gap]:[Gap]],"")</f>
        <v/>
      </c>
    </row>
    <row r="904" spans="12:15">
      <c r="L904" s="30" t="str" cm="1">
        <f t="array" ref="L904">IF(Table2[[#This Row],[Nodes]:[Nodes]]=4,Table2[[#This Row],[Gap]:[Gap]],"")</f>
        <v/>
      </c>
      <c r="M904" s="30" t="str" cm="1">
        <f t="array" ref="M904">IF(Table2[[#This Row],[Nodes]:[Nodes]]=5,Table2[[#This Row],[Gap]:[Gap]],"")</f>
        <v/>
      </c>
      <c r="N904" s="30" t="str" cm="1">
        <f t="array" ref="N904">IF(Table2[[#This Row],[Nodes]:[Nodes]]=6,Table2[[#This Row],[Gap]:[Gap]],"")</f>
        <v/>
      </c>
      <c r="O904" s="30" t="str" cm="1">
        <f t="array" ref="O904">IF(Table2[[#This Row],[Nodes]:[Nodes]]=7,Table2[[#This Row],[Gap]:[Gap]],"")</f>
        <v/>
      </c>
    </row>
    <row r="905" spans="12:15">
      <c r="L905" s="30" t="str" cm="1">
        <f t="array" ref="L905">IF(Table2[[#This Row],[Nodes]:[Nodes]]=4,Table2[[#This Row],[Gap]:[Gap]],"")</f>
        <v/>
      </c>
      <c r="M905" s="30" t="str" cm="1">
        <f t="array" ref="M905">IF(Table2[[#This Row],[Nodes]:[Nodes]]=5,Table2[[#This Row],[Gap]:[Gap]],"")</f>
        <v/>
      </c>
      <c r="N905" s="30" t="str" cm="1">
        <f t="array" ref="N905">IF(Table2[[#This Row],[Nodes]:[Nodes]]=6,Table2[[#This Row],[Gap]:[Gap]],"")</f>
        <v/>
      </c>
      <c r="O905" s="30" t="str" cm="1">
        <f t="array" ref="O905">IF(Table2[[#This Row],[Nodes]:[Nodes]]=7,Table2[[#This Row],[Gap]:[Gap]],"")</f>
        <v/>
      </c>
    </row>
    <row r="906" spans="12:15">
      <c r="L906" s="30" t="str" cm="1">
        <f t="array" ref="L906">IF(Table2[[#This Row],[Nodes]:[Nodes]]=4,Table2[[#This Row],[Gap]:[Gap]],"")</f>
        <v/>
      </c>
      <c r="M906" s="30" t="str" cm="1">
        <f t="array" ref="M906">IF(Table2[[#This Row],[Nodes]:[Nodes]]=5,Table2[[#This Row],[Gap]:[Gap]],"")</f>
        <v/>
      </c>
      <c r="N906" s="30" t="str" cm="1">
        <f t="array" ref="N906">IF(Table2[[#This Row],[Nodes]:[Nodes]]=6,Table2[[#This Row],[Gap]:[Gap]],"")</f>
        <v/>
      </c>
      <c r="O906" s="30" t="str" cm="1">
        <f t="array" ref="O906">IF(Table2[[#This Row],[Nodes]:[Nodes]]=7,Table2[[#This Row],[Gap]:[Gap]],"")</f>
        <v/>
      </c>
    </row>
    <row r="907" spans="12:15">
      <c r="L907" s="30" t="str" cm="1">
        <f t="array" ref="L907">IF(Table2[[#This Row],[Nodes]:[Nodes]]=4,Table2[[#This Row],[Gap]:[Gap]],"")</f>
        <v/>
      </c>
      <c r="M907" s="30" t="str" cm="1">
        <f t="array" ref="M907">IF(Table2[[#This Row],[Nodes]:[Nodes]]=5,Table2[[#This Row],[Gap]:[Gap]],"")</f>
        <v/>
      </c>
      <c r="N907" s="30" t="str" cm="1">
        <f t="array" ref="N907">IF(Table2[[#This Row],[Nodes]:[Nodes]]=6,Table2[[#This Row],[Gap]:[Gap]],"")</f>
        <v/>
      </c>
      <c r="O907" s="30" t="str" cm="1">
        <f t="array" ref="O907">IF(Table2[[#This Row],[Nodes]:[Nodes]]=7,Table2[[#This Row],[Gap]:[Gap]],"")</f>
        <v/>
      </c>
    </row>
    <row r="908" spans="12:15">
      <c r="L908" s="30" t="str" cm="1">
        <f t="array" ref="L908">IF(Table2[[#This Row],[Nodes]:[Nodes]]=4,Table2[[#This Row],[Gap]:[Gap]],"")</f>
        <v/>
      </c>
      <c r="M908" s="30" t="str" cm="1">
        <f t="array" ref="M908">IF(Table2[[#This Row],[Nodes]:[Nodes]]=5,Table2[[#This Row],[Gap]:[Gap]],"")</f>
        <v/>
      </c>
      <c r="N908" s="30" t="str" cm="1">
        <f t="array" ref="N908">IF(Table2[[#This Row],[Nodes]:[Nodes]]=6,Table2[[#This Row],[Gap]:[Gap]],"")</f>
        <v/>
      </c>
      <c r="O908" s="30" t="str" cm="1">
        <f t="array" ref="O908">IF(Table2[[#This Row],[Nodes]:[Nodes]]=7,Table2[[#This Row],[Gap]:[Gap]],"")</f>
        <v/>
      </c>
    </row>
    <row r="909" spans="12:15">
      <c r="L909" s="30" t="str" cm="1">
        <f t="array" ref="L909">IF(Table2[[#This Row],[Nodes]:[Nodes]]=4,Table2[[#This Row],[Gap]:[Gap]],"")</f>
        <v/>
      </c>
      <c r="M909" s="30" t="str" cm="1">
        <f t="array" ref="M909">IF(Table2[[#This Row],[Nodes]:[Nodes]]=5,Table2[[#This Row],[Gap]:[Gap]],"")</f>
        <v/>
      </c>
      <c r="N909" s="30" t="str" cm="1">
        <f t="array" ref="N909">IF(Table2[[#This Row],[Nodes]:[Nodes]]=6,Table2[[#This Row],[Gap]:[Gap]],"")</f>
        <v/>
      </c>
      <c r="O909" s="30" t="str" cm="1">
        <f t="array" ref="O909">IF(Table2[[#This Row],[Nodes]:[Nodes]]=7,Table2[[#This Row],[Gap]:[Gap]],"")</f>
        <v/>
      </c>
    </row>
    <row r="910" spans="12:15">
      <c r="L910" s="30" t="str" cm="1">
        <f t="array" ref="L910">IF(Table2[[#This Row],[Nodes]:[Nodes]]=4,Table2[[#This Row],[Gap]:[Gap]],"")</f>
        <v/>
      </c>
      <c r="M910" s="30" t="str" cm="1">
        <f t="array" ref="M910">IF(Table2[[#This Row],[Nodes]:[Nodes]]=5,Table2[[#This Row],[Gap]:[Gap]],"")</f>
        <v/>
      </c>
      <c r="N910" s="30" t="str" cm="1">
        <f t="array" ref="N910">IF(Table2[[#This Row],[Nodes]:[Nodes]]=6,Table2[[#This Row],[Gap]:[Gap]],"")</f>
        <v/>
      </c>
      <c r="O910" s="30" t="str" cm="1">
        <f t="array" ref="O910">IF(Table2[[#This Row],[Nodes]:[Nodes]]=7,Table2[[#This Row],[Gap]:[Gap]],"")</f>
        <v/>
      </c>
    </row>
    <row r="911" spans="12:15">
      <c r="L911" s="30" t="str" cm="1">
        <f t="array" ref="L911">IF(Table2[[#This Row],[Nodes]:[Nodes]]=4,Table2[[#This Row],[Gap]:[Gap]],"")</f>
        <v/>
      </c>
      <c r="M911" s="30" t="str" cm="1">
        <f t="array" ref="M911">IF(Table2[[#This Row],[Nodes]:[Nodes]]=5,Table2[[#This Row],[Gap]:[Gap]],"")</f>
        <v/>
      </c>
      <c r="N911" s="30" t="str" cm="1">
        <f t="array" ref="N911">IF(Table2[[#This Row],[Nodes]:[Nodes]]=6,Table2[[#This Row],[Gap]:[Gap]],"")</f>
        <v/>
      </c>
      <c r="O911" s="30" t="str" cm="1">
        <f t="array" ref="O911">IF(Table2[[#This Row],[Nodes]:[Nodes]]=7,Table2[[#This Row],[Gap]:[Gap]],"")</f>
        <v/>
      </c>
    </row>
    <row r="912" spans="12:15">
      <c r="L912" s="30" t="str" cm="1">
        <f t="array" ref="L912">IF(Table2[[#This Row],[Nodes]:[Nodes]]=4,Table2[[#This Row],[Gap]:[Gap]],"")</f>
        <v/>
      </c>
      <c r="M912" s="30" t="str" cm="1">
        <f t="array" ref="M912">IF(Table2[[#This Row],[Nodes]:[Nodes]]=5,Table2[[#This Row],[Gap]:[Gap]],"")</f>
        <v/>
      </c>
      <c r="N912" s="30" t="str" cm="1">
        <f t="array" ref="N912">IF(Table2[[#This Row],[Nodes]:[Nodes]]=6,Table2[[#This Row],[Gap]:[Gap]],"")</f>
        <v/>
      </c>
      <c r="O912" s="30" t="str" cm="1">
        <f t="array" ref="O912">IF(Table2[[#This Row],[Nodes]:[Nodes]]=7,Table2[[#This Row],[Gap]:[Gap]],"")</f>
        <v/>
      </c>
    </row>
    <row r="913" spans="12:15">
      <c r="L913" s="30" t="str" cm="1">
        <f t="array" ref="L913">IF(Table2[[#This Row],[Nodes]:[Nodes]]=4,Table2[[#This Row],[Gap]:[Gap]],"")</f>
        <v/>
      </c>
      <c r="M913" s="30" t="str" cm="1">
        <f t="array" ref="M913">IF(Table2[[#This Row],[Nodes]:[Nodes]]=5,Table2[[#This Row],[Gap]:[Gap]],"")</f>
        <v/>
      </c>
      <c r="N913" s="30" t="str" cm="1">
        <f t="array" ref="N913">IF(Table2[[#This Row],[Nodes]:[Nodes]]=6,Table2[[#This Row],[Gap]:[Gap]],"")</f>
        <v/>
      </c>
      <c r="O913" s="30" t="str" cm="1">
        <f t="array" ref="O913">IF(Table2[[#This Row],[Nodes]:[Nodes]]=7,Table2[[#This Row],[Gap]:[Gap]],"")</f>
        <v/>
      </c>
    </row>
    <row r="914" spans="12:15">
      <c r="L914" s="30" t="str" cm="1">
        <f t="array" ref="L914">IF(Table2[[#This Row],[Nodes]:[Nodes]]=4,Table2[[#This Row],[Gap]:[Gap]],"")</f>
        <v/>
      </c>
      <c r="M914" s="30" t="str" cm="1">
        <f t="array" ref="M914">IF(Table2[[#This Row],[Nodes]:[Nodes]]=5,Table2[[#This Row],[Gap]:[Gap]],"")</f>
        <v/>
      </c>
      <c r="N914" s="30" t="str" cm="1">
        <f t="array" ref="N914">IF(Table2[[#This Row],[Nodes]:[Nodes]]=6,Table2[[#This Row],[Gap]:[Gap]],"")</f>
        <v/>
      </c>
      <c r="O914" s="30" t="str" cm="1">
        <f t="array" ref="O914">IF(Table2[[#This Row],[Nodes]:[Nodes]]=7,Table2[[#This Row],[Gap]:[Gap]],"")</f>
        <v/>
      </c>
    </row>
    <row r="915" spans="12:15">
      <c r="L915" s="30" t="str" cm="1">
        <f t="array" ref="L915">IF(Table2[[#This Row],[Nodes]:[Nodes]]=4,Table2[[#This Row],[Gap]:[Gap]],"")</f>
        <v/>
      </c>
      <c r="M915" s="30" t="str" cm="1">
        <f t="array" ref="M915">IF(Table2[[#This Row],[Nodes]:[Nodes]]=5,Table2[[#This Row],[Gap]:[Gap]],"")</f>
        <v/>
      </c>
      <c r="N915" s="30" t="str" cm="1">
        <f t="array" ref="N915">IF(Table2[[#This Row],[Nodes]:[Nodes]]=6,Table2[[#This Row],[Gap]:[Gap]],"")</f>
        <v/>
      </c>
      <c r="O915" s="30" t="str" cm="1">
        <f t="array" ref="O915">IF(Table2[[#This Row],[Nodes]:[Nodes]]=7,Table2[[#This Row],[Gap]:[Gap]],"")</f>
        <v/>
      </c>
    </row>
    <row r="916" spans="12:15">
      <c r="L916" s="30" t="str" cm="1">
        <f t="array" ref="L916">IF(Table2[[#This Row],[Nodes]:[Nodes]]=4,Table2[[#This Row],[Gap]:[Gap]],"")</f>
        <v/>
      </c>
      <c r="M916" s="30" t="str" cm="1">
        <f t="array" ref="M916">IF(Table2[[#This Row],[Nodes]:[Nodes]]=5,Table2[[#This Row],[Gap]:[Gap]],"")</f>
        <v/>
      </c>
      <c r="N916" s="30" t="str" cm="1">
        <f t="array" ref="N916">IF(Table2[[#This Row],[Nodes]:[Nodes]]=6,Table2[[#This Row],[Gap]:[Gap]],"")</f>
        <v/>
      </c>
      <c r="O916" s="30" t="str" cm="1">
        <f t="array" ref="O916">IF(Table2[[#This Row],[Nodes]:[Nodes]]=7,Table2[[#This Row],[Gap]:[Gap]],"")</f>
        <v/>
      </c>
    </row>
    <row r="917" spans="12:15">
      <c r="L917" s="30" t="str" cm="1">
        <f t="array" ref="L917">IF(Table2[[#This Row],[Nodes]:[Nodes]]=4,Table2[[#This Row],[Gap]:[Gap]],"")</f>
        <v/>
      </c>
      <c r="M917" s="30" t="str" cm="1">
        <f t="array" ref="M917">IF(Table2[[#This Row],[Nodes]:[Nodes]]=5,Table2[[#This Row],[Gap]:[Gap]],"")</f>
        <v/>
      </c>
      <c r="N917" s="30" t="str" cm="1">
        <f t="array" ref="N917">IF(Table2[[#This Row],[Nodes]:[Nodes]]=6,Table2[[#This Row],[Gap]:[Gap]],"")</f>
        <v/>
      </c>
      <c r="O917" s="30" t="str" cm="1">
        <f t="array" ref="O917">IF(Table2[[#This Row],[Nodes]:[Nodes]]=7,Table2[[#This Row],[Gap]:[Gap]],"")</f>
        <v/>
      </c>
    </row>
    <row r="918" spans="12:15">
      <c r="L918" s="30" t="str" cm="1">
        <f t="array" ref="L918">IF(Table2[[#This Row],[Nodes]:[Nodes]]=4,Table2[[#This Row],[Gap]:[Gap]],"")</f>
        <v/>
      </c>
      <c r="M918" s="30" t="str" cm="1">
        <f t="array" ref="M918">IF(Table2[[#This Row],[Nodes]:[Nodes]]=5,Table2[[#This Row],[Gap]:[Gap]],"")</f>
        <v/>
      </c>
      <c r="N918" s="30" t="str" cm="1">
        <f t="array" ref="N918">IF(Table2[[#This Row],[Nodes]:[Nodes]]=6,Table2[[#This Row],[Gap]:[Gap]],"")</f>
        <v/>
      </c>
      <c r="O918" s="30" t="str" cm="1">
        <f t="array" ref="O918">IF(Table2[[#This Row],[Nodes]:[Nodes]]=7,Table2[[#This Row],[Gap]:[Gap]],"")</f>
        <v/>
      </c>
    </row>
    <row r="919" spans="12:15">
      <c r="L919" s="30" t="str" cm="1">
        <f t="array" ref="L919">IF(Table2[[#This Row],[Nodes]:[Nodes]]=4,Table2[[#This Row],[Gap]:[Gap]],"")</f>
        <v/>
      </c>
      <c r="M919" s="30" t="str" cm="1">
        <f t="array" ref="M919">IF(Table2[[#This Row],[Nodes]:[Nodes]]=5,Table2[[#This Row],[Gap]:[Gap]],"")</f>
        <v/>
      </c>
      <c r="N919" s="30" t="str" cm="1">
        <f t="array" ref="N919">IF(Table2[[#This Row],[Nodes]:[Nodes]]=6,Table2[[#This Row],[Gap]:[Gap]],"")</f>
        <v/>
      </c>
      <c r="O919" s="30" t="str" cm="1">
        <f t="array" ref="O919">IF(Table2[[#This Row],[Nodes]:[Nodes]]=7,Table2[[#This Row],[Gap]:[Gap]],"")</f>
        <v/>
      </c>
    </row>
    <row r="920" spans="12:15">
      <c r="L920" s="30" t="str" cm="1">
        <f t="array" ref="L920">IF(Table2[[#This Row],[Nodes]:[Nodes]]=4,Table2[[#This Row],[Gap]:[Gap]],"")</f>
        <v/>
      </c>
      <c r="M920" s="30" t="str" cm="1">
        <f t="array" ref="M920">IF(Table2[[#This Row],[Nodes]:[Nodes]]=5,Table2[[#This Row],[Gap]:[Gap]],"")</f>
        <v/>
      </c>
      <c r="N920" s="30" t="str" cm="1">
        <f t="array" ref="N920">IF(Table2[[#This Row],[Nodes]:[Nodes]]=6,Table2[[#This Row],[Gap]:[Gap]],"")</f>
        <v/>
      </c>
      <c r="O920" s="30" t="str" cm="1">
        <f t="array" ref="O920">IF(Table2[[#This Row],[Nodes]:[Nodes]]=7,Table2[[#This Row],[Gap]:[Gap]],"")</f>
        <v/>
      </c>
    </row>
    <row r="921" spans="12:15">
      <c r="L921" s="30" t="str" cm="1">
        <f t="array" ref="L921">IF(Table2[[#This Row],[Nodes]:[Nodes]]=4,Table2[[#This Row],[Gap]:[Gap]],"")</f>
        <v/>
      </c>
      <c r="M921" s="30" t="str" cm="1">
        <f t="array" ref="M921">IF(Table2[[#This Row],[Nodes]:[Nodes]]=5,Table2[[#This Row],[Gap]:[Gap]],"")</f>
        <v/>
      </c>
      <c r="N921" s="30" t="str" cm="1">
        <f t="array" ref="N921">IF(Table2[[#This Row],[Nodes]:[Nodes]]=6,Table2[[#This Row],[Gap]:[Gap]],"")</f>
        <v/>
      </c>
      <c r="O921" s="30" t="str" cm="1">
        <f t="array" ref="O921">IF(Table2[[#This Row],[Nodes]:[Nodes]]=7,Table2[[#This Row],[Gap]:[Gap]],"")</f>
        <v/>
      </c>
    </row>
    <row r="922" spans="12:15">
      <c r="L922" s="30" t="str" cm="1">
        <f t="array" ref="L922">IF(Table2[[#This Row],[Nodes]:[Nodes]]=4,Table2[[#This Row],[Gap]:[Gap]],"")</f>
        <v/>
      </c>
      <c r="M922" s="30" t="str" cm="1">
        <f t="array" ref="M922">IF(Table2[[#This Row],[Nodes]:[Nodes]]=5,Table2[[#This Row],[Gap]:[Gap]],"")</f>
        <v/>
      </c>
      <c r="N922" s="30" t="str" cm="1">
        <f t="array" ref="N922">IF(Table2[[#This Row],[Nodes]:[Nodes]]=6,Table2[[#This Row],[Gap]:[Gap]],"")</f>
        <v/>
      </c>
      <c r="O922" s="30" t="str" cm="1">
        <f t="array" ref="O922">IF(Table2[[#This Row],[Nodes]:[Nodes]]=7,Table2[[#This Row],[Gap]:[Gap]],"")</f>
        <v/>
      </c>
    </row>
    <row r="923" spans="12:15">
      <c r="L923" s="30" t="str" cm="1">
        <f t="array" ref="L923">IF(Table2[[#This Row],[Nodes]:[Nodes]]=4,Table2[[#This Row],[Gap]:[Gap]],"")</f>
        <v/>
      </c>
      <c r="M923" s="30" t="str" cm="1">
        <f t="array" ref="M923">IF(Table2[[#This Row],[Nodes]:[Nodes]]=5,Table2[[#This Row],[Gap]:[Gap]],"")</f>
        <v/>
      </c>
      <c r="N923" s="30" t="str" cm="1">
        <f t="array" ref="N923">IF(Table2[[#This Row],[Nodes]:[Nodes]]=6,Table2[[#This Row],[Gap]:[Gap]],"")</f>
        <v/>
      </c>
      <c r="O923" s="30" t="str" cm="1">
        <f t="array" ref="O923">IF(Table2[[#This Row],[Nodes]:[Nodes]]=7,Table2[[#This Row],[Gap]:[Gap]],"")</f>
        <v/>
      </c>
    </row>
    <row r="924" spans="12:15">
      <c r="L924" s="30" t="str" cm="1">
        <f t="array" ref="L924">IF(Table2[[#This Row],[Nodes]:[Nodes]]=4,Table2[[#This Row],[Gap]:[Gap]],"")</f>
        <v/>
      </c>
      <c r="M924" s="30" t="str" cm="1">
        <f t="array" ref="M924">IF(Table2[[#This Row],[Nodes]:[Nodes]]=5,Table2[[#This Row],[Gap]:[Gap]],"")</f>
        <v/>
      </c>
      <c r="N924" s="30" t="str" cm="1">
        <f t="array" ref="N924">IF(Table2[[#This Row],[Nodes]:[Nodes]]=6,Table2[[#This Row],[Gap]:[Gap]],"")</f>
        <v/>
      </c>
      <c r="O924" s="30" t="str" cm="1">
        <f t="array" ref="O924">IF(Table2[[#This Row],[Nodes]:[Nodes]]=7,Table2[[#This Row],[Gap]:[Gap]],"")</f>
        <v/>
      </c>
    </row>
    <row r="925" spans="12:15">
      <c r="L925" s="30" t="str" cm="1">
        <f t="array" ref="L925">IF(Table2[[#This Row],[Nodes]:[Nodes]]=4,Table2[[#This Row],[Gap]:[Gap]],"")</f>
        <v/>
      </c>
      <c r="M925" s="30" t="str" cm="1">
        <f t="array" ref="M925">IF(Table2[[#This Row],[Nodes]:[Nodes]]=5,Table2[[#This Row],[Gap]:[Gap]],"")</f>
        <v/>
      </c>
      <c r="N925" s="30" t="str" cm="1">
        <f t="array" ref="N925">IF(Table2[[#This Row],[Nodes]:[Nodes]]=6,Table2[[#This Row],[Gap]:[Gap]],"")</f>
        <v/>
      </c>
      <c r="O925" s="30" t="str" cm="1">
        <f t="array" ref="O925">IF(Table2[[#This Row],[Nodes]:[Nodes]]=7,Table2[[#This Row],[Gap]:[Gap]],"")</f>
        <v/>
      </c>
    </row>
    <row r="926" spans="12:15">
      <c r="L926" s="30" t="str" cm="1">
        <f t="array" ref="L926">IF(Table2[[#This Row],[Nodes]:[Nodes]]=4,Table2[[#This Row],[Gap]:[Gap]],"")</f>
        <v/>
      </c>
      <c r="M926" s="30" t="str" cm="1">
        <f t="array" ref="M926">IF(Table2[[#This Row],[Nodes]:[Nodes]]=5,Table2[[#This Row],[Gap]:[Gap]],"")</f>
        <v/>
      </c>
      <c r="N926" s="30" t="str" cm="1">
        <f t="array" ref="N926">IF(Table2[[#This Row],[Nodes]:[Nodes]]=6,Table2[[#This Row],[Gap]:[Gap]],"")</f>
        <v/>
      </c>
      <c r="O926" s="30" t="str" cm="1">
        <f t="array" ref="O926">IF(Table2[[#This Row],[Nodes]:[Nodes]]=7,Table2[[#This Row],[Gap]:[Gap]],"")</f>
        <v/>
      </c>
    </row>
    <row r="927" spans="12:15">
      <c r="L927" s="30" t="str" cm="1">
        <f t="array" ref="L927">IF(Table2[[#This Row],[Nodes]:[Nodes]]=4,Table2[[#This Row],[Gap]:[Gap]],"")</f>
        <v/>
      </c>
      <c r="M927" s="30" t="str" cm="1">
        <f t="array" ref="M927">IF(Table2[[#This Row],[Nodes]:[Nodes]]=5,Table2[[#This Row],[Gap]:[Gap]],"")</f>
        <v/>
      </c>
      <c r="N927" s="30" t="str" cm="1">
        <f t="array" ref="N927">IF(Table2[[#This Row],[Nodes]:[Nodes]]=6,Table2[[#This Row],[Gap]:[Gap]],"")</f>
        <v/>
      </c>
      <c r="O927" s="30" t="str" cm="1">
        <f t="array" ref="O927">IF(Table2[[#This Row],[Nodes]:[Nodes]]=7,Table2[[#This Row],[Gap]:[Gap]],"")</f>
        <v/>
      </c>
    </row>
    <row r="928" spans="12:15">
      <c r="L928" s="30" t="str" cm="1">
        <f t="array" ref="L928">IF(Table2[[#This Row],[Nodes]:[Nodes]]=4,Table2[[#This Row],[Gap]:[Gap]],"")</f>
        <v/>
      </c>
      <c r="M928" s="30" t="str" cm="1">
        <f t="array" ref="M928">IF(Table2[[#This Row],[Nodes]:[Nodes]]=5,Table2[[#This Row],[Gap]:[Gap]],"")</f>
        <v/>
      </c>
      <c r="N928" s="30" t="str" cm="1">
        <f t="array" ref="N928">IF(Table2[[#This Row],[Nodes]:[Nodes]]=6,Table2[[#This Row],[Gap]:[Gap]],"")</f>
        <v/>
      </c>
      <c r="O928" s="30" t="str" cm="1">
        <f t="array" ref="O928">IF(Table2[[#This Row],[Nodes]:[Nodes]]=7,Table2[[#This Row],[Gap]:[Gap]],"")</f>
        <v/>
      </c>
    </row>
    <row r="929" spans="12:15">
      <c r="L929" s="30" t="str" cm="1">
        <f t="array" ref="L929">IF(Table2[[#This Row],[Nodes]:[Nodes]]=4,Table2[[#This Row],[Gap]:[Gap]],"")</f>
        <v/>
      </c>
      <c r="M929" s="30" t="str" cm="1">
        <f t="array" ref="M929">IF(Table2[[#This Row],[Nodes]:[Nodes]]=5,Table2[[#This Row],[Gap]:[Gap]],"")</f>
        <v/>
      </c>
      <c r="N929" s="30" t="str" cm="1">
        <f t="array" ref="N929">IF(Table2[[#This Row],[Nodes]:[Nodes]]=6,Table2[[#This Row],[Gap]:[Gap]],"")</f>
        <v/>
      </c>
      <c r="O929" s="30" t="str" cm="1">
        <f t="array" ref="O929">IF(Table2[[#This Row],[Nodes]:[Nodes]]=7,Table2[[#This Row],[Gap]:[Gap]],"")</f>
        <v/>
      </c>
    </row>
    <row r="930" spans="12:15">
      <c r="L930" s="30" t="str" cm="1">
        <f t="array" ref="L930">IF(Table2[[#This Row],[Nodes]:[Nodes]]=4,Table2[[#This Row],[Gap]:[Gap]],"")</f>
        <v/>
      </c>
      <c r="M930" s="30" t="str" cm="1">
        <f t="array" ref="M930">IF(Table2[[#This Row],[Nodes]:[Nodes]]=5,Table2[[#This Row],[Gap]:[Gap]],"")</f>
        <v/>
      </c>
      <c r="N930" s="30" t="str" cm="1">
        <f t="array" ref="N930">IF(Table2[[#This Row],[Nodes]:[Nodes]]=6,Table2[[#This Row],[Gap]:[Gap]],"")</f>
        <v/>
      </c>
      <c r="O930" s="30" t="str" cm="1">
        <f t="array" ref="O930">IF(Table2[[#This Row],[Nodes]:[Nodes]]=7,Table2[[#This Row],[Gap]:[Gap]],"")</f>
        <v/>
      </c>
    </row>
    <row r="931" spans="12:15">
      <c r="L931" s="30" t="str" cm="1">
        <f t="array" ref="L931">IF(Table2[[#This Row],[Nodes]:[Nodes]]=4,Table2[[#This Row],[Gap]:[Gap]],"")</f>
        <v/>
      </c>
      <c r="M931" s="30" t="str" cm="1">
        <f t="array" ref="M931">IF(Table2[[#This Row],[Nodes]:[Nodes]]=5,Table2[[#This Row],[Gap]:[Gap]],"")</f>
        <v/>
      </c>
      <c r="N931" s="30" t="str" cm="1">
        <f t="array" ref="N931">IF(Table2[[#This Row],[Nodes]:[Nodes]]=6,Table2[[#This Row],[Gap]:[Gap]],"")</f>
        <v/>
      </c>
      <c r="O931" s="30" t="str" cm="1">
        <f t="array" ref="O931">IF(Table2[[#This Row],[Nodes]:[Nodes]]=7,Table2[[#This Row],[Gap]:[Gap]],"")</f>
        <v/>
      </c>
    </row>
    <row r="932" spans="12:15">
      <c r="L932" s="30" t="str" cm="1">
        <f t="array" ref="L932">IF(Table2[[#This Row],[Nodes]:[Nodes]]=4,Table2[[#This Row],[Gap]:[Gap]],"")</f>
        <v/>
      </c>
      <c r="M932" s="30" t="str" cm="1">
        <f t="array" ref="M932">IF(Table2[[#This Row],[Nodes]:[Nodes]]=5,Table2[[#This Row],[Gap]:[Gap]],"")</f>
        <v/>
      </c>
      <c r="N932" s="30" t="str" cm="1">
        <f t="array" ref="N932">IF(Table2[[#This Row],[Nodes]:[Nodes]]=6,Table2[[#This Row],[Gap]:[Gap]],"")</f>
        <v/>
      </c>
      <c r="O932" s="30" t="str" cm="1">
        <f t="array" ref="O932">IF(Table2[[#This Row],[Nodes]:[Nodes]]=7,Table2[[#This Row],[Gap]:[Gap]],"")</f>
        <v/>
      </c>
    </row>
    <row r="933" spans="12:15">
      <c r="L933" s="30" t="str" cm="1">
        <f t="array" ref="L933">IF(Table2[[#This Row],[Nodes]:[Nodes]]=4,Table2[[#This Row],[Gap]:[Gap]],"")</f>
        <v/>
      </c>
      <c r="M933" s="30" t="str" cm="1">
        <f t="array" ref="M933">IF(Table2[[#This Row],[Nodes]:[Nodes]]=5,Table2[[#This Row],[Gap]:[Gap]],"")</f>
        <v/>
      </c>
      <c r="N933" s="30" t="str" cm="1">
        <f t="array" ref="N933">IF(Table2[[#This Row],[Nodes]:[Nodes]]=6,Table2[[#This Row],[Gap]:[Gap]],"")</f>
        <v/>
      </c>
      <c r="O933" s="30" t="str" cm="1">
        <f t="array" ref="O933">IF(Table2[[#This Row],[Nodes]:[Nodes]]=7,Table2[[#This Row],[Gap]:[Gap]],"")</f>
        <v/>
      </c>
    </row>
    <row r="934" spans="12:15">
      <c r="L934" s="30" t="str" cm="1">
        <f t="array" ref="L934">IF(Table2[[#This Row],[Nodes]:[Nodes]]=4,Table2[[#This Row],[Gap]:[Gap]],"")</f>
        <v/>
      </c>
      <c r="M934" s="30" t="str" cm="1">
        <f t="array" ref="M934">IF(Table2[[#This Row],[Nodes]:[Nodes]]=5,Table2[[#This Row],[Gap]:[Gap]],"")</f>
        <v/>
      </c>
      <c r="N934" s="30" t="str" cm="1">
        <f t="array" ref="N934">IF(Table2[[#This Row],[Nodes]:[Nodes]]=6,Table2[[#This Row],[Gap]:[Gap]],"")</f>
        <v/>
      </c>
      <c r="O934" s="30" t="str" cm="1">
        <f t="array" ref="O934">IF(Table2[[#This Row],[Nodes]:[Nodes]]=7,Table2[[#This Row],[Gap]:[Gap]],"")</f>
        <v/>
      </c>
    </row>
    <row r="935" spans="12:15">
      <c r="L935" s="30" t="str" cm="1">
        <f t="array" ref="L935">IF(Table2[[#This Row],[Nodes]:[Nodes]]=4,Table2[[#This Row],[Gap]:[Gap]],"")</f>
        <v/>
      </c>
      <c r="M935" s="30" t="str" cm="1">
        <f t="array" ref="M935">IF(Table2[[#This Row],[Nodes]:[Nodes]]=5,Table2[[#This Row],[Gap]:[Gap]],"")</f>
        <v/>
      </c>
      <c r="N935" s="30" t="str" cm="1">
        <f t="array" ref="N935">IF(Table2[[#This Row],[Nodes]:[Nodes]]=6,Table2[[#This Row],[Gap]:[Gap]],"")</f>
        <v/>
      </c>
      <c r="O935" s="30" t="str" cm="1">
        <f t="array" ref="O935">IF(Table2[[#This Row],[Nodes]:[Nodes]]=7,Table2[[#This Row],[Gap]:[Gap]],"")</f>
        <v/>
      </c>
    </row>
    <row r="936" spans="12:15">
      <c r="L936" s="30" t="str" cm="1">
        <f t="array" ref="L936">IF(Table2[[#This Row],[Nodes]:[Nodes]]=4,Table2[[#This Row],[Gap]:[Gap]],"")</f>
        <v/>
      </c>
      <c r="M936" s="30" t="str" cm="1">
        <f t="array" ref="M936">IF(Table2[[#This Row],[Nodes]:[Nodes]]=5,Table2[[#This Row],[Gap]:[Gap]],"")</f>
        <v/>
      </c>
      <c r="N936" s="30" t="str" cm="1">
        <f t="array" ref="N936">IF(Table2[[#This Row],[Nodes]:[Nodes]]=6,Table2[[#This Row],[Gap]:[Gap]],"")</f>
        <v/>
      </c>
      <c r="O936" s="30" t="str" cm="1">
        <f t="array" ref="O936">IF(Table2[[#This Row],[Nodes]:[Nodes]]=7,Table2[[#This Row],[Gap]:[Gap]],"")</f>
        <v/>
      </c>
    </row>
    <row r="937" spans="12:15">
      <c r="L937" s="30" t="str" cm="1">
        <f t="array" ref="L937">IF(Table2[[#This Row],[Nodes]:[Nodes]]=4,Table2[[#This Row],[Gap]:[Gap]],"")</f>
        <v/>
      </c>
      <c r="M937" s="30" t="str" cm="1">
        <f t="array" ref="M937">IF(Table2[[#This Row],[Nodes]:[Nodes]]=5,Table2[[#This Row],[Gap]:[Gap]],"")</f>
        <v/>
      </c>
      <c r="N937" s="30" t="str" cm="1">
        <f t="array" ref="N937">IF(Table2[[#This Row],[Nodes]:[Nodes]]=6,Table2[[#This Row],[Gap]:[Gap]],"")</f>
        <v/>
      </c>
      <c r="O937" s="30" t="str" cm="1">
        <f t="array" ref="O937">IF(Table2[[#This Row],[Nodes]:[Nodes]]=7,Table2[[#This Row],[Gap]:[Gap]],"")</f>
        <v/>
      </c>
    </row>
    <row r="938" spans="12:15">
      <c r="L938" s="30" t="str" cm="1">
        <f t="array" ref="L938">IF(Table2[[#This Row],[Nodes]:[Nodes]]=4,Table2[[#This Row],[Gap]:[Gap]],"")</f>
        <v/>
      </c>
      <c r="M938" s="30" t="str" cm="1">
        <f t="array" ref="M938">IF(Table2[[#This Row],[Nodes]:[Nodes]]=5,Table2[[#This Row],[Gap]:[Gap]],"")</f>
        <v/>
      </c>
      <c r="N938" s="30" t="str" cm="1">
        <f t="array" ref="N938">IF(Table2[[#This Row],[Nodes]:[Nodes]]=6,Table2[[#This Row],[Gap]:[Gap]],"")</f>
        <v/>
      </c>
      <c r="O938" s="30" t="str" cm="1">
        <f t="array" ref="O938">IF(Table2[[#This Row],[Nodes]:[Nodes]]=7,Table2[[#This Row],[Gap]:[Gap]],"")</f>
        <v/>
      </c>
    </row>
    <row r="939" spans="12:15">
      <c r="L939" s="30" t="str" cm="1">
        <f t="array" ref="L939">IF(Table2[[#This Row],[Nodes]:[Nodes]]=4,Table2[[#This Row],[Gap]:[Gap]],"")</f>
        <v/>
      </c>
      <c r="M939" s="30" t="str" cm="1">
        <f t="array" ref="M939">IF(Table2[[#This Row],[Nodes]:[Nodes]]=5,Table2[[#This Row],[Gap]:[Gap]],"")</f>
        <v/>
      </c>
      <c r="N939" s="30" t="str" cm="1">
        <f t="array" ref="N939">IF(Table2[[#This Row],[Nodes]:[Nodes]]=6,Table2[[#This Row],[Gap]:[Gap]],"")</f>
        <v/>
      </c>
      <c r="O939" s="30" t="str" cm="1">
        <f t="array" ref="O939">IF(Table2[[#This Row],[Nodes]:[Nodes]]=7,Table2[[#This Row],[Gap]:[Gap]],"")</f>
        <v/>
      </c>
    </row>
    <row r="940" spans="12:15">
      <c r="L940" s="30" t="str" cm="1">
        <f t="array" ref="L940">IF(Table2[[#This Row],[Nodes]:[Nodes]]=4,Table2[[#This Row],[Gap]:[Gap]],"")</f>
        <v/>
      </c>
      <c r="M940" s="30" t="str" cm="1">
        <f t="array" ref="M940">IF(Table2[[#This Row],[Nodes]:[Nodes]]=5,Table2[[#This Row],[Gap]:[Gap]],"")</f>
        <v/>
      </c>
      <c r="N940" s="30" t="str" cm="1">
        <f t="array" ref="N940">IF(Table2[[#This Row],[Nodes]:[Nodes]]=6,Table2[[#This Row],[Gap]:[Gap]],"")</f>
        <v/>
      </c>
      <c r="O940" s="30" t="str" cm="1">
        <f t="array" ref="O940">IF(Table2[[#This Row],[Nodes]:[Nodes]]=7,Table2[[#This Row],[Gap]:[Gap]],"")</f>
        <v/>
      </c>
    </row>
    <row r="941" spans="12:15">
      <c r="L941" s="30" t="str" cm="1">
        <f t="array" ref="L941">IF(Table2[[#This Row],[Nodes]:[Nodes]]=4,Table2[[#This Row],[Gap]:[Gap]],"")</f>
        <v/>
      </c>
      <c r="M941" s="30" t="str" cm="1">
        <f t="array" ref="M941">IF(Table2[[#This Row],[Nodes]:[Nodes]]=5,Table2[[#This Row],[Gap]:[Gap]],"")</f>
        <v/>
      </c>
      <c r="N941" s="30" t="str" cm="1">
        <f t="array" ref="N941">IF(Table2[[#This Row],[Nodes]:[Nodes]]=6,Table2[[#This Row],[Gap]:[Gap]],"")</f>
        <v/>
      </c>
      <c r="O941" s="30" t="str" cm="1">
        <f t="array" ref="O941">IF(Table2[[#This Row],[Nodes]:[Nodes]]=7,Table2[[#This Row],[Gap]:[Gap]],"")</f>
        <v/>
      </c>
    </row>
    <row r="942" spans="12:15">
      <c r="L942" s="30" t="str" cm="1">
        <f t="array" ref="L942">IF(Table2[[#This Row],[Nodes]:[Nodes]]=4,Table2[[#This Row],[Gap]:[Gap]],"")</f>
        <v/>
      </c>
      <c r="M942" s="30" t="str" cm="1">
        <f t="array" ref="M942">IF(Table2[[#This Row],[Nodes]:[Nodes]]=5,Table2[[#This Row],[Gap]:[Gap]],"")</f>
        <v/>
      </c>
      <c r="N942" s="30" t="str" cm="1">
        <f t="array" ref="N942">IF(Table2[[#This Row],[Nodes]:[Nodes]]=6,Table2[[#This Row],[Gap]:[Gap]],"")</f>
        <v/>
      </c>
      <c r="O942" s="30" t="str" cm="1">
        <f t="array" ref="O942">IF(Table2[[#This Row],[Nodes]:[Nodes]]=7,Table2[[#This Row],[Gap]:[Gap]],"")</f>
        <v/>
      </c>
    </row>
    <row r="943" spans="12:15">
      <c r="L943" s="30" t="str" cm="1">
        <f t="array" ref="L943">IF(Table2[[#This Row],[Nodes]:[Nodes]]=4,Table2[[#This Row],[Gap]:[Gap]],"")</f>
        <v/>
      </c>
      <c r="M943" s="30" t="str" cm="1">
        <f t="array" ref="M943">IF(Table2[[#This Row],[Nodes]:[Nodes]]=5,Table2[[#This Row],[Gap]:[Gap]],"")</f>
        <v/>
      </c>
      <c r="N943" s="30" t="str" cm="1">
        <f t="array" ref="N943">IF(Table2[[#This Row],[Nodes]:[Nodes]]=6,Table2[[#This Row],[Gap]:[Gap]],"")</f>
        <v/>
      </c>
      <c r="O943" s="30" t="str" cm="1">
        <f t="array" ref="O943">IF(Table2[[#This Row],[Nodes]:[Nodes]]=7,Table2[[#This Row],[Gap]:[Gap]],"")</f>
        <v/>
      </c>
    </row>
    <row r="944" spans="12:15">
      <c r="L944" s="30" t="str" cm="1">
        <f t="array" ref="L944">IF(Table2[[#This Row],[Nodes]:[Nodes]]=4,Table2[[#This Row],[Gap]:[Gap]],"")</f>
        <v/>
      </c>
      <c r="M944" s="30" t="str" cm="1">
        <f t="array" ref="M944">IF(Table2[[#This Row],[Nodes]:[Nodes]]=5,Table2[[#This Row],[Gap]:[Gap]],"")</f>
        <v/>
      </c>
      <c r="N944" s="30" t="str" cm="1">
        <f t="array" ref="N944">IF(Table2[[#This Row],[Nodes]:[Nodes]]=6,Table2[[#This Row],[Gap]:[Gap]],"")</f>
        <v/>
      </c>
      <c r="O944" s="30" t="str" cm="1">
        <f t="array" ref="O944">IF(Table2[[#This Row],[Nodes]:[Nodes]]=7,Table2[[#This Row],[Gap]:[Gap]],"")</f>
        <v/>
      </c>
    </row>
    <row r="945" spans="12:15">
      <c r="L945" s="30" t="str" cm="1">
        <f t="array" ref="L945">IF(Table2[[#This Row],[Nodes]:[Nodes]]=4,Table2[[#This Row],[Gap]:[Gap]],"")</f>
        <v/>
      </c>
      <c r="M945" s="30" t="str" cm="1">
        <f t="array" ref="M945">IF(Table2[[#This Row],[Nodes]:[Nodes]]=5,Table2[[#This Row],[Gap]:[Gap]],"")</f>
        <v/>
      </c>
      <c r="N945" s="30" t="str" cm="1">
        <f t="array" ref="N945">IF(Table2[[#This Row],[Nodes]:[Nodes]]=6,Table2[[#This Row],[Gap]:[Gap]],"")</f>
        <v/>
      </c>
      <c r="O945" s="30" t="str" cm="1">
        <f t="array" ref="O945">IF(Table2[[#This Row],[Nodes]:[Nodes]]=7,Table2[[#This Row],[Gap]:[Gap]],"")</f>
        <v/>
      </c>
    </row>
    <row r="946" spans="12:15">
      <c r="L946" s="30" t="str" cm="1">
        <f t="array" ref="L946">IF(Table2[[#This Row],[Nodes]:[Nodes]]=4,Table2[[#This Row],[Gap]:[Gap]],"")</f>
        <v/>
      </c>
      <c r="M946" s="30" t="str" cm="1">
        <f t="array" ref="M946">IF(Table2[[#This Row],[Nodes]:[Nodes]]=5,Table2[[#This Row],[Gap]:[Gap]],"")</f>
        <v/>
      </c>
      <c r="N946" s="30" t="str" cm="1">
        <f t="array" ref="N946">IF(Table2[[#This Row],[Nodes]:[Nodes]]=6,Table2[[#This Row],[Gap]:[Gap]],"")</f>
        <v/>
      </c>
      <c r="O946" s="30" t="str" cm="1">
        <f t="array" ref="O946">IF(Table2[[#This Row],[Nodes]:[Nodes]]=7,Table2[[#This Row],[Gap]:[Gap]],"")</f>
        <v/>
      </c>
    </row>
    <row r="947" spans="12:15">
      <c r="L947" s="30" t="str" cm="1">
        <f t="array" ref="L947">IF(Table2[[#This Row],[Nodes]:[Nodes]]=4,Table2[[#This Row],[Gap]:[Gap]],"")</f>
        <v/>
      </c>
      <c r="M947" s="30" t="str" cm="1">
        <f t="array" ref="M947">IF(Table2[[#This Row],[Nodes]:[Nodes]]=5,Table2[[#This Row],[Gap]:[Gap]],"")</f>
        <v/>
      </c>
      <c r="N947" s="30" t="str" cm="1">
        <f t="array" ref="N947">IF(Table2[[#This Row],[Nodes]:[Nodes]]=6,Table2[[#This Row],[Gap]:[Gap]],"")</f>
        <v/>
      </c>
      <c r="O947" s="30" t="str" cm="1">
        <f t="array" ref="O947">IF(Table2[[#This Row],[Nodes]:[Nodes]]=7,Table2[[#This Row],[Gap]:[Gap]],"")</f>
        <v/>
      </c>
    </row>
    <row r="948" spans="12:15">
      <c r="L948" s="30" t="str" cm="1">
        <f t="array" ref="L948">IF(Table2[[#This Row],[Nodes]:[Nodes]]=4,Table2[[#This Row],[Gap]:[Gap]],"")</f>
        <v/>
      </c>
      <c r="M948" s="30" t="str" cm="1">
        <f t="array" ref="M948">IF(Table2[[#This Row],[Nodes]:[Nodes]]=5,Table2[[#This Row],[Gap]:[Gap]],"")</f>
        <v/>
      </c>
      <c r="N948" s="30" t="str" cm="1">
        <f t="array" ref="N948">IF(Table2[[#This Row],[Nodes]:[Nodes]]=6,Table2[[#This Row],[Gap]:[Gap]],"")</f>
        <v/>
      </c>
      <c r="O948" s="30" t="str" cm="1">
        <f t="array" ref="O948">IF(Table2[[#This Row],[Nodes]:[Nodes]]=7,Table2[[#This Row],[Gap]:[Gap]],"")</f>
        <v/>
      </c>
    </row>
    <row r="949" spans="12:15">
      <c r="L949" s="30" t="str" cm="1">
        <f t="array" ref="L949">IF(Table2[[#This Row],[Nodes]:[Nodes]]=4,Table2[[#This Row],[Gap]:[Gap]],"")</f>
        <v/>
      </c>
      <c r="M949" s="30" t="str" cm="1">
        <f t="array" ref="M949">IF(Table2[[#This Row],[Nodes]:[Nodes]]=5,Table2[[#This Row],[Gap]:[Gap]],"")</f>
        <v/>
      </c>
      <c r="N949" s="30" t="str" cm="1">
        <f t="array" ref="N949">IF(Table2[[#This Row],[Nodes]:[Nodes]]=6,Table2[[#This Row],[Gap]:[Gap]],"")</f>
        <v/>
      </c>
      <c r="O949" s="30" t="str" cm="1">
        <f t="array" ref="O949">IF(Table2[[#This Row],[Nodes]:[Nodes]]=7,Table2[[#This Row],[Gap]:[Gap]],"")</f>
        <v/>
      </c>
    </row>
    <row r="950" spans="12:15">
      <c r="L950" s="30" t="str" cm="1">
        <f t="array" ref="L950">IF(Table2[[#This Row],[Nodes]:[Nodes]]=4,Table2[[#This Row],[Gap]:[Gap]],"")</f>
        <v/>
      </c>
      <c r="M950" s="30" t="str" cm="1">
        <f t="array" ref="M950">IF(Table2[[#This Row],[Nodes]:[Nodes]]=5,Table2[[#This Row],[Gap]:[Gap]],"")</f>
        <v/>
      </c>
      <c r="N950" s="30" t="str" cm="1">
        <f t="array" ref="N950">IF(Table2[[#This Row],[Nodes]:[Nodes]]=6,Table2[[#This Row],[Gap]:[Gap]],"")</f>
        <v/>
      </c>
      <c r="O950" s="30" t="str" cm="1">
        <f t="array" ref="O950">IF(Table2[[#This Row],[Nodes]:[Nodes]]=7,Table2[[#This Row],[Gap]:[Gap]],"")</f>
        <v/>
      </c>
    </row>
    <row r="951" spans="12:15">
      <c r="L951" s="30" t="str" cm="1">
        <f t="array" ref="L951">IF(Table2[[#This Row],[Nodes]:[Nodes]]=4,Table2[[#This Row],[Gap]:[Gap]],"")</f>
        <v/>
      </c>
      <c r="M951" s="30" t="str" cm="1">
        <f t="array" ref="M951">IF(Table2[[#This Row],[Nodes]:[Nodes]]=5,Table2[[#This Row],[Gap]:[Gap]],"")</f>
        <v/>
      </c>
      <c r="N951" s="30" t="str" cm="1">
        <f t="array" ref="N951">IF(Table2[[#This Row],[Nodes]:[Nodes]]=6,Table2[[#This Row],[Gap]:[Gap]],"")</f>
        <v/>
      </c>
      <c r="O951" s="30" t="str" cm="1">
        <f t="array" ref="O951">IF(Table2[[#This Row],[Nodes]:[Nodes]]=7,Table2[[#This Row],[Gap]:[Gap]],"")</f>
        <v/>
      </c>
    </row>
    <row r="952" spans="12:15">
      <c r="L952" s="30" t="str" cm="1">
        <f t="array" ref="L952">IF(Table2[[#This Row],[Nodes]:[Nodes]]=4,Table2[[#This Row],[Gap]:[Gap]],"")</f>
        <v/>
      </c>
      <c r="M952" s="30" t="str" cm="1">
        <f t="array" ref="M952">IF(Table2[[#This Row],[Nodes]:[Nodes]]=5,Table2[[#This Row],[Gap]:[Gap]],"")</f>
        <v/>
      </c>
      <c r="N952" s="30" t="str" cm="1">
        <f t="array" ref="N952">IF(Table2[[#This Row],[Nodes]:[Nodes]]=6,Table2[[#This Row],[Gap]:[Gap]],"")</f>
        <v/>
      </c>
      <c r="O952" s="30" t="str" cm="1">
        <f t="array" ref="O952">IF(Table2[[#This Row],[Nodes]:[Nodes]]=7,Table2[[#This Row],[Gap]:[Gap]],"")</f>
        <v/>
      </c>
    </row>
    <row r="953" spans="12:15">
      <c r="L953" s="30" t="str" cm="1">
        <f t="array" ref="L953">IF(Table2[[#This Row],[Nodes]:[Nodes]]=4,Table2[[#This Row],[Gap]:[Gap]],"")</f>
        <v/>
      </c>
      <c r="M953" s="30" t="str" cm="1">
        <f t="array" ref="M953">IF(Table2[[#This Row],[Nodes]:[Nodes]]=5,Table2[[#This Row],[Gap]:[Gap]],"")</f>
        <v/>
      </c>
      <c r="N953" s="30" t="str" cm="1">
        <f t="array" ref="N953">IF(Table2[[#This Row],[Nodes]:[Nodes]]=6,Table2[[#This Row],[Gap]:[Gap]],"")</f>
        <v/>
      </c>
      <c r="O953" s="30" t="str" cm="1">
        <f t="array" ref="O953">IF(Table2[[#This Row],[Nodes]:[Nodes]]=7,Table2[[#This Row],[Gap]:[Gap]],"")</f>
        <v/>
      </c>
    </row>
    <row r="954" spans="12:15">
      <c r="L954" s="30" t="str" cm="1">
        <f t="array" ref="L954">IF(Table2[[#This Row],[Nodes]:[Nodes]]=4,Table2[[#This Row],[Gap]:[Gap]],"")</f>
        <v/>
      </c>
      <c r="M954" s="30" t="str" cm="1">
        <f t="array" ref="M954">IF(Table2[[#This Row],[Nodes]:[Nodes]]=5,Table2[[#This Row],[Gap]:[Gap]],"")</f>
        <v/>
      </c>
      <c r="N954" s="30" t="str" cm="1">
        <f t="array" ref="N954">IF(Table2[[#This Row],[Nodes]:[Nodes]]=6,Table2[[#This Row],[Gap]:[Gap]],"")</f>
        <v/>
      </c>
      <c r="O954" s="30" t="str" cm="1">
        <f t="array" ref="O954">IF(Table2[[#This Row],[Nodes]:[Nodes]]=7,Table2[[#This Row],[Gap]:[Gap]],"")</f>
        <v/>
      </c>
    </row>
    <row r="955" spans="12:15">
      <c r="L955" s="30" t="str" cm="1">
        <f t="array" ref="L955">IF(Table2[[#This Row],[Nodes]:[Nodes]]=4,Table2[[#This Row],[Gap]:[Gap]],"")</f>
        <v/>
      </c>
      <c r="M955" s="30" t="str" cm="1">
        <f t="array" ref="M955">IF(Table2[[#This Row],[Nodes]:[Nodes]]=5,Table2[[#This Row],[Gap]:[Gap]],"")</f>
        <v/>
      </c>
      <c r="N955" s="30" t="str" cm="1">
        <f t="array" ref="N955">IF(Table2[[#This Row],[Nodes]:[Nodes]]=6,Table2[[#This Row],[Gap]:[Gap]],"")</f>
        <v/>
      </c>
      <c r="O955" s="30" t="str" cm="1">
        <f t="array" ref="O955">IF(Table2[[#This Row],[Nodes]:[Nodes]]=7,Table2[[#This Row],[Gap]:[Gap]],"")</f>
        <v/>
      </c>
    </row>
    <row r="956" spans="12:15">
      <c r="L956" s="30" t="str" cm="1">
        <f t="array" ref="L956">IF(Table2[[#This Row],[Nodes]:[Nodes]]=4,Table2[[#This Row],[Gap]:[Gap]],"")</f>
        <v/>
      </c>
      <c r="M956" s="30" t="str" cm="1">
        <f t="array" ref="M956">IF(Table2[[#This Row],[Nodes]:[Nodes]]=5,Table2[[#This Row],[Gap]:[Gap]],"")</f>
        <v/>
      </c>
      <c r="N956" s="30" t="str" cm="1">
        <f t="array" ref="N956">IF(Table2[[#This Row],[Nodes]:[Nodes]]=6,Table2[[#This Row],[Gap]:[Gap]],"")</f>
        <v/>
      </c>
      <c r="O956" s="30" t="str" cm="1">
        <f t="array" ref="O956">IF(Table2[[#This Row],[Nodes]:[Nodes]]=7,Table2[[#This Row],[Gap]:[Gap]],"")</f>
        <v/>
      </c>
    </row>
    <row r="957" spans="12:15">
      <c r="L957" s="30" t="str" cm="1">
        <f t="array" ref="L957">IF(Table2[[#This Row],[Nodes]:[Nodes]]=4,Table2[[#This Row],[Gap]:[Gap]],"")</f>
        <v/>
      </c>
      <c r="M957" s="30" t="str" cm="1">
        <f t="array" ref="M957">IF(Table2[[#This Row],[Nodes]:[Nodes]]=5,Table2[[#This Row],[Gap]:[Gap]],"")</f>
        <v/>
      </c>
      <c r="N957" s="30" t="str" cm="1">
        <f t="array" ref="N957">IF(Table2[[#This Row],[Nodes]:[Nodes]]=6,Table2[[#This Row],[Gap]:[Gap]],"")</f>
        <v/>
      </c>
      <c r="O957" s="30" t="str" cm="1">
        <f t="array" ref="O957">IF(Table2[[#This Row],[Nodes]:[Nodes]]=7,Table2[[#This Row],[Gap]:[Gap]],"")</f>
        <v/>
      </c>
    </row>
    <row r="958" spans="12:15">
      <c r="L958" s="30" t="str" cm="1">
        <f t="array" ref="L958">IF(Table2[[#This Row],[Nodes]:[Nodes]]=4,Table2[[#This Row],[Gap]:[Gap]],"")</f>
        <v/>
      </c>
      <c r="M958" s="30" t="str" cm="1">
        <f t="array" ref="M958">IF(Table2[[#This Row],[Nodes]:[Nodes]]=5,Table2[[#This Row],[Gap]:[Gap]],"")</f>
        <v/>
      </c>
      <c r="N958" s="30" t="str" cm="1">
        <f t="array" ref="N958">IF(Table2[[#This Row],[Nodes]:[Nodes]]=6,Table2[[#This Row],[Gap]:[Gap]],"")</f>
        <v/>
      </c>
      <c r="O958" s="30" t="str" cm="1">
        <f t="array" ref="O958">IF(Table2[[#This Row],[Nodes]:[Nodes]]=7,Table2[[#This Row],[Gap]:[Gap]],"")</f>
        <v/>
      </c>
    </row>
    <row r="959" spans="12:15">
      <c r="L959" s="30" t="str" cm="1">
        <f t="array" ref="L959">IF(Table2[[#This Row],[Nodes]:[Nodes]]=4,Table2[[#This Row],[Gap]:[Gap]],"")</f>
        <v/>
      </c>
      <c r="M959" s="30" t="str" cm="1">
        <f t="array" ref="M959">IF(Table2[[#This Row],[Nodes]:[Nodes]]=5,Table2[[#This Row],[Gap]:[Gap]],"")</f>
        <v/>
      </c>
      <c r="N959" s="30" t="str" cm="1">
        <f t="array" ref="N959">IF(Table2[[#This Row],[Nodes]:[Nodes]]=6,Table2[[#This Row],[Gap]:[Gap]],"")</f>
        <v/>
      </c>
      <c r="O959" s="30" t="str" cm="1">
        <f t="array" ref="O959">IF(Table2[[#This Row],[Nodes]:[Nodes]]=7,Table2[[#This Row],[Gap]:[Gap]],"")</f>
        <v/>
      </c>
    </row>
    <row r="960" spans="12:15">
      <c r="L960" s="30" t="str" cm="1">
        <f t="array" ref="L960">IF(Table2[[#This Row],[Nodes]:[Nodes]]=4,Table2[[#This Row],[Gap]:[Gap]],"")</f>
        <v/>
      </c>
      <c r="M960" s="30" t="str" cm="1">
        <f t="array" ref="M960">IF(Table2[[#This Row],[Nodes]:[Nodes]]=5,Table2[[#This Row],[Gap]:[Gap]],"")</f>
        <v/>
      </c>
      <c r="N960" s="30" t="str" cm="1">
        <f t="array" ref="N960">IF(Table2[[#This Row],[Nodes]:[Nodes]]=6,Table2[[#This Row],[Gap]:[Gap]],"")</f>
        <v/>
      </c>
      <c r="O960" s="30" t="str" cm="1">
        <f t="array" ref="O960">IF(Table2[[#This Row],[Nodes]:[Nodes]]=7,Table2[[#This Row],[Gap]:[Gap]],"")</f>
        <v/>
      </c>
    </row>
    <row r="961" spans="12:15">
      <c r="L961" s="30" t="str" cm="1">
        <f t="array" ref="L961">IF(Table2[[#This Row],[Nodes]:[Nodes]]=4,Table2[[#This Row],[Gap]:[Gap]],"")</f>
        <v/>
      </c>
      <c r="M961" s="30" t="str" cm="1">
        <f t="array" ref="M961">IF(Table2[[#This Row],[Nodes]:[Nodes]]=5,Table2[[#This Row],[Gap]:[Gap]],"")</f>
        <v/>
      </c>
      <c r="N961" s="30" t="str" cm="1">
        <f t="array" ref="N961">IF(Table2[[#This Row],[Nodes]:[Nodes]]=6,Table2[[#This Row],[Gap]:[Gap]],"")</f>
        <v/>
      </c>
      <c r="O961" s="30" t="str" cm="1">
        <f t="array" ref="O961">IF(Table2[[#This Row],[Nodes]:[Nodes]]=7,Table2[[#This Row],[Gap]:[Gap]],"")</f>
        <v/>
      </c>
    </row>
    <row r="962" spans="12:15">
      <c r="L962" s="30" t="str" cm="1">
        <f t="array" ref="L962">IF(Table2[[#This Row],[Nodes]:[Nodes]]=4,Table2[[#This Row],[Gap]:[Gap]],"")</f>
        <v/>
      </c>
      <c r="M962" s="30" t="str" cm="1">
        <f t="array" ref="M962">IF(Table2[[#This Row],[Nodes]:[Nodes]]=5,Table2[[#This Row],[Gap]:[Gap]],"")</f>
        <v/>
      </c>
      <c r="N962" s="30" t="str" cm="1">
        <f t="array" ref="N962">IF(Table2[[#This Row],[Nodes]:[Nodes]]=6,Table2[[#This Row],[Gap]:[Gap]],"")</f>
        <v/>
      </c>
      <c r="O962" s="30" t="str" cm="1">
        <f t="array" ref="O962">IF(Table2[[#This Row],[Nodes]:[Nodes]]=7,Table2[[#This Row],[Gap]:[Gap]],"")</f>
        <v/>
      </c>
    </row>
    <row r="963" spans="12:15">
      <c r="L963" s="30" t="str" cm="1">
        <f t="array" ref="L963">IF(Table2[[#This Row],[Nodes]:[Nodes]]=4,Table2[[#This Row],[Gap]:[Gap]],"")</f>
        <v/>
      </c>
      <c r="M963" s="30" t="str" cm="1">
        <f t="array" ref="M963">IF(Table2[[#This Row],[Nodes]:[Nodes]]=5,Table2[[#This Row],[Gap]:[Gap]],"")</f>
        <v/>
      </c>
      <c r="N963" s="30" t="str" cm="1">
        <f t="array" ref="N963">IF(Table2[[#This Row],[Nodes]:[Nodes]]=6,Table2[[#This Row],[Gap]:[Gap]],"")</f>
        <v/>
      </c>
      <c r="O963" s="30" t="str" cm="1">
        <f t="array" ref="O963">IF(Table2[[#This Row],[Nodes]:[Nodes]]=7,Table2[[#This Row],[Gap]:[Gap]],"")</f>
        <v/>
      </c>
    </row>
    <row r="964" spans="12:15">
      <c r="L964" s="30" t="str" cm="1">
        <f t="array" ref="L964">IF(Table2[[#This Row],[Nodes]:[Nodes]]=4,Table2[[#This Row],[Gap]:[Gap]],"")</f>
        <v/>
      </c>
      <c r="M964" s="30" t="str" cm="1">
        <f t="array" ref="M964">IF(Table2[[#This Row],[Nodes]:[Nodes]]=5,Table2[[#This Row],[Gap]:[Gap]],"")</f>
        <v/>
      </c>
      <c r="N964" s="30" t="str" cm="1">
        <f t="array" ref="N964">IF(Table2[[#This Row],[Nodes]:[Nodes]]=6,Table2[[#This Row],[Gap]:[Gap]],"")</f>
        <v/>
      </c>
      <c r="O964" s="30" t="str" cm="1">
        <f t="array" ref="O964">IF(Table2[[#This Row],[Nodes]:[Nodes]]=7,Table2[[#This Row],[Gap]:[Gap]],"")</f>
        <v/>
      </c>
    </row>
    <row r="965" spans="12:15">
      <c r="L965" s="30" t="str" cm="1">
        <f t="array" ref="L965">IF(Table2[[#This Row],[Nodes]:[Nodes]]=4,Table2[[#This Row],[Gap]:[Gap]],"")</f>
        <v/>
      </c>
      <c r="M965" s="30" t="str" cm="1">
        <f t="array" ref="M965">IF(Table2[[#This Row],[Nodes]:[Nodes]]=5,Table2[[#This Row],[Gap]:[Gap]],"")</f>
        <v/>
      </c>
      <c r="N965" s="30" t="str" cm="1">
        <f t="array" ref="N965">IF(Table2[[#This Row],[Nodes]:[Nodes]]=6,Table2[[#This Row],[Gap]:[Gap]],"")</f>
        <v/>
      </c>
      <c r="O965" s="30" t="str" cm="1">
        <f t="array" ref="O965">IF(Table2[[#This Row],[Nodes]:[Nodes]]=7,Table2[[#This Row],[Gap]:[Gap]],"")</f>
        <v/>
      </c>
    </row>
    <row r="966" spans="12:15">
      <c r="L966" s="30" t="str" cm="1">
        <f t="array" ref="L966">IF(Table2[[#This Row],[Nodes]:[Nodes]]=4,Table2[[#This Row],[Gap]:[Gap]],"")</f>
        <v/>
      </c>
      <c r="M966" s="30" t="str" cm="1">
        <f t="array" ref="M966">IF(Table2[[#This Row],[Nodes]:[Nodes]]=5,Table2[[#This Row],[Gap]:[Gap]],"")</f>
        <v/>
      </c>
      <c r="N966" s="30" t="str" cm="1">
        <f t="array" ref="N966">IF(Table2[[#This Row],[Nodes]:[Nodes]]=6,Table2[[#This Row],[Gap]:[Gap]],"")</f>
        <v/>
      </c>
      <c r="O966" s="30" t="str" cm="1">
        <f t="array" ref="O966">IF(Table2[[#This Row],[Nodes]:[Nodes]]=7,Table2[[#This Row],[Gap]:[Gap]],"")</f>
        <v/>
      </c>
    </row>
    <row r="967" spans="12:15">
      <c r="L967" s="30" t="str" cm="1">
        <f t="array" ref="L967">IF(Table2[[#This Row],[Nodes]:[Nodes]]=4,Table2[[#This Row],[Gap]:[Gap]],"")</f>
        <v/>
      </c>
      <c r="M967" s="30" t="str" cm="1">
        <f t="array" ref="M967">IF(Table2[[#This Row],[Nodes]:[Nodes]]=5,Table2[[#This Row],[Gap]:[Gap]],"")</f>
        <v/>
      </c>
      <c r="N967" s="30" t="str" cm="1">
        <f t="array" ref="N967">IF(Table2[[#This Row],[Nodes]:[Nodes]]=6,Table2[[#This Row],[Gap]:[Gap]],"")</f>
        <v/>
      </c>
      <c r="O967" s="30" t="str" cm="1">
        <f t="array" ref="O967">IF(Table2[[#This Row],[Nodes]:[Nodes]]=7,Table2[[#This Row],[Gap]:[Gap]],"")</f>
        <v/>
      </c>
    </row>
    <row r="968" spans="12:15">
      <c r="L968" s="30" t="str" cm="1">
        <f t="array" ref="L968">IF(Table2[[#This Row],[Nodes]:[Nodes]]=4,Table2[[#This Row],[Gap]:[Gap]],"")</f>
        <v/>
      </c>
      <c r="M968" s="30" t="str" cm="1">
        <f t="array" ref="M968">IF(Table2[[#This Row],[Nodes]:[Nodes]]=5,Table2[[#This Row],[Gap]:[Gap]],"")</f>
        <v/>
      </c>
      <c r="N968" s="30" t="str" cm="1">
        <f t="array" ref="N968">IF(Table2[[#This Row],[Nodes]:[Nodes]]=6,Table2[[#This Row],[Gap]:[Gap]],"")</f>
        <v/>
      </c>
      <c r="O968" s="30" t="str" cm="1">
        <f t="array" ref="O968">IF(Table2[[#This Row],[Nodes]:[Nodes]]=7,Table2[[#This Row],[Gap]:[Gap]],"")</f>
        <v/>
      </c>
    </row>
    <row r="969" spans="12:15">
      <c r="L969" s="30" t="str" cm="1">
        <f t="array" ref="L969">IF(Table2[[#This Row],[Nodes]:[Nodes]]=4,Table2[[#This Row],[Gap]:[Gap]],"")</f>
        <v/>
      </c>
      <c r="M969" s="30" t="str" cm="1">
        <f t="array" ref="M969">IF(Table2[[#This Row],[Nodes]:[Nodes]]=5,Table2[[#This Row],[Gap]:[Gap]],"")</f>
        <v/>
      </c>
      <c r="N969" s="30" t="str" cm="1">
        <f t="array" ref="N969">IF(Table2[[#This Row],[Nodes]:[Nodes]]=6,Table2[[#This Row],[Gap]:[Gap]],"")</f>
        <v/>
      </c>
      <c r="O969" s="30" t="str" cm="1">
        <f t="array" ref="O969">IF(Table2[[#This Row],[Nodes]:[Nodes]]=7,Table2[[#This Row],[Gap]:[Gap]],"")</f>
        <v/>
      </c>
    </row>
    <row r="970" spans="12:15">
      <c r="L970" s="30" t="str" cm="1">
        <f t="array" ref="L970">IF(Table2[[#This Row],[Nodes]:[Nodes]]=4,Table2[[#This Row],[Gap]:[Gap]],"")</f>
        <v/>
      </c>
      <c r="M970" s="30" t="str" cm="1">
        <f t="array" ref="M970">IF(Table2[[#This Row],[Nodes]:[Nodes]]=5,Table2[[#This Row],[Gap]:[Gap]],"")</f>
        <v/>
      </c>
      <c r="N970" s="30" t="str" cm="1">
        <f t="array" ref="N970">IF(Table2[[#This Row],[Nodes]:[Nodes]]=6,Table2[[#This Row],[Gap]:[Gap]],"")</f>
        <v/>
      </c>
      <c r="O970" s="30" t="str" cm="1">
        <f t="array" ref="O970">IF(Table2[[#This Row],[Nodes]:[Nodes]]=7,Table2[[#This Row],[Gap]:[Gap]],"")</f>
        <v/>
      </c>
    </row>
    <row r="971" spans="12:15">
      <c r="L971" s="30" t="str" cm="1">
        <f t="array" ref="L971">IF(Table2[[#This Row],[Nodes]:[Nodes]]=4,Table2[[#This Row],[Gap]:[Gap]],"")</f>
        <v/>
      </c>
      <c r="M971" s="30" t="str" cm="1">
        <f t="array" ref="M971">IF(Table2[[#This Row],[Nodes]:[Nodes]]=5,Table2[[#This Row],[Gap]:[Gap]],"")</f>
        <v/>
      </c>
      <c r="N971" s="30" t="str" cm="1">
        <f t="array" ref="N971">IF(Table2[[#This Row],[Nodes]:[Nodes]]=6,Table2[[#This Row],[Gap]:[Gap]],"")</f>
        <v/>
      </c>
      <c r="O971" s="30" t="str" cm="1">
        <f t="array" ref="O971">IF(Table2[[#This Row],[Nodes]:[Nodes]]=7,Table2[[#This Row],[Gap]:[Gap]],"")</f>
        <v/>
      </c>
    </row>
    <row r="972" spans="12:15">
      <c r="L972" s="30" t="str" cm="1">
        <f t="array" ref="L972">IF(Table2[[#This Row],[Nodes]:[Nodes]]=4,Table2[[#This Row],[Gap]:[Gap]],"")</f>
        <v/>
      </c>
      <c r="M972" s="30" t="str" cm="1">
        <f t="array" ref="M972">IF(Table2[[#This Row],[Nodes]:[Nodes]]=5,Table2[[#This Row],[Gap]:[Gap]],"")</f>
        <v/>
      </c>
      <c r="N972" s="30" t="str" cm="1">
        <f t="array" ref="N972">IF(Table2[[#This Row],[Nodes]:[Nodes]]=6,Table2[[#This Row],[Gap]:[Gap]],"")</f>
        <v/>
      </c>
      <c r="O972" s="30" t="str" cm="1">
        <f t="array" ref="O972">IF(Table2[[#This Row],[Nodes]:[Nodes]]=7,Table2[[#This Row],[Gap]:[Gap]],"")</f>
        <v/>
      </c>
    </row>
    <row r="973" spans="12:15">
      <c r="L973" s="30" t="str" cm="1">
        <f t="array" ref="L973">IF(Table2[[#This Row],[Nodes]:[Nodes]]=4,Table2[[#This Row],[Gap]:[Gap]],"")</f>
        <v/>
      </c>
      <c r="M973" s="30" t="str" cm="1">
        <f t="array" ref="M973">IF(Table2[[#This Row],[Nodes]:[Nodes]]=5,Table2[[#This Row],[Gap]:[Gap]],"")</f>
        <v/>
      </c>
      <c r="N973" s="30" t="str" cm="1">
        <f t="array" ref="N973">IF(Table2[[#This Row],[Nodes]:[Nodes]]=6,Table2[[#This Row],[Gap]:[Gap]],"")</f>
        <v/>
      </c>
      <c r="O973" s="30" t="str" cm="1">
        <f t="array" ref="O973">IF(Table2[[#This Row],[Nodes]:[Nodes]]=7,Table2[[#This Row],[Gap]:[Gap]],"")</f>
        <v/>
      </c>
    </row>
    <row r="974" spans="12:15">
      <c r="L974" s="30" t="str" cm="1">
        <f t="array" ref="L974">IF(Table2[[#This Row],[Nodes]:[Nodes]]=4,Table2[[#This Row],[Gap]:[Gap]],"")</f>
        <v/>
      </c>
      <c r="M974" s="30" t="str" cm="1">
        <f t="array" ref="M974">IF(Table2[[#This Row],[Nodes]:[Nodes]]=5,Table2[[#This Row],[Gap]:[Gap]],"")</f>
        <v/>
      </c>
      <c r="N974" s="30" t="str" cm="1">
        <f t="array" ref="N974">IF(Table2[[#This Row],[Nodes]:[Nodes]]=6,Table2[[#This Row],[Gap]:[Gap]],"")</f>
        <v/>
      </c>
      <c r="O974" s="30" t="str" cm="1">
        <f t="array" ref="O974">IF(Table2[[#This Row],[Nodes]:[Nodes]]=7,Table2[[#This Row],[Gap]:[Gap]],"")</f>
        <v/>
      </c>
    </row>
    <row r="975" spans="12:15">
      <c r="L975" s="30" t="str" cm="1">
        <f t="array" ref="L975">IF(Table2[[#This Row],[Nodes]:[Nodes]]=4,Table2[[#This Row],[Gap]:[Gap]],"")</f>
        <v/>
      </c>
      <c r="M975" s="30" t="str" cm="1">
        <f t="array" ref="M975">IF(Table2[[#This Row],[Nodes]:[Nodes]]=5,Table2[[#This Row],[Gap]:[Gap]],"")</f>
        <v/>
      </c>
      <c r="N975" s="30" t="str" cm="1">
        <f t="array" ref="N975">IF(Table2[[#This Row],[Nodes]:[Nodes]]=6,Table2[[#This Row],[Gap]:[Gap]],"")</f>
        <v/>
      </c>
      <c r="O975" s="30" t="str" cm="1">
        <f t="array" ref="O975">IF(Table2[[#This Row],[Nodes]:[Nodes]]=7,Table2[[#This Row],[Gap]:[Gap]],"")</f>
        <v/>
      </c>
    </row>
    <row r="976" spans="12:15">
      <c r="L976" s="30" t="str" cm="1">
        <f t="array" ref="L976">IF(Table2[[#This Row],[Nodes]:[Nodes]]=4,Table2[[#This Row],[Gap]:[Gap]],"")</f>
        <v/>
      </c>
      <c r="M976" s="30" t="str" cm="1">
        <f t="array" ref="M976">IF(Table2[[#This Row],[Nodes]:[Nodes]]=5,Table2[[#This Row],[Gap]:[Gap]],"")</f>
        <v/>
      </c>
      <c r="N976" s="30" t="str" cm="1">
        <f t="array" ref="N976">IF(Table2[[#This Row],[Nodes]:[Nodes]]=6,Table2[[#This Row],[Gap]:[Gap]],"")</f>
        <v/>
      </c>
      <c r="O976" s="30" t="str" cm="1">
        <f t="array" ref="O976">IF(Table2[[#This Row],[Nodes]:[Nodes]]=7,Table2[[#This Row],[Gap]:[Gap]],"")</f>
        <v/>
      </c>
    </row>
    <row r="977" spans="12:15">
      <c r="L977" s="30" t="str" cm="1">
        <f t="array" ref="L977">IF(Table2[[#This Row],[Nodes]:[Nodes]]=4,Table2[[#This Row],[Gap]:[Gap]],"")</f>
        <v/>
      </c>
      <c r="M977" s="30" t="str" cm="1">
        <f t="array" ref="M977">IF(Table2[[#This Row],[Nodes]:[Nodes]]=5,Table2[[#This Row],[Gap]:[Gap]],"")</f>
        <v/>
      </c>
      <c r="N977" s="30" t="str" cm="1">
        <f t="array" ref="N977">IF(Table2[[#This Row],[Nodes]:[Nodes]]=6,Table2[[#This Row],[Gap]:[Gap]],"")</f>
        <v/>
      </c>
      <c r="O977" s="30" t="str" cm="1">
        <f t="array" ref="O977">IF(Table2[[#This Row],[Nodes]:[Nodes]]=7,Table2[[#This Row],[Gap]:[Gap]],"")</f>
        <v/>
      </c>
    </row>
    <row r="978" spans="12:15">
      <c r="L978" s="30" t="str" cm="1">
        <f t="array" ref="L978">IF(Table2[[#This Row],[Nodes]:[Nodes]]=4,Table2[[#This Row],[Gap]:[Gap]],"")</f>
        <v/>
      </c>
      <c r="M978" s="30" t="str" cm="1">
        <f t="array" ref="M978">IF(Table2[[#This Row],[Nodes]:[Nodes]]=5,Table2[[#This Row],[Gap]:[Gap]],"")</f>
        <v/>
      </c>
      <c r="N978" s="30" t="str" cm="1">
        <f t="array" ref="N978">IF(Table2[[#This Row],[Nodes]:[Nodes]]=6,Table2[[#This Row],[Gap]:[Gap]],"")</f>
        <v/>
      </c>
      <c r="O978" s="30" t="str" cm="1">
        <f t="array" ref="O978">IF(Table2[[#This Row],[Nodes]:[Nodes]]=7,Table2[[#This Row],[Gap]:[Gap]],"")</f>
        <v/>
      </c>
    </row>
    <row r="979" spans="12:15">
      <c r="L979" s="30" t="str" cm="1">
        <f t="array" ref="L979">IF(Table2[[#This Row],[Nodes]:[Nodes]]=4,Table2[[#This Row],[Gap]:[Gap]],"")</f>
        <v/>
      </c>
      <c r="M979" s="30" t="str" cm="1">
        <f t="array" ref="M979">IF(Table2[[#This Row],[Nodes]:[Nodes]]=5,Table2[[#This Row],[Gap]:[Gap]],"")</f>
        <v/>
      </c>
      <c r="N979" s="30" t="str" cm="1">
        <f t="array" ref="N979">IF(Table2[[#This Row],[Nodes]:[Nodes]]=6,Table2[[#This Row],[Gap]:[Gap]],"")</f>
        <v/>
      </c>
      <c r="O979" s="30" t="str" cm="1">
        <f t="array" ref="O979">IF(Table2[[#This Row],[Nodes]:[Nodes]]=7,Table2[[#This Row],[Gap]:[Gap]],"")</f>
        <v/>
      </c>
    </row>
    <row r="980" spans="12:15">
      <c r="L980" s="30" t="str" cm="1">
        <f t="array" ref="L980">IF(Table2[[#This Row],[Nodes]:[Nodes]]=4,Table2[[#This Row],[Gap]:[Gap]],"")</f>
        <v/>
      </c>
      <c r="M980" s="30" t="str" cm="1">
        <f t="array" ref="M980">IF(Table2[[#This Row],[Nodes]:[Nodes]]=5,Table2[[#This Row],[Gap]:[Gap]],"")</f>
        <v/>
      </c>
      <c r="N980" s="30" t="str" cm="1">
        <f t="array" ref="N980">IF(Table2[[#This Row],[Nodes]:[Nodes]]=6,Table2[[#This Row],[Gap]:[Gap]],"")</f>
        <v/>
      </c>
      <c r="O980" s="30" t="str" cm="1">
        <f t="array" ref="O980">IF(Table2[[#This Row],[Nodes]:[Nodes]]=7,Table2[[#This Row],[Gap]:[Gap]],"")</f>
        <v/>
      </c>
    </row>
    <row r="981" spans="12:15">
      <c r="L981" s="30" t="str" cm="1">
        <f t="array" ref="L981">IF(Table2[[#This Row],[Nodes]:[Nodes]]=4,Table2[[#This Row],[Gap]:[Gap]],"")</f>
        <v/>
      </c>
      <c r="M981" s="30" t="str" cm="1">
        <f t="array" ref="M981">IF(Table2[[#This Row],[Nodes]:[Nodes]]=5,Table2[[#This Row],[Gap]:[Gap]],"")</f>
        <v/>
      </c>
      <c r="N981" s="30" t="str" cm="1">
        <f t="array" ref="N981">IF(Table2[[#This Row],[Nodes]:[Nodes]]=6,Table2[[#This Row],[Gap]:[Gap]],"")</f>
        <v/>
      </c>
      <c r="O981" s="30" t="str" cm="1">
        <f t="array" ref="O981">IF(Table2[[#This Row],[Nodes]:[Nodes]]=7,Table2[[#This Row],[Gap]:[Gap]],"")</f>
        <v/>
      </c>
    </row>
    <row r="982" spans="12:15">
      <c r="L982" s="30" t="str" cm="1">
        <f t="array" ref="L982">IF(Table2[[#This Row],[Nodes]:[Nodes]]=4,Table2[[#This Row],[Gap]:[Gap]],"")</f>
        <v/>
      </c>
      <c r="M982" s="30" t="str" cm="1">
        <f t="array" ref="M982">IF(Table2[[#This Row],[Nodes]:[Nodes]]=5,Table2[[#This Row],[Gap]:[Gap]],"")</f>
        <v/>
      </c>
      <c r="N982" s="30" t="str" cm="1">
        <f t="array" ref="N982">IF(Table2[[#This Row],[Nodes]:[Nodes]]=6,Table2[[#This Row],[Gap]:[Gap]],"")</f>
        <v/>
      </c>
      <c r="O982" s="30" t="str" cm="1">
        <f t="array" ref="O982">IF(Table2[[#This Row],[Nodes]:[Nodes]]=7,Table2[[#This Row],[Gap]:[Gap]],"")</f>
        <v/>
      </c>
    </row>
    <row r="983" spans="12:15">
      <c r="L983" s="30" t="str" cm="1">
        <f t="array" ref="L983">IF(Table2[[#This Row],[Nodes]:[Nodes]]=4,Table2[[#This Row],[Gap]:[Gap]],"")</f>
        <v/>
      </c>
      <c r="M983" s="30" t="str" cm="1">
        <f t="array" ref="M983">IF(Table2[[#This Row],[Nodes]:[Nodes]]=5,Table2[[#This Row],[Gap]:[Gap]],"")</f>
        <v/>
      </c>
      <c r="N983" s="30" t="str" cm="1">
        <f t="array" ref="N983">IF(Table2[[#This Row],[Nodes]:[Nodes]]=6,Table2[[#This Row],[Gap]:[Gap]],"")</f>
        <v/>
      </c>
      <c r="O983" s="30" t="str" cm="1">
        <f t="array" ref="O983">IF(Table2[[#This Row],[Nodes]:[Nodes]]=7,Table2[[#This Row],[Gap]:[Gap]],"")</f>
        <v/>
      </c>
    </row>
    <row r="984" spans="12:15">
      <c r="L984" s="30" t="str" cm="1">
        <f t="array" ref="L984">IF(Table2[[#This Row],[Nodes]:[Nodes]]=4,Table2[[#This Row],[Gap]:[Gap]],"")</f>
        <v/>
      </c>
      <c r="M984" s="30" t="str" cm="1">
        <f t="array" ref="M984">IF(Table2[[#This Row],[Nodes]:[Nodes]]=5,Table2[[#This Row],[Gap]:[Gap]],"")</f>
        <v/>
      </c>
      <c r="N984" s="30" t="str" cm="1">
        <f t="array" ref="N984">IF(Table2[[#This Row],[Nodes]:[Nodes]]=6,Table2[[#This Row],[Gap]:[Gap]],"")</f>
        <v/>
      </c>
      <c r="O984" s="30" t="str" cm="1">
        <f t="array" ref="O984">IF(Table2[[#This Row],[Nodes]:[Nodes]]=7,Table2[[#This Row],[Gap]:[Gap]],"")</f>
        <v/>
      </c>
    </row>
    <row r="985" spans="12:15">
      <c r="L985" s="30" t="str" cm="1">
        <f t="array" ref="L985">IF(Table2[[#This Row],[Nodes]:[Nodes]]=4,Table2[[#This Row],[Gap]:[Gap]],"")</f>
        <v/>
      </c>
      <c r="M985" s="30" t="str" cm="1">
        <f t="array" ref="M985">IF(Table2[[#This Row],[Nodes]:[Nodes]]=5,Table2[[#This Row],[Gap]:[Gap]],"")</f>
        <v/>
      </c>
      <c r="N985" s="30" t="str" cm="1">
        <f t="array" ref="N985">IF(Table2[[#This Row],[Nodes]:[Nodes]]=6,Table2[[#This Row],[Gap]:[Gap]],"")</f>
        <v/>
      </c>
      <c r="O985" s="30" t="str" cm="1">
        <f t="array" ref="O985">IF(Table2[[#This Row],[Nodes]:[Nodes]]=7,Table2[[#This Row],[Gap]:[Gap]],"")</f>
        <v/>
      </c>
    </row>
    <row r="986" spans="12:15">
      <c r="L986" s="30" t="str" cm="1">
        <f t="array" ref="L986">IF(Table2[[#This Row],[Nodes]:[Nodes]]=4,Table2[[#This Row],[Gap]:[Gap]],"")</f>
        <v/>
      </c>
      <c r="M986" s="30" t="str" cm="1">
        <f t="array" ref="M986">IF(Table2[[#This Row],[Nodes]:[Nodes]]=5,Table2[[#This Row],[Gap]:[Gap]],"")</f>
        <v/>
      </c>
      <c r="N986" s="30" t="str" cm="1">
        <f t="array" ref="N986">IF(Table2[[#This Row],[Nodes]:[Nodes]]=6,Table2[[#This Row],[Gap]:[Gap]],"")</f>
        <v/>
      </c>
      <c r="O986" s="30" t="str" cm="1">
        <f t="array" ref="O986">IF(Table2[[#This Row],[Nodes]:[Nodes]]=7,Table2[[#This Row],[Gap]:[Gap]],"")</f>
        <v/>
      </c>
    </row>
    <row r="987" spans="12:15">
      <c r="L987" s="30" t="str" cm="1">
        <f t="array" ref="L987">IF(Table2[[#This Row],[Nodes]:[Nodes]]=4,Table2[[#This Row],[Gap]:[Gap]],"")</f>
        <v/>
      </c>
      <c r="M987" s="30" t="str" cm="1">
        <f t="array" ref="M987">IF(Table2[[#This Row],[Nodes]:[Nodes]]=5,Table2[[#This Row],[Gap]:[Gap]],"")</f>
        <v/>
      </c>
      <c r="N987" s="30" t="str" cm="1">
        <f t="array" ref="N987">IF(Table2[[#This Row],[Nodes]:[Nodes]]=6,Table2[[#This Row],[Gap]:[Gap]],"")</f>
        <v/>
      </c>
      <c r="O987" s="30" t="str" cm="1">
        <f t="array" ref="O987">IF(Table2[[#This Row],[Nodes]:[Nodes]]=7,Table2[[#This Row],[Gap]:[Gap]],"")</f>
        <v/>
      </c>
    </row>
    <row r="988" spans="12:15">
      <c r="L988" s="30" t="str" cm="1">
        <f t="array" ref="L988">IF(Table2[[#This Row],[Nodes]:[Nodes]]=4,Table2[[#This Row],[Gap]:[Gap]],"")</f>
        <v/>
      </c>
      <c r="M988" s="30" t="str" cm="1">
        <f t="array" ref="M988">IF(Table2[[#This Row],[Nodes]:[Nodes]]=5,Table2[[#This Row],[Gap]:[Gap]],"")</f>
        <v/>
      </c>
      <c r="N988" s="30" t="str" cm="1">
        <f t="array" ref="N988">IF(Table2[[#This Row],[Nodes]:[Nodes]]=6,Table2[[#This Row],[Gap]:[Gap]],"")</f>
        <v/>
      </c>
      <c r="O988" s="30" t="str" cm="1">
        <f t="array" ref="O988">IF(Table2[[#This Row],[Nodes]:[Nodes]]=7,Table2[[#This Row],[Gap]:[Gap]],"")</f>
        <v/>
      </c>
    </row>
    <row r="989" spans="12:15">
      <c r="L989" s="30" t="str" cm="1">
        <f t="array" ref="L989">IF(Table2[[#This Row],[Nodes]:[Nodes]]=4,Table2[[#This Row],[Gap]:[Gap]],"")</f>
        <v/>
      </c>
      <c r="M989" s="30" t="str" cm="1">
        <f t="array" ref="M989">IF(Table2[[#This Row],[Nodes]:[Nodes]]=5,Table2[[#This Row],[Gap]:[Gap]],"")</f>
        <v/>
      </c>
      <c r="N989" s="30" t="str" cm="1">
        <f t="array" ref="N989">IF(Table2[[#This Row],[Nodes]:[Nodes]]=6,Table2[[#This Row],[Gap]:[Gap]],"")</f>
        <v/>
      </c>
      <c r="O989" s="30" t="str" cm="1">
        <f t="array" ref="O989">IF(Table2[[#This Row],[Nodes]:[Nodes]]=7,Table2[[#This Row],[Gap]:[Gap]],"")</f>
        <v/>
      </c>
    </row>
    <row r="990" spans="12:15">
      <c r="L990" s="30" t="str" cm="1">
        <f t="array" ref="L990">IF(Table2[[#This Row],[Nodes]:[Nodes]]=4,Table2[[#This Row],[Gap]:[Gap]],"")</f>
        <v/>
      </c>
      <c r="M990" s="30" t="str" cm="1">
        <f t="array" ref="M990">IF(Table2[[#This Row],[Nodes]:[Nodes]]=5,Table2[[#This Row],[Gap]:[Gap]],"")</f>
        <v/>
      </c>
      <c r="N990" s="30" t="str" cm="1">
        <f t="array" ref="N990">IF(Table2[[#This Row],[Nodes]:[Nodes]]=6,Table2[[#This Row],[Gap]:[Gap]],"")</f>
        <v/>
      </c>
      <c r="O990" s="30" t="str" cm="1">
        <f t="array" ref="O990">IF(Table2[[#This Row],[Nodes]:[Nodes]]=7,Table2[[#This Row],[Gap]:[Gap]],"")</f>
        <v/>
      </c>
    </row>
    <row r="991" spans="12:15">
      <c r="L991" s="30" t="str" cm="1">
        <f t="array" ref="L991">IF(Table2[[#This Row],[Nodes]:[Nodes]]=4,Table2[[#This Row],[Gap]:[Gap]],"")</f>
        <v/>
      </c>
      <c r="M991" s="30" t="str" cm="1">
        <f t="array" ref="M991">IF(Table2[[#This Row],[Nodes]:[Nodes]]=5,Table2[[#This Row],[Gap]:[Gap]],"")</f>
        <v/>
      </c>
      <c r="N991" s="30" t="str" cm="1">
        <f t="array" ref="N991">IF(Table2[[#This Row],[Nodes]:[Nodes]]=6,Table2[[#This Row],[Gap]:[Gap]],"")</f>
        <v/>
      </c>
      <c r="O991" s="30" t="str" cm="1">
        <f t="array" ref="O991">IF(Table2[[#This Row],[Nodes]:[Nodes]]=7,Table2[[#This Row],[Gap]:[Gap]],"")</f>
        <v/>
      </c>
    </row>
    <row r="992" spans="12:15">
      <c r="L992" s="30" t="str" cm="1">
        <f t="array" ref="L992">IF(Table2[[#This Row],[Nodes]:[Nodes]]=4,Table2[[#This Row],[Gap]:[Gap]],"")</f>
        <v/>
      </c>
      <c r="M992" s="30" t="str" cm="1">
        <f t="array" ref="M992">IF(Table2[[#This Row],[Nodes]:[Nodes]]=5,Table2[[#This Row],[Gap]:[Gap]],"")</f>
        <v/>
      </c>
      <c r="N992" s="30" t="str" cm="1">
        <f t="array" ref="N992">IF(Table2[[#This Row],[Nodes]:[Nodes]]=6,Table2[[#This Row],[Gap]:[Gap]],"")</f>
        <v/>
      </c>
      <c r="O992" s="30" t="str" cm="1">
        <f t="array" ref="O992">IF(Table2[[#This Row],[Nodes]:[Nodes]]=7,Table2[[#This Row],[Gap]:[Gap]],"")</f>
        <v/>
      </c>
    </row>
    <row r="993" spans="12:15">
      <c r="L993" s="30" t="str" cm="1">
        <f t="array" ref="L993">IF(Table2[[#This Row],[Nodes]:[Nodes]]=4,Table2[[#This Row],[Gap]:[Gap]],"")</f>
        <v/>
      </c>
      <c r="M993" s="30" t="str" cm="1">
        <f t="array" ref="M993">IF(Table2[[#This Row],[Nodes]:[Nodes]]=5,Table2[[#This Row],[Gap]:[Gap]],"")</f>
        <v/>
      </c>
      <c r="N993" s="30" t="str" cm="1">
        <f t="array" ref="N993">IF(Table2[[#This Row],[Nodes]:[Nodes]]=6,Table2[[#This Row],[Gap]:[Gap]],"")</f>
        <v/>
      </c>
      <c r="O993" s="30" t="str" cm="1">
        <f t="array" ref="O993">IF(Table2[[#This Row],[Nodes]:[Nodes]]=7,Table2[[#This Row],[Gap]:[Gap]],"")</f>
        <v/>
      </c>
    </row>
    <row r="994" spans="12:15">
      <c r="L994" s="30" t="str" cm="1">
        <f t="array" ref="L994">IF(Table2[[#This Row],[Nodes]:[Nodes]]=4,Table2[[#This Row],[Gap]:[Gap]],"")</f>
        <v/>
      </c>
      <c r="M994" s="30" t="str" cm="1">
        <f t="array" ref="M994">IF(Table2[[#This Row],[Nodes]:[Nodes]]=5,Table2[[#This Row],[Gap]:[Gap]],"")</f>
        <v/>
      </c>
      <c r="N994" s="30" t="str" cm="1">
        <f t="array" ref="N994">IF(Table2[[#This Row],[Nodes]:[Nodes]]=6,Table2[[#This Row],[Gap]:[Gap]],"")</f>
        <v/>
      </c>
      <c r="O994" s="30" t="str" cm="1">
        <f t="array" ref="O994">IF(Table2[[#This Row],[Nodes]:[Nodes]]=7,Table2[[#This Row],[Gap]:[Gap]],"")</f>
        <v/>
      </c>
    </row>
    <row r="995" spans="12:15">
      <c r="L995" s="30" t="str" cm="1">
        <f t="array" ref="L995">IF(Table2[[#This Row],[Nodes]:[Nodes]]=4,Table2[[#This Row],[Gap]:[Gap]],"")</f>
        <v/>
      </c>
      <c r="M995" s="30" t="str" cm="1">
        <f t="array" ref="M995">IF(Table2[[#This Row],[Nodes]:[Nodes]]=5,Table2[[#This Row],[Gap]:[Gap]],"")</f>
        <v/>
      </c>
      <c r="N995" s="30" t="str" cm="1">
        <f t="array" ref="N995">IF(Table2[[#This Row],[Nodes]:[Nodes]]=6,Table2[[#This Row],[Gap]:[Gap]],"")</f>
        <v/>
      </c>
      <c r="O995" s="30" t="str" cm="1">
        <f t="array" ref="O995">IF(Table2[[#This Row],[Nodes]:[Nodes]]=7,Table2[[#This Row],[Gap]:[Gap]],"")</f>
        <v/>
      </c>
    </row>
    <row r="996" spans="12:15">
      <c r="L996" s="30" t="str" cm="1">
        <f t="array" ref="L996">IF(Table2[[#This Row],[Nodes]:[Nodes]]=4,Table2[[#This Row],[Gap]:[Gap]],"")</f>
        <v/>
      </c>
      <c r="M996" s="30" t="str" cm="1">
        <f t="array" ref="M996">IF(Table2[[#This Row],[Nodes]:[Nodes]]=5,Table2[[#This Row],[Gap]:[Gap]],"")</f>
        <v/>
      </c>
      <c r="N996" s="30" t="str" cm="1">
        <f t="array" ref="N996">IF(Table2[[#This Row],[Nodes]:[Nodes]]=6,Table2[[#This Row],[Gap]:[Gap]],"")</f>
        <v/>
      </c>
      <c r="O996" s="30" t="str" cm="1">
        <f t="array" ref="O996">IF(Table2[[#This Row],[Nodes]:[Nodes]]=7,Table2[[#This Row],[Gap]:[Gap]],"")</f>
        <v/>
      </c>
    </row>
    <row r="997" spans="12:15">
      <c r="L997" s="30" t="str" cm="1">
        <f t="array" ref="L997">IF(Table2[[#This Row],[Nodes]:[Nodes]]=4,Table2[[#This Row],[Gap]:[Gap]],"")</f>
        <v/>
      </c>
      <c r="M997" s="30" t="str" cm="1">
        <f t="array" ref="M997">IF(Table2[[#This Row],[Nodes]:[Nodes]]=5,Table2[[#This Row],[Gap]:[Gap]],"")</f>
        <v/>
      </c>
      <c r="N997" s="30" t="str" cm="1">
        <f t="array" ref="N997">IF(Table2[[#This Row],[Nodes]:[Nodes]]=6,Table2[[#This Row],[Gap]:[Gap]],"")</f>
        <v/>
      </c>
      <c r="O997" s="30" t="str" cm="1">
        <f t="array" ref="O997">IF(Table2[[#This Row],[Nodes]:[Nodes]]=7,Table2[[#This Row],[Gap]:[Gap]],"")</f>
        <v/>
      </c>
    </row>
    <row r="998" spans="12:15">
      <c r="L998" s="30" t="str" cm="1">
        <f t="array" ref="L998">IF(Table2[[#This Row],[Nodes]:[Nodes]]=4,Table2[[#This Row],[Gap]:[Gap]],"")</f>
        <v/>
      </c>
      <c r="M998" s="30" t="str" cm="1">
        <f t="array" ref="M998">IF(Table2[[#This Row],[Nodes]:[Nodes]]=5,Table2[[#This Row],[Gap]:[Gap]],"")</f>
        <v/>
      </c>
      <c r="N998" s="30" t="str" cm="1">
        <f t="array" ref="N998">IF(Table2[[#This Row],[Nodes]:[Nodes]]=6,Table2[[#This Row],[Gap]:[Gap]],"")</f>
        <v/>
      </c>
      <c r="O998" s="30" t="str" cm="1">
        <f t="array" ref="O998">IF(Table2[[#This Row],[Nodes]:[Nodes]]=7,Table2[[#This Row],[Gap]:[Gap]],"")</f>
        <v/>
      </c>
    </row>
    <row r="999" spans="12:15">
      <c r="L999" s="30" t="str" cm="1">
        <f t="array" ref="L999">IF(Table2[[#This Row],[Nodes]:[Nodes]]=4,Table2[[#This Row],[Gap]:[Gap]],"")</f>
        <v/>
      </c>
      <c r="M999" s="30" t="str" cm="1">
        <f t="array" ref="M999">IF(Table2[[#This Row],[Nodes]:[Nodes]]=5,Table2[[#This Row],[Gap]:[Gap]],"")</f>
        <v/>
      </c>
      <c r="N999" s="30" t="str" cm="1">
        <f t="array" ref="N999">IF(Table2[[#This Row],[Nodes]:[Nodes]]=6,Table2[[#This Row],[Gap]:[Gap]],"")</f>
        <v/>
      </c>
      <c r="O999" s="30" t="str" cm="1">
        <f t="array" ref="O999">IF(Table2[[#This Row],[Nodes]:[Nodes]]=7,Table2[[#This Row],[Gap]:[Gap]],"")</f>
        <v/>
      </c>
    </row>
    <row r="1000" spans="12:15">
      <c r="L1000" s="30" t="str" cm="1">
        <f t="array" ref="L1000">IF(Table2[[#This Row],[Nodes]:[Nodes]]=4,Table2[[#This Row],[Gap]:[Gap]],"")</f>
        <v/>
      </c>
      <c r="M1000" s="30" t="str" cm="1">
        <f t="array" ref="M1000">IF(Table2[[#This Row],[Nodes]:[Nodes]]=5,Table2[[#This Row],[Gap]:[Gap]],"")</f>
        <v/>
      </c>
      <c r="N1000" s="30" t="str" cm="1">
        <f t="array" ref="N1000">IF(Table2[[#This Row],[Nodes]:[Nodes]]=6,Table2[[#This Row],[Gap]:[Gap]],"")</f>
        <v/>
      </c>
      <c r="O1000" s="30" t="str" cm="1">
        <f t="array" ref="O1000">IF(Table2[[#This Row],[Nodes]:[Nodes]]=7,Table2[[#This Row],[Gap]:[Gap]],"")</f>
        <v/>
      </c>
    </row>
    <row r="1001" spans="12:15">
      <c r="L1001" s="30" t="str" cm="1">
        <f t="array" ref="L1001">IF(Table2[[#This Row],[Nodes]:[Nodes]]=4,Table2[[#This Row],[Gap]:[Gap]],"")</f>
        <v/>
      </c>
      <c r="M1001" s="30" t="str" cm="1">
        <f t="array" ref="M1001">IF(Table2[[#This Row],[Nodes]:[Nodes]]=5,Table2[[#This Row],[Gap]:[Gap]],"")</f>
        <v/>
      </c>
      <c r="N1001" s="30" t="str" cm="1">
        <f t="array" ref="N1001">IF(Table2[[#This Row],[Nodes]:[Nodes]]=6,Table2[[#This Row],[Gap]:[Gap]],"")</f>
        <v/>
      </c>
      <c r="O1001" s="30" t="str" cm="1">
        <f t="array" ref="O1001">IF(Table2[[#This Row],[Nodes]:[Nodes]]=7,Table2[[#This Row],[Gap]:[Gap]],"")</f>
        <v/>
      </c>
    </row>
    <row r="1002" spans="12:15">
      <c r="L1002" s="30" t="str" cm="1">
        <f t="array" ref="L1002">IF(Table2[[#This Row],[Nodes]:[Nodes]]=4,Table2[[#This Row],[Gap]:[Gap]],"")</f>
        <v/>
      </c>
      <c r="M1002" s="30" t="str" cm="1">
        <f t="array" ref="M1002">IF(Table2[[#This Row],[Nodes]:[Nodes]]=5,Table2[[#This Row],[Gap]:[Gap]],"")</f>
        <v/>
      </c>
      <c r="N1002" s="30" t="str" cm="1">
        <f t="array" ref="N1002">IF(Table2[[#This Row],[Nodes]:[Nodes]]=6,Table2[[#This Row],[Gap]:[Gap]],"")</f>
        <v/>
      </c>
      <c r="O1002" s="30" t="str" cm="1">
        <f t="array" ref="O1002">IF(Table2[[#This Row],[Nodes]:[Nodes]]=7,Table2[[#This Row],[Gap]:[Gap]],"")</f>
        <v/>
      </c>
    </row>
    <row r="1003" spans="12:15">
      <c r="L1003" s="30" t="str" cm="1">
        <f t="array" ref="L1003">IF(Table2[[#This Row],[Nodes]:[Nodes]]=4,Table2[[#This Row],[Gap]:[Gap]],"")</f>
        <v/>
      </c>
      <c r="M1003" s="30" t="str" cm="1">
        <f t="array" ref="M1003">IF(Table2[[#This Row],[Nodes]:[Nodes]]=5,Table2[[#This Row],[Gap]:[Gap]],"")</f>
        <v/>
      </c>
      <c r="N1003" s="30" t="str" cm="1">
        <f t="array" ref="N1003">IF(Table2[[#This Row],[Nodes]:[Nodes]]=6,Table2[[#This Row],[Gap]:[Gap]],"")</f>
        <v/>
      </c>
      <c r="O1003" s="30" t="str" cm="1">
        <f t="array" ref="O1003">IF(Table2[[#This Row],[Nodes]:[Nodes]]=7,Table2[[#This Row],[Gap]:[Gap]],"")</f>
        <v/>
      </c>
    </row>
    <row r="1004" spans="12:15">
      <c r="L1004" s="30" t="str" cm="1">
        <f t="array" ref="L1004">IF(Table2[[#This Row],[Nodes]:[Nodes]]=4,Table2[[#This Row],[Gap]:[Gap]],"")</f>
        <v/>
      </c>
      <c r="M1004" s="30" t="str" cm="1">
        <f t="array" ref="M1004">IF(Table2[[#This Row],[Nodes]:[Nodes]]=5,Table2[[#This Row],[Gap]:[Gap]],"")</f>
        <v/>
      </c>
      <c r="N1004" s="30" t="str" cm="1">
        <f t="array" ref="N1004">IF(Table2[[#This Row],[Nodes]:[Nodes]]=6,Table2[[#This Row],[Gap]:[Gap]],"")</f>
        <v/>
      </c>
      <c r="O1004" s="30" t="str" cm="1">
        <f t="array" ref="O1004">IF(Table2[[#This Row],[Nodes]:[Nodes]]=7,Table2[[#This Row],[Gap]:[Gap]],"")</f>
        <v/>
      </c>
    </row>
    <row r="1005" spans="12:15">
      <c r="L1005" s="30" t="str" cm="1">
        <f t="array" ref="L1005">IF(Table2[[#This Row],[Nodes]:[Nodes]]=4,Table2[[#This Row],[Gap]:[Gap]],"")</f>
        <v/>
      </c>
      <c r="M1005" s="30" t="str" cm="1">
        <f t="array" ref="M1005">IF(Table2[[#This Row],[Nodes]:[Nodes]]=5,Table2[[#This Row],[Gap]:[Gap]],"")</f>
        <v/>
      </c>
      <c r="N1005" s="30" t="str" cm="1">
        <f t="array" ref="N1005">IF(Table2[[#This Row],[Nodes]:[Nodes]]=6,Table2[[#This Row],[Gap]:[Gap]],"")</f>
        <v/>
      </c>
      <c r="O1005" s="30" t="str" cm="1">
        <f t="array" ref="O1005">IF(Table2[[#This Row],[Nodes]:[Nodes]]=7,Table2[[#This Row],[Gap]:[Gap]],"")</f>
        <v/>
      </c>
    </row>
    <row r="1006" spans="12:15">
      <c r="L1006" s="30" t="str" cm="1">
        <f t="array" ref="L1006">IF(Table2[[#This Row],[Nodes]:[Nodes]]=4,Table2[[#This Row],[Gap]:[Gap]],"")</f>
        <v/>
      </c>
      <c r="M1006" s="30" t="str" cm="1">
        <f t="array" ref="M1006">IF(Table2[[#This Row],[Nodes]:[Nodes]]=5,Table2[[#This Row],[Gap]:[Gap]],"")</f>
        <v/>
      </c>
      <c r="N1006" s="30" t="str" cm="1">
        <f t="array" ref="N1006">IF(Table2[[#This Row],[Nodes]:[Nodes]]=6,Table2[[#This Row],[Gap]:[Gap]],"")</f>
        <v/>
      </c>
      <c r="O1006" s="30" t="str" cm="1">
        <f t="array" ref="O1006">IF(Table2[[#This Row],[Nodes]:[Nodes]]=7,Table2[[#This Row],[Gap]:[Gap]],"")</f>
        <v/>
      </c>
    </row>
    <row r="1007" spans="12:15">
      <c r="L1007" s="30" t="str" cm="1">
        <f t="array" ref="L1007">IF(Table2[[#This Row],[Nodes]:[Nodes]]=4,Table2[[#This Row],[Gap]:[Gap]],"")</f>
        <v/>
      </c>
      <c r="M1007" s="30" t="str" cm="1">
        <f t="array" ref="M1007">IF(Table2[[#This Row],[Nodes]:[Nodes]]=5,Table2[[#This Row],[Gap]:[Gap]],"")</f>
        <v/>
      </c>
      <c r="N1007" s="30" t="str" cm="1">
        <f t="array" ref="N1007">IF(Table2[[#This Row],[Nodes]:[Nodes]]=6,Table2[[#This Row],[Gap]:[Gap]],"")</f>
        <v/>
      </c>
      <c r="O1007" s="30" t="str" cm="1">
        <f t="array" ref="O1007">IF(Table2[[#This Row],[Nodes]:[Nodes]]=7,Table2[[#This Row],[Gap]:[Gap]],"")</f>
        <v/>
      </c>
    </row>
    <row r="1008" spans="12:15">
      <c r="L1008" s="30" t="str" cm="1">
        <f t="array" ref="L1008">IF(Table2[[#This Row],[Nodes]:[Nodes]]=4,Table2[[#This Row],[Gap]:[Gap]],"")</f>
        <v/>
      </c>
      <c r="M1008" s="30" t="str" cm="1">
        <f t="array" ref="M1008">IF(Table2[[#This Row],[Nodes]:[Nodes]]=5,Table2[[#This Row],[Gap]:[Gap]],"")</f>
        <v/>
      </c>
      <c r="N1008" s="30" t="str" cm="1">
        <f t="array" ref="N1008">IF(Table2[[#This Row],[Nodes]:[Nodes]]=6,Table2[[#This Row],[Gap]:[Gap]],"")</f>
        <v/>
      </c>
      <c r="O1008" s="30" t="str" cm="1">
        <f t="array" ref="O1008">IF(Table2[[#This Row],[Nodes]:[Nodes]]=7,Table2[[#This Row],[Gap]:[Gap]],"")</f>
        <v/>
      </c>
    </row>
    <row r="1009" spans="12:15">
      <c r="L1009" s="30" t="str" cm="1">
        <f t="array" ref="L1009">IF(Table2[[#This Row],[Nodes]:[Nodes]]=4,Table2[[#This Row],[Gap]:[Gap]],"")</f>
        <v/>
      </c>
      <c r="M1009" s="30" t="str" cm="1">
        <f t="array" ref="M1009">IF(Table2[[#This Row],[Nodes]:[Nodes]]=5,Table2[[#This Row],[Gap]:[Gap]],"")</f>
        <v/>
      </c>
      <c r="N1009" s="30" t="str" cm="1">
        <f t="array" ref="N1009">IF(Table2[[#This Row],[Nodes]:[Nodes]]=6,Table2[[#This Row],[Gap]:[Gap]],"")</f>
        <v/>
      </c>
      <c r="O1009" s="30" t="str" cm="1">
        <f t="array" ref="O1009">IF(Table2[[#This Row],[Nodes]:[Nodes]]=7,Table2[[#This Row],[Gap]:[Gap]],"")</f>
        <v/>
      </c>
    </row>
    <row r="1010" spans="12:15">
      <c r="L1010" s="30" t="str" cm="1">
        <f t="array" ref="L1010">IF(Table2[[#This Row],[Nodes]:[Nodes]]=4,Table2[[#This Row],[Gap]:[Gap]],"")</f>
        <v/>
      </c>
      <c r="M1010" s="30" t="str" cm="1">
        <f t="array" ref="M1010">IF(Table2[[#This Row],[Nodes]:[Nodes]]=5,Table2[[#This Row],[Gap]:[Gap]],"")</f>
        <v/>
      </c>
      <c r="N1010" s="30" t="str" cm="1">
        <f t="array" ref="N1010">IF(Table2[[#This Row],[Nodes]:[Nodes]]=6,Table2[[#This Row],[Gap]:[Gap]],"")</f>
        <v/>
      </c>
      <c r="O1010" s="30" t="str" cm="1">
        <f t="array" ref="O1010">IF(Table2[[#This Row],[Nodes]:[Nodes]]=7,Table2[[#This Row],[Gap]:[Gap]],"")</f>
        <v/>
      </c>
    </row>
    <row r="1011" spans="12:15">
      <c r="L1011" s="30" t="str" cm="1">
        <f t="array" ref="L1011">IF(Table2[[#This Row],[Nodes]:[Nodes]]=4,Table2[[#This Row],[Gap]:[Gap]],"")</f>
        <v/>
      </c>
      <c r="M1011" s="30" t="str" cm="1">
        <f t="array" ref="M1011">IF(Table2[[#This Row],[Nodes]:[Nodes]]=5,Table2[[#This Row],[Gap]:[Gap]],"")</f>
        <v/>
      </c>
      <c r="N1011" s="30" t="str" cm="1">
        <f t="array" ref="N1011">IF(Table2[[#This Row],[Nodes]:[Nodes]]=6,Table2[[#This Row],[Gap]:[Gap]],"")</f>
        <v/>
      </c>
      <c r="O1011" s="30" t="str" cm="1">
        <f t="array" ref="O1011">IF(Table2[[#This Row],[Nodes]:[Nodes]]=7,Table2[[#This Row],[Gap]:[Gap]],"")</f>
        <v/>
      </c>
    </row>
    <row r="1012" spans="12:15">
      <c r="L1012" s="30" t="str" cm="1">
        <f t="array" ref="L1012">IF(Table2[[#This Row],[Nodes]:[Nodes]]=4,Table2[[#This Row],[Gap]:[Gap]],"")</f>
        <v/>
      </c>
      <c r="M1012" s="30" t="str" cm="1">
        <f t="array" ref="M1012">IF(Table2[[#This Row],[Nodes]:[Nodes]]=5,Table2[[#This Row],[Gap]:[Gap]],"")</f>
        <v/>
      </c>
      <c r="N1012" s="30" t="str" cm="1">
        <f t="array" ref="N1012">IF(Table2[[#This Row],[Nodes]:[Nodes]]=6,Table2[[#This Row],[Gap]:[Gap]],"")</f>
        <v/>
      </c>
      <c r="O1012" s="30" t="str" cm="1">
        <f t="array" ref="O1012">IF(Table2[[#This Row],[Nodes]:[Nodes]]=7,Table2[[#This Row],[Gap]:[Gap]],"")</f>
        <v/>
      </c>
    </row>
    <row r="1013" spans="12:15">
      <c r="L1013" s="30" t="str" cm="1">
        <f t="array" ref="L1013">IF(Table2[[#This Row],[Nodes]:[Nodes]]=4,Table2[[#This Row],[Gap]:[Gap]],"")</f>
        <v/>
      </c>
      <c r="M1013" s="30" t="str" cm="1">
        <f t="array" ref="M1013">IF(Table2[[#This Row],[Nodes]:[Nodes]]=5,Table2[[#This Row],[Gap]:[Gap]],"")</f>
        <v/>
      </c>
      <c r="N1013" s="30" t="str" cm="1">
        <f t="array" ref="N1013">IF(Table2[[#This Row],[Nodes]:[Nodes]]=6,Table2[[#This Row],[Gap]:[Gap]],"")</f>
        <v/>
      </c>
      <c r="O1013" s="30" t="str" cm="1">
        <f t="array" ref="O1013">IF(Table2[[#This Row],[Nodes]:[Nodes]]=7,Table2[[#This Row],[Gap]:[Gap]],"")</f>
        <v/>
      </c>
    </row>
    <row r="1014" spans="12:15">
      <c r="L1014" s="30" t="str" cm="1">
        <f t="array" ref="L1014">IF(Table2[[#This Row],[Nodes]:[Nodes]]=4,Table2[[#This Row],[Gap]:[Gap]],"")</f>
        <v/>
      </c>
      <c r="M1014" s="30" t="str" cm="1">
        <f t="array" ref="M1014">IF(Table2[[#This Row],[Nodes]:[Nodes]]=5,Table2[[#This Row],[Gap]:[Gap]],"")</f>
        <v/>
      </c>
      <c r="N1014" s="30" t="str" cm="1">
        <f t="array" ref="N1014">IF(Table2[[#This Row],[Nodes]:[Nodes]]=6,Table2[[#This Row],[Gap]:[Gap]],"")</f>
        <v/>
      </c>
      <c r="O1014" s="30" t="str" cm="1">
        <f t="array" ref="O1014">IF(Table2[[#This Row],[Nodes]:[Nodes]]=7,Table2[[#This Row],[Gap]:[Gap]],"")</f>
        <v/>
      </c>
    </row>
    <row r="1015" spans="12:15">
      <c r="L1015" s="30" t="str" cm="1">
        <f t="array" ref="L1015">IF(Table2[[#This Row],[Nodes]:[Nodes]]=4,Table2[[#This Row],[Gap]:[Gap]],"")</f>
        <v/>
      </c>
      <c r="M1015" s="30" t="str" cm="1">
        <f t="array" ref="M1015">IF(Table2[[#This Row],[Nodes]:[Nodes]]=5,Table2[[#This Row],[Gap]:[Gap]],"")</f>
        <v/>
      </c>
      <c r="N1015" s="30" t="str" cm="1">
        <f t="array" ref="N1015">IF(Table2[[#This Row],[Nodes]:[Nodes]]=6,Table2[[#This Row],[Gap]:[Gap]],"")</f>
        <v/>
      </c>
      <c r="O1015" s="30" t="str" cm="1">
        <f t="array" ref="O1015">IF(Table2[[#This Row],[Nodes]:[Nodes]]=7,Table2[[#This Row],[Gap]:[Gap]],"")</f>
        <v/>
      </c>
    </row>
    <row r="1016" spans="12:15">
      <c r="L1016" s="30" t="str" cm="1">
        <f t="array" ref="L1016">IF(Table2[[#This Row],[Nodes]:[Nodes]]=4,Table2[[#This Row],[Gap]:[Gap]],"")</f>
        <v/>
      </c>
      <c r="M1016" s="30" t="str" cm="1">
        <f t="array" ref="M1016">IF(Table2[[#This Row],[Nodes]:[Nodes]]=5,Table2[[#This Row],[Gap]:[Gap]],"")</f>
        <v/>
      </c>
      <c r="N1016" s="30" t="str" cm="1">
        <f t="array" ref="N1016">IF(Table2[[#This Row],[Nodes]:[Nodes]]=6,Table2[[#This Row],[Gap]:[Gap]],"")</f>
        <v/>
      </c>
      <c r="O1016" s="30" t="str" cm="1">
        <f t="array" ref="O1016">IF(Table2[[#This Row],[Nodes]:[Nodes]]=7,Table2[[#This Row],[Gap]:[Gap]],"")</f>
        <v/>
      </c>
    </row>
    <row r="1017" spans="12:15">
      <c r="L1017" s="30" t="str" cm="1">
        <f t="array" ref="L1017">IF(Table2[[#This Row],[Nodes]:[Nodes]]=4,Table2[[#This Row],[Gap]:[Gap]],"")</f>
        <v/>
      </c>
      <c r="M1017" s="30" t="str" cm="1">
        <f t="array" ref="M1017">IF(Table2[[#This Row],[Nodes]:[Nodes]]=5,Table2[[#This Row],[Gap]:[Gap]],"")</f>
        <v/>
      </c>
      <c r="N1017" s="30" t="str" cm="1">
        <f t="array" ref="N1017">IF(Table2[[#This Row],[Nodes]:[Nodes]]=6,Table2[[#This Row],[Gap]:[Gap]],"")</f>
        <v/>
      </c>
      <c r="O1017" s="30" t="str" cm="1">
        <f t="array" ref="O1017">IF(Table2[[#This Row],[Nodes]:[Nodes]]=7,Table2[[#This Row],[Gap]:[Gap]],"")</f>
        <v/>
      </c>
    </row>
    <row r="1018" spans="12:15">
      <c r="L1018" s="30" t="str" cm="1">
        <f t="array" ref="L1018">IF(Table2[[#This Row],[Nodes]:[Nodes]]=4,Table2[[#This Row],[Gap]:[Gap]],"")</f>
        <v/>
      </c>
      <c r="M1018" s="30" t="str" cm="1">
        <f t="array" ref="M1018">IF(Table2[[#This Row],[Nodes]:[Nodes]]=5,Table2[[#This Row],[Gap]:[Gap]],"")</f>
        <v/>
      </c>
      <c r="N1018" s="30" t="str" cm="1">
        <f t="array" ref="N1018">IF(Table2[[#This Row],[Nodes]:[Nodes]]=6,Table2[[#This Row],[Gap]:[Gap]],"")</f>
        <v/>
      </c>
      <c r="O1018" s="30" t="str" cm="1">
        <f t="array" ref="O1018">IF(Table2[[#This Row],[Nodes]:[Nodes]]=7,Table2[[#This Row],[Gap]:[Gap]],"")</f>
        <v/>
      </c>
    </row>
    <row r="1019" spans="12:15">
      <c r="L1019" s="30" t="str" cm="1">
        <f t="array" ref="L1019">IF(Table2[[#This Row],[Nodes]:[Nodes]]=4,Table2[[#This Row],[Gap]:[Gap]],"")</f>
        <v/>
      </c>
      <c r="M1019" s="30" t="str" cm="1">
        <f t="array" ref="M1019">IF(Table2[[#This Row],[Nodes]:[Nodes]]=5,Table2[[#This Row],[Gap]:[Gap]],"")</f>
        <v/>
      </c>
      <c r="N1019" s="30" t="str" cm="1">
        <f t="array" ref="N1019">IF(Table2[[#This Row],[Nodes]:[Nodes]]=6,Table2[[#This Row],[Gap]:[Gap]],"")</f>
        <v/>
      </c>
      <c r="O1019" s="30" t="str" cm="1">
        <f t="array" ref="O1019">IF(Table2[[#This Row],[Nodes]:[Nodes]]=7,Table2[[#This Row],[Gap]:[Gap]],"")</f>
        <v/>
      </c>
    </row>
    <row r="1020" spans="12:15">
      <c r="L1020" s="30" t="str" cm="1">
        <f t="array" ref="L1020">IF(Table2[[#This Row],[Nodes]:[Nodes]]=4,Table2[[#This Row],[Gap]:[Gap]],"")</f>
        <v/>
      </c>
      <c r="M1020" s="30" t="str" cm="1">
        <f t="array" ref="M1020">IF(Table2[[#This Row],[Nodes]:[Nodes]]=5,Table2[[#This Row],[Gap]:[Gap]],"")</f>
        <v/>
      </c>
      <c r="N1020" s="30" t="str" cm="1">
        <f t="array" ref="N1020">IF(Table2[[#This Row],[Nodes]:[Nodes]]=6,Table2[[#This Row],[Gap]:[Gap]],"")</f>
        <v/>
      </c>
      <c r="O1020" s="30" t="str" cm="1">
        <f t="array" ref="O1020">IF(Table2[[#This Row],[Nodes]:[Nodes]]=7,Table2[[#This Row],[Gap]:[Gap]],"")</f>
        <v/>
      </c>
    </row>
    <row r="1021" spans="12:15">
      <c r="L1021" s="30" t="str" cm="1">
        <f t="array" ref="L1021">IF(Table2[[#This Row],[Nodes]:[Nodes]]=4,Table2[[#This Row],[Gap]:[Gap]],"")</f>
        <v/>
      </c>
      <c r="M1021" s="30" t="str" cm="1">
        <f t="array" ref="M1021">IF(Table2[[#This Row],[Nodes]:[Nodes]]=5,Table2[[#This Row],[Gap]:[Gap]],"")</f>
        <v/>
      </c>
      <c r="N1021" s="30" t="str" cm="1">
        <f t="array" ref="N1021">IF(Table2[[#This Row],[Nodes]:[Nodes]]=6,Table2[[#This Row],[Gap]:[Gap]],"")</f>
        <v/>
      </c>
      <c r="O1021" s="30" t="str" cm="1">
        <f t="array" ref="O1021">IF(Table2[[#This Row],[Nodes]:[Nodes]]=7,Table2[[#This Row],[Gap]:[Gap]],"")</f>
        <v/>
      </c>
    </row>
    <row r="1022" spans="12:15">
      <c r="L1022" s="30" t="str" cm="1">
        <f t="array" ref="L1022">IF(Table2[[#This Row],[Nodes]:[Nodes]]=4,Table2[[#This Row],[Gap]:[Gap]],"")</f>
        <v/>
      </c>
      <c r="M1022" s="30" t="str" cm="1">
        <f t="array" ref="M1022">IF(Table2[[#This Row],[Nodes]:[Nodes]]=5,Table2[[#This Row],[Gap]:[Gap]],"")</f>
        <v/>
      </c>
      <c r="N1022" s="30" t="str" cm="1">
        <f t="array" ref="N1022">IF(Table2[[#This Row],[Nodes]:[Nodes]]=6,Table2[[#This Row],[Gap]:[Gap]],"")</f>
        <v/>
      </c>
      <c r="O1022" s="30" t="str" cm="1">
        <f t="array" ref="O1022">IF(Table2[[#This Row],[Nodes]:[Nodes]]=7,Table2[[#This Row],[Gap]:[Gap]],"")</f>
        <v/>
      </c>
    </row>
    <row r="1023" spans="12:15">
      <c r="L1023" s="30" t="str" cm="1">
        <f t="array" ref="L1023">IF(Table2[[#This Row],[Nodes]:[Nodes]]=4,Table2[[#This Row],[Gap]:[Gap]],"")</f>
        <v/>
      </c>
      <c r="M1023" s="30" t="str" cm="1">
        <f t="array" ref="M1023">IF(Table2[[#This Row],[Nodes]:[Nodes]]=5,Table2[[#This Row],[Gap]:[Gap]],"")</f>
        <v/>
      </c>
      <c r="N1023" s="30" t="str" cm="1">
        <f t="array" ref="N1023">IF(Table2[[#This Row],[Nodes]:[Nodes]]=6,Table2[[#This Row],[Gap]:[Gap]],"")</f>
        <v/>
      </c>
      <c r="O1023" s="30" t="str" cm="1">
        <f t="array" ref="O1023">IF(Table2[[#This Row],[Nodes]:[Nodes]]=7,Table2[[#This Row],[Gap]:[Gap]],"")</f>
        <v/>
      </c>
    </row>
    <row r="1024" spans="12:15">
      <c r="L1024" s="30" t="str" cm="1">
        <f t="array" ref="L1024">IF(Table2[[#This Row],[Nodes]:[Nodes]]=4,Table2[[#This Row],[Gap]:[Gap]],"")</f>
        <v/>
      </c>
      <c r="M1024" s="30" t="str" cm="1">
        <f t="array" ref="M1024">IF(Table2[[#This Row],[Nodes]:[Nodes]]=5,Table2[[#This Row],[Gap]:[Gap]],"")</f>
        <v/>
      </c>
      <c r="N1024" s="30" t="str" cm="1">
        <f t="array" ref="N1024">IF(Table2[[#This Row],[Nodes]:[Nodes]]=6,Table2[[#This Row],[Gap]:[Gap]],"")</f>
        <v/>
      </c>
      <c r="O1024" s="30" t="str" cm="1">
        <f t="array" ref="O1024">IF(Table2[[#This Row],[Nodes]:[Nodes]]=7,Table2[[#This Row],[Gap]:[Gap]],"")</f>
        <v/>
      </c>
    </row>
    <row r="1025" spans="12:15">
      <c r="L1025" s="30" t="str" cm="1">
        <f t="array" ref="L1025">IF(Table2[[#This Row],[Nodes]:[Nodes]]=4,Table2[[#This Row],[Gap]:[Gap]],"")</f>
        <v/>
      </c>
      <c r="M1025" s="30" t="str" cm="1">
        <f t="array" ref="M1025">IF(Table2[[#This Row],[Nodes]:[Nodes]]=5,Table2[[#This Row],[Gap]:[Gap]],"")</f>
        <v/>
      </c>
      <c r="N1025" s="30" t="str" cm="1">
        <f t="array" ref="N1025">IF(Table2[[#This Row],[Nodes]:[Nodes]]=6,Table2[[#This Row],[Gap]:[Gap]],"")</f>
        <v/>
      </c>
      <c r="O1025" s="30" t="str" cm="1">
        <f t="array" ref="O1025">IF(Table2[[#This Row],[Nodes]:[Nodes]]=7,Table2[[#This Row],[Gap]:[Gap]],"")</f>
        <v/>
      </c>
    </row>
    <row r="1026" spans="12:15">
      <c r="L1026" s="30" t="str" cm="1">
        <f t="array" ref="L1026">IF(Table2[[#This Row],[Nodes]:[Nodes]]=4,Table2[[#This Row],[Gap]:[Gap]],"")</f>
        <v/>
      </c>
      <c r="M1026" s="30" t="str" cm="1">
        <f t="array" ref="M1026">IF(Table2[[#This Row],[Nodes]:[Nodes]]=5,Table2[[#This Row],[Gap]:[Gap]],"")</f>
        <v/>
      </c>
      <c r="N1026" s="30" t="str" cm="1">
        <f t="array" ref="N1026">IF(Table2[[#This Row],[Nodes]:[Nodes]]=6,Table2[[#This Row],[Gap]:[Gap]],"")</f>
        <v/>
      </c>
      <c r="O1026" s="30" t="str" cm="1">
        <f t="array" ref="O1026">IF(Table2[[#This Row],[Nodes]:[Nodes]]=7,Table2[[#This Row],[Gap]:[Gap]],"")</f>
        <v/>
      </c>
    </row>
    <row r="1027" spans="12:15">
      <c r="L1027" s="30" t="str" cm="1">
        <f t="array" ref="L1027">IF(Table2[[#This Row],[Nodes]:[Nodes]]=4,Table2[[#This Row],[Gap]:[Gap]],"")</f>
        <v/>
      </c>
      <c r="M1027" s="30" t="str" cm="1">
        <f t="array" ref="M1027">IF(Table2[[#This Row],[Nodes]:[Nodes]]=5,Table2[[#This Row],[Gap]:[Gap]],"")</f>
        <v/>
      </c>
      <c r="N1027" s="30" t="str" cm="1">
        <f t="array" ref="N1027">IF(Table2[[#This Row],[Nodes]:[Nodes]]=6,Table2[[#This Row],[Gap]:[Gap]],"")</f>
        <v/>
      </c>
      <c r="O1027" s="30" t="str" cm="1">
        <f t="array" ref="O1027">IF(Table2[[#This Row],[Nodes]:[Nodes]]=7,Table2[[#This Row],[Gap]:[Gap]],"")</f>
        <v/>
      </c>
    </row>
    <row r="1028" spans="12:15">
      <c r="L1028" s="30" t="str" cm="1">
        <f t="array" ref="L1028">IF(Table2[[#This Row],[Nodes]:[Nodes]]=4,Table2[[#This Row],[Gap]:[Gap]],"")</f>
        <v/>
      </c>
      <c r="M1028" s="30" t="str" cm="1">
        <f t="array" ref="M1028">IF(Table2[[#This Row],[Nodes]:[Nodes]]=5,Table2[[#This Row],[Gap]:[Gap]],"")</f>
        <v/>
      </c>
      <c r="N1028" s="30" t="str" cm="1">
        <f t="array" ref="N1028">IF(Table2[[#This Row],[Nodes]:[Nodes]]=6,Table2[[#This Row],[Gap]:[Gap]],"")</f>
        <v/>
      </c>
      <c r="O1028" s="30" t="str" cm="1">
        <f t="array" ref="O1028">IF(Table2[[#This Row],[Nodes]:[Nodes]]=7,Table2[[#This Row],[Gap]:[Gap]],"")</f>
        <v/>
      </c>
    </row>
    <row r="1029" spans="12:15">
      <c r="L1029" s="30" t="str" cm="1">
        <f t="array" ref="L1029">IF(Table2[[#This Row],[Nodes]:[Nodes]]=4,Table2[[#This Row],[Gap]:[Gap]],"")</f>
        <v/>
      </c>
      <c r="M1029" s="30" t="str" cm="1">
        <f t="array" ref="M1029">IF(Table2[[#This Row],[Nodes]:[Nodes]]=5,Table2[[#This Row],[Gap]:[Gap]],"")</f>
        <v/>
      </c>
      <c r="N1029" s="30" t="str" cm="1">
        <f t="array" ref="N1029">IF(Table2[[#This Row],[Nodes]:[Nodes]]=6,Table2[[#This Row],[Gap]:[Gap]],"")</f>
        <v/>
      </c>
      <c r="O1029" s="30" t="str" cm="1">
        <f t="array" ref="O1029">IF(Table2[[#This Row],[Nodes]:[Nodes]]=7,Table2[[#This Row],[Gap]:[Gap]],"")</f>
        <v/>
      </c>
    </row>
    <row r="1030" spans="12:15">
      <c r="L1030" s="30" t="str" cm="1">
        <f t="array" ref="L1030">IF(Table2[[#This Row],[Nodes]:[Nodes]]=4,Table2[[#This Row],[Gap]:[Gap]],"")</f>
        <v/>
      </c>
      <c r="M1030" s="30" t="str" cm="1">
        <f t="array" ref="M1030">IF(Table2[[#This Row],[Nodes]:[Nodes]]=5,Table2[[#This Row],[Gap]:[Gap]],"")</f>
        <v/>
      </c>
      <c r="N1030" s="30" t="str" cm="1">
        <f t="array" ref="N1030">IF(Table2[[#This Row],[Nodes]:[Nodes]]=6,Table2[[#This Row],[Gap]:[Gap]],"")</f>
        <v/>
      </c>
      <c r="O1030" s="30" t="str" cm="1">
        <f t="array" ref="O1030">IF(Table2[[#This Row],[Nodes]:[Nodes]]=7,Table2[[#This Row],[Gap]:[Gap]],"")</f>
        <v/>
      </c>
    </row>
    <row r="1031" spans="12:15">
      <c r="L1031" s="30" t="str" cm="1">
        <f t="array" ref="L1031">IF(Table2[[#This Row],[Nodes]:[Nodes]]=4,Table2[[#This Row],[Gap]:[Gap]],"")</f>
        <v/>
      </c>
      <c r="M1031" s="30" t="str" cm="1">
        <f t="array" ref="M1031">IF(Table2[[#This Row],[Nodes]:[Nodes]]=5,Table2[[#This Row],[Gap]:[Gap]],"")</f>
        <v/>
      </c>
      <c r="N1031" s="30" t="str" cm="1">
        <f t="array" ref="N1031">IF(Table2[[#This Row],[Nodes]:[Nodes]]=6,Table2[[#This Row],[Gap]:[Gap]],"")</f>
        <v/>
      </c>
      <c r="O1031" s="30" t="str" cm="1">
        <f t="array" ref="O1031">IF(Table2[[#This Row],[Nodes]:[Nodes]]=7,Table2[[#This Row],[Gap]:[Gap]],"")</f>
        <v/>
      </c>
    </row>
    <row r="1032" spans="12:15">
      <c r="L1032" s="30" t="str" cm="1">
        <f t="array" ref="L1032">IF(Table2[[#This Row],[Nodes]:[Nodes]]=4,Table2[[#This Row],[Gap]:[Gap]],"")</f>
        <v/>
      </c>
      <c r="M1032" s="30" t="str" cm="1">
        <f t="array" ref="M1032">IF(Table2[[#This Row],[Nodes]:[Nodes]]=5,Table2[[#This Row],[Gap]:[Gap]],"")</f>
        <v/>
      </c>
      <c r="N1032" s="30" t="str" cm="1">
        <f t="array" ref="N1032">IF(Table2[[#This Row],[Nodes]:[Nodes]]=6,Table2[[#This Row],[Gap]:[Gap]],"")</f>
        <v/>
      </c>
      <c r="O1032" s="30" t="str" cm="1">
        <f t="array" ref="O1032">IF(Table2[[#This Row],[Nodes]:[Nodes]]=7,Table2[[#This Row],[Gap]:[Gap]],"")</f>
        <v/>
      </c>
    </row>
    <row r="1033" spans="12:15">
      <c r="L1033" s="30" t="str" cm="1">
        <f t="array" ref="L1033">IF(Table2[[#This Row],[Nodes]:[Nodes]]=4,Table2[[#This Row],[Gap]:[Gap]],"")</f>
        <v/>
      </c>
      <c r="M1033" s="30" t="str" cm="1">
        <f t="array" ref="M1033">IF(Table2[[#This Row],[Nodes]:[Nodes]]=5,Table2[[#This Row],[Gap]:[Gap]],"")</f>
        <v/>
      </c>
      <c r="N1033" s="30" t="str" cm="1">
        <f t="array" ref="N1033">IF(Table2[[#This Row],[Nodes]:[Nodes]]=6,Table2[[#This Row],[Gap]:[Gap]],"")</f>
        <v/>
      </c>
      <c r="O1033" s="30" t="str" cm="1">
        <f t="array" ref="O1033">IF(Table2[[#This Row],[Nodes]:[Nodes]]=7,Table2[[#This Row],[Gap]:[Gap]],"")</f>
        <v/>
      </c>
    </row>
    <row r="1034" spans="12:15">
      <c r="L1034" s="30" t="str" cm="1">
        <f t="array" ref="L1034">IF(Table2[[#This Row],[Nodes]:[Nodes]]=4,Table2[[#This Row],[Gap]:[Gap]],"")</f>
        <v/>
      </c>
      <c r="M1034" s="30" t="str" cm="1">
        <f t="array" ref="M1034">IF(Table2[[#This Row],[Nodes]:[Nodes]]=5,Table2[[#This Row],[Gap]:[Gap]],"")</f>
        <v/>
      </c>
      <c r="N1034" s="30" t="str" cm="1">
        <f t="array" ref="N1034">IF(Table2[[#This Row],[Nodes]:[Nodes]]=6,Table2[[#This Row],[Gap]:[Gap]],"")</f>
        <v/>
      </c>
      <c r="O1034" s="30" t="str" cm="1">
        <f t="array" ref="O1034">IF(Table2[[#This Row],[Nodes]:[Nodes]]=7,Table2[[#This Row],[Gap]:[Gap]],"")</f>
        <v/>
      </c>
    </row>
    <row r="1035" spans="12:15">
      <c r="L1035" s="30" t="str" cm="1">
        <f t="array" ref="L1035">IF(Table2[[#This Row],[Nodes]:[Nodes]]=4,Table2[[#This Row],[Gap]:[Gap]],"")</f>
        <v/>
      </c>
      <c r="M1035" s="30" t="str" cm="1">
        <f t="array" ref="M1035">IF(Table2[[#This Row],[Nodes]:[Nodes]]=5,Table2[[#This Row],[Gap]:[Gap]],"")</f>
        <v/>
      </c>
      <c r="N1035" s="30" t="str" cm="1">
        <f t="array" ref="N1035">IF(Table2[[#This Row],[Nodes]:[Nodes]]=6,Table2[[#This Row],[Gap]:[Gap]],"")</f>
        <v/>
      </c>
      <c r="O1035" s="30" t="str" cm="1">
        <f t="array" ref="O1035">IF(Table2[[#This Row],[Nodes]:[Nodes]]=7,Table2[[#This Row],[Gap]:[Gap]],"")</f>
        <v/>
      </c>
    </row>
    <row r="1036" spans="12:15">
      <c r="L1036" s="30" t="str" cm="1">
        <f t="array" ref="L1036">IF(Table2[[#This Row],[Nodes]:[Nodes]]=4,Table2[[#This Row],[Gap]:[Gap]],"")</f>
        <v/>
      </c>
      <c r="M1036" s="30" t="str" cm="1">
        <f t="array" ref="M1036">IF(Table2[[#This Row],[Nodes]:[Nodes]]=5,Table2[[#This Row],[Gap]:[Gap]],"")</f>
        <v/>
      </c>
      <c r="N1036" s="30" t="str" cm="1">
        <f t="array" ref="N1036">IF(Table2[[#This Row],[Nodes]:[Nodes]]=6,Table2[[#This Row],[Gap]:[Gap]],"")</f>
        <v/>
      </c>
      <c r="O1036" s="30" t="str" cm="1">
        <f t="array" ref="O1036">IF(Table2[[#This Row],[Nodes]:[Nodes]]=7,Table2[[#This Row],[Gap]:[Gap]],"")</f>
        <v/>
      </c>
    </row>
    <row r="1037" spans="12:15">
      <c r="L1037" s="30" t="str" cm="1">
        <f t="array" ref="L1037">IF(Table2[[#This Row],[Nodes]:[Nodes]]=4,Table2[[#This Row],[Gap]:[Gap]],"")</f>
        <v/>
      </c>
      <c r="M1037" s="30" t="str" cm="1">
        <f t="array" ref="M1037">IF(Table2[[#This Row],[Nodes]:[Nodes]]=5,Table2[[#This Row],[Gap]:[Gap]],"")</f>
        <v/>
      </c>
      <c r="N1037" s="30" t="str" cm="1">
        <f t="array" ref="N1037">IF(Table2[[#This Row],[Nodes]:[Nodes]]=6,Table2[[#This Row],[Gap]:[Gap]],"")</f>
        <v/>
      </c>
      <c r="O1037" s="30" t="str" cm="1">
        <f t="array" ref="O1037">IF(Table2[[#This Row],[Nodes]:[Nodes]]=7,Table2[[#This Row],[Gap]:[Gap]],"")</f>
        <v/>
      </c>
    </row>
    <row r="1038" spans="12:15">
      <c r="L1038" s="30" t="str" cm="1">
        <f t="array" ref="L1038">IF(Table2[[#This Row],[Nodes]:[Nodes]]=4,Table2[[#This Row],[Gap]:[Gap]],"")</f>
        <v/>
      </c>
      <c r="M1038" s="30" t="str" cm="1">
        <f t="array" ref="M1038">IF(Table2[[#This Row],[Nodes]:[Nodes]]=5,Table2[[#This Row],[Gap]:[Gap]],"")</f>
        <v/>
      </c>
      <c r="N1038" s="30" t="str" cm="1">
        <f t="array" ref="N1038">IF(Table2[[#This Row],[Nodes]:[Nodes]]=6,Table2[[#This Row],[Gap]:[Gap]],"")</f>
        <v/>
      </c>
      <c r="O1038" s="30" t="str" cm="1">
        <f t="array" ref="O1038">IF(Table2[[#This Row],[Nodes]:[Nodes]]=7,Table2[[#This Row],[Gap]:[Gap]],"")</f>
        <v/>
      </c>
    </row>
    <row r="1039" spans="12:15">
      <c r="L1039" s="30" t="str" cm="1">
        <f t="array" ref="L1039">IF(Table2[[#This Row],[Nodes]:[Nodes]]=4,Table2[[#This Row],[Gap]:[Gap]],"")</f>
        <v/>
      </c>
      <c r="M1039" s="30" t="str" cm="1">
        <f t="array" ref="M1039">IF(Table2[[#This Row],[Nodes]:[Nodes]]=5,Table2[[#This Row],[Gap]:[Gap]],"")</f>
        <v/>
      </c>
      <c r="N1039" s="30" t="str" cm="1">
        <f t="array" ref="N1039">IF(Table2[[#This Row],[Nodes]:[Nodes]]=6,Table2[[#This Row],[Gap]:[Gap]],"")</f>
        <v/>
      </c>
      <c r="O1039" s="30" t="str" cm="1">
        <f t="array" ref="O1039">IF(Table2[[#This Row],[Nodes]:[Nodes]]=7,Table2[[#This Row],[Gap]:[Gap]],"")</f>
        <v/>
      </c>
    </row>
    <row r="1040" spans="12:15">
      <c r="L1040" s="30" t="str" cm="1">
        <f t="array" ref="L1040">IF(Table2[[#This Row],[Nodes]:[Nodes]]=4,Table2[[#This Row],[Gap]:[Gap]],"")</f>
        <v/>
      </c>
      <c r="M1040" s="30" t="str" cm="1">
        <f t="array" ref="M1040">IF(Table2[[#This Row],[Nodes]:[Nodes]]=5,Table2[[#This Row],[Gap]:[Gap]],"")</f>
        <v/>
      </c>
      <c r="N1040" s="30" t="str" cm="1">
        <f t="array" ref="N1040">IF(Table2[[#This Row],[Nodes]:[Nodes]]=6,Table2[[#This Row],[Gap]:[Gap]],"")</f>
        <v/>
      </c>
      <c r="O1040" s="30" t="str" cm="1">
        <f t="array" ref="O1040">IF(Table2[[#This Row],[Nodes]:[Nodes]]=7,Table2[[#This Row],[Gap]:[Gap]],"")</f>
        <v/>
      </c>
    </row>
    <row r="1041" spans="12:15">
      <c r="L1041" s="30" t="str" cm="1">
        <f t="array" ref="L1041">IF(Table2[[#This Row],[Nodes]:[Nodes]]=4,Table2[[#This Row],[Gap]:[Gap]],"")</f>
        <v/>
      </c>
      <c r="M1041" s="30" t="str" cm="1">
        <f t="array" ref="M1041">IF(Table2[[#This Row],[Nodes]:[Nodes]]=5,Table2[[#This Row],[Gap]:[Gap]],"")</f>
        <v/>
      </c>
      <c r="N1041" s="30" t="str" cm="1">
        <f t="array" ref="N1041">IF(Table2[[#This Row],[Nodes]:[Nodes]]=6,Table2[[#This Row],[Gap]:[Gap]],"")</f>
        <v/>
      </c>
      <c r="O1041" s="30" t="str" cm="1">
        <f t="array" ref="O1041">IF(Table2[[#This Row],[Nodes]:[Nodes]]=7,Table2[[#This Row],[Gap]:[Gap]],"")</f>
        <v/>
      </c>
    </row>
    <row r="1042" spans="12:15">
      <c r="L1042" s="30" t="str" cm="1">
        <f t="array" ref="L1042">IF(Table2[[#This Row],[Nodes]:[Nodes]]=4,Table2[[#This Row],[Gap]:[Gap]],"")</f>
        <v/>
      </c>
      <c r="M1042" s="30" t="str" cm="1">
        <f t="array" ref="M1042">IF(Table2[[#This Row],[Nodes]:[Nodes]]=5,Table2[[#This Row],[Gap]:[Gap]],"")</f>
        <v/>
      </c>
      <c r="N1042" s="30" t="str" cm="1">
        <f t="array" ref="N1042">IF(Table2[[#This Row],[Nodes]:[Nodes]]=6,Table2[[#This Row],[Gap]:[Gap]],"")</f>
        <v/>
      </c>
      <c r="O1042" s="30" t="str" cm="1">
        <f t="array" ref="O1042">IF(Table2[[#This Row],[Nodes]:[Nodes]]=7,Table2[[#This Row],[Gap]:[Gap]],"")</f>
        <v/>
      </c>
    </row>
    <row r="1043" spans="12:15">
      <c r="L1043" s="30" t="str" cm="1">
        <f t="array" ref="L1043">IF(Table2[[#This Row],[Nodes]:[Nodes]]=4,Table2[[#This Row],[Gap]:[Gap]],"")</f>
        <v/>
      </c>
      <c r="M1043" s="30" t="str" cm="1">
        <f t="array" ref="M1043">IF(Table2[[#This Row],[Nodes]:[Nodes]]=5,Table2[[#This Row],[Gap]:[Gap]],"")</f>
        <v/>
      </c>
      <c r="N1043" s="30" t="str" cm="1">
        <f t="array" ref="N1043">IF(Table2[[#This Row],[Nodes]:[Nodes]]=6,Table2[[#This Row],[Gap]:[Gap]],"")</f>
        <v/>
      </c>
      <c r="O1043" s="30" t="str" cm="1">
        <f t="array" ref="O1043">IF(Table2[[#This Row],[Nodes]:[Nodes]]=7,Table2[[#This Row],[Gap]:[Gap]],"")</f>
        <v/>
      </c>
    </row>
    <row r="1044" spans="12:15">
      <c r="L1044" s="30" t="str" cm="1">
        <f t="array" ref="L1044">IF(Table2[[#This Row],[Nodes]:[Nodes]]=4,Table2[[#This Row],[Gap]:[Gap]],"")</f>
        <v/>
      </c>
      <c r="M1044" s="30" t="str" cm="1">
        <f t="array" ref="M1044">IF(Table2[[#This Row],[Nodes]:[Nodes]]=5,Table2[[#This Row],[Gap]:[Gap]],"")</f>
        <v/>
      </c>
      <c r="N1044" s="30" t="str" cm="1">
        <f t="array" ref="N1044">IF(Table2[[#This Row],[Nodes]:[Nodes]]=6,Table2[[#This Row],[Gap]:[Gap]],"")</f>
        <v/>
      </c>
      <c r="O1044" s="30" t="str" cm="1">
        <f t="array" ref="O1044">IF(Table2[[#This Row],[Nodes]:[Nodes]]=7,Table2[[#This Row],[Gap]:[Gap]],"")</f>
        <v/>
      </c>
    </row>
    <row r="1045" spans="12:15">
      <c r="L1045" s="30" t="str" cm="1">
        <f t="array" ref="L1045">IF(Table2[[#This Row],[Nodes]:[Nodes]]=4,Table2[[#This Row],[Gap]:[Gap]],"")</f>
        <v/>
      </c>
      <c r="M1045" s="30" t="str" cm="1">
        <f t="array" ref="M1045">IF(Table2[[#This Row],[Nodes]:[Nodes]]=5,Table2[[#This Row],[Gap]:[Gap]],"")</f>
        <v/>
      </c>
      <c r="N1045" s="30" t="str" cm="1">
        <f t="array" ref="N1045">IF(Table2[[#This Row],[Nodes]:[Nodes]]=6,Table2[[#This Row],[Gap]:[Gap]],"")</f>
        <v/>
      </c>
      <c r="O1045" s="30" t="str" cm="1">
        <f t="array" ref="O1045">IF(Table2[[#This Row],[Nodes]:[Nodes]]=7,Table2[[#This Row],[Gap]:[Gap]],"")</f>
        <v/>
      </c>
    </row>
    <row r="1046" spans="12:15">
      <c r="L1046" s="30" t="str" cm="1">
        <f t="array" ref="L1046">IF(Table2[[#This Row],[Nodes]:[Nodes]]=4,Table2[[#This Row],[Gap]:[Gap]],"")</f>
        <v/>
      </c>
      <c r="M1046" s="30" t="str" cm="1">
        <f t="array" ref="M1046">IF(Table2[[#This Row],[Nodes]:[Nodes]]=5,Table2[[#This Row],[Gap]:[Gap]],"")</f>
        <v/>
      </c>
      <c r="N1046" s="30" t="str" cm="1">
        <f t="array" ref="N1046">IF(Table2[[#This Row],[Nodes]:[Nodes]]=6,Table2[[#This Row],[Gap]:[Gap]],"")</f>
        <v/>
      </c>
      <c r="O1046" s="30" t="str" cm="1">
        <f t="array" ref="O1046">IF(Table2[[#This Row],[Nodes]:[Nodes]]=7,Table2[[#This Row],[Gap]:[Gap]],"")</f>
        <v/>
      </c>
    </row>
    <row r="1047" spans="12:15">
      <c r="L1047" s="30" t="str" cm="1">
        <f t="array" ref="L1047">IF(Table2[[#This Row],[Nodes]:[Nodes]]=4,Table2[[#This Row],[Gap]:[Gap]],"")</f>
        <v/>
      </c>
      <c r="M1047" s="30" t="str" cm="1">
        <f t="array" ref="M1047">IF(Table2[[#This Row],[Nodes]:[Nodes]]=5,Table2[[#This Row],[Gap]:[Gap]],"")</f>
        <v/>
      </c>
      <c r="N1047" s="30" t="str" cm="1">
        <f t="array" ref="N1047">IF(Table2[[#This Row],[Nodes]:[Nodes]]=6,Table2[[#This Row],[Gap]:[Gap]],"")</f>
        <v/>
      </c>
      <c r="O1047" s="30" t="str" cm="1">
        <f t="array" ref="O1047">IF(Table2[[#This Row],[Nodes]:[Nodes]]=7,Table2[[#This Row],[Gap]:[Gap]],"")</f>
        <v/>
      </c>
    </row>
    <row r="1048" spans="12:15">
      <c r="L1048" s="30" t="str" cm="1">
        <f t="array" ref="L1048">IF(Table2[[#This Row],[Nodes]:[Nodes]]=4,Table2[[#This Row],[Gap]:[Gap]],"")</f>
        <v/>
      </c>
      <c r="M1048" s="30" t="str" cm="1">
        <f t="array" ref="M1048">IF(Table2[[#This Row],[Nodes]:[Nodes]]=5,Table2[[#This Row],[Gap]:[Gap]],"")</f>
        <v/>
      </c>
      <c r="N1048" s="30" t="str" cm="1">
        <f t="array" ref="N1048">IF(Table2[[#This Row],[Nodes]:[Nodes]]=6,Table2[[#This Row],[Gap]:[Gap]],"")</f>
        <v/>
      </c>
      <c r="O1048" s="30" t="str" cm="1">
        <f t="array" ref="O1048">IF(Table2[[#This Row],[Nodes]:[Nodes]]=7,Table2[[#This Row],[Gap]:[Gap]],"")</f>
        <v/>
      </c>
    </row>
    <row r="1049" spans="12:15">
      <c r="L1049" s="30" t="str" cm="1">
        <f t="array" ref="L1049">IF(Table2[[#This Row],[Nodes]:[Nodes]]=4,Table2[[#This Row],[Gap]:[Gap]],"")</f>
        <v/>
      </c>
      <c r="M1049" s="30" t="str" cm="1">
        <f t="array" ref="M1049">IF(Table2[[#This Row],[Nodes]:[Nodes]]=5,Table2[[#This Row],[Gap]:[Gap]],"")</f>
        <v/>
      </c>
      <c r="N1049" s="30" t="str" cm="1">
        <f t="array" ref="N1049">IF(Table2[[#This Row],[Nodes]:[Nodes]]=6,Table2[[#This Row],[Gap]:[Gap]],"")</f>
        <v/>
      </c>
      <c r="O1049" s="30" t="str" cm="1">
        <f t="array" ref="O1049">IF(Table2[[#This Row],[Nodes]:[Nodes]]=7,Table2[[#This Row],[Gap]:[Gap]],"")</f>
        <v/>
      </c>
    </row>
    <row r="1050" spans="12:15">
      <c r="L1050" s="30" t="str" cm="1">
        <f t="array" ref="L1050">IF(Table2[[#This Row],[Nodes]:[Nodes]]=4,Table2[[#This Row],[Gap]:[Gap]],"")</f>
        <v/>
      </c>
      <c r="M1050" s="30" t="str" cm="1">
        <f t="array" ref="M1050">IF(Table2[[#This Row],[Nodes]:[Nodes]]=5,Table2[[#This Row],[Gap]:[Gap]],"")</f>
        <v/>
      </c>
      <c r="N1050" s="30" t="str" cm="1">
        <f t="array" ref="N1050">IF(Table2[[#This Row],[Nodes]:[Nodes]]=6,Table2[[#This Row],[Gap]:[Gap]],"")</f>
        <v/>
      </c>
      <c r="O1050" s="30" t="str" cm="1">
        <f t="array" ref="O1050">IF(Table2[[#This Row],[Nodes]:[Nodes]]=7,Table2[[#This Row],[Gap]:[Gap]],"")</f>
        <v/>
      </c>
    </row>
    <row r="1051" spans="12:15">
      <c r="L1051" s="30" t="str" cm="1">
        <f t="array" ref="L1051">IF(Table2[[#This Row],[Nodes]:[Nodes]]=4,Table2[[#This Row],[Gap]:[Gap]],"")</f>
        <v/>
      </c>
      <c r="M1051" s="30" t="str" cm="1">
        <f t="array" ref="M1051">IF(Table2[[#This Row],[Nodes]:[Nodes]]=5,Table2[[#This Row],[Gap]:[Gap]],"")</f>
        <v/>
      </c>
      <c r="N1051" s="30" t="str" cm="1">
        <f t="array" ref="N1051">IF(Table2[[#This Row],[Nodes]:[Nodes]]=6,Table2[[#This Row],[Gap]:[Gap]],"")</f>
        <v/>
      </c>
      <c r="O1051" s="30" t="str" cm="1">
        <f t="array" ref="O1051">IF(Table2[[#This Row],[Nodes]:[Nodes]]=7,Table2[[#This Row],[Gap]:[Gap]],"")</f>
        <v/>
      </c>
    </row>
    <row r="1052" spans="12:15">
      <c r="L1052" s="30" t="str" cm="1">
        <f t="array" ref="L1052">IF(Table2[[#This Row],[Nodes]:[Nodes]]=4,Table2[[#This Row],[Gap]:[Gap]],"")</f>
        <v/>
      </c>
      <c r="M1052" s="30" t="str" cm="1">
        <f t="array" ref="M1052">IF(Table2[[#This Row],[Nodes]:[Nodes]]=5,Table2[[#This Row],[Gap]:[Gap]],"")</f>
        <v/>
      </c>
      <c r="N1052" s="30" t="str" cm="1">
        <f t="array" ref="N1052">IF(Table2[[#This Row],[Nodes]:[Nodes]]=6,Table2[[#This Row],[Gap]:[Gap]],"")</f>
        <v/>
      </c>
      <c r="O1052" s="30" t="str" cm="1">
        <f t="array" ref="O1052">IF(Table2[[#This Row],[Nodes]:[Nodes]]=7,Table2[[#This Row],[Gap]:[Gap]],"")</f>
        <v/>
      </c>
    </row>
    <row r="1053" spans="12:15">
      <c r="L1053" s="30" t="str" cm="1">
        <f t="array" ref="L1053">IF(Table2[[#This Row],[Nodes]:[Nodes]]=4,Table2[[#This Row],[Gap]:[Gap]],"")</f>
        <v/>
      </c>
      <c r="M1053" s="30" t="str" cm="1">
        <f t="array" ref="M1053">IF(Table2[[#This Row],[Nodes]:[Nodes]]=5,Table2[[#This Row],[Gap]:[Gap]],"")</f>
        <v/>
      </c>
      <c r="N1053" s="30" t="str" cm="1">
        <f t="array" ref="N1053">IF(Table2[[#This Row],[Nodes]:[Nodes]]=6,Table2[[#This Row],[Gap]:[Gap]],"")</f>
        <v/>
      </c>
      <c r="O1053" s="30" t="str" cm="1">
        <f t="array" ref="O1053">IF(Table2[[#This Row],[Nodes]:[Nodes]]=7,Table2[[#This Row],[Gap]:[Gap]],"")</f>
        <v/>
      </c>
    </row>
    <row r="1054" spans="12:15">
      <c r="L1054" s="30" t="str" cm="1">
        <f t="array" ref="L1054">IF(Table2[[#This Row],[Nodes]:[Nodes]]=4,Table2[[#This Row],[Gap]:[Gap]],"")</f>
        <v/>
      </c>
      <c r="M1054" s="30" t="str" cm="1">
        <f t="array" ref="M1054">IF(Table2[[#This Row],[Nodes]:[Nodes]]=5,Table2[[#This Row],[Gap]:[Gap]],"")</f>
        <v/>
      </c>
      <c r="N1054" s="30" t="str" cm="1">
        <f t="array" ref="N1054">IF(Table2[[#This Row],[Nodes]:[Nodes]]=6,Table2[[#This Row],[Gap]:[Gap]],"")</f>
        <v/>
      </c>
      <c r="O1054" s="30" t="str" cm="1">
        <f t="array" ref="O1054">IF(Table2[[#This Row],[Nodes]:[Nodes]]=7,Table2[[#This Row],[Gap]:[Gap]],"")</f>
        <v/>
      </c>
    </row>
    <row r="1055" spans="12:15">
      <c r="L1055" s="30" t="str" cm="1">
        <f t="array" ref="L1055">IF(Table2[[#This Row],[Nodes]:[Nodes]]=4,Table2[[#This Row],[Gap]:[Gap]],"")</f>
        <v/>
      </c>
      <c r="M1055" s="30" t="str" cm="1">
        <f t="array" ref="M1055">IF(Table2[[#This Row],[Nodes]:[Nodes]]=5,Table2[[#This Row],[Gap]:[Gap]],"")</f>
        <v/>
      </c>
      <c r="N1055" s="30" t="str" cm="1">
        <f t="array" ref="N1055">IF(Table2[[#This Row],[Nodes]:[Nodes]]=6,Table2[[#This Row],[Gap]:[Gap]],"")</f>
        <v/>
      </c>
      <c r="O1055" s="30" t="str" cm="1">
        <f t="array" ref="O1055">IF(Table2[[#This Row],[Nodes]:[Nodes]]=7,Table2[[#This Row],[Gap]:[Gap]],"")</f>
        <v/>
      </c>
    </row>
    <row r="1056" spans="12:15">
      <c r="L1056" s="30" t="str" cm="1">
        <f t="array" ref="L1056">IF(Table2[[#This Row],[Nodes]:[Nodes]]=4,Table2[[#This Row],[Gap]:[Gap]],"")</f>
        <v/>
      </c>
      <c r="M1056" s="30" t="str" cm="1">
        <f t="array" ref="M1056">IF(Table2[[#This Row],[Nodes]:[Nodes]]=5,Table2[[#This Row],[Gap]:[Gap]],"")</f>
        <v/>
      </c>
      <c r="N1056" s="30" t="str" cm="1">
        <f t="array" ref="N1056">IF(Table2[[#This Row],[Nodes]:[Nodes]]=6,Table2[[#This Row],[Gap]:[Gap]],"")</f>
        <v/>
      </c>
      <c r="O1056" s="30" t="str" cm="1">
        <f t="array" ref="O1056">IF(Table2[[#This Row],[Nodes]:[Nodes]]=7,Table2[[#This Row],[Gap]:[Gap]],"")</f>
        <v/>
      </c>
    </row>
    <row r="1057" spans="12:15">
      <c r="L1057" s="30" t="str" cm="1">
        <f t="array" ref="L1057">IF(Table2[[#This Row],[Nodes]:[Nodes]]=4,Table2[[#This Row],[Gap]:[Gap]],"")</f>
        <v/>
      </c>
      <c r="M1057" s="30" t="str" cm="1">
        <f t="array" ref="M1057">IF(Table2[[#This Row],[Nodes]:[Nodes]]=5,Table2[[#This Row],[Gap]:[Gap]],"")</f>
        <v/>
      </c>
      <c r="N1057" s="30" t="str" cm="1">
        <f t="array" ref="N1057">IF(Table2[[#This Row],[Nodes]:[Nodes]]=6,Table2[[#This Row],[Gap]:[Gap]],"")</f>
        <v/>
      </c>
      <c r="O1057" s="30" t="str" cm="1">
        <f t="array" ref="O1057">IF(Table2[[#This Row],[Nodes]:[Nodes]]=7,Table2[[#This Row],[Gap]:[Gap]],"")</f>
        <v/>
      </c>
    </row>
    <row r="1058" spans="12:15">
      <c r="L1058" s="30" t="str" cm="1">
        <f t="array" ref="L1058">IF(Table2[[#This Row],[Nodes]:[Nodes]]=4,Table2[[#This Row],[Gap]:[Gap]],"")</f>
        <v/>
      </c>
      <c r="M1058" s="30" t="str" cm="1">
        <f t="array" ref="M1058">IF(Table2[[#This Row],[Nodes]:[Nodes]]=5,Table2[[#This Row],[Gap]:[Gap]],"")</f>
        <v/>
      </c>
      <c r="N1058" s="30" t="str" cm="1">
        <f t="array" ref="N1058">IF(Table2[[#This Row],[Nodes]:[Nodes]]=6,Table2[[#This Row],[Gap]:[Gap]],"")</f>
        <v/>
      </c>
      <c r="O1058" s="30" t="str" cm="1">
        <f t="array" ref="O1058">IF(Table2[[#This Row],[Nodes]:[Nodes]]=7,Table2[[#This Row],[Gap]:[Gap]],"")</f>
        <v/>
      </c>
    </row>
    <row r="1059" spans="12:15">
      <c r="L1059" s="30" t="str" cm="1">
        <f t="array" ref="L1059">IF(Table2[[#This Row],[Nodes]:[Nodes]]=4,Table2[[#This Row],[Gap]:[Gap]],"")</f>
        <v/>
      </c>
      <c r="M1059" s="30" t="str" cm="1">
        <f t="array" ref="M1059">IF(Table2[[#This Row],[Nodes]:[Nodes]]=5,Table2[[#This Row],[Gap]:[Gap]],"")</f>
        <v/>
      </c>
      <c r="N1059" s="30" t="str" cm="1">
        <f t="array" ref="N1059">IF(Table2[[#This Row],[Nodes]:[Nodes]]=6,Table2[[#This Row],[Gap]:[Gap]],"")</f>
        <v/>
      </c>
      <c r="O1059" s="30" t="str" cm="1">
        <f t="array" ref="O1059">IF(Table2[[#This Row],[Nodes]:[Nodes]]=7,Table2[[#This Row],[Gap]:[Gap]],"")</f>
        <v/>
      </c>
    </row>
    <row r="1060" spans="12:15">
      <c r="L1060" s="30" t="str" cm="1">
        <f t="array" ref="L1060">IF(Table2[[#This Row],[Nodes]:[Nodes]]=4,Table2[[#This Row],[Gap]:[Gap]],"")</f>
        <v/>
      </c>
      <c r="M1060" s="30" t="str" cm="1">
        <f t="array" ref="M1060">IF(Table2[[#This Row],[Nodes]:[Nodes]]=5,Table2[[#This Row],[Gap]:[Gap]],"")</f>
        <v/>
      </c>
      <c r="N1060" s="30" t="str" cm="1">
        <f t="array" ref="N1060">IF(Table2[[#This Row],[Nodes]:[Nodes]]=6,Table2[[#This Row],[Gap]:[Gap]],"")</f>
        <v/>
      </c>
      <c r="O1060" s="30" t="str" cm="1">
        <f t="array" ref="O1060">IF(Table2[[#This Row],[Nodes]:[Nodes]]=7,Table2[[#This Row],[Gap]:[Gap]],"")</f>
        <v/>
      </c>
    </row>
    <row r="1061" spans="12:15">
      <c r="L1061" s="30" t="str" cm="1">
        <f t="array" ref="L1061">IF(Table2[[#This Row],[Nodes]:[Nodes]]=4,Table2[[#This Row],[Gap]:[Gap]],"")</f>
        <v/>
      </c>
      <c r="M1061" s="30" t="str" cm="1">
        <f t="array" ref="M1061">IF(Table2[[#This Row],[Nodes]:[Nodes]]=5,Table2[[#This Row],[Gap]:[Gap]],"")</f>
        <v/>
      </c>
      <c r="N1061" s="30" t="str" cm="1">
        <f t="array" ref="N1061">IF(Table2[[#This Row],[Nodes]:[Nodes]]=6,Table2[[#This Row],[Gap]:[Gap]],"")</f>
        <v/>
      </c>
      <c r="O1061" s="30" t="str" cm="1">
        <f t="array" ref="O1061">IF(Table2[[#This Row],[Nodes]:[Nodes]]=7,Table2[[#This Row],[Gap]:[Gap]],"")</f>
        <v/>
      </c>
    </row>
    <row r="1062" spans="12:15">
      <c r="L1062" s="30" t="str" cm="1">
        <f t="array" ref="L1062">IF(Table2[[#This Row],[Nodes]:[Nodes]]=4,Table2[[#This Row],[Gap]:[Gap]],"")</f>
        <v/>
      </c>
      <c r="M1062" s="30" t="str" cm="1">
        <f t="array" ref="M1062">IF(Table2[[#This Row],[Nodes]:[Nodes]]=5,Table2[[#This Row],[Gap]:[Gap]],"")</f>
        <v/>
      </c>
      <c r="N1062" s="30" t="str" cm="1">
        <f t="array" ref="N1062">IF(Table2[[#This Row],[Nodes]:[Nodes]]=6,Table2[[#This Row],[Gap]:[Gap]],"")</f>
        <v/>
      </c>
      <c r="O1062" s="30" t="str" cm="1">
        <f t="array" ref="O1062">IF(Table2[[#This Row],[Nodes]:[Nodes]]=7,Table2[[#This Row],[Gap]:[Gap]],"")</f>
        <v/>
      </c>
    </row>
    <row r="1063" spans="12:15">
      <c r="L1063" s="30" t="str" cm="1">
        <f t="array" ref="L1063">IF(Table2[[#This Row],[Nodes]:[Nodes]]=4,Table2[[#This Row],[Gap]:[Gap]],"")</f>
        <v/>
      </c>
      <c r="M1063" s="30" t="str" cm="1">
        <f t="array" ref="M1063">IF(Table2[[#This Row],[Nodes]:[Nodes]]=5,Table2[[#This Row],[Gap]:[Gap]],"")</f>
        <v/>
      </c>
      <c r="N1063" s="30" t="str" cm="1">
        <f t="array" ref="N1063">IF(Table2[[#This Row],[Nodes]:[Nodes]]=6,Table2[[#This Row],[Gap]:[Gap]],"")</f>
        <v/>
      </c>
      <c r="O1063" s="30" t="str" cm="1">
        <f t="array" ref="O1063">IF(Table2[[#This Row],[Nodes]:[Nodes]]=7,Table2[[#This Row],[Gap]:[Gap]],"")</f>
        <v/>
      </c>
    </row>
    <row r="1064" spans="12:15">
      <c r="L1064" s="30" t="str" cm="1">
        <f t="array" ref="L1064">IF(Table2[[#This Row],[Nodes]:[Nodes]]=4,Table2[[#This Row],[Gap]:[Gap]],"")</f>
        <v/>
      </c>
      <c r="M1064" s="30" t="str" cm="1">
        <f t="array" ref="M1064">IF(Table2[[#This Row],[Nodes]:[Nodes]]=5,Table2[[#This Row],[Gap]:[Gap]],"")</f>
        <v/>
      </c>
      <c r="N1064" s="30" t="str" cm="1">
        <f t="array" ref="N1064">IF(Table2[[#This Row],[Nodes]:[Nodes]]=6,Table2[[#This Row],[Gap]:[Gap]],"")</f>
        <v/>
      </c>
      <c r="O1064" s="30" t="str" cm="1">
        <f t="array" ref="O1064">IF(Table2[[#This Row],[Nodes]:[Nodes]]=7,Table2[[#This Row],[Gap]:[Gap]],"")</f>
        <v/>
      </c>
    </row>
    <row r="1065" spans="12:15">
      <c r="L1065" s="30" t="str" cm="1">
        <f t="array" ref="L1065">IF(Table2[[#This Row],[Nodes]:[Nodes]]=4,Table2[[#This Row],[Gap]:[Gap]],"")</f>
        <v/>
      </c>
      <c r="M1065" s="30" t="str" cm="1">
        <f t="array" ref="M1065">IF(Table2[[#This Row],[Nodes]:[Nodes]]=5,Table2[[#This Row],[Gap]:[Gap]],"")</f>
        <v/>
      </c>
      <c r="N1065" s="30" t="str" cm="1">
        <f t="array" ref="N1065">IF(Table2[[#This Row],[Nodes]:[Nodes]]=6,Table2[[#This Row],[Gap]:[Gap]],"")</f>
        <v/>
      </c>
      <c r="O1065" s="30" t="str" cm="1">
        <f t="array" ref="O1065">IF(Table2[[#This Row],[Nodes]:[Nodes]]=7,Table2[[#This Row],[Gap]:[Gap]],"")</f>
        <v/>
      </c>
    </row>
    <row r="1066" spans="12:15">
      <c r="L1066" s="30" t="str" cm="1">
        <f t="array" ref="L1066">IF(Table2[[#This Row],[Nodes]:[Nodes]]=4,Table2[[#This Row],[Gap]:[Gap]],"")</f>
        <v/>
      </c>
      <c r="M1066" s="30" t="str" cm="1">
        <f t="array" ref="M1066">IF(Table2[[#This Row],[Nodes]:[Nodes]]=5,Table2[[#This Row],[Gap]:[Gap]],"")</f>
        <v/>
      </c>
      <c r="N1066" s="30" t="str" cm="1">
        <f t="array" ref="N1066">IF(Table2[[#This Row],[Nodes]:[Nodes]]=6,Table2[[#This Row],[Gap]:[Gap]],"")</f>
        <v/>
      </c>
      <c r="O1066" s="30" t="str" cm="1">
        <f t="array" ref="O1066">IF(Table2[[#This Row],[Nodes]:[Nodes]]=7,Table2[[#This Row],[Gap]:[Gap]],"")</f>
        <v/>
      </c>
    </row>
    <row r="1067" spans="12:15">
      <c r="L1067" s="30" t="str" cm="1">
        <f t="array" ref="L1067">IF(Table2[[#This Row],[Nodes]:[Nodes]]=4,Table2[[#This Row],[Gap]:[Gap]],"")</f>
        <v/>
      </c>
      <c r="M1067" s="30" t="str" cm="1">
        <f t="array" ref="M1067">IF(Table2[[#This Row],[Nodes]:[Nodes]]=5,Table2[[#This Row],[Gap]:[Gap]],"")</f>
        <v/>
      </c>
      <c r="N1067" s="30" t="str" cm="1">
        <f t="array" ref="N1067">IF(Table2[[#This Row],[Nodes]:[Nodes]]=6,Table2[[#This Row],[Gap]:[Gap]],"")</f>
        <v/>
      </c>
      <c r="O1067" s="30" t="str" cm="1">
        <f t="array" ref="O1067">IF(Table2[[#This Row],[Nodes]:[Nodes]]=7,Table2[[#This Row],[Gap]:[Gap]],"")</f>
        <v/>
      </c>
    </row>
    <row r="1068" spans="12:15">
      <c r="L1068" s="30" t="str" cm="1">
        <f t="array" ref="L1068">IF(Table2[[#This Row],[Nodes]:[Nodes]]=4,Table2[[#This Row],[Gap]:[Gap]],"")</f>
        <v/>
      </c>
      <c r="M1068" s="30" t="str" cm="1">
        <f t="array" ref="M1068">IF(Table2[[#This Row],[Nodes]:[Nodes]]=5,Table2[[#This Row],[Gap]:[Gap]],"")</f>
        <v/>
      </c>
      <c r="N1068" s="30" t="str" cm="1">
        <f t="array" ref="N1068">IF(Table2[[#This Row],[Nodes]:[Nodes]]=6,Table2[[#This Row],[Gap]:[Gap]],"")</f>
        <v/>
      </c>
      <c r="O1068" s="30" t="str" cm="1">
        <f t="array" ref="O1068">IF(Table2[[#This Row],[Nodes]:[Nodes]]=7,Table2[[#This Row],[Gap]:[Gap]],"")</f>
        <v/>
      </c>
    </row>
    <row r="1069" spans="12:15">
      <c r="L1069" s="30" t="str" cm="1">
        <f t="array" ref="L1069">IF(Table2[[#This Row],[Nodes]:[Nodes]]=4,Table2[[#This Row],[Gap]:[Gap]],"")</f>
        <v/>
      </c>
      <c r="M1069" s="30" t="str" cm="1">
        <f t="array" ref="M1069">IF(Table2[[#This Row],[Nodes]:[Nodes]]=5,Table2[[#This Row],[Gap]:[Gap]],"")</f>
        <v/>
      </c>
      <c r="N1069" s="30" t="str" cm="1">
        <f t="array" ref="N1069">IF(Table2[[#This Row],[Nodes]:[Nodes]]=6,Table2[[#This Row],[Gap]:[Gap]],"")</f>
        <v/>
      </c>
      <c r="O1069" s="30" t="str" cm="1">
        <f t="array" ref="O1069">IF(Table2[[#This Row],[Nodes]:[Nodes]]=7,Table2[[#This Row],[Gap]:[Gap]],"")</f>
        <v/>
      </c>
    </row>
    <row r="1070" spans="12:15">
      <c r="L1070" s="30" t="str" cm="1">
        <f t="array" ref="L1070">IF(Table2[[#This Row],[Nodes]:[Nodes]]=4,Table2[[#This Row],[Gap]:[Gap]],"")</f>
        <v/>
      </c>
      <c r="M1070" s="30" t="str" cm="1">
        <f t="array" ref="M1070">IF(Table2[[#This Row],[Nodes]:[Nodes]]=5,Table2[[#This Row],[Gap]:[Gap]],"")</f>
        <v/>
      </c>
      <c r="N1070" s="30" t="str" cm="1">
        <f t="array" ref="N1070">IF(Table2[[#This Row],[Nodes]:[Nodes]]=6,Table2[[#This Row],[Gap]:[Gap]],"")</f>
        <v/>
      </c>
      <c r="O1070" s="30" t="str" cm="1">
        <f t="array" ref="O1070">IF(Table2[[#This Row],[Nodes]:[Nodes]]=7,Table2[[#This Row],[Gap]:[Gap]],"")</f>
        <v/>
      </c>
    </row>
    <row r="1071" spans="12:15">
      <c r="L1071" s="30" t="str" cm="1">
        <f t="array" ref="L1071">IF(Table2[[#This Row],[Nodes]:[Nodes]]=4,Table2[[#This Row],[Gap]:[Gap]],"")</f>
        <v/>
      </c>
      <c r="M1071" s="30" t="str" cm="1">
        <f t="array" ref="M1071">IF(Table2[[#This Row],[Nodes]:[Nodes]]=5,Table2[[#This Row],[Gap]:[Gap]],"")</f>
        <v/>
      </c>
      <c r="N1071" s="30" t="str" cm="1">
        <f t="array" ref="N1071">IF(Table2[[#This Row],[Nodes]:[Nodes]]=6,Table2[[#This Row],[Gap]:[Gap]],"")</f>
        <v/>
      </c>
      <c r="O1071" s="30" t="str" cm="1">
        <f t="array" ref="O1071">IF(Table2[[#This Row],[Nodes]:[Nodes]]=7,Table2[[#This Row],[Gap]:[Gap]],"")</f>
        <v/>
      </c>
    </row>
    <row r="1072" spans="12:15">
      <c r="L1072" s="30" t="str" cm="1">
        <f t="array" ref="L1072">IF(Table2[[#This Row],[Nodes]:[Nodes]]=4,Table2[[#This Row],[Gap]:[Gap]],"")</f>
        <v/>
      </c>
      <c r="M1072" s="30" t="str" cm="1">
        <f t="array" ref="M1072">IF(Table2[[#This Row],[Nodes]:[Nodes]]=5,Table2[[#This Row],[Gap]:[Gap]],"")</f>
        <v/>
      </c>
      <c r="N1072" s="30" t="str" cm="1">
        <f t="array" ref="N1072">IF(Table2[[#This Row],[Nodes]:[Nodes]]=6,Table2[[#This Row],[Gap]:[Gap]],"")</f>
        <v/>
      </c>
      <c r="O1072" s="30" t="str" cm="1">
        <f t="array" ref="O1072">IF(Table2[[#This Row],[Nodes]:[Nodes]]=7,Table2[[#This Row],[Gap]:[Gap]],"")</f>
        <v/>
      </c>
    </row>
    <row r="1073" spans="12:15">
      <c r="L1073" s="30" t="str" cm="1">
        <f t="array" ref="L1073">IF(Table2[[#This Row],[Nodes]:[Nodes]]=4,Table2[[#This Row],[Gap]:[Gap]],"")</f>
        <v/>
      </c>
      <c r="M1073" s="30" t="str" cm="1">
        <f t="array" ref="M1073">IF(Table2[[#This Row],[Nodes]:[Nodes]]=5,Table2[[#This Row],[Gap]:[Gap]],"")</f>
        <v/>
      </c>
      <c r="N1073" s="30" t="str" cm="1">
        <f t="array" ref="N1073">IF(Table2[[#This Row],[Nodes]:[Nodes]]=6,Table2[[#This Row],[Gap]:[Gap]],"")</f>
        <v/>
      </c>
      <c r="O1073" s="30" t="str" cm="1">
        <f t="array" ref="O1073">IF(Table2[[#This Row],[Nodes]:[Nodes]]=7,Table2[[#This Row],[Gap]:[Gap]],"")</f>
        <v/>
      </c>
    </row>
    <row r="1074" spans="12:15">
      <c r="L1074" s="30" t="str" cm="1">
        <f t="array" ref="L1074">IF(Table2[[#This Row],[Nodes]:[Nodes]]=4,Table2[[#This Row],[Gap]:[Gap]],"")</f>
        <v/>
      </c>
      <c r="M1074" s="30" t="str" cm="1">
        <f t="array" ref="M1074">IF(Table2[[#This Row],[Nodes]:[Nodes]]=5,Table2[[#This Row],[Gap]:[Gap]],"")</f>
        <v/>
      </c>
      <c r="N1074" s="30" t="str" cm="1">
        <f t="array" ref="N1074">IF(Table2[[#This Row],[Nodes]:[Nodes]]=6,Table2[[#This Row],[Gap]:[Gap]],"")</f>
        <v/>
      </c>
      <c r="O1074" s="30" t="str" cm="1">
        <f t="array" ref="O1074">IF(Table2[[#This Row],[Nodes]:[Nodes]]=7,Table2[[#This Row],[Gap]:[Gap]],"")</f>
        <v/>
      </c>
    </row>
    <row r="1075" spans="12:15">
      <c r="L1075" s="30" t="str" cm="1">
        <f t="array" ref="L1075">IF(Table2[[#This Row],[Nodes]:[Nodes]]=4,Table2[[#This Row],[Gap]:[Gap]],"")</f>
        <v/>
      </c>
      <c r="M1075" s="30" t="str" cm="1">
        <f t="array" ref="M1075">IF(Table2[[#This Row],[Nodes]:[Nodes]]=5,Table2[[#This Row],[Gap]:[Gap]],"")</f>
        <v/>
      </c>
      <c r="N1075" s="30" t="str" cm="1">
        <f t="array" ref="N1075">IF(Table2[[#This Row],[Nodes]:[Nodes]]=6,Table2[[#This Row],[Gap]:[Gap]],"")</f>
        <v/>
      </c>
      <c r="O1075" s="30" t="str" cm="1">
        <f t="array" ref="O1075">IF(Table2[[#This Row],[Nodes]:[Nodes]]=7,Table2[[#This Row],[Gap]:[Gap]],"")</f>
        <v/>
      </c>
    </row>
    <row r="1076" spans="12:15">
      <c r="L1076" s="30" t="str" cm="1">
        <f t="array" ref="L1076">IF(Table2[[#This Row],[Nodes]:[Nodes]]=4,Table2[[#This Row],[Gap]:[Gap]],"")</f>
        <v/>
      </c>
      <c r="M1076" s="30" t="str" cm="1">
        <f t="array" ref="M1076">IF(Table2[[#This Row],[Nodes]:[Nodes]]=5,Table2[[#This Row],[Gap]:[Gap]],"")</f>
        <v/>
      </c>
      <c r="N1076" s="30" t="str" cm="1">
        <f t="array" ref="N1076">IF(Table2[[#This Row],[Nodes]:[Nodes]]=6,Table2[[#This Row],[Gap]:[Gap]],"")</f>
        <v/>
      </c>
      <c r="O1076" s="30" t="str" cm="1">
        <f t="array" ref="O1076">IF(Table2[[#This Row],[Nodes]:[Nodes]]=7,Table2[[#This Row],[Gap]:[Gap]],"")</f>
        <v/>
      </c>
    </row>
    <row r="1077" spans="12:15">
      <c r="L1077" s="30" t="str" cm="1">
        <f t="array" ref="L1077">IF(Table2[[#This Row],[Nodes]:[Nodes]]=4,Table2[[#This Row],[Gap]:[Gap]],"")</f>
        <v/>
      </c>
      <c r="M1077" s="30" t="str" cm="1">
        <f t="array" ref="M1077">IF(Table2[[#This Row],[Nodes]:[Nodes]]=5,Table2[[#This Row],[Gap]:[Gap]],"")</f>
        <v/>
      </c>
      <c r="N1077" s="30" t="str" cm="1">
        <f t="array" ref="N1077">IF(Table2[[#This Row],[Nodes]:[Nodes]]=6,Table2[[#This Row],[Gap]:[Gap]],"")</f>
        <v/>
      </c>
      <c r="O1077" s="30" t="str" cm="1">
        <f t="array" ref="O1077">IF(Table2[[#This Row],[Nodes]:[Nodes]]=7,Table2[[#This Row],[Gap]:[Gap]],"")</f>
        <v/>
      </c>
    </row>
    <row r="1078" spans="12:15">
      <c r="L1078" s="30" t="str" cm="1">
        <f t="array" ref="L1078">IF(Table2[[#This Row],[Nodes]:[Nodes]]=4,Table2[[#This Row],[Gap]:[Gap]],"")</f>
        <v/>
      </c>
      <c r="M1078" s="30" t="str" cm="1">
        <f t="array" ref="M1078">IF(Table2[[#This Row],[Nodes]:[Nodes]]=5,Table2[[#This Row],[Gap]:[Gap]],"")</f>
        <v/>
      </c>
      <c r="N1078" s="30" t="str" cm="1">
        <f t="array" ref="N1078">IF(Table2[[#This Row],[Nodes]:[Nodes]]=6,Table2[[#This Row],[Gap]:[Gap]],"")</f>
        <v/>
      </c>
      <c r="O1078" s="30" t="str" cm="1">
        <f t="array" ref="O1078">IF(Table2[[#This Row],[Nodes]:[Nodes]]=7,Table2[[#This Row],[Gap]:[Gap]],"")</f>
        <v/>
      </c>
    </row>
    <row r="1079" spans="12:15">
      <c r="L1079" s="30" t="str" cm="1">
        <f t="array" ref="L1079">IF(Table2[[#This Row],[Nodes]:[Nodes]]=4,Table2[[#This Row],[Gap]:[Gap]],"")</f>
        <v/>
      </c>
      <c r="M1079" s="30" t="str" cm="1">
        <f t="array" ref="M1079">IF(Table2[[#This Row],[Nodes]:[Nodes]]=5,Table2[[#This Row],[Gap]:[Gap]],"")</f>
        <v/>
      </c>
      <c r="N1079" s="30" t="str" cm="1">
        <f t="array" ref="N1079">IF(Table2[[#This Row],[Nodes]:[Nodes]]=6,Table2[[#This Row],[Gap]:[Gap]],"")</f>
        <v/>
      </c>
      <c r="O1079" s="30" t="str" cm="1">
        <f t="array" ref="O1079">IF(Table2[[#This Row],[Nodes]:[Nodes]]=7,Table2[[#This Row],[Gap]:[Gap]],"")</f>
        <v/>
      </c>
    </row>
    <row r="1080" spans="12:15">
      <c r="L1080" s="30" t="str" cm="1">
        <f t="array" ref="L1080">IF(Table2[[#This Row],[Nodes]:[Nodes]]=4,Table2[[#This Row],[Gap]:[Gap]],"")</f>
        <v/>
      </c>
      <c r="M1080" s="30" t="str" cm="1">
        <f t="array" ref="M1080">IF(Table2[[#This Row],[Nodes]:[Nodes]]=5,Table2[[#This Row],[Gap]:[Gap]],"")</f>
        <v/>
      </c>
      <c r="N1080" s="30" t="str" cm="1">
        <f t="array" ref="N1080">IF(Table2[[#This Row],[Nodes]:[Nodes]]=6,Table2[[#This Row],[Gap]:[Gap]],"")</f>
        <v/>
      </c>
      <c r="O1080" s="30" t="str" cm="1">
        <f t="array" ref="O1080">IF(Table2[[#This Row],[Nodes]:[Nodes]]=7,Table2[[#This Row],[Gap]:[Gap]],"")</f>
        <v/>
      </c>
    </row>
    <row r="1081" spans="12:15">
      <c r="L1081" s="30" t="str" cm="1">
        <f t="array" ref="L1081">IF(Table2[[#This Row],[Nodes]:[Nodes]]=4,Table2[[#This Row],[Gap]:[Gap]],"")</f>
        <v/>
      </c>
      <c r="M1081" s="30" t="str" cm="1">
        <f t="array" ref="M1081">IF(Table2[[#This Row],[Nodes]:[Nodes]]=5,Table2[[#This Row],[Gap]:[Gap]],"")</f>
        <v/>
      </c>
      <c r="N1081" s="30" t="str" cm="1">
        <f t="array" ref="N1081">IF(Table2[[#This Row],[Nodes]:[Nodes]]=6,Table2[[#This Row],[Gap]:[Gap]],"")</f>
        <v/>
      </c>
      <c r="O1081" s="30" t="str" cm="1">
        <f t="array" ref="O1081">IF(Table2[[#This Row],[Nodes]:[Nodes]]=7,Table2[[#This Row],[Gap]:[Gap]],"")</f>
        <v/>
      </c>
    </row>
    <row r="1082" spans="12:15">
      <c r="L1082" s="30" t="str" cm="1">
        <f t="array" ref="L1082">IF(Table2[[#This Row],[Nodes]:[Nodes]]=4,Table2[[#This Row],[Gap]:[Gap]],"")</f>
        <v/>
      </c>
      <c r="M1082" s="30" t="str" cm="1">
        <f t="array" ref="M1082">IF(Table2[[#This Row],[Nodes]:[Nodes]]=5,Table2[[#This Row],[Gap]:[Gap]],"")</f>
        <v/>
      </c>
      <c r="N1082" s="30" t="str" cm="1">
        <f t="array" ref="N1082">IF(Table2[[#This Row],[Nodes]:[Nodes]]=6,Table2[[#This Row],[Gap]:[Gap]],"")</f>
        <v/>
      </c>
      <c r="O1082" s="30" t="str" cm="1">
        <f t="array" ref="O1082">IF(Table2[[#This Row],[Nodes]:[Nodes]]=7,Table2[[#This Row],[Gap]:[Gap]],"")</f>
        <v/>
      </c>
    </row>
    <row r="1083" spans="12:15">
      <c r="L1083" s="30" t="str" cm="1">
        <f t="array" ref="L1083">IF(Table2[[#This Row],[Nodes]:[Nodes]]=4,Table2[[#This Row],[Gap]:[Gap]],"")</f>
        <v/>
      </c>
      <c r="M1083" s="30" t="str" cm="1">
        <f t="array" ref="M1083">IF(Table2[[#This Row],[Nodes]:[Nodes]]=5,Table2[[#This Row],[Gap]:[Gap]],"")</f>
        <v/>
      </c>
      <c r="N1083" s="30" t="str" cm="1">
        <f t="array" ref="N1083">IF(Table2[[#This Row],[Nodes]:[Nodes]]=6,Table2[[#This Row],[Gap]:[Gap]],"")</f>
        <v/>
      </c>
      <c r="O1083" s="30" t="str" cm="1">
        <f t="array" ref="O1083">IF(Table2[[#This Row],[Nodes]:[Nodes]]=7,Table2[[#This Row],[Gap]:[Gap]],"")</f>
        <v/>
      </c>
    </row>
    <row r="1084" spans="12:15">
      <c r="L1084" s="30" t="str" cm="1">
        <f t="array" ref="L1084">IF(Table2[[#This Row],[Nodes]:[Nodes]]=4,Table2[[#This Row],[Gap]:[Gap]],"")</f>
        <v/>
      </c>
      <c r="M1084" s="30" t="str" cm="1">
        <f t="array" ref="M1084">IF(Table2[[#This Row],[Nodes]:[Nodes]]=5,Table2[[#This Row],[Gap]:[Gap]],"")</f>
        <v/>
      </c>
      <c r="N1084" s="30" t="str" cm="1">
        <f t="array" ref="N1084">IF(Table2[[#This Row],[Nodes]:[Nodes]]=6,Table2[[#This Row],[Gap]:[Gap]],"")</f>
        <v/>
      </c>
      <c r="O1084" s="30" t="str" cm="1">
        <f t="array" ref="O1084">IF(Table2[[#This Row],[Nodes]:[Nodes]]=7,Table2[[#This Row],[Gap]:[Gap]],"")</f>
        <v/>
      </c>
    </row>
    <row r="1085" spans="12:15">
      <c r="L1085" s="30" t="str" cm="1">
        <f t="array" ref="L1085">IF(Table2[[#This Row],[Nodes]:[Nodes]]=4,Table2[[#This Row],[Gap]:[Gap]],"")</f>
        <v/>
      </c>
      <c r="M1085" s="30" t="str" cm="1">
        <f t="array" ref="M1085">IF(Table2[[#This Row],[Nodes]:[Nodes]]=5,Table2[[#This Row],[Gap]:[Gap]],"")</f>
        <v/>
      </c>
      <c r="N1085" s="30" t="str" cm="1">
        <f t="array" ref="N1085">IF(Table2[[#This Row],[Nodes]:[Nodes]]=6,Table2[[#This Row],[Gap]:[Gap]],"")</f>
        <v/>
      </c>
      <c r="O1085" s="30" t="str" cm="1">
        <f t="array" ref="O1085">IF(Table2[[#This Row],[Nodes]:[Nodes]]=7,Table2[[#This Row],[Gap]:[Gap]],"")</f>
        <v/>
      </c>
    </row>
    <row r="1086" spans="12:15">
      <c r="L1086" s="30" t="str" cm="1">
        <f t="array" ref="L1086">IF(Table2[[#This Row],[Nodes]:[Nodes]]=4,Table2[[#This Row],[Gap]:[Gap]],"")</f>
        <v/>
      </c>
      <c r="M1086" s="30" t="str" cm="1">
        <f t="array" ref="M1086">IF(Table2[[#This Row],[Nodes]:[Nodes]]=5,Table2[[#This Row],[Gap]:[Gap]],"")</f>
        <v/>
      </c>
      <c r="N1086" s="30" t="str" cm="1">
        <f t="array" ref="N1086">IF(Table2[[#This Row],[Nodes]:[Nodes]]=6,Table2[[#This Row],[Gap]:[Gap]],"")</f>
        <v/>
      </c>
      <c r="O1086" s="30" t="str" cm="1">
        <f t="array" ref="O1086">IF(Table2[[#This Row],[Nodes]:[Nodes]]=7,Table2[[#This Row],[Gap]:[Gap]],"")</f>
        <v/>
      </c>
    </row>
    <row r="1087" spans="12:15">
      <c r="L1087" s="30" t="str" cm="1">
        <f t="array" ref="L1087">IF(Table2[[#This Row],[Nodes]:[Nodes]]=4,Table2[[#This Row],[Gap]:[Gap]],"")</f>
        <v/>
      </c>
      <c r="M1087" s="30" t="str" cm="1">
        <f t="array" ref="M1087">IF(Table2[[#This Row],[Nodes]:[Nodes]]=5,Table2[[#This Row],[Gap]:[Gap]],"")</f>
        <v/>
      </c>
      <c r="N1087" s="30" t="str" cm="1">
        <f t="array" ref="N1087">IF(Table2[[#This Row],[Nodes]:[Nodes]]=6,Table2[[#This Row],[Gap]:[Gap]],"")</f>
        <v/>
      </c>
      <c r="O1087" s="30" t="str" cm="1">
        <f t="array" ref="O1087">IF(Table2[[#This Row],[Nodes]:[Nodes]]=7,Table2[[#This Row],[Gap]:[Gap]],"")</f>
        <v/>
      </c>
    </row>
    <row r="1088" spans="12:15">
      <c r="L1088" s="30" t="str" cm="1">
        <f t="array" ref="L1088">IF(Table2[[#This Row],[Nodes]:[Nodes]]=4,Table2[[#This Row],[Gap]:[Gap]],"")</f>
        <v/>
      </c>
      <c r="M1088" s="30" t="str" cm="1">
        <f t="array" ref="M1088">IF(Table2[[#This Row],[Nodes]:[Nodes]]=5,Table2[[#This Row],[Gap]:[Gap]],"")</f>
        <v/>
      </c>
      <c r="N1088" s="30" t="str" cm="1">
        <f t="array" ref="N1088">IF(Table2[[#This Row],[Nodes]:[Nodes]]=6,Table2[[#This Row],[Gap]:[Gap]],"")</f>
        <v/>
      </c>
      <c r="O1088" s="30" t="str" cm="1">
        <f t="array" ref="O1088">IF(Table2[[#This Row],[Nodes]:[Nodes]]=7,Table2[[#This Row],[Gap]:[Gap]],"")</f>
        <v/>
      </c>
    </row>
    <row r="1089" spans="12:15">
      <c r="L1089" s="30" t="str" cm="1">
        <f t="array" ref="L1089">IF(Table2[[#This Row],[Nodes]:[Nodes]]=4,Table2[[#This Row],[Gap]:[Gap]],"")</f>
        <v/>
      </c>
      <c r="M1089" s="30" t="str" cm="1">
        <f t="array" ref="M1089">IF(Table2[[#This Row],[Nodes]:[Nodes]]=5,Table2[[#This Row],[Gap]:[Gap]],"")</f>
        <v/>
      </c>
      <c r="N1089" s="30" t="str" cm="1">
        <f t="array" ref="N1089">IF(Table2[[#This Row],[Nodes]:[Nodes]]=6,Table2[[#This Row],[Gap]:[Gap]],"")</f>
        <v/>
      </c>
      <c r="O1089" s="30" t="str" cm="1">
        <f t="array" ref="O1089">IF(Table2[[#This Row],[Nodes]:[Nodes]]=7,Table2[[#This Row],[Gap]:[Gap]],"")</f>
        <v/>
      </c>
    </row>
    <row r="1090" spans="12:15">
      <c r="L1090" s="30" t="str" cm="1">
        <f t="array" ref="L1090">IF(Table2[[#This Row],[Nodes]:[Nodes]]=4,Table2[[#This Row],[Gap]:[Gap]],"")</f>
        <v/>
      </c>
      <c r="M1090" s="30" t="str" cm="1">
        <f t="array" ref="M1090">IF(Table2[[#This Row],[Nodes]:[Nodes]]=5,Table2[[#This Row],[Gap]:[Gap]],"")</f>
        <v/>
      </c>
      <c r="N1090" s="30" t="str" cm="1">
        <f t="array" ref="N1090">IF(Table2[[#This Row],[Nodes]:[Nodes]]=6,Table2[[#This Row],[Gap]:[Gap]],"")</f>
        <v/>
      </c>
      <c r="O1090" s="30" t="str" cm="1">
        <f t="array" ref="O1090">IF(Table2[[#This Row],[Nodes]:[Nodes]]=7,Table2[[#This Row],[Gap]:[Gap]],"")</f>
        <v/>
      </c>
    </row>
    <row r="1091" spans="12:15">
      <c r="L1091" s="30" t="str" cm="1">
        <f t="array" ref="L1091">IF(Table2[[#This Row],[Nodes]:[Nodes]]=4,Table2[[#This Row],[Gap]:[Gap]],"")</f>
        <v/>
      </c>
      <c r="M1091" s="30" t="str" cm="1">
        <f t="array" ref="M1091">IF(Table2[[#This Row],[Nodes]:[Nodes]]=5,Table2[[#This Row],[Gap]:[Gap]],"")</f>
        <v/>
      </c>
      <c r="N1091" s="30" t="str" cm="1">
        <f t="array" ref="N1091">IF(Table2[[#This Row],[Nodes]:[Nodes]]=6,Table2[[#This Row],[Gap]:[Gap]],"")</f>
        <v/>
      </c>
      <c r="O1091" s="30" t="str" cm="1">
        <f t="array" ref="O1091">IF(Table2[[#This Row],[Nodes]:[Nodes]]=7,Table2[[#This Row],[Gap]:[Gap]],"")</f>
        <v/>
      </c>
    </row>
    <row r="1092" spans="12:15">
      <c r="L1092" s="30" t="str" cm="1">
        <f t="array" ref="L1092">IF(Table2[[#This Row],[Nodes]:[Nodes]]=4,Table2[[#This Row],[Gap]:[Gap]],"")</f>
        <v/>
      </c>
      <c r="M1092" s="30" t="str" cm="1">
        <f t="array" ref="M1092">IF(Table2[[#This Row],[Nodes]:[Nodes]]=5,Table2[[#This Row],[Gap]:[Gap]],"")</f>
        <v/>
      </c>
      <c r="N1092" s="30" t="str" cm="1">
        <f t="array" ref="N1092">IF(Table2[[#This Row],[Nodes]:[Nodes]]=6,Table2[[#This Row],[Gap]:[Gap]],"")</f>
        <v/>
      </c>
      <c r="O1092" s="30" t="str" cm="1">
        <f t="array" ref="O1092">IF(Table2[[#This Row],[Nodes]:[Nodes]]=7,Table2[[#This Row],[Gap]:[Gap]],"")</f>
        <v/>
      </c>
    </row>
    <row r="1093" spans="12:15">
      <c r="L1093" s="30" t="str" cm="1">
        <f t="array" ref="L1093">IF(Table2[[#This Row],[Nodes]:[Nodes]]=4,Table2[[#This Row],[Gap]:[Gap]],"")</f>
        <v/>
      </c>
      <c r="M1093" s="30" t="str" cm="1">
        <f t="array" ref="M1093">IF(Table2[[#This Row],[Nodes]:[Nodes]]=5,Table2[[#This Row],[Gap]:[Gap]],"")</f>
        <v/>
      </c>
      <c r="N1093" s="30" t="str" cm="1">
        <f t="array" ref="N1093">IF(Table2[[#This Row],[Nodes]:[Nodes]]=6,Table2[[#This Row],[Gap]:[Gap]],"")</f>
        <v/>
      </c>
      <c r="O1093" s="30" t="str" cm="1">
        <f t="array" ref="O1093">IF(Table2[[#This Row],[Nodes]:[Nodes]]=7,Table2[[#This Row],[Gap]:[Gap]],"")</f>
        <v/>
      </c>
    </row>
    <row r="1094" spans="12:15">
      <c r="L1094" s="30" t="str" cm="1">
        <f t="array" ref="L1094">IF(Table2[[#This Row],[Nodes]:[Nodes]]=4,Table2[[#This Row],[Gap]:[Gap]],"")</f>
        <v/>
      </c>
      <c r="M1094" s="30" t="str" cm="1">
        <f t="array" ref="M1094">IF(Table2[[#This Row],[Nodes]:[Nodes]]=5,Table2[[#This Row],[Gap]:[Gap]],"")</f>
        <v/>
      </c>
      <c r="N1094" s="30" t="str" cm="1">
        <f t="array" ref="N1094">IF(Table2[[#This Row],[Nodes]:[Nodes]]=6,Table2[[#This Row],[Gap]:[Gap]],"")</f>
        <v/>
      </c>
      <c r="O1094" s="30" t="str" cm="1">
        <f t="array" ref="O1094">IF(Table2[[#This Row],[Nodes]:[Nodes]]=7,Table2[[#This Row],[Gap]:[Gap]],"")</f>
        <v/>
      </c>
    </row>
    <row r="1095" spans="12:15">
      <c r="L1095" s="30" t="str" cm="1">
        <f t="array" ref="L1095">IF(Table2[[#This Row],[Nodes]:[Nodes]]=4,Table2[[#This Row],[Gap]:[Gap]],"")</f>
        <v/>
      </c>
      <c r="M1095" s="30" t="str" cm="1">
        <f t="array" ref="M1095">IF(Table2[[#This Row],[Nodes]:[Nodes]]=5,Table2[[#This Row],[Gap]:[Gap]],"")</f>
        <v/>
      </c>
      <c r="N1095" s="30" t="str" cm="1">
        <f t="array" ref="N1095">IF(Table2[[#This Row],[Nodes]:[Nodes]]=6,Table2[[#This Row],[Gap]:[Gap]],"")</f>
        <v/>
      </c>
      <c r="O1095" s="30" t="str" cm="1">
        <f t="array" ref="O1095">IF(Table2[[#This Row],[Nodes]:[Nodes]]=7,Table2[[#This Row],[Gap]:[Gap]],"")</f>
        <v/>
      </c>
    </row>
    <row r="1096" spans="12:15">
      <c r="L1096" s="30" t="str" cm="1">
        <f t="array" ref="L1096">IF(Table2[[#This Row],[Nodes]:[Nodes]]=4,Table2[[#This Row],[Gap]:[Gap]],"")</f>
        <v/>
      </c>
      <c r="M1096" s="30" t="str" cm="1">
        <f t="array" ref="M1096">IF(Table2[[#This Row],[Nodes]:[Nodes]]=5,Table2[[#This Row],[Gap]:[Gap]],"")</f>
        <v/>
      </c>
      <c r="N1096" s="30" t="str" cm="1">
        <f t="array" ref="N1096">IF(Table2[[#This Row],[Nodes]:[Nodes]]=6,Table2[[#This Row],[Gap]:[Gap]],"")</f>
        <v/>
      </c>
      <c r="O1096" s="30" t="str" cm="1">
        <f t="array" ref="O1096">IF(Table2[[#This Row],[Nodes]:[Nodes]]=7,Table2[[#This Row],[Gap]:[Gap]],"")</f>
        <v/>
      </c>
    </row>
    <row r="1097" spans="12:15">
      <c r="L1097" s="30" t="str" cm="1">
        <f t="array" ref="L1097">IF(Table2[[#This Row],[Nodes]:[Nodes]]=4,Table2[[#This Row],[Gap]:[Gap]],"")</f>
        <v/>
      </c>
      <c r="M1097" s="30" t="str" cm="1">
        <f t="array" ref="M1097">IF(Table2[[#This Row],[Nodes]:[Nodes]]=5,Table2[[#This Row],[Gap]:[Gap]],"")</f>
        <v/>
      </c>
      <c r="N1097" s="30" t="str" cm="1">
        <f t="array" ref="N1097">IF(Table2[[#This Row],[Nodes]:[Nodes]]=6,Table2[[#This Row],[Gap]:[Gap]],"")</f>
        <v/>
      </c>
      <c r="O1097" s="30" t="str" cm="1">
        <f t="array" ref="O1097">IF(Table2[[#This Row],[Nodes]:[Nodes]]=7,Table2[[#This Row],[Gap]:[Gap]],"")</f>
        <v/>
      </c>
    </row>
    <row r="1098" spans="12:15">
      <c r="L1098" s="30" t="str" cm="1">
        <f t="array" ref="L1098">IF(Table2[[#This Row],[Nodes]:[Nodes]]=4,Table2[[#This Row],[Gap]:[Gap]],"")</f>
        <v/>
      </c>
      <c r="M1098" s="30" t="str" cm="1">
        <f t="array" ref="M1098">IF(Table2[[#This Row],[Nodes]:[Nodes]]=5,Table2[[#This Row],[Gap]:[Gap]],"")</f>
        <v/>
      </c>
      <c r="N1098" s="30" t="str" cm="1">
        <f t="array" ref="N1098">IF(Table2[[#This Row],[Nodes]:[Nodes]]=6,Table2[[#This Row],[Gap]:[Gap]],"")</f>
        <v/>
      </c>
      <c r="O1098" s="30" t="str" cm="1">
        <f t="array" ref="O1098">IF(Table2[[#This Row],[Nodes]:[Nodes]]=7,Table2[[#This Row],[Gap]:[Gap]],"")</f>
        <v/>
      </c>
    </row>
    <row r="1099" spans="12:15">
      <c r="L1099" s="30" t="str" cm="1">
        <f t="array" ref="L1099">IF(Table2[[#This Row],[Nodes]:[Nodes]]=4,Table2[[#This Row],[Gap]:[Gap]],"")</f>
        <v/>
      </c>
      <c r="M1099" s="30" t="str" cm="1">
        <f t="array" ref="M1099">IF(Table2[[#This Row],[Nodes]:[Nodes]]=5,Table2[[#This Row],[Gap]:[Gap]],"")</f>
        <v/>
      </c>
      <c r="N1099" s="30" t="str" cm="1">
        <f t="array" ref="N1099">IF(Table2[[#This Row],[Nodes]:[Nodes]]=6,Table2[[#This Row],[Gap]:[Gap]],"")</f>
        <v/>
      </c>
      <c r="O1099" s="30" t="str" cm="1">
        <f t="array" ref="O1099">IF(Table2[[#This Row],[Nodes]:[Nodes]]=7,Table2[[#This Row],[Gap]:[Gap]],"")</f>
        <v/>
      </c>
    </row>
    <row r="1100" spans="12:15">
      <c r="L1100" s="30" t="str" cm="1">
        <f t="array" ref="L1100">IF(Table2[[#This Row],[Nodes]:[Nodes]]=4,Table2[[#This Row],[Gap]:[Gap]],"")</f>
        <v/>
      </c>
      <c r="M1100" s="30" t="str" cm="1">
        <f t="array" ref="M1100">IF(Table2[[#This Row],[Nodes]:[Nodes]]=5,Table2[[#This Row],[Gap]:[Gap]],"")</f>
        <v/>
      </c>
      <c r="N1100" s="30" t="str" cm="1">
        <f t="array" ref="N1100">IF(Table2[[#This Row],[Nodes]:[Nodes]]=6,Table2[[#This Row],[Gap]:[Gap]],"")</f>
        <v/>
      </c>
      <c r="O1100" s="30" t="str" cm="1">
        <f t="array" ref="O1100">IF(Table2[[#This Row],[Nodes]:[Nodes]]=7,Table2[[#This Row],[Gap]:[Gap]],"")</f>
        <v/>
      </c>
    </row>
    <row r="1101" spans="12:15">
      <c r="L1101" s="30" t="str" cm="1">
        <f t="array" ref="L1101">IF(Table2[[#This Row],[Nodes]:[Nodes]]=4,Table2[[#This Row],[Gap]:[Gap]],"")</f>
        <v/>
      </c>
      <c r="M1101" s="30" t="str" cm="1">
        <f t="array" ref="M1101">IF(Table2[[#This Row],[Nodes]:[Nodes]]=5,Table2[[#This Row],[Gap]:[Gap]],"")</f>
        <v/>
      </c>
      <c r="N1101" s="30" t="str" cm="1">
        <f t="array" ref="N1101">IF(Table2[[#This Row],[Nodes]:[Nodes]]=6,Table2[[#This Row],[Gap]:[Gap]],"")</f>
        <v/>
      </c>
      <c r="O1101" s="30" t="str" cm="1">
        <f t="array" ref="O1101">IF(Table2[[#This Row],[Nodes]:[Nodes]]=7,Table2[[#This Row],[Gap]:[Gap]],"")</f>
        <v/>
      </c>
    </row>
    <row r="1102" spans="12:15">
      <c r="L1102" s="30" t="str" cm="1">
        <f t="array" ref="L1102">IF(Table2[[#This Row],[Nodes]:[Nodes]]=4,Table2[[#This Row],[Gap]:[Gap]],"")</f>
        <v/>
      </c>
      <c r="M1102" s="30" t="str" cm="1">
        <f t="array" ref="M1102">IF(Table2[[#This Row],[Nodes]:[Nodes]]=5,Table2[[#This Row],[Gap]:[Gap]],"")</f>
        <v/>
      </c>
      <c r="N1102" s="30" t="str" cm="1">
        <f t="array" ref="N1102">IF(Table2[[#This Row],[Nodes]:[Nodes]]=6,Table2[[#This Row],[Gap]:[Gap]],"")</f>
        <v/>
      </c>
      <c r="O1102" s="30" t="str" cm="1">
        <f t="array" ref="O1102">IF(Table2[[#This Row],[Nodes]:[Nodes]]=7,Table2[[#This Row],[Gap]:[Gap]],"")</f>
        <v/>
      </c>
    </row>
    <row r="1103" spans="12:15">
      <c r="L1103" s="30" t="str" cm="1">
        <f t="array" ref="L1103">IF(Table2[[#This Row],[Nodes]:[Nodes]]=4,Table2[[#This Row],[Gap]:[Gap]],"")</f>
        <v/>
      </c>
      <c r="M1103" s="30" t="str" cm="1">
        <f t="array" ref="M1103">IF(Table2[[#This Row],[Nodes]:[Nodes]]=5,Table2[[#This Row],[Gap]:[Gap]],"")</f>
        <v/>
      </c>
      <c r="N1103" s="30" t="str" cm="1">
        <f t="array" ref="N1103">IF(Table2[[#This Row],[Nodes]:[Nodes]]=6,Table2[[#This Row],[Gap]:[Gap]],"")</f>
        <v/>
      </c>
      <c r="O1103" s="30" t="str" cm="1">
        <f t="array" ref="O1103">IF(Table2[[#This Row],[Nodes]:[Nodes]]=7,Table2[[#This Row],[Gap]:[Gap]],"")</f>
        <v/>
      </c>
    </row>
    <row r="1104" spans="12:15">
      <c r="L1104" s="30" t="str" cm="1">
        <f t="array" ref="L1104">IF(Table2[[#This Row],[Nodes]:[Nodes]]=4,Table2[[#This Row],[Gap]:[Gap]],"")</f>
        <v/>
      </c>
      <c r="M1104" s="30" t="str" cm="1">
        <f t="array" ref="M1104">IF(Table2[[#This Row],[Nodes]:[Nodes]]=5,Table2[[#This Row],[Gap]:[Gap]],"")</f>
        <v/>
      </c>
      <c r="N1104" s="30" t="str" cm="1">
        <f t="array" ref="N1104">IF(Table2[[#This Row],[Nodes]:[Nodes]]=6,Table2[[#This Row],[Gap]:[Gap]],"")</f>
        <v/>
      </c>
      <c r="O1104" s="30" t="str" cm="1">
        <f t="array" ref="O1104">IF(Table2[[#This Row],[Nodes]:[Nodes]]=7,Table2[[#This Row],[Gap]:[Gap]],"")</f>
        <v/>
      </c>
    </row>
    <row r="1105" spans="12:15">
      <c r="L1105" s="30" t="str" cm="1">
        <f t="array" ref="L1105">IF(Table2[[#This Row],[Nodes]:[Nodes]]=4,Table2[[#This Row],[Gap]:[Gap]],"")</f>
        <v/>
      </c>
      <c r="M1105" s="30" t="str" cm="1">
        <f t="array" ref="M1105">IF(Table2[[#This Row],[Nodes]:[Nodes]]=5,Table2[[#This Row],[Gap]:[Gap]],"")</f>
        <v/>
      </c>
      <c r="N1105" s="30" t="str" cm="1">
        <f t="array" ref="N1105">IF(Table2[[#This Row],[Nodes]:[Nodes]]=6,Table2[[#This Row],[Gap]:[Gap]],"")</f>
        <v/>
      </c>
      <c r="O1105" s="30" t="str" cm="1">
        <f t="array" ref="O1105">IF(Table2[[#This Row],[Nodes]:[Nodes]]=7,Table2[[#This Row],[Gap]:[Gap]],"")</f>
        <v/>
      </c>
    </row>
    <row r="1106" spans="12:15">
      <c r="L1106" s="30" t="str" cm="1">
        <f t="array" ref="L1106">IF(Table2[[#This Row],[Nodes]:[Nodes]]=4,Table2[[#This Row],[Gap]:[Gap]],"")</f>
        <v/>
      </c>
      <c r="M1106" s="30" t="str" cm="1">
        <f t="array" ref="M1106">IF(Table2[[#This Row],[Nodes]:[Nodes]]=5,Table2[[#This Row],[Gap]:[Gap]],"")</f>
        <v/>
      </c>
      <c r="N1106" s="30" t="str" cm="1">
        <f t="array" ref="N1106">IF(Table2[[#This Row],[Nodes]:[Nodes]]=6,Table2[[#This Row],[Gap]:[Gap]],"")</f>
        <v/>
      </c>
      <c r="O1106" s="30" t="str" cm="1">
        <f t="array" ref="O1106">IF(Table2[[#This Row],[Nodes]:[Nodes]]=7,Table2[[#This Row],[Gap]:[Gap]],"")</f>
        <v/>
      </c>
    </row>
    <row r="1107" spans="12:15">
      <c r="L1107" s="30" t="str" cm="1">
        <f t="array" ref="L1107">IF(Table2[[#This Row],[Nodes]:[Nodes]]=4,Table2[[#This Row],[Gap]:[Gap]],"")</f>
        <v/>
      </c>
      <c r="M1107" s="30" t="str" cm="1">
        <f t="array" ref="M1107">IF(Table2[[#This Row],[Nodes]:[Nodes]]=5,Table2[[#This Row],[Gap]:[Gap]],"")</f>
        <v/>
      </c>
      <c r="N1107" s="30" t="str" cm="1">
        <f t="array" ref="N1107">IF(Table2[[#This Row],[Nodes]:[Nodes]]=6,Table2[[#This Row],[Gap]:[Gap]],"")</f>
        <v/>
      </c>
      <c r="O1107" s="30" t="str" cm="1">
        <f t="array" ref="O1107">IF(Table2[[#This Row],[Nodes]:[Nodes]]=7,Table2[[#This Row],[Gap]:[Gap]],"")</f>
        <v/>
      </c>
    </row>
    <row r="1108" spans="12:15">
      <c r="L1108" s="30" t="str" cm="1">
        <f t="array" ref="L1108">IF(Table2[[#This Row],[Nodes]:[Nodes]]=4,Table2[[#This Row],[Gap]:[Gap]],"")</f>
        <v/>
      </c>
      <c r="M1108" s="30" t="str" cm="1">
        <f t="array" ref="M1108">IF(Table2[[#This Row],[Nodes]:[Nodes]]=5,Table2[[#This Row],[Gap]:[Gap]],"")</f>
        <v/>
      </c>
      <c r="N1108" s="30" t="str" cm="1">
        <f t="array" ref="N1108">IF(Table2[[#This Row],[Nodes]:[Nodes]]=6,Table2[[#This Row],[Gap]:[Gap]],"")</f>
        <v/>
      </c>
      <c r="O1108" s="30" t="str" cm="1">
        <f t="array" ref="O1108">IF(Table2[[#This Row],[Nodes]:[Nodes]]=7,Table2[[#This Row],[Gap]:[Gap]],"")</f>
        <v/>
      </c>
    </row>
    <row r="1109" spans="12:15">
      <c r="L1109" s="30" t="str" cm="1">
        <f t="array" ref="L1109">IF(Table2[[#This Row],[Nodes]:[Nodes]]=4,Table2[[#This Row],[Gap]:[Gap]],"")</f>
        <v/>
      </c>
      <c r="M1109" s="30" t="str" cm="1">
        <f t="array" ref="M1109">IF(Table2[[#This Row],[Nodes]:[Nodes]]=5,Table2[[#This Row],[Gap]:[Gap]],"")</f>
        <v/>
      </c>
      <c r="N1109" s="30" t="str" cm="1">
        <f t="array" ref="N1109">IF(Table2[[#This Row],[Nodes]:[Nodes]]=6,Table2[[#This Row],[Gap]:[Gap]],"")</f>
        <v/>
      </c>
      <c r="O1109" s="30" t="str" cm="1">
        <f t="array" ref="O1109">IF(Table2[[#This Row],[Nodes]:[Nodes]]=7,Table2[[#This Row],[Gap]:[Gap]],"")</f>
        <v/>
      </c>
    </row>
    <row r="1110" spans="12:15">
      <c r="L1110" s="30" t="str" cm="1">
        <f t="array" ref="L1110">IF(Table2[[#This Row],[Nodes]:[Nodes]]=4,Table2[[#This Row],[Gap]:[Gap]],"")</f>
        <v/>
      </c>
      <c r="M1110" s="30" t="str" cm="1">
        <f t="array" ref="M1110">IF(Table2[[#This Row],[Nodes]:[Nodes]]=5,Table2[[#This Row],[Gap]:[Gap]],"")</f>
        <v/>
      </c>
      <c r="N1110" s="30" t="str" cm="1">
        <f t="array" ref="N1110">IF(Table2[[#This Row],[Nodes]:[Nodes]]=6,Table2[[#This Row],[Gap]:[Gap]],"")</f>
        <v/>
      </c>
      <c r="O1110" s="30" t="str" cm="1">
        <f t="array" ref="O1110">IF(Table2[[#This Row],[Nodes]:[Nodes]]=7,Table2[[#This Row],[Gap]:[Gap]],"")</f>
        <v/>
      </c>
    </row>
    <row r="1111" spans="12:15">
      <c r="L1111" s="30" t="str" cm="1">
        <f t="array" ref="L1111">IF(Table2[[#This Row],[Nodes]:[Nodes]]=4,Table2[[#This Row],[Gap]:[Gap]],"")</f>
        <v/>
      </c>
      <c r="M1111" s="30" t="str" cm="1">
        <f t="array" ref="M1111">IF(Table2[[#This Row],[Nodes]:[Nodes]]=5,Table2[[#This Row],[Gap]:[Gap]],"")</f>
        <v/>
      </c>
      <c r="N1111" s="30" t="str" cm="1">
        <f t="array" ref="N1111">IF(Table2[[#This Row],[Nodes]:[Nodes]]=6,Table2[[#This Row],[Gap]:[Gap]],"")</f>
        <v/>
      </c>
      <c r="O1111" s="30" t="str" cm="1">
        <f t="array" ref="O1111">IF(Table2[[#This Row],[Nodes]:[Nodes]]=7,Table2[[#This Row],[Gap]:[Gap]],"")</f>
        <v/>
      </c>
    </row>
    <row r="1112" spans="12:15">
      <c r="L1112" s="30" t="str" cm="1">
        <f t="array" ref="L1112">IF(Table2[[#This Row],[Nodes]:[Nodes]]=4,Table2[[#This Row],[Gap]:[Gap]],"")</f>
        <v/>
      </c>
      <c r="M1112" s="30" t="str" cm="1">
        <f t="array" ref="M1112">IF(Table2[[#This Row],[Nodes]:[Nodes]]=5,Table2[[#This Row],[Gap]:[Gap]],"")</f>
        <v/>
      </c>
      <c r="N1112" s="30" t="str" cm="1">
        <f t="array" ref="N1112">IF(Table2[[#This Row],[Nodes]:[Nodes]]=6,Table2[[#This Row],[Gap]:[Gap]],"")</f>
        <v/>
      </c>
      <c r="O1112" s="30" t="str" cm="1">
        <f t="array" ref="O1112">IF(Table2[[#This Row],[Nodes]:[Nodes]]=7,Table2[[#This Row],[Gap]:[Gap]],"")</f>
        <v/>
      </c>
    </row>
    <row r="1113" spans="12:15">
      <c r="L1113" s="30" t="str" cm="1">
        <f t="array" ref="L1113">IF(Table2[[#This Row],[Nodes]:[Nodes]]=4,Table2[[#This Row],[Gap]:[Gap]],"")</f>
        <v/>
      </c>
      <c r="M1113" s="30" t="str" cm="1">
        <f t="array" ref="M1113">IF(Table2[[#This Row],[Nodes]:[Nodes]]=5,Table2[[#This Row],[Gap]:[Gap]],"")</f>
        <v/>
      </c>
      <c r="N1113" s="30" t="str" cm="1">
        <f t="array" ref="N1113">IF(Table2[[#This Row],[Nodes]:[Nodes]]=6,Table2[[#This Row],[Gap]:[Gap]],"")</f>
        <v/>
      </c>
      <c r="O1113" s="30" t="str" cm="1">
        <f t="array" ref="O1113">IF(Table2[[#This Row],[Nodes]:[Nodes]]=7,Table2[[#This Row],[Gap]:[Gap]],"")</f>
        <v/>
      </c>
    </row>
    <row r="1114" spans="12:15">
      <c r="L1114" s="30" t="str" cm="1">
        <f t="array" ref="L1114">IF(Table2[[#This Row],[Nodes]:[Nodes]]=4,Table2[[#This Row],[Gap]:[Gap]],"")</f>
        <v/>
      </c>
      <c r="M1114" s="30" t="str" cm="1">
        <f t="array" ref="M1114">IF(Table2[[#This Row],[Nodes]:[Nodes]]=5,Table2[[#This Row],[Gap]:[Gap]],"")</f>
        <v/>
      </c>
      <c r="N1114" s="30" t="str" cm="1">
        <f t="array" ref="N1114">IF(Table2[[#This Row],[Nodes]:[Nodes]]=6,Table2[[#This Row],[Gap]:[Gap]],"")</f>
        <v/>
      </c>
      <c r="O1114" s="30" t="str" cm="1">
        <f t="array" ref="O1114">IF(Table2[[#This Row],[Nodes]:[Nodes]]=7,Table2[[#This Row],[Gap]:[Gap]],"")</f>
        <v/>
      </c>
    </row>
    <row r="1115" spans="12:15">
      <c r="L1115" s="30" t="str" cm="1">
        <f t="array" ref="L1115">IF(Table2[[#This Row],[Nodes]:[Nodes]]=4,Table2[[#This Row],[Gap]:[Gap]],"")</f>
        <v/>
      </c>
      <c r="M1115" s="30" t="str" cm="1">
        <f t="array" ref="M1115">IF(Table2[[#This Row],[Nodes]:[Nodes]]=5,Table2[[#This Row],[Gap]:[Gap]],"")</f>
        <v/>
      </c>
      <c r="N1115" s="30" t="str" cm="1">
        <f t="array" ref="N1115">IF(Table2[[#This Row],[Nodes]:[Nodes]]=6,Table2[[#This Row],[Gap]:[Gap]],"")</f>
        <v/>
      </c>
      <c r="O1115" s="30" t="str" cm="1">
        <f t="array" ref="O1115">IF(Table2[[#This Row],[Nodes]:[Nodes]]=7,Table2[[#This Row],[Gap]:[Gap]],"")</f>
        <v/>
      </c>
    </row>
    <row r="1116" spans="12:15">
      <c r="L1116" s="30" t="str" cm="1">
        <f t="array" ref="L1116">IF(Table2[[#This Row],[Nodes]:[Nodes]]=4,Table2[[#This Row],[Gap]:[Gap]],"")</f>
        <v/>
      </c>
      <c r="M1116" s="30" t="str" cm="1">
        <f t="array" ref="M1116">IF(Table2[[#This Row],[Nodes]:[Nodes]]=5,Table2[[#This Row],[Gap]:[Gap]],"")</f>
        <v/>
      </c>
      <c r="N1116" s="30" t="str" cm="1">
        <f t="array" ref="N1116">IF(Table2[[#This Row],[Nodes]:[Nodes]]=6,Table2[[#This Row],[Gap]:[Gap]],"")</f>
        <v/>
      </c>
      <c r="O1116" s="30" t="str" cm="1">
        <f t="array" ref="O1116">IF(Table2[[#This Row],[Nodes]:[Nodes]]=7,Table2[[#This Row],[Gap]:[Gap]],"")</f>
        <v/>
      </c>
    </row>
    <row r="1117" spans="12:15">
      <c r="L1117" s="30" t="str" cm="1">
        <f t="array" ref="L1117">IF(Table2[[#This Row],[Nodes]:[Nodes]]=4,Table2[[#This Row],[Gap]:[Gap]],"")</f>
        <v/>
      </c>
      <c r="M1117" s="30" t="str" cm="1">
        <f t="array" ref="M1117">IF(Table2[[#This Row],[Nodes]:[Nodes]]=5,Table2[[#This Row],[Gap]:[Gap]],"")</f>
        <v/>
      </c>
      <c r="N1117" s="30" t="str" cm="1">
        <f t="array" ref="N1117">IF(Table2[[#This Row],[Nodes]:[Nodes]]=6,Table2[[#This Row],[Gap]:[Gap]],"")</f>
        <v/>
      </c>
      <c r="O1117" s="30" t="str" cm="1">
        <f t="array" ref="O1117">IF(Table2[[#This Row],[Nodes]:[Nodes]]=7,Table2[[#This Row],[Gap]:[Gap]],"")</f>
        <v/>
      </c>
    </row>
    <row r="1118" spans="12:15">
      <c r="L1118" s="30" t="str" cm="1">
        <f t="array" ref="L1118">IF(Table2[[#This Row],[Nodes]:[Nodes]]=4,Table2[[#This Row],[Gap]:[Gap]],"")</f>
        <v/>
      </c>
      <c r="M1118" s="30" t="str" cm="1">
        <f t="array" ref="M1118">IF(Table2[[#This Row],[Nodes]:[Nodes]]=5,Table2[[#This Row],[Gap]:[Gap]],"")</f>
        <v/>
      </c>
      <c r="N1118" s="30" t="str" cm="1">
        <f t="array" ref="N1118">IF(Table2[[#This Row],[Nodes]:[Nodes]]=6,Table2[[#This Row],[Gap]:[Gap]],"")</f>
        <v/>
      </c>
      <c r="O1118" s="30" t="str" cm="1">
        <f t="array" ref="O1118">IF(Table2[[#This Row],[Nodes]:[Nodes]]=7,Table2[[#This Row],[Gap]:[Gap]],"")</f>
        <v/>
      </c>
    </row>
    <row r="1119" spans="12:15">
      <c r="L1119" s="30" t="str" cm="1">
        <f t="array" ref="L1119">IF(Table2[[#This Row],[Nodes]:[Nodes]]=4,Table2[[#This Row],[Gap]:[Gap]],"")</f>
        <v/>
      </c>
      <c r="M1119" s="30" t="str" cm="1">
        <f t="array" ref="M1119">IF(Table2[[#This Row],[Nodes]:[Nodes]]=5,Table2[[#This Row],[Gap]:[Gap]],"")</f>
        <v/>
      </c>
      <c r="N1119" s="30" t="str" cm="1">
        <f t="array" ref="N1119">IF(Table2[[#This Row],[Nodes]:[Nodes]]=6,Table2[[#This Row],[Gap]:[Gap]],"")</f>
        <v/>
      </c>
      <c r="O1119" s="30" t="str" cm="1">
        <f t="array" ref="O1119">IF(Table2[[#This Row],[Nodes]:[Nodes]]=7,Table2[[#This Row],[Gap]:[Gap]],"")</f>
        <v/>
      </c>
    </row>
    <row r="1120" spans="12:15">
      <c r="L1120" s="30" t="str" cm="1">
        <f t="array" ref="L1120">IF(Table2[[#This Row],[Nodes]:[Nodes]]=4,Table2[[#This Row],[Gap]:[Gap]],"")</f>
        <v/>
      </c>
      <c r="M1120" s="30" t="str" cm="1">
        <f t="array" ref="M1120">IF(Table2[[#This Row],[Nodes]:[Nodes]]=5,Table2[[#This Row],[Gap]:[Gap]],"")</f>
        <v/>
      </c>
      <c r="N1120" s="30" t="str" cm="1">
        <f t="array" ref="N1120">IF(Table2[[#This Row],[Nodes]:[Nodes]]=6,Table2[[#This Row],[Gap]:[Gap]],"")</f>
        <v/>
      </c>
      <c r="O1120" s="30" t="str" cm="1">
        <f t="array" ref="O1120">IF(Table2[[#This Row],[Nodes]:[Nodes]]=7,Table2[[#This Row],[Gap]:[Gap]],"")</f>
        <v/>
      </c>
    </row>
    <row r="1121" spans="12:15">
      <c r="L1121" s="30" t="str" cm="1">
        <f t="array" ref="L1121">IF(Table2[[#This Row],[Nodes]:[Nodes]]=4,Table2[[#This Row],[Gap]:[Gap]],"")</f>
        <v/>
      </c>
      <c r="M1121" s="30" t="str" cm="1">
        <f t="array" ref="M1121">IF(Table2[[#This Row],[Nodes]:[Nodes]]=5,Table2[[#This Row],[Gap]:[Gap]],"")</f>
        <v/>
      </c>
      <c r="N1121" s="30" t="str" cm="1">
        <f t="array" ref="N1121">IF(Table2[[#This Row],[Nodes]:[Nodes]]=6,Table2[[#This Row],[Gap]:[Gap]],"")</f>
        <v/>
      </c>
      <c r="O1121" s="30" t="str" cm="1">
        <f t="array" ref="O1121">IF(Table2[[#This Row],[Nodes]:[Nodes]]=7,Table2[[#This Row],[Gap]:[Gap]],"")</f>
        <v/>
      </c>
    </row>
    <row r="1122" spans="12:15">
      <c r="L1122" s="30" t="str" cm="1">
        <f t="array" ref="L1122">IF(Table2[[#This Row],[Nodes]:[Nodes]]=4,Table2[[#This Row],[Gap]:[Gap]],"")</f>
        <v/>
      </c>
      <c r="M1122" s="30" t="str" cm="1">
        <f t="array" ref="M1122">IF(Table2[[#This Row],[Nodes]:[Nodes]]=5,Table2[[#This Row],[Gap]:[Gap]],"")</f>
        <v/>
      </c>
      <c r="N1122" s="30" t="str" cm="1">
        <f t="array" ref="N1122">IF(Table2[[#This Row],[Nodes]:[Nodes]]=6,Table2[[#This Row],[Gap]:[Gap]],"")</f>
        <v/>
      </c>
      <c r="O1122" s="30" t="str" cm="1">
        <f t="array" ref="O1122">IF(Table2[[#This Row],[Nodes]:[Nodes]]=7,Table2[[#This Row],[Gap]:[Gap]],"")</f>
        <v/>
      </c>
    </row>
    <row r="1123" spans="12:15">
      <c r="L1123" s="30" t="str" cm="1">
        <f t="array" ref="L1123">IF(Table2[[#This Row],[Nodes]:[Nodes]]=4,Table2[[#This Row],[Gap]:[Gap]],"")</f>
        <v/>
      </c>
      <c r="M1123" s="30" t="str" cm="1">
        <f t="array" ref="M1123">IF(Table2[[#This Row],[Nodes]:[Nodes]]=5,Table2[[#This Row],[Gap]:[Gap]],"")</f>
        <v/>
      </c>
      <c r="N1123" s="30" t="str" cm="1">
        <f t="array" ref="N1123">IF(Table2[[#This Row],[Nodes]:[Nodes]]=6,Table2[[#This Row],[Gap]:[Gap]],"")</f>
        <v/>
      </c>
      <c r="O1123" s="30" t="str" cm="1">
        <f t="array" ref="O1123">IF(Table2[[#This Row],[Nodes]:[Nodes]]=7,Table2[[#This Row],[Gap]:[Gap]],"")</f>
        <v/>
      </c>
    </row>
    <row r="1124" spans="12:15">
      <c r="L1124" s="30" t="str" cm="1">
        <f t="array" ref="L1124">IF(Table2[[#This Row],[Nodes]:[Nodes]]=4,Table2[[#This Row],[Gap]:[Gap]],"")</f>
        <v/>
      </c>
      <c r="M1124" s="30" t="str" cm="1">
        <f t="array" ref="M1124">IF(Table2[[#This Row],[Nodes]:[Nodes]]=5,Table2[[#This Row],[Gap]:[Gap]],"")</f>
        <v/>
      </c>
      <c r="N1124" s="30" t="str" cm="1">
        <f t="array" ref="N1124">IF(Table2[[#This Row],[Nodes]:[Nodes]]=6,Table2[[#This Row],[Gap]:[Gap]],"")</f>
        <v/>
      </c>
      <c r="O1124" s="30" t="str" cm="1">
        <f t="array" ref="O1124">IF(Table2[[#This Row],[Nodes]:[Nodes]]=7,Table2[[#This Row],[Gap]:[Gap]],"")</f>
        <v/>
      </c>
    </row>
    <row r="1125" spans="12:15">
      <c r="L1125" s="30" t="str" cm="1">
        <f t="array" ref="L1125">IF(Table2[[#This Row],[Nodes]:[Nodes]]=4,Table2[[#This Row],[Gap]:[Gap]],"")</f>
        <v/>
      </c>
      <c r="M1125" s="30" t="str" cm="1">
        <f t="array" ref="M1125">IF(Table2[[#This Row],[Nodes]:[Nodes]]=5,Table2[[#This Row],[Gap]:[Gap]],"")</f>
        <v/>
      </c>
      <c r="N1125" s="30" t="str" cm="1">
        <f t="array" ref="N1125">IF(Table2[[#This Row],[Nodes]:[Nodes]]=6,Table2[[#This Row],[Gap]:[Gap]],"")</f>
        <v/>
      </c>
      <c r="O1125" s="30" t="str" cm="1">
        <f t="array" ref="O1125">IF(Table2[[#This Row],[Nodes]:[Nodes]]=7,Table2[[#This Row],[Gap]:[Gap]],"")</f>
        <v/>
      </c>
    </row>
    <row r="1126" spans="12:15">
      <c r="L1126" s="30" t="str" cm="1">
        <f t="array" ref="L1126">IF(Table2[[#This Row],[Nodes]:[Nodes]]=4,Table2[[#This Row],[Gap]:[Gap]],"")</f>
        <v/>
      </c>
      <c r="M1126" s="30" t="str" cm="1">
        <f t="array" ref="M1126">IF(Table2[[#This Row],[Nodes]:[Nodes]]=5,Table2[[#This Row],[Gap]:[Gap]],"")</f>
        <v/>
      </c>
      <c r="N1126" s="30" t="str" cm="1">
        <f t="array" ref="N1126">IF(Table2[[#This Row],[Nodes]:[Nodes]]=6,Table2[[#This Row],[Gap]:[Gap]],"")</f>
        <v/>
      </c>
      <c r="O1126" s="30" t="str" cm="1">
        <f t="array" ref="O1126">IF(Table2[[#This Row],[Nodes]:[Nodes]]=7,Table2[[#This Row],[Gap]:[Gap]],"")</f>
        <v/>
      </c>
    </row>
    <row r="1127" spans="12:15">
      <c r="L1127" s="30" t="str" cm="1">
        <f t="array" ref="L1127">IF(Table2[[#This Row],[Nodes]:[Nodes]]=4,Table2[[#This Row],[Gap]:[Gap]],"")</f>
        <v/>
      </c>
      <c r="M1127" s="30" t="str" cm="1">
        <f t="array" ref="M1127">IF(Table2[[#This Row],[Nodes]:[Nodes]]=5,Table2[[#This Row],[Gap]:[Gap]],"")</f>
        <v/>
      </c>
      <c r="N1127" s="30" t="str" cm="1">
        <f t="array" ref="N1127">IF(Table2[[#This Row],[Nodes]:[Nodes]]=6,Table2[[#This Row],[Gap]:[Gap]],"")</f>
        <v/>
      </c>
      <c r="O1127" s="30" t="str" cm="1">
        <f t="array" ref="O1127">IF(Table2[[#This Row],[Nodes]:[Nodes]]=7,Table2[[#This Row],[Gap]:[Gap]],"")</f>
        <v/>
      </c>
    </row>
    <row r="1128" spans="12:15">
      <c r="L1128" s="30" t="str" cm="1">
        <f t="array" ref="L1128">IF(Table2[[#This Row],[Nodes]:[Nodes]]=4,Table2[[#This Row],[Gap]:[Gap]],"")</f>
        <v/>
      </c>
      <c r="M1128" s="30" t="str" cm="1">
        <f t="array" ref="M1128">IF(Table2[[#This Row],[Nodes]:[Nodes]]=5,Table2[[#This Row],[Gap]:[Gap]],"")</f>
        <v/>
      </c>
      <c r="N1128" s="30" t="str" cm="1">
        <f t="array" ref="N1128">IF(Table2[[#This Row],[Nodes]:[Nodes]]=6,Table2[[#This Row],[Gap]:[Gap]],"")</f>
        <v/>
      </c>
      <c r="O1128" s="30" t="str" cm="1">
        <f t="array" ref="O1128">IF(Table2[[#This Row],[Nodes]:[Nodes]]=7,Table2[[#This Row],[Gap]:[Gap]],"")</f>
        <v/>
      </c>
    </row>
    <row r="1129" spans="12:15">
      <c r="L1129" s="30" t="str" cm="1">
        <f t="array" ref="L1129">IF(Table2[[#This Row],[Nodes]:[Nodes]]=4,Table2[[#This Row],[Gap]:[Gap]],"")</f>
        <v/>
      </c>
      <c r="M1129" s="30" t="str" cm="1">
        <f t="array" ref="M1129">IF(Table2[[#This Row],[Nodes]:[Nodes]]=5,Table2[[#This Row],[Gap]:[Gap]],"")</f>
        <v/>
      </c>
      <c r="N1129" s="30" t="str" cm="1">
        <f t="array" ref="N1129">IF(Table2[[#This Row],[Nodes]:[Nodes]]=6,Table2[[#This Row],[Gap]:[Gap]],"")</f>
        <v/>
      </c>
      <c r="O1129" s="30" t="str" cm="1">
        <f t="array" ref="O1129">IF(Table2[[#This Row],[Nodes]:[Nodes]]=7,Table2[[#This Row],[Gap]:[Gap]],"")</f>
        <v/>
      </c>
    </row>
    <row r="1130" spans="12:15">
      <c r="L1130" s="30" t="str" cm="1">
        <f t="array" ref="L1130">IF(Table2[[#This Row],[Nodes]:[Nodes]]=4,Table2[[#This Row],[Gap]:[Gap]],"")</f>
        <v/>
      </c>
      <c r="M1130" s="30" t="str" cm="1">
        <f t="array" ref="M1130">IF(Table2[[#This Row],[Nodes]:[Nodes]]=5,Table2[[#This Row],[Gap]:[Gap]],"")</f>
        <v/>
      </c>
      <c r="N1130" s="30" t="str" cm="1">
        <f t="array" ref="N1130">IF(Table2[[#This Row],[Nodes]:[Nodes]]=6,Table2[[#This Row],[Gap]:[Gap]],"")</f>
        <v/>
      </c>
      <c r="O1130" s="30" t="str" cm="1">
        <f t="array" ref="O1130">IF(Table2[[#This Row],[Nodes]:[Nodes]]=7,Table2[[#This Row],[Gap]:[Gap]],"")</f>
        <v/>
      </c>
    </row>
    <row r="1131" spans="12:15">
      <c r="L1131" s="30" t="str" cm="1">
        <f t="array" ref="L1131">IF(Table2[[#This Row],[Nodes]:[Nodes]]=4,Table2[[#This Row],[Gap]:[Gap]],"")</f>
        <v/>
      </c>
      <c r="M1131" s="30" t="str" cm="1">
        <f t="array" ref="M1131">IF(Table2[[#This Row],[Nodes]:[Nodes]]=5,Table2[[#This Row],[Gap]:[Gap]],"")</f>
        <v/>
      </c>
      <c r="N1131" s="30" t="str" cm="1">
        <f t="array" ref="N1131">IF(Table2[[#This Row],[Nodes]:[Nodes]]=6,Table2[[#This Row],[Gap]:[Gap]],"")</f>
        <v/>
      </c>
      <c r="O1131" s="30" t="str" cm="1">
        <f t="array" ref="O1131">IF(Table2[[#This Row],[Nodes]:[Nodes]]=7,Table2[[#This Row],[Gap]:[Gap]],"")</f>
        <v/>
      </c>
    </row>
    <row r="1132" spans="12:15">
      <c r="L1132" s="30" t="str" cm="1">
        <f t="array" ref="L1132">IF(Table2[[#This Row],[Nodes]:[Nodes]]=4,Table2[[#This Row],[Gap]:[Gap]],"")</f>
        <v/>
      </c>
      <c r="M1132" s="30" t="str" cm="1">
        <f t="array" ref="M1132">IF(Table2[[#This Row],[Nodes]:[Nodes]]=5,Table2[[#This Row],[Gap]:[Gap]],"")</f>
        <v/>
      </c>
      <c r="N1132" s="30" t="str" cm="1">
        <f t="array" ref="N1132">IF(Table2[[#This Row],[Nodes]:[Nodes]]=6,Table2[[#This Row],[Gap]:[Gap]],"")</f>
        <v/>
      </c>
      <c r="O1132" s="30" t="str" cm="1">
        <f t="array" ref="O1132">IF(Table2[[#This Row],[Nodes]:[Nodes]]=7,Table2[[#This Row],[Gap]:[Gap]],"")</f>
        <v/>
      </c>
    </row>
    <row r="1133" spans="12:15">
      <c r="L1133" s="30" t="str" cm="1">
        <f t="array" ref="L1133">IF(Table2[[#This Row],[Nodes]:[Nodes]]=4,Table2[[#This Row],[Gap]:[Gap]],"")</f>
        <v/>
      </c>
      <c r="M1133" s="30" t="str" cm="1">
        <f t="array" ref="M1133">IF(Table2[[#This Row],[Nodes]:[Nodes]]=5,Table2[[#This Row],[Gap]:[Gap]],"")</f>
        <v/>
      </c>
      <c r="N1133" s="30" t="str" cm="1">
        <f t="array" ref="N1133">IF(Table2[[#This Row],[Nodes]:[Nodes]]=6,Table2[[#This Row],[Gap]:[Gap]],"")</f>
        <v/>
      </c>
      <c r="O1133" s="30" t="str" cm="1">
        <f t="array" ref="O1133">IF(Table2[[#This Row],[Nodes]:[Nodes]]=7,Table2[[#This Row],[Gap]:[Gap]],"")</f>
        <v/>
      </c>
    </row>
    <row r="1134" spans="12:15">
      <c r="L1134" s="30" t="str" cm="1">
        <f t="array" ref="L1134">IF(Table2[[#This Row],[Nodes]:[Nodes]]=4,Table2[[#This Row],[Gap]:[Gap]],"")</f>
        <v/>
      </c>
      <c r="M1134" s="30" t="str" cm="1">
        <f t="array" ref="M1134">IF(Table2[[#This Row],[Nodes]:[Nodes]]=5,Table2[[#This Row],[Gap]:[Gap]],"")</f>
        <v/>
      </c>
      <c r="N1134" s="30" t="str" cm="1">
        <f t="array" ref="N1134">IF(Table2[[#This Row],[Nodes]:[Nodes]]=6,Table2[[#This Row],[Gap]:[Gap]],"")</f>
        <v/>
      </c>
      <c r="O1134" s="30" t="str" cm="1">
        <f t="array" ref="O1134">IF(Table2[[#This Row],[Nodes]:[Nodes]]=7,Table2[[#This Row],[Gap]:[Gap]],"")</f>
        <v/>
      </c>
    </row>
    <row r="1135" spans="12:15">
      <c r="L1135" s="30" t="str" cm="1">
        <f t="array" ref="L1135">IF(Table2[[#This Row],[Nodes]:[Nodes]]=4,Table2[[#This Row],[Gap]:[Gap]],"")</f>
        <v/>
      </c>
      <c r="M1135" s="30" t="str" cm="1">
        <f t="array" ref="M1135">IF(Table2[[#This Row],[Nodes]:[Nodes]]=5,Table2[[#This Row],[Gap]:[Gap]],"")</f>
        <v/>
      </c>
      <c r="N1135" s="30" t="str" cm="1">
        <f t="array" ref="N1135">IF(Table2[[#This Row],[Nodes]:[Nodes]]=6,Table2[[#This Row],[Gap]:[Gap]],"")</f>
        <v/>
      </c>
      <c r="O1135" s="30" t="str" cm="1">
        <f t="array" ref="O1135">IF(Table2[[#This Row],[Nodes]:[Nodes]]=7,Table2[[#This Row],[Gap]:[Gap]],"")</f>
        <v/>
      </c>
    </row>
    <row r="1136" spans="12:15">
      <c r="L1136" s="30" t="str" cm="1">
        <f t="array" ref="L1136">IF(Table2[[#This Row],[Nodes]:[Nodes]]=4,Table2[[#This Row],[Gap]:[Gap]],"")</f>
        <v/>
      </c>
      <c r="M1136" s="30" t="str" cm="1">
        <f t="array" ref="M1136">IF(Table2[[#This Row],[Nodes]:[Nodes]]=5,Table2[[#This Row],[Gap]:[Gap]],"")</f>
        <v/>
      </c>
      <c r="N1136" s="30" t="str" cm="1">
        <f t="array" ref="N1136">IF(Table2[[#This Row],[Nodes]:[Nodes]]=6,Table2[[#This Row],[Gap]:[Gap]],"")</f>
        <v/>
      </c>
      <c r="O1136" s="30" t="str" cm="1">
        <f t="array" ref="O1136">IF(Table2[[#This Row],[Nodes]:[Nodes]]=7,Table2[[#This Row],[Gap]:[Gap]],"")</f>
        <v/>
      </c>
    </row>
    <row r="1137" spans="12:15">
      <c r="L1137" s="30" t="str" cm="1">
        <f t="array" ref="L1137">IF(Table2[[#This Row],[Nodes]:[Nodes]]=4,Table2[[#This Row],[Gap]:[Gap]],"")</f>
        <v/>
      </c>
      <c r="M1137" s="30" t="str" cm="1">
        <f t="array" ref="M1137">IF(Table2[[#This Row],[Nodes]:[Nodes]]=5,Table2[[#This Row],[Gap]:[Gap]],"")</f>
        <v/>
      </c>
      <c r="N1137" s="30" t="str" cm="1">
        <f t="array" ref="N1137">IF(Table2[[#This Row],[Nodes]:[Nodes]]=6,Table2[[#This Row],[Gap]:[Gap]],"")</f>
        <v/>
      </c>
      <c r="O1137" s="30" t="str" cm="1">
        <f t="array" ref="O1137">IF(Table2[[#This Row],[Nodes]:[Nodes]]=7,Table2[[#This Row],[Gap]:[Gap]],"")</f>
        <v/>
      </c>
    </row>
    <row r="1138" spans="12:15">
      <c r="L1138" s="30" t="str" cm="1">
        <f t="array" ref="L1138">IF(Table2[[#This Row],[Nodes]:[Nodes]]=4,Table2[[#This Row],[Gap]:[Gap]],"")</f>
        <v/>
      </c>
      <c r="M1138" s="30" t="str" cm="1">
        <f t="array" ref="M1138">IF(Table2[[#This Row],[Nodes]:[Nodes]]=5,Table2[[#This Row],[Gap]:[Gap]],"")</f>
        <v/>
      </c>
      <c r="N1138" s="30" t="str" cm="1">
        <f t="array" ref="N1138">IF(Table2[[#This Row],[Nodes]:[Nodes]]=6,Table2[[#This Row],[Gap]:[Gap]],"")</f>
        <v/>
      </c>
      <c r="O1138" s="30" t="str" cm="1">
        <f t="array" ref="O1138">IF(Table2[[#This Row],[Nodes]:[Nodes]]=7,Table2[[#This Row],[Gap]:[Gap]],"")</f>
        <v/>
      </c>
    </row>
    <row r="1139" spans="12:15">
      <c r="L1139" s="30" t="str" cm="1">
        <f t="array" ref="L1139">IF(Table2[[#This Row],[Nodes]:[Nodes]]=4,Table2[[#This Row],[Gap]:[Gap]],"")</f>
        <v/>
      </c>
      <c r="M1139" s="30" t="str" cm="1">
        <f t="array" ref="M1139">IF(Table2[[#This Row],[Nodes]:[Nodes]]=5,Table2[[#This Row],[Gap]:[Gap]],"")</f>
        <v/>
      </c>
      <c r="N1139" s="30" t="str" cm="1">
        <f t="array" ref="N1139">IF(Table2[[#This Row],[Nodes]:[Nodes]]=6,Table2[[#This Row],[Gap]:[Gap]],"")</f>
        <v/>
      </c>
      <c r="O1139" s="30" t="str" cm="1">
        <f t="array" ref="O1139">IF(Table2[[#This Row],[Nodes]:[Nodes]]=7,Table2[[#This Row],[Gap]:[Gap]],"")</f>
        <v/>
      </c>
    </row>
    <row r="1140" spans="12:15">
      <c r="L1140" s="30" t="str" cm="1">
        <f t="array" ref="L1140">IF(Table2[[#This Row],[Nodes]:[Nodes]]=4,Table2[[#This Row],[Gap]:[Gap]],"")</f>
        <v/>
      </c>
      <c r="M1140" s="30" t="str" cm="1">
        <f t="array" ref="M1140">IF(Table2[[#This Row],[Nodes]:[Nodes]]=5,Table2[[#This Row],[Gap]:[Gap]],"")</f>
        <v/>
      </c>
      <c r="N1140" s="30" t="str" cm="1">
        <f t="array" ref="N1140">IF(Table2[[#This Row],[Nodes]:[Nodes]]=6,Table2[[#This Row],[Gap]:[Gap]],"")</f>
        <v/>
      </c>
      <c r="O1140" s="30" t="str" cm="1">
        <f t="array" ref="O1140">IF(Table2[[#This Row],[Nodes]:[Nodes]]=7,Table2[[#This Row],[Gap]:[Gap]],"")</f>
        <v/>
      </c>
    </row>
    <row r="1141" spans="12:15">
      <c r="L1141" s="30" t="str" cm="1">
        <f t="array" ref="L1141">IF(Table2[[#This Row],[Nodes]:[Nodes]]=4,Table2[[#This Row],[Gap]:[Gap]],"")</f>
        <v/>
      </c>
      <c r="M1141" s="30" t="str" cm="1">
        <f t="array" ref="M1141">IF(Table2[[#This Row],[Nodes]:[Nodes]]=5,Table2[[#This Row],[Gap]:[Gap]],"")</f>
        <v/>
      </c>
      <c r="N1141" s="30" t="str" cm="1">
        <f t="array" ref="N1141">IF(Table2[[#This Row],[Nodes]:[Nodes]]=6,Table2[[#This Row],[Gap]:[Gap]],"")</f>
        <v/>
      </c>
      <c r="O1141" s="30" t="str" cm="1">
        <f t="array" ref="O1141">IF(Table2[[#This Row],[Nodes]:[Nodes]]=7,Table2[[#This Row],[Gap]:[Gap]],"")</f>
        <v/>
      </c>
    </row>
    <row r="1142" spans="12:15">
      <c r="L1142" s="30" t="str" cm="1">
        <f t="array" ref="L1142">IF(Table2[[#This Row],[Nodes]:[Nodes]]=4,Table2[[#This Row],[Gap]:[Gap]],"")</f>
        <v/>
      </c>
      <c r="M1142" s="30" t="str" cm="1">
        <f t="array" ref="M1142">IF(Table2[[#This Row],[Nodes]:[Nodes]]=5,Table2[[#This Row],[Gap]:[Gap]],"")</f>
        <v/>
      </c>
      <c r="N1142" s="30" t="str" cm="1">
        <f t="array" ref="N1142">IF(Table2[[#This Row],[Nodes]:[Nodes]]=6,Table2[[#This Row],[Gap]:[Gap]],"")</f>
        <v/>
      </c>
      <c r="O1142" s="30" t="str" cm="1">
        <f t="array" ref="O1142">IF(Table2[[#This Row],[Nodes]:[Nodes]]=7,Table2[[#This Row],[Gap]:[Gap]],"")</f>
        <v/>
      </c>
    </row>
    <row r="1143" spans="12:15">
      <c r="L1143" s="30" t="str" cm="1">
        <f t="array" ref="L1143">IF(Table2[[#This Row],[Nodes]:[Nodes]]=4,Table2[[#This Row],[Gap]:[Gap]],"")</f>
        <v/>
      </c>
      <c r="M1143" s="30" t="str" cm="1">
        <f t="array" ref="M1143">IF(Table2[[#This Row],[Nodes]:[Nodes]]=5,Table2[[#This Row],[Gap]:[Gap]],"")</f>
        <v/>
      </c>
      <c r="N1143" s="30" t="str" cm="1">
        <f t="array" ref="N1143">IF(Table2[[#This Row],[Nodes]:[Nodes]]=6,Table2[[#This Row],[Gap]:[Gap]],"")</f>
        <v/>
      </c>
      <c r="O1143" s="30" t="str" cm="1">
        <f t="array" ref="O1143">IF(Table2[[#This Row],[Nodes]:[Nodes]]=7,Table2[[#This Row],[Gap]:[Gap]],"")</f>
        <v/>
      </c>
    </row>
    <row r="1144" spans="12:15">
      <c r="L1144" s="30" t="str" cm="1">
        <f t="array" ref="L1144">IF(Table2[[#This Row],[Nodes]:[Nodes]]=4,Table2[[#This Row],[Gap]:[Gap]],"")</f>
        <v/>
      </c>
      <c r="M1144" s="30" t="str" cm="1">
        <f t="array" ref="M1144">IF(Table2[[#This Row],[Nodes]:[Nodes]]=5,Table2[[#This Row],[Gap]:[Gap]],"")</f>
        <v/>
      </c>
      <c r="N1144" s="30" t="str" cm="1">
        <f t="array" ref="N1144">IF(Table2[[#This Row],[Nodes]:[Nodes]]=6,Table2[[#This Row],[Gap]:[Gap]],"")</f>
        <v/>
      </c>
      <c r="O1144" s="30" t="str" cm="1">
        <f t="array" ref="O1144">IF(Table2[[#This Row],[Nodes]:[Nodes]]=7,Table2[[#This Row],[Gap]:[Gap]],"")</f>
        <v/>
      </c>
    </row>
    <row r="1145" spans="12:15">
      <c r="L1145" s="30" t="str" cm="1">
        <f t="array" ref="L1145">IF(Table2[[#This Row],[Nodes]:[Nodes]]=4,Table2[[#This Row],[Gap]:[Gap]],"")</f>
        <v/>
      </c>
      <c r="M1145" s="30" t="str" cm="1">
        <f t="array" ref="M1145">IF(Table2[[#This Row],[Nodes]:[Nodes]]=5,Table2[[#This Row],[Gap]:[Gap]],"")</f>
        <v/>
      </c>
      <c r="N1145" s="30" t="str" cm="1">
        <f t="array" ref="N1145">IF(Table2[[#This Row],[Nodes]:[Nodes]]=6,Table2[[#This Row],[Gap]:[Gap]],"")</f>
        <v/>
      </c>
      <c r="O1145" s="30" t="str" cm="1">
        <f t="array" ref="O1145">IF(Table2[[#This Row],[Nodes]:[Nodes]]=7,Table2[[#This Row],[Gap]:[Gap]],"")</f>
        <v/>
      </c>
    </row>
    <row r="1146" spans="12:15">
      <c r="L1146" s="30" t="str" cm="1">
        <f t="array" ref="L1146">IF(Table2[[#This Row],[Nodes]:[Nodes]]=4,Table2[[#This Row],[Gap]:[Gap]],"")</f>
        <v/>
      </c>
      <c r="M1146" s="30" t="str" cm="1">
        <f t="array" ref="M1146">IF(Table2[[#This Row],[Nodes]:[Nodes]]=5,Table2[[#This Row],[Gap]:[Gap]],"")</f>
        <v/>
      </c>
      <c r="N1146" s="30" t="str" cm="1">
        <f t="array" ref="N1146">IF(Table2[[#This Row],[Nodes]:[Nodes]]=6,Table2[[#This Row],[Gap]:[Gap]],"")</f>
        <v/>
      </c>
      <c r="O1146" s="30" t="str" cm="1">
        <f t="array" ref="O1146">IF(Table2[[#This Row],[Nodes]:[Nodes]]=7,Table2[[#This Row],[Gap]:[Gap]],"")</f>
        <v/>
      </c>
    </row>
    <row r="1147" spans="12:15">
      <c r="L1147" s="30" t="str" cm="1">
        <f t="array" ref="L1147">IF(Table2[[#This Row],[Nodes]:[Nodes]]=4,Table2[[#This Row],[Gap]:[Gap]],"")</f>
        <v/>
      </c>
      <c r="M1147" s="30" t="str" cm="1">
        <f t="array" ref="M1147">IF(Table2[[#This Row],[Nodes]:[Nodes]]=5,Table2[[#This Row],[Gap]:[Gap]],"")</f>
        <v/>
      </c>
      <c r="N1147" s="30" t="str" cm="1">
        <f t="array" ref="N1147">IF(Table2[[#This Row],[Nodes]:[Nodes]]=6,Table2[[#This Row],[Gap]:[Gap]],"")</f>
        <v/>
      </c>
      <c r="O1147" s="30" t="str" cm="1">
        <f t="array" ref="O1147">IF(Table2[[#This Row],[Nodes]:[Nodes]]=7,Table2[[#This Row],[Gap]:[Gap]],"")</f>
        <v/>
      </c>
    </row>
    <row r="1148" spans="12:15">
      <c r="L1148" s="30" t="str" cm="1">
        <f t="array" ref="L1148">IF(Table2[[#This Row],[Nodes]:[Nodes]]=4,Table2[[#This Row],[Gap]:[Gap]],"")</f>
        <v/>
      </c>
      <c r="M1148" s="30" t="str" cm="1">
        <f t="array" ref="M1148">IF(Table2[[#This Row],[Nodes]:[Nodes]]=5,Table2[[#This Row],[Gap]:[Gap]],"")</f>
        <v/>
      </c>
      <c r="N1148" s="30" t="str" cm="1">
        <f t="array" ref="N1148">IF(Table2[[#This Row],[Nodes]:[Nodes]]=6,Table2[[#This Row],[Gap]:[Gap]],"")</f>
        <v/>
      </c>
      <c r="O1148" s="30" t="str" cm="1">
        <f t="array" ref="O1148">IF(Table2[[#This Row],[Nodes]:[Nodes]]=7,Table2[[#This Row],[Gap]:[Gap]],"")</f>
        <v/>
      </c>
    </row>
    <row r="1149" spans="12:15">
      <c r="L1149" s="30" t="str" cm="1">
        <f t="array" ref="L1149">IF(Table2[[#This Row],[Nodes]:[Nodes]]=4,Table2[[#This Row],[Gap]:[Gap]],"")</f>
        <v/>
      </c>
      <c r="M1149" s="30" t="str" cm="1">
        <f t="array" ref="M1149">IF(Table2[[#This Row],[Nodes]:[Nodes]]=5,Table2[[#This Row],[Gap]:[Gap]],"")</f>
        <v/>
      </c>
      <c r="N1149" s="30" t="str" cm="1">
        <f t="array" ref="N1149">IF(Table2[[#This Row],[Nodes]:[Nodes]]=6,Table2[[#This Row],[Gap]:[Gap]],"")</f>
        <v/>
      </c>
      <c r="O1149" s="30" t="str" cm="1">
        <f t="array" ref="O1149">IF(Table2[[#This Row],[Nodes]:[Nodes]]=7,Table2[[#This Row],[Gap]:[Gap]],"")</f>
        <v/>
      </c>
    </row>
    <row r="1150" spans="12:15">
      <c r="L1150" s="30" t="str" cm="1">
        <f t="array" ref="L1150">IF(Table2[[#This Row],[Nodes]:[Nodes]]=4,Table2[[#This Row],[Gap]:[Gap]],"")</f>
        <v/>
      </c>
      <c r="M1150" s="30" t="str" cm="1">
        <f t="array" ref="M1150">IF(Table2[[#This Row],[Nodes]:[Nodes]]=5,Table2[[#This Row],[Gap]:[Gap]],"")</f>
        <v/>
      </c>
      <c r="N1150" s="30" t="str" cm="1">
        <f t="array" ref="N1150">IF(Table2[[#This Row],[Nodes]:[Nodes]]=6,Table2[[#This Row],[Gap]:[Gap]],"")</f>
        <v/>
      </c>
      <c r="O1150" s="30" t="str" cm="1">
        <f t="array" ref="O1150">IF(Table2[[#This Row],[Nodes]:[Nodes]]=7,Table2[[#This Row],[Gap]:[Gap]],"")</f>
        <v/>
      </c>
    </row>
    <row r="1151" spans="12:15">
      <c r="L1151" s="30" t="str" cm="1">
        <f t="array" ref="L1151">IF(Table2[[#This Row],[Nodes]:[Nodes]]=4,Table2[[#This Row],[Gap]:[Gap]],"")</f>
        <v/>
      </c>
      <c r="M1151" s="30" t="str" cm="1">
        <f t="array" ref="M1151">IF(Table2[[#This Row],[Nodes]:[Nodes]]=5,Table2[[#This Row],[Gap]:[Gap]],"")</f>
        <v/>
      </c>
      <c r="N1151" s="30" t="str" cm="1">
        <f t="array" ref="N1151">IF(Table2[[#This Row],[Nodes]:[Nodes]]=6,Table2[[#This Row],[Gap]:[Gap]],"")</f>
        <v/>
      </c>
      <c r="O1151" s="30" t="str" cm="1">
        <f t="array" ref="O1151">IF(Table2[[#This Row],[Nodes]:[Nodes]]=7,Table2[[#This Row],[Gap]:[Gap]],"")</f>
        <v/>
      </c>
    </row>
    <row r="1152" spans="12:15">
      <c r="L1152" s="30" t="str" cm="1">
        <f t="array" ref="L1152">IF(Table2[[#This Row],[Nodes]:[Nodes]]=4,Table2[[#This Row],[Gap]:[Gap]],"")</f>
        <v/>
      </c>
      <c r="M1152" s="30" t="str" cm="1">
        <f t="array" ref="M1152">IF(Table2[[#This Row],[Nodes]:[Nodes]]=5,Table2[[#This Row],[Gap]:[Gap]],"")</f>
        <v/>
      </c>
      <c r="N1152" s="30" t="str" cm="1">
        <f t="array" ref="N1152">IF(Table2[[#This Row],[Nodes]:[Nodes]]=6,Table2[[#This Row],[Gap]:[Gap]],"")</f>
        <v/>
      </c>
      <c r="O1152" s="30" t="str" cm="1">
        <f t="array" ref="O1152">IF(Table2[[#This Row],[Nodes]:[Nodes]]=7,Table2[[#This Row],[Gap]:[Gap]],"")</f>
        <v/>
      </c>
    </row>
    <row r="1153" spans="12:15">
      <c r="L1153" s="30" t="str" cm="1">
        <f t="array" ref="L1153">IF(Table2[[#This Row],[Nodes]:[Nodes]]=4,Table2[[#This Row],[Gap]:[Gap]],"")</f>
        <v/>
      </c>
      <c r="M1153" s="30" t="str" cm="1">
        <f t="array" ref="M1153">IF(Table2[[#This Row],[Nodes]:[Nodes]]=5,Table2[[#This Row],[Gap]:[Gap]],"")</f>
        <v/>
      </c>
      <c r="N1153" s="30" t="str" cm="1">
        <f t="array" ref="N1153">IF(Table2[[#This Row],[Nodes]:[Nodes]]=6,Table2[[#This Row],[Gap]:[Gap]],"")</f>
        <v/>
      </c>
      <c r="O1153" s="30" t="str" cm="1">
        <f t="array" ref="O1153">IF(Table2[[#This Row],[Nodes]:[Nodes]]=7,Table2[[#This Row],[Gap]:[Gap]],"")</f>
        <v/>
      </c>
    </row>
    <row r="1154" spans="12:15">
      <c r="L1154" s="30" t="str" cm="1">
        <f t="array" ref="L1154">IF(Table2[[#This Row],[Nodes]:[Nodes]]=4,Table2[[#This Row],[Gap]:[Gap]],"")</f>
        <v/>
      </c>
      <c r="M1154" s="30" t="str" cm="1">
        <f t="array" ref="M1154">IF(Table2[[#This Row],[Nodes]:[Nodes]]=5,Table2[[#This Row],[Gap]:[Gap]],"")</f>
        <v/>
      </c>
      <c r="N1154" s="30" t="str" cm="1">
        <f t="array" ref="N1154">IF(Table2[[#This Row],[Nodes]:[Nodes]]=6,Table2[[#This Row],[Gap]:[Gap]],"")</f>
        <v/>
      </c>
      <c r="O1154" s="30" t="str" cm="1">
        <f t="array" ref="O1154">IF(Table2[[#This Row],[Nodes]:[Nodes]]=7,Table2[[#This Row],[Gap]:[Gap]],"")</f>
        <v/>
      </c>
    </row>
    <row r="1155" spans="12:15">
      <c r="L1155" s="30" t="str" cm="1">
        <f t="array" ref="L1155">IF(Table2[[#This Row],[Nodes]:[Nodes]]=4,Table2[[#This Row],[Gap]:[Gap]],"")</f>
        <v/>
      </c>
      <c r="M1155" s="30" t="str" cm="1">
        <f t="array" ref="M1155">IF(Table2[[#This Row],[Nodes]:[Nodes]]=5,Table2[[#This Row],[Gap]:[Gap]],"")</f>
        <v/>
      </c>
      <c r="N1155" s="30" t="str" cm="1">
        <f t="array" ref="N1155">IF(Table2[[#This Row],[Nodes]:[Nodes]]=6,Table2[[#This Row],[Gap]:[Gap]],"")</f>
        <v/>
      </c>
      <c r="O1155" s="30" t="str" cm="1">
        <f t="array" ref="O1155">IF(Table2[[#This Row],[Nodes]:[Nodes]]=7,Table2[[#This Row],[Gap]:[Gap]],"")</f>
        <v/>
      </c>
    </row>
    <row r="1156" spans="12:15">
      <c r="L1156" s="30" t="str" cm="1">
        <f t="array" ref="L1156">IF(Table2[[#This Row],[Nodes]:[Nodes]]=4,Table2[[#This Row],[Gap]:[Gap]],"")</f>
        <v/>
      </c>
      <c r="M1156" s="30" t="str" cm="1">
        <f t="array" ref="M1156">IF(Table2[[#This Row],[Nodes]:[Nodes]]=5,Table2[[#This Row],[Gap]:[Gap]],"")</f>
        <v/>
      </c>
      <c r="N1156" s="30" t="str" cm="1">
        <f t="array" ref="N1156">IF(Table2[[#This Row],[Nodes]:[Nodes]]=6,Table2[[#This Row],[Gap]:[Gap]],"")</f>
        <v/>
      </c>
      <c r="O1156" s="30" t="str" cm="1">
        <f t="array" ref="O1156">IF(Table2[[#This Row],[Nodes]:[Nodes]]=7,Table2[[#This Row],[Gap]:[Gap]],"")</f>
        <v/>
      </c>
    </row>
    <row r="1157" spans="12:15">
      <c r="L1157" s="30" t="str" cm="1">
        <f t="array" ref="L1157">IF(Table2[[#This Row],[Nodes]:[Nodes]]=4,Table2[[#This Row],[Gap]:[Gap]],"")</f>
        <v/>
      </c>
      <c r="M1157" s="30" t="str" cm="1">
        <f t="array" ref="M1157">IF(Table2[[#This Row],[Nodes]:[Nodes]]=5,Table2[[#This Row],[Gap]:[Gap]],"")</f>
        <v/>
      </c>
      <c r="N1157" s="30" t="str" cm="1">
        <f t="array" ref="N1157">IF(Table2[[#This Row],[Nodes]:[Nodes]]=6,Table2[[#This Row],[Gap]:[Gap]],"")</f>
        <v/>
      </c>
      <c r="O1157" s="30" t="str" cm="1">
        <f t="array" ref="O1157">IF(Table2[[#This Row],[Nodes]:[Nodes]]=7,Table2[[#This Row],[Gap]:[Gap]],"")</f>
        <v/>
      </c>
    </row>
    <row r="1158" spans="12:15">
      <c r="L1158" s="30" t="str" cm="1">
        <f t="array" ref="L1158">IF(Table2[[#This Row],[Nodes]:[Nodes]]=4,Table2[[#This Row],[Gap]:[Gap]],"")</f>
        <v/>
      </c>
      <c r="M1158" s="30" t="str" cm="1">
        <f t="array" ref="M1158">IF(Table2[[#This Row],[Nodes]:[Nodes]]=5,Table2[[#This Row],[Gap]:[Gap]],"")</f>
        <v/>
      </c>
      <c r="N1158" s="30" t="str" cm="1">
        <f t="array" ref="N1158">IF(Table2[[#This Row],[Nodes]:[Nodes]]=6,Table2[[#This Row],[Gap]:[Gap]],"")</f>
        <v/>
      </c>
      <c r="O1158" s="30" t="str" cm="1">
        <f t="array" ref="O1158">IF(Table2[[#This Row],[Nodes]:[Nodes]]=7,Table2[[#This Row],[Gap]:[Gap]],"")</f>
        <v/>
      </c>
    </row>
    <row r="1159" spans="12:15">
      <c r="L1159" s="30" t="str" cm="1">
        <f t="array" ref="L1159">IF(Table2[[#This Row],[Nodes]:[Nodes]]=4,Table2[[#This Row],[Gap]:[Gap]],"")</f>
        <v/>
      </c>
      <c r="M1159" s="30" t="str" cm="1">
        <f t="array" ref="M1159">IF(Table2[[#This Row],[Nodes]:[Nodes]]=5,Table2[[#This Row],[Gap]:[Gap]],"")</f>
        <v/>
      </c>
      <c r="N1159" s="30" t="str" cm="1">
        <f t="array" ref="N1159">IF(Table2[[#This Row],[Nodes]:[Nodes]]=6,Table2[[#This Row],[Gap]:[Gap]],"")</f>
        <v/>
      </c>
      <c r="O1159" s="30" t="str" cm="1">
        <f t="array" ref="O1159">IF(Table2[[#This Row],[Nodes]:[Nodes]]=7,Table2[[#This Row],[Gap]:[Gap]],"")</f>
        <v/>
      </c>
    </row>
    <row r="1160" spans="12:15">
      <c r="L1160" s="30" t="str" cm="1">
        <f t="array" ref="L1160">IF(Table2[[#This Row],[Nodes]:[Nodes]]=4,Table2[[#This Row],[Gap]:[Gap]],"")</f>
        <v/>
      </c>
      <c r="M1160" s="30" t="str" cm="1">
        <f t="array" ref="M1160">IF(Table2[[#This Row],[Nodes]:[Nodes]]=5,Table2[[#This Row],[Gap]:[Gap]],"")</f>
        <v/>
      </c>
      <c r="N1160" s="30" t="str" cm="1">
        <f t="array" ref="N1160">IF(Table2[[#This Row],[Nodes]:[Nodes]]=6,Table2[[#This Row],[Gap]:[Gap]],"")</f>
        <v/>
      </c>
      <c r="O1160" s="30" t="str" cm="1">
        <f t="array" ref="O1160">IF(Table2[[#This Row],[Nodes]:[Nodes]]=7,Table2[[#This Row],[Gap]:[Gap]],"")</f>
        <v/>
      </c>
    </row>
    <row r="1161" spans="12:15">
      <c r="L1161" s="30" t="str" cm="1">
        <f t="array" ref="L1161">IF(Table2[[#This Row],[Nodes]:[Nodes]]=4,Table2[[#This Row],[Gap]:[Gap]],"")</f>
        <v/>
      </c>
      <c r="M1161" s="30" t="str" cm="1">
        <f t="array" ref="M1161">IF(Table2[[#This Row],[Nodes]:[Nodes]]=5,Table2[[#This Row],[Gap]:[Gap]],"")</f>
        <v/>
      </c>
      <c r="N1161" s="30" t="str" cm="1">
        <f t="array" ref="N1161">IF(Table2[[#This Row],[Nodes]:[Nodes]]=6,Table2[[#This Row],[Gap]:[Gap]],"")</f>
        <v/>
      </c>
      <c r="O1161" s="30" t="str" cm="1">
        <f t="array" ref="O1161">IF(Table2[[#This Row],[Nodes]:[Nodes]]=7,Table2[[#This Row],[Gap]:[Gap]],"")</f>
        <v/>
      </c>
    </row>
    <row r="1162" spans="12:15">
      <c r="L1162" s="30" t="str" cm="1">
        <f t="array" ref="L1162">IF(Table2[[#This Row],[Nodes]:[Nodes]]=4,Table2[[#This Row],[Gap]:[Gap]],"")</f>
        <v/>
      </c>
      <c r="M1162" s="30" t="str" cm="1">
        <f t="array" ref="M1162">IF(Table2[[#This Row],[Nodes]:[Nodes]]=5,Table2[[#This Row],[Gap]:[Gap]],"")</f>
        <v/>
      </c>
      <c r="N1162" s="30" t="str" cm="1">
        <f t="array" ref="N1162">IF(Table2[[#This Row],[Nodes]:[Nodes]]=6,Table2[[#This Row],[Gap]:[Gap]],"")</f>
        <v/>
      </c>
      <c r="O1162" s="30" t="str" cm="1">
        <f t="array" ref="O1162">IF(Table2[[#This Row],[Nodes]:[Nodes]]=7,Table2[[#This Row],[Gap]:[Gap]],"")</f>
        <v/>
      </c>
    </row>
    <row r="1163" spans="12:15">
      <c r="L1163" s="30" t="str" cm="1">
        <f t="array" ref="L1163">IF(Table2[[#This Row],[Nodes]:[Nodes]]=4,Table2[[#This Row],[Gap]:[Gap]],"")</f>
        <v/>
      </c>
      <c r="M1163" s="30" t="str" cm="1">
        <f t="array" ref="M1163">IF(Table2[[#This Row],[Nodes]:[Nodes]]=5,Table2[[#This Row],[Gap]:[Gap]],"")</f>
        <v/>
      </c>
      <c r="N1163" s="30" t="str" cm="1">
        <f t="array" ref="N1163">IF(Table2[[#This Row],[Nodes]:[Nodes]]=6,Table2[[#This Row],[Gap]:[Gap]],"")</f>
        <v/>
      </c>
      <c r="O1163" s="30" t="str" cm="1">
        <f t="array" ref="O1163">IF(Table2[[#This Row],[Nodes]:[Nodes]]=7,Table2[[#This Row],[Gap]:[Gap]],"")</f>
        <v/>
      </c>
    </row>
    <row r="1164" spans="12:15">
      <c r="L1164" s="30" t="str" cm="1">
        <f t="array" ref="L1164">IF(Table2[[#This Row],[Nodes]:[Nodes]]=4,Table2[[#This Row],[Gap]:[Gap]],"")</f>
        <v/>
      </c>
      <c r="M1164" s="30" t="str" cm="1">
        <f t="array" ref="M1164">IF(Table2[[#This Row],[Nodes]:[Nodes]]=5,Table2[[#This Row],[Gap]:[Gap]],"")</f>
        <v/>
      </c>
      <c r="N1164" s="30" t="str" cm="1">
        <f t="array" ref="N1164">IF(Table2[[#This Row],[Nodes]:[Nodes]]=6,Table2[[#This Row],[Gap]:[Gap]],"")</f>
        <v/>
      </c>
      <c r="O1164" s="30" t="str" cm="1">
        <f t="array" ref="O1164">IF(Table2[[#This Row],[Nodes]:[Nodes]]=7,Table2[[#This Row],[Gap]:[Gap]],"")</f>
        <v/>
      </c>
    </row>
    <row r="1165" spans="12:15">
      <c r="L1165" s="30" t="str" cm="1">
        <f t="array" ref="L1165">IF(Table2[[#This Row],[Nodes]:[Nodes]]=4,Table2[[#This Row],[Gap]:[Gap]],"")</f>
        <v/>
      </c>
      <c r="M1165" s="30" t="str" cm="1">
        <f t="array" ref="M1165">IF(Table2[[#This Row],[Nodes]:[Nodes]]=5,Table2[[#This Row],[Gap]:[Gap]],"")</f>
        <v/>
      </c>
      <c r="N1165" s="30" t="str" cm="1">
        <f t="array" ref="N1165">IF(Table2[[#This Row],[Nodes]:[Nodes]]=6,Table2[[#This Row],[Gap]:[Gap]],"")</f>
        <v/>
      </c>
      <c r="O1165" s="30" t="str" cm="1">
        <f t="array" ref="O1165">IF(Table2[[#This Row],[Nodes]:[Nodes]]=7,Table2[[#This Row],[Gap]:[Gap]],"")</f>
        <v/>
      </c>
    </row>
    <row r="1166" spans="12:15">
      <c r="L1166" s="30" t="str" cm="1">
        <f t="array" ref="L1166">IF(Table2[[#This Row],[Nodes]:[Nodes]]=4,Table2[[#This Row],[Gap]:[Gap]],"")</f>
        <v/>
      </c>
      <c r="M1166" s="30" t="str" cm="1">
        <f t="array" ref="M1166">IF(Table2[[#This Row],[Nodes]:[Nodes]]=5,Table2[[#This Row],[Gap]:[Gap]],"")</f>
        <v/>
      </c>
      <c r="N1166" s="30" t="str" cm="1">
        <f t="array" ref="N1166">IF(Table2[[#This Row],[Nodes]:[Nodes]]=6,Table2[[#This Row],[Gap]:[Gap]],"")</f>
        <v/>
      </c>
      <c r="O1166" s="30" t="str" cm="1">
        <f t="array" ref="O1166">IF(Table2[[#This Row],[Nodes]:[Nodes]]=7,Table2[[#This Row],[Gap]:[Gap]],"")</f>
        <v/>
      </c>
    </row>
    <row r="1167" spans="12:15">
      <c r="L1167" s="30" t="str" cm="1">
        <f t="array" ref="L1167">IF(Table2[[#This Row],[Nodes]:[Nodes]]=4,Table2[[#This Row],[Gap]:[Gap]],"")</f>
        <v/>
      </c>
      <c r="M1167" s="30" t="str" cm="1">
        <f t="array" ref="M1167">IF(Table2[[#This Row],[Nodes]:[Nodes]]=5,Table2[[#This Row],[Gap]:[Gap]],"")</f>
        <v/>
      </c>
      <c r="N1167" s="30" t="str" cm="1">
        <f t="array" ref="N1167">IF(Table2[[#This Row],[Nodes]:[Nodes]]=6,Table2[[#This Row],[Gap]:[Gap]],"")</f>
        <v/>
      </c>
      <c r="O1167" s="30" t="str" cm="1">
        <f t="array" ref="O1167">IF(Table2[[#This Row],[Nodes]:[Nodes]]=7,Table2[[#This Row],[Gap]:[Gap]],"")</f>
        <v/>
      </c>
    </row>
    <row r="1168" spans="12:15">
      <c r="L1168" s="30" t="str" cm="1">
        <f t="array" ref="L1168">IF(Table2[[#This Row],[Nodes]:[Nodes]]=4,Table2[[#This Row],[Gap]:[Gap]],"")</f>
        <v/>
      </c>
      <c r="M1168" s="30" t="str" cm="1">
        <f t="array" ref="M1168">IF(Table2[[#This Row],[Nodes]:[Nodes]]=5,Table2[[#This Row],[Gap]:[Gap]],"")</f>
        <v/>
      </c>
      <c r="N1168" s="30" t="str" cm="1">
        <f t="array" ref="N1168">IF(Table2[[#This Row],[Nodes]:[Nodes]]=6,Table2[[#This Row],[Gap]:[Gap]],"")</f>
        <v/>
      </c>
      <c r="O1168" s="30" t="str" cm="1">
        <f t="array" ref="O1168">IF(Table2[[#This Row],[Nodes]:[Nodes]]=7,Table2[[#This Row],[Gap]:[Gap]],"")</f>
        <v/>
      </c>
    </row>
    <row r="1169" spans="12:15">
      <c r="L1169" s="30" t="str" cm="1">
        <f t="array" ref="L1169">IF(Table2[[#This Row],[Nodes]:[Nodes]]=4,Table2[[#This Row],[Gap]:[Gap]],"")</f>
        <v/>
      </c>
      <c r="M1169" s="30" t="str" cm="1">
        <f t="array" ref="M1169">IF(Table2[[#This Row],[Nodes]:[Nodes]]=5,Table2[[#This Row],[Gap]:[Gap]],"")</f>
        <v/>
      </c>
      <c r="N1169" s="30" t="str" cm="1">
        <f t="array" ref="N1169">IF(Table2[[#This Row],[Nodes]:[Nodes]]=6,Table2[[#This Row],[Gap]:[Gap]],"")</f>
        <v/>
      </c>
      <c r="O1169" s="30" t="str" cm="1">
        <f t="array" ref="O1169">IF(Table2[[#This Row],[Nodes]:[Nodes]]=7,Table2[[#This Row],[Gap]:[Gap]],"")</f>
        <v/>
      </c>
    </row>
    <row r="1170" spans="12:15">
      <c r="L1170" s="30" t="str" cm="1">
        <f t="array" ref="L1170">IF(Table2[[#This Row],[Nodes]:[Nodes]]=4,Table2[[#This Row],[Gap]:[Gap]],"")</f>
        <v/>
      </c>
      <c r="M1170" s="30" t="str" cm="1">
        <f t="array" ref="M1170">IF(Table2[[#This Row],[Nodes]:[Nodes]]=5,Table2[[#This Row],[Gap]:[Gap]],"")</f>
        <v/>
      </c>
      <c r="N1170" s="30" t="str" cm="1">
        <f t="array" ref="N1170">IF(Table2[[#This Row],[Nodes]:[Nodes]]=6,Table2[[#This Row],[Gap]:[Gap]],"")</f>
        <v/>
      </c>
      <c r="O1170" s="30" t="str" cm="1">
        <f t="array" ref="O1170">IF(Table2[[#This Row],[Nodes]:[Nodes]]=7,Table2[[#This Row],[Gap]:[Gap]],"")</f>
        <v/>
      </c>
    </row>
    <row r="1171" spans="12:15">
      <c r="L1171" s="30" t="str" cm="1">
        <f t="array" ref="L1171">IF(Table2[[#This Row],[Nodes]:[Nodes]]=4,Table2[[#This Row],[Gap]:[Gap]],"")</f>
        <v/>
      </c>
      <c r="M1171" s="30" t="str" cm="1">
        <f t="array" ref="M1171">IF(Table2[[#This Row],[Nodes]:[Nodes]]=5,Table2[[#This Row],[Gap]:[Gap]],"")</f>
        <v/>
      </c>
      <c r="N1171" s="30" t="str" cm="1">
        <f t="array" ref="N1171">IF(Table2[[#This Row],[Nodes]:[Nodes]]=6,Table2[[#This Row],[Gap]:[Gap]],"")</f>
        <v/>
      </c>
      <c r="O1171" s="30" t="str" cm="1">
        <f t="array" ref="O1171">IF(Table2[[#This Row],[Nodes]:[Nodes]]=7,Table2[[#This Row],[Gap]:[Gap]],"")</f>
        <v/>
      </c>
    </row>
    <row r="1172" spans="12:15">
      <c r="L1172" s="30" t="str" cm="1">
        <f t="array" ref="L1172">IF(Table2[[#This Row],[Nodes]:[Nodes]]=4,Table2[[#This Row],[Gap]:[Gap]],"")</f>
        <v/>
      </c>
      <c r="M1172" s="30" t="str" cm="1">
        <f t="array" ref="M1172">IF(Table2[[#This Row],[Nodes]:[Nodes]]=5,Table2[[#This Row],[Gap]:[Gap]],"")</f>
        <v/>
      </c>
      <c r="N1172" s="30" t="str" cm="1">
        <f t="array" ref="N1172">IF(Table2[[#This Row],[Nodes]:[Nodes]]=6,Table2[[#This Row],[Gap]:[Gap]],"")</f>
        <v/>
      </c>
      <c r="O1172" s="30" t="str" cm="1">
        <f t="array" ref="O1172">IF(Table2[[#This Row],[Nodes]:[Nodes]]=7,Table2[[#This Row],[Gap]:[Gap]],"")</f>
        <v/>
      </c>
    </row>
    <row r="1173" spans="12:15">
      <c r="L1173" s="30" t="str" cm="1">
        <f t="array" ref="L1173">IF(Table2[[#This Row],[Nodes]:[Nodes]]=4,Table2[[#This Row],[Gap]:[Gap]],"")</f>
        <v/>
      </c>
      <c r="M1173" s="30" t="str" cm="1">
        <f t="array" ref="M1173">IF(Table2[[#This Row],[Nodes]:[Nodes]]=5,Table2[[#This Row],[Gap]:[Gap]],"")</f>
        <v/>
      </c>
      <c r="N1173" s="30" t="str" cm="1">
        <f t="array" ref="N1173">IF(Table2[[#This Row],[Nodes]:[Nodes]]=6,Table2[[#This Row],[Gap]:[Gap]],"")</f>
        <v/>
      </c>
      <c r="O1173" s="30" t="str" cm="1">
        <f t="array" ref="O1173">IF(Table2[[#This Row],[Nodes]:[Nodes]]=7,Table2[[#This Row],[Gap]:[Gap]],"")</f>
        <v/>
      </c>
    </row>
    <row r="1174" spans="12:15">
      <c r="L1174" s="30" t="str" cm="1">
        <f t="array" ref="L1174">IF(Table2[[#This Row],[Nodes]:[Nodes]]=4,Table2[[#This Row],[Gap]:[Gap]],"")</f>
        <v/>
      </c>
      <c r="M1174" s="30" t="str" cm="1">
        <f t="array" ref="M1174">IF(Table2[[#This Row],[Nodes]:[Nodes]]=5,Table2[[#This Row],[Gap]:[Gap]],"")</f>
        <v/>
      </c>
      <c r="N1174" s="30" t="str" cm="1">
        <f t="array" ref="N1174">IF(Table2[[#This Row],[Nodes]:[Nodes]]=6,Table2[[#This Row],[Gap]:[Gap]],"")</f>
        <v/>
      </c>
      <c r="O1174" s="30" t="str" cm="1">
        <f t="array" ref="O1174">IF(Table2[[#This Row],[Nodes]:[Nodes]]=7,Table2[[#This Row],[Gap]:[Gap]],"")</f>
        <v/>
      </c>
    </row>
    <row r="1175" spans="12:15">
      <c r="L1175" s="30" t="str" cm="1">
        <f t="array" ref="L1175">IF(Table2[[#This Row],[Nodes]:[Nodes]]=4,Table2[[#This Row],[Gap]:[Gap]],"")</f>
        <v/>
      </c>
      <c r="M1175" s="30" t="str" cm="1">
        <f t="array" ref="M1175">IF(Table2[[#This Row],[Nodes]:[Nodes]]=5,Table2[[#This Row],[Gap]:[Gap]],"")</f>
        <v/>
      </c>
      <c r="N1175" s="30" t="str" cm="1">
        <f t="array" ref="N1175">IF(Table2[[#This Row],[Nodes]:[Nodes]]=6,Table2[[#This Row],[Gap]:[Gap]],"")</f>
        <v/>
      </c>
      <c r="O1175" s="30" t="str" cm="1">
        <f t="array" ref="O1175">IF(Table2[[#This Row],[Nodes]:[Nodes]]=7,Table2[[#This Row],[Gap]:[Gap]],"")</f>
        <v/>
      </c>
    </row>
    <row r="1176" spans="12:15">
      <c r="L1176" s="30" t="str" cm="1">
        <f t="array" ref="L1176">IF(Table2[[#This Row],[Nodes]:[Nodes]]=4,Table2[[#This Row],[Gap]:[Gap]],"")</f>
        <v/>
      </c>
      <c r="M1176" s="30" t="str" cm="1">
        <f t="array" ref="M1176">IF(Table2[[#This Row],[Nodes]:[Nodes]]=5,Table2[[#This Row],[Gap]:[Gap]],"")</f>
        <v/>
      </c>
      <c r="N1176" s="30" t="str" cm="1">
        <f t="array" ref="N1176">IF(Table2[[#This Row],[Nodes]:[Nodes]]=6,Table2[[#This Row],[Gap]:[Gap]],"")</f>
        <v/>
      </c>
      <c r="O1176" s="30" t="str" cm="1">
        <f t="array" ref="O1176">IF(Table2[[#This Row],[Nodes]:[Nodes]]=7,Table2[[#This Row],[Gap]:[Gap]],"")</f>
        <v/>
      </c>
    </row>
    <row r="1177" spans="12:15">
      <c r="L1177" s="30" t="str" cm="1">
        <f t="array" ref="L1177">IF(Table2[[#This Row],[Nodes]:[Nodes]]=4,Table2[[#This Row],[Gap]:[Gap]],"")</f>
        <v/>
      </c>
      <c r="M1177" s="30" t="str" cm="1">
        <f t="array" ref="M1177">IF(Table2[[#This Row],[Nodes]:[Nodes]]=5,Table2[[#This Row],[Gap]:[Gap]],"")</f>
        <v/>
      </c>
      <c r="N1177" s="30" t="str" cm="1">
        <f t="array" ref="N1177">IF(Table2[[#This Row],[Nodes]:[Nodes]]=6,Table2[[#This Row],[Gap]:[Gap]],"")</f>
        <v/>
      </c>
      <c r="O1177" s="30" t="str" cm="1">
        <f t="array" ref="O1177">IF(Table2[[#This Row],[Nodes]:[Nodes]]=7,Table2[[#This Row],[Gap]:[Gap]],"")</f>
        <v/>
      </c>
    </row>
    <row r="1178" spans="12:15">
      <c r="L1178" s="30" t="str" cm="1">
        <f t="array" ref="L1178">IF(Table2[[#This Row],[Nodes]:[Nodes]]=4,Table2[[#This Row],[Gap]:[Gap]],"")</f>
        <v/>
      </c>
      <c r="M1178" s="30" t="str" cm="1">
        <f t="array" ref="M1178">IF(Table2[[#This Row],[Nodes]:[Nodes]]=5,Table2[[#This Row],[Gap]:[Gap]],"")</f>
        <v/>
      </c>
      <c r="N1178" s="30" t="str" cm="1">
        <f t="array" ref="N1178">IF(Table2[[#This Row],[Nodes]:[Nodes]]=6,Table2[[#This Row],[Gap]:[Gap]],"")</f>
        <v/>
      </c>
      <c r="O1178" s="30" t="str" cm="1">
        <f t="array" ref="O1178">IF(Table2[[#This Row],[Nodes]:[Nodes]]=7,Table2[[#This Row],[Gap]:[Gap]],"")</f>
        <v/>
      </c>
    </row>
    <row r="1179" spans="12:15">
      <c r="L1179" s="30" t="str" cm="1">
        <f t="array" ref="L1179">IF(Table2[[#This Row],[Nodes]:[Nodes]]=4,Table2[[#This Row],[Gap]:[Gap]],"")</f>
        <v/>
      </c>
      <c r="M1179" s="30" t="str" cm="1">
        <f t="array" ref="M1179">IF(Table2[[#This Row],[Nodes]:[Nodes]]=5,Table2[[#This Row],[Gap]:[Gap]],"")</f>
        <v/>
      </c>
      <c r="N1179" s="30" t="str" cm="1">
        <f t="array" ref="N1179">IF(Table2[[#This Row],[Nodes]:[Nodes]]=6,Table2[[#This Row],[Gap]:[Gap]],"")</f>
        <v/>
      </c>
      <c r="O1179" s="30" t="str" cm="1">
        <f t="array" ref="O1179">IF(Table2[[#This Row],[Nodes]:[Nodes]]=7,Table2[[#This Row],[Gap]:[Gap]],"")</f>
        <v/>
      </c>
    </row>
    <row r="1180" spans="12:15">
      <c r="L1180" s="30" t="str" cm="1">
        <f t="array" ref="L1180">IF(Table2[[#This Row],[Nodes]:[Nodes]]=4,Table2[[#This Row],[Gap]:[Gap]],"")</f>
        <v/>
      </c>
      <c r="M1180" s="30" t="str" cm="1">
        <f t="array" ref="M1180">IF(Table2[[#This Row],[Nodes]:[Nodes]]=5,Table2[[#This Row],[Gap]:[Gap]],"")</f>
        <v/>
      </c>
      <c r="N1180" s="30" t="str" cm="1">
        <f t="array" ref="N1180">IF(Table2[[#This Row],[Nodes]:[Nodes]]=6,Table2[[#This Row],[Gap]:[Gap]],"")</f>
        <v/>
      </c>
      <c r="O1180" s="30" t="str" cm="1">
        <f t="array" ref="O1180">IF(Table2[[#This Row],[Nodes]:[Nodes]]=7,Table2[[#This Row],[Gap]:[Gap]],"")</f>
        <v/>
      </c>
    </row>
    <row r="1181" spans="12:15">
      <c r="L1181" s="30" t="str" cm="1">
        <f t="array" ref="L1181">IF(Table2[[#This Row],[Nodes]:[Nodes]]=4,Table2[[#This Row],[Gap]:[Gap]],"")</f>
        <v/>
      </c>
      <c r="M1181" s="30" t="str" cm="1">
        <f t="array" ref="M1181">IF(Table2[[#This Row],[Nodes]:[Nodes]]=5,Table2[[#This Row],[Gap]:[Gap]],"")</f>
        <v/>
      </c>
      <c r="N1181" s="30" t="str" cm="1">
        <f t="array" ref="N1181">IF(Table2[[#This Row],[Nodes]:[Nodes]]=6,Table2[[#This Row],[Gap]:[Gap]],"")</f>
        <v/>
      </c>
      <c r="O1181" s="30" t="str" cm="1">
        <f t="array" ref="O1181">IF(Table2[[#This Row],[Nodes]:[Nodes]]=7,Table2[[#This Row],[Gap]:[Gap]],"")</f>
        <v/>
      </c>
    </row>
    <row r="1182" spans="12:15">
      <c r="L1182" s="30" t="str" cm="1">
        <f t="array" ref="L1182">IF(Table2[[#This Row],[Nodes]:[Nodes]]=4,Table2[[#This Row],[Gap]:[Gap]],"")</f>
        <v/>
      </c>
      <c r="M1182" s="30" t="str" cm="1">
        <f t="array" ref="M1182">IF(Table2[[#This Row],[Nodes]:[Nodes]]=5,Table2[[#This Row],[Gap]:[Gap]],"")</f>
        <v/>
      </c>
      <c r="N1182" s="30" t="str" cm="1">
        <f t="array" ref="N1182">IF(Table2[[#This Row],[Nodes]:[Nodes]]=6,Table2[[#This Row],[Gap]:[Gap]],"")</f>
        <v/>
      </c>
      <c r="O1182" s="30" t="str" cm="1">
        <f t="array" ref="O1182">IF(Table2[[#This Row],[Nodes]:[Nodes]]=7,Table2[[#This Row],[Gap]:[Gap]],"")</f>
        <v/>
      </c>
    </row>
    <row r="1183" spans="12:15">
      <c r="L1183" s="30" t="str" cm="1">
        <f t="array" ref="L1183">IF(Table2[[#This Row],[Nodes]:[Nodes]]=4,Table2[[#This Row],[Gap]:[Gap]],"")</f>
        <v/>
      </c>
      <c r="M1183" s="30" t="str" cm="1">
        <f t="array" ref="M1183">IF(Table2[[#This Row],[Nodes]:[Nodes]]=5,Table2[[#This Row],[Gap]:[Gap]],"")</f>
        <v/>
      </c>
      <c r="N1183" s="30" t="str" cm="1">
        <f t="array" ref="N1183">IF(Table2[[#This Row],[Nodes]:[Nodes]]=6,Table2[[#This Row],[Gap]:[Gap]],"")</f>
        <v/>
      </c>
      <c r="O1183" s="30" t="str" cm="1">
        <f t="array" ref="O1183">IF(Table2[[#This Row],[Nodes]:[Nodes]]=7,Table2[[#This Row],[Gap]:[Gap]],"")</f>
        <v/>
      </c>
    </row>
    <row r="1184" spans="12:15">
      <c r="L1184" s="30" t="str" cm="1">
        <f t="array" ref="L1184">IF(Table2[[#This Row],[Nodes]:[Nodes]]=4,Table2[[#This Row],[Gap]:[Gap]],"")</f>
        <v/>
      </c>
      <c r="M1184" s="30" t="str" cm="1">
        <f t="array" ref="M1184">IF(Table2[[#This Row],[Nodes]:[Nodes]]=5,Table2[[#This Row],[Gap]:[Gap]],"")</f>
        <v/>
      </c>
      <c r="N1184" s="30" t="str" cm="1">
        <f t="array" ref="N1184">IF(Table2[[#This Row],[Nodes]:[Nodes]]=6,Table2[[#This Row],[Gap]:[Gap]],"")</f>
        <v/>
      </c>
      <c r="O1184" s="30" t="str" cm="1">
        <f t="array" ref="O1184">IF(Table2[[#This Row],[Nodes]:[Nodes]]=7,Table2[[#This Row],[Gap]:[Gap]],"")</f>
        <v/>
      </c>
    </row>
    <row r="1185" spans="12:15">
      <c r="L1185" s="30" t="str" cm="1">
        <f t="array" ref="L1185">IF(Table2[[#This Row],[Nodes]:[Nodes]]=4,Table2[[#This Row],[Gap]:[Gap]],"")</f>
        <v/>
      </c>
      <c r="M1185" s="30" t="str" cm="1">
        <f t="array" ref="M1185">IF(Table2[[#This Row],[Nodes]:[Nodes]]=5,Table2[[#This Row],[Gap]:[Gap]],"")</f>
        <v/>
      </c>
      <c r="N1185" s="30" t="str" cm="1">
        <f t="array" ref="N1185">IF(Table2[[#This Row],[Nodes]:[Nodes]]=6,Table2[[#This Row],[Gap]:[Gap]],"")</f>
        <v/>
      </c>
      <c r="O1185" s="30" t="str" cm="1">
        <f t="array" ref="O1185">IF(Table2[[#This Row],[Nodes]:[Nodes]]=7,Table2[[#This Row],[Gap]:[Gap]],"")</f>
        <v/>
      </c>
    </row>
    <row r="1186" spans="12:15">
      <c r="L1186" s="30" t="str" cm="1">
        <f t="array" ref="L1186">IF(Table2[[#This Row],[Nodes]:[Nodes]]=4,Table2[[#This Row],[Gap]:[Gap]],"")</f>
        <v/>
      </c>
      <c r="M1186" s="30" t="str" cm="1">
        <f t="array" ref="M1186">IF(Table2[[#This Row],[Nodes]:[Nodes]]=5,Table2[[#This Row],[Gap]:[Gap]],"")</f>
        <v/>
      </c>
      <c r="N1186" s="30" t="str" cm="1">
        <f t="array" ref="N1186">IF(Table2[[#This Row],[Nodes]:[Nodes]]=6,Table2[[#This Row],[Gap]:[Gap]],"")</f>
        <v/>
      </c>
      <c r="O1186" s="30" t="str" cm="1">
        <f t="array" ref="O1186">IF(Table2[[#This Row],[Nodes]:[Nodes]]=7,Table2[[#This Row],[Gap]:[Gap]],"")</f>
        <v/>
      </c>
    </row>
    <row r="1187" spans="12:15">
      <c r="L1187" s="30" t="str" cm="1">
        <f t="array" ref="L1187">IF(Table2[[#This Row],[Nodes]:[Nodes]]=4,Table2[[#This Row],[Gap]:[Gap]],"")</f>
        <v/>
      </c>
      <c r="M1187" s="30" t="str" cm="1">
        <f t="array" ref="M1187">IF(Table2[[#This Row],[Nodes]:[Nodes]]=5,Table2[[#This Row],[Gap]:[Gap]],"")</f>
        <v/>
      </c>
      <c r="N1187" s="30" t="str" cm="1">
        <f t="array" ref="N1187">IF(Table2[[#This Row],[Nodes]:[Nodes]]=6,Table2[[#This Row],[Gap]:[Gap]],"")</f>
        <v/>
      </c>
      <c r="O1187" s="30" t="str" cm="1">
        <f t="array" ref="O1187">IF(Table2[[#This Row],[Nodes]:[Nodes]]=7,Table2[[#This Row],[Gap]:[Gap]],"")</f>
        <v/>
      </c>
    </row>
    <row r="1188" spans="12:15">
      <c r="L1188" s="30" t="str" cm="1">
        <f t="array" ref="L1188">IF(Table2[[#This Row],[Nodes]:[Nodes]]=4,Table2[[#This Row],[Gap]:[Gap]],"")</f>
        <v/>
      </c>
      <c r="M1188" s="30" t="str" cm="1">
        <f t="array" ref="M1188">IF(Table2[[#This Row],[Nodes]:[Nodes]]=5,Table2[[#This Row],[Gap]:[Gap]],"")</f>
        <v/>
      </c>
      <c r="N1188" s="30" t="str" cm="1">
        <f t="array" ref="N1188">IF(Table2[[#This Row],[Nodes]:[Nodes]]=6,Table2[[#This Row],[Gap]:[Gap]],"")</f>
        <v/>
      </c>
      <c r="O1188" s="30" t="str" cm="1">
        <f t="array" ref="O1188">IF(Table2[[#This Row],[Nodes]:[Nodes]]=7,Table2[[#This Row],[Gap]:[Gap]],"")</f>
        <v/>
      </c>
    </row>
    <row r="1189" spans="12:15">
      <c r="L1189" s="30" t="str" cm="1">
        <f t="array" ref="L1189">IF(Table2[[#This Row],[Nodes]:[Nodes]]=4,Table2[[#This Row],[Gap]:[Gap]],"")</f>
        <v/>
      </c>
      <c r="M1189" s="30" t="str" cm="1">
        <f t="array" ref="M1189">IF(Table2[[#This Row],[Nodes]:[Nodes]]=5,Table2[[#This Row],[Gap]:[Gap]],"")</f>
        <v/>
      </c>
      <c r="N1189" s="30" t="str" cm="1">
        <f t="array" ref="N1189">IF(Table2[[#This Row],[Nodes]:[Nodes]]=6,Table2[[#This Row],[Gap]:[Gap]],"")</f>
        <v/>
      </c>
      <c r="O1189" s="30" t="str" cm="1">
        <f t="array" ref="O1189">IF(Table2[[#This Row],[Nodes]:[Nodes]]=7,Table2[[#This Row],[Gap]:[Gap]],"")</f>
        <v/>
      </c>
    </row>
    <row r="1190" spans="12:15">
      <c r="L1190" s="30" t="str" cm="1">
        <f t="array" ref="L1190">IF(Table2[[#This Row],[Nodes]:[Nodes]]=4,Table2[[#This Row],[Gap]:[Gap]],"")</f>
        <v/>
      </c>
      <c r="M1190" s="30" t="str" cm="1">
        <f t="array" ref="M1190">IF(Table2[[#This Row],[Nodes]:[Nodes]]=5,Table2[[#This Row],[Gap]:[Gap]],"")</f>
        <v/>
      </c>
      <c r="N1190" s="30" t="str" cm="1">
        <f t="array" ref="N1190">IF(Table2[[#This Row],[Nodes]:[Nodes]]=6,Table2[[#This Row],[Gap]:[Gap]],"")</f>
        <v/>
      </c>
      <c r="O1190" s="30" t="str" cm="1">
        <f t="array" ref="O1190">IF(Table2[[#This Row],[Nodes]:[Nodes]]=7,Table2[[#This Row],[Gap]:[Gap]],"")</f>
        <v/>
      </c>
    </row>
    <row r="1191" spans="12:15">
      <c r="L1191" s="30" t="str" cm="1">
        <f t="array" ref="L1191">IF(Table2[[#This Row],[Nodes]:[Nodes]]=4,Table2[[#This Row],[Gap]:[Gap]],"")</f>
        <v/>
      </c>
      <c r="M1191" s="30" t="str" cm="1">
        <f t="array" ref="M1191">IF(Table2[[#This Row],[Nodes]:[Nodes]]=5,Table2[[#This Row],[Gap]:[Gap]],"")</f>
        <v/>
      </c>
      <c r="N1191" s="30" t="str" cm="1">
        <f t="array" ref="N1191">IF(Table2[[#This Row],[Nodes]:[Nodes]]=6,Table2[[#This Row],[Gap]:[Gap]],"")</f>
        <v/>
      </c>
      <c r="O1191" s="30" t="str" cm="1">
        <f t="array" ref="O1191">IF(Table2[[#This Row],[Nodes]:[Nodes]]=7,Table2[[#This Row],[Gap]:[Gap]],"")</f>
        <v/>
      </c>
    </row>
    <row r="1192" spans="12:15">
      <c r="L1192" s="30" t="str" cm="1">
        <f t="array" ref="L1192">IF(Table2[[#This Row],[Nodes]:[Nodes]]=4,Table2[[#This Row],[Gap]:[Gap]],"")</f>
        <v/>
      </c>
      <c r="M1192" s="30" t="str" cm="1">
        <f t="array" ref="M1192">IF(Table2[[#This Row],[Nodes]:[Nodes]]=5,Table2[[#This Row],[Gap]:[Gap]],"")</f>
        <v/>
      </c>
      <c r="N1192" s="30" t="str" cm="1">
        <f t="array" ref="N1192">IF(Table2[[#This Row],[Nodes]:[Nodes]]=6,Table2[[#This Row],[Gap]:[Gap]],"")</f>
        <v/>
      </c>
      <c r="O1192" s="30" t="str" cm="1">
        <f t="array" ref="O1192">IF(Table2[[#This Row],[Nodes]:[Nodes]]=7,Table2[[#This Row],[Gap]:[Gap]],"")</f>
        <v/>
      </c>
    </row>
    <row r="1193" spans="12:15">
      <c r="L1193" s="30" t="str" cm="1">
        <f t="array" ref="L1193">IF(Table2[[#This Row],[Nodes]:[Nodes]]=4,Table2[[#This Row],[Gap]:[Gap]],"")</f>
        <v/>
      </c>
      <c r="M1193" s="30" t="str" cm="1">
        <f t="array" ref="M1193">IF(Table2[[#This Row],[Nodes]:[Nodes]]=5,Table2[[#This Row],[Gap]:[Gap]],"")</f>
        <v/>
      </c>
      <c r="N1193" s="30" t="str" cm="1">
        <f t="array" ref="N1193">IF(Table2[[#This Row],[Nodes]:[Nodes]]=6,Table2[[#This Row],[Gap]:[Gap]],"")</f>
        <v/>
      </c>
      <c r="O1193" s="30" t="str" cm="1">
        <f t="array" ref="O1193">IF(Table2[[#This Row],[Nodes]:[Nodes]]=7,Table2[[#This Row],[Gap]:[Gap]],"")</f>
        <v/>
      </c>
    </row>
    <row r="1194" spans="12:15">
      <c r="L1194" s="30" t="str" cm="1">
        <f t="array" ref="L1194">IF(Table2[[#This Row],[Nodes]:[Nodes]]=4,Table2[[#This Row],[Gap]:[Gap]],"")</f>
        <v/>
      </c>
      <c r="M1194" s="30" t="str" cm="1">
        <f t="array" ref="M1194">IF(Table2[[#This Row],[Nodes]:[Nodes]]=5,Table2[[#This Row],[Gap]:[Gap]],"")</f>
        <v/>
      </c>
      <c r="N1194" s="30" t="str" cm="1">
        <f t="array" ref="N1194">IF(Table2[[#This Row],[Nodes]:[Nodes]]=6,Table2[[#This Row],[Gap]:[Gap]],"")</f>
        <v/>
      </c>
      <c r="O1194" s="30" t="str" cm="1">
        <f t="array" ref="O1194">IF(Table2[[#This Row],[Nodes]:[Nodes]]=7,Table2[[#This Row],[Gap]:[Gap]],"")</f>
        <v/>
      </c>
    </row>
    <row r="1195" spans="12:15">
      <c r="L1195" s="30" t="str" cm="1">
        <f t="array" ref="L1195">IF(Table2[[#This Row],[Nodes]:[Nodes]]=4,Table2[[#This Row],[Gap]:[Gap]],"")</f>
        <v/>
      </c>
      <c r="M1195" s="30" t="str" cm="1">
        <f t="array" ref="M1195">IF(Table2[[#This Row],[Nodes]:[Nodes]]=5,Table2[[#This Row],[Gap]:[Gap]],"")</f>
        <v/>
      </c>
      <c r="N1195" s="30" t="str" cm="1">
        <f t="array" ref="N1195">IF(Table2[[#This Row],[Nodes]:[Nodes]]=6,Table2[[#This Row],[Gap]:[Gap]],"")</f>
        <v/>
      </c>
      <c r="O1195" s="30" t="str" cm="1">
        <f t="array" ref="O1195">IF(Table2[[#This Row],[Nodes]:[Nodes]]=7,Table2[[#This Row],[Gap]:[Gap]],"")</f>
        <v/>
      </c>
    </row>
    <row r="1196" spans="12:15">
      <c r="L1196" s="30" t="str" cm="1">
        <f t="array" ref="L1196">IF(Table2[[#This Row],[Nodes]:[Nodes]]=4,Table2[[#This Row],[Gap]:[Gap]],"")</f>
        <v/>
      </c>
      <c r="M1196" s="30" t="str" cm="1">
        <f t="array" ref="M1196">IF(Table2[[#This Row],[Nodes]:[Nodes]]=5,Table2[[#This Row],[Gap]:[Gap]],"")</f>
        <v/>
      </c>
      <c r="N1196" s="30" t="str" cm="1">
        <f t="array" ref="N1196">IF(Table2[[#This Row],[Nodes]:[Nodes]]=6,Table2[[#This Row],[Gap]:[Gap]],"")</f>
        <v/>
      </c>
      <c r="O1196" s="30" t="str" cm="1">
        <f t="array" ref="O1196">IF(Table2[[#This Row],[Nodes]:[Nodes]]=7,Table2[[#This Row],[Gap]:[Gap]],"")</f>
        <v/>
      </c>
    </row>
    <row r="1197" spans="12:15">
      <c r="L1197" s="30" t="str" cm="1">
        <f t="array" ref="L1197">IF(Table2[[#This Row],[Nodes]:[Nodes]]=4,Table2[[#This Row],[Gap]:[Gap]],"")</f>
        <v/>
      </c>
      <c r="M1197" s="30" t="str" cm="1">
        <f t="array" ref="M1197">IF(Table2[[#This Row],[Nodes]:[Nodes]]=5,Table2[[#This Row],[Gap]:[Gap]],"")</f>
        <v/>
      </c>
      <c r="N1197" s="30" t="str" cm="1">
        <f t="array" ref="N1197">IF(Table2[[#This Row],[Nodes]:[Nodes]]=6,Table2[[#This Row],[Gap]:[Gap]],"")</f>
        <v/>
      </c>
      <c r="O1197" s="30" t="str" cm="1">
        <f t="array" ref="O1197">IF(Table2[[#This Row],[Nodes]:[Nodes]]=7,Table2[[#This Row],[Gap]:[Gap]],"")</f>
        <v/>
      </c>
    </row>
    <row r="1198" spans="12:15">
      <c r="L1198" s="30" t="str" cm="1">
        <f t="array" ref="L1198">IF(Table2[[#This Row],[Nodes]:[Nodes]]=4,Table2[[#This Row],[Gap]:[Gap]],"")</f>
        <v/>
      </c>
      <c r="M1198" s="30" t="str" cm="1">
        <f t="array" ref="M1198">IF(Table2[[#This Row],[Nodes]:[Nodes]]=5,Table2[[#This Row],[Gap]:[Gap]],"")</f>
        <v/>
      </c>
      <c r="N1198" s="30" t="str" cm="1">
        <f t="array" ref="N1198">IF(Table2[[#This Row],[Nodes]:[Nodes]]=6,Table2[[#This Row],[Gap]:[Gap]],"")</f>
        <v/>
      </c>
      <c r="O1198" s="30" t="str" cm="1">
        <f t="array" ref="O1198">IF(Table2[[#This Row],[Nodes]:[Nodes]]=7,Table2[[#This Row],[Gap]:[Gap]],"")</f>
        <v/>
      </c>
    </row>
    <row r="1199" spans="12:15">
      <c r="L1199" s="30" t="str" cm="1">
        <f t="array" ref="L1199">IF(Table2[[#This Row],[Nodes]:[Nodes]]=4,Table2[[#This Row],[Gap]:[Gap]],"")</f>
        <v/>
      </c>
      <c r="M1199" s="30" t="str" cm="1">
        <f t="array" ref="M1199">IF(Table2[[#This Row],[Nodes]:[Nodes]]=5,Table2[[#This Row],[Gap]:[Gap]],"")</f>
        <v/>
      </c>
      <c r="N1199" s="30" t="str" cm="1">
        <f t="array" ref="N1199">IF(Table2[[#This Row],[Nodes]:[Nodes]]=6,Table2[[#This Row],[Gap]:[Gap]],"")</f>
        <v/>
      </c>
      <c r="O1199" s="30" t="str" cm="1">
        <f t="array" ref="O1199">IF(Table2[[#This Row],[Nodes]:[Nodes]]=7,Table2[[#This Row],[Gap]:[Gap]],"")</f>
        <v/>
      </c>
    </row>
    <row r="1200" spans="12:15">
      <c r="L1200" s="30" t="str" cm="1">
        <f t="array" ref="L1200">IF(Table2[[#This Row],[Nodes]:[Nodes]]=4,Table2[[#This Row],[Gap]:[Gap]],"")</f>
        <v/>
      </c>
      <c r="M1200" s="30" t="str" cm="1">
        <f t="array" ref="M1200">IF(Table2[[#This Row],[Nodes]:[Nodes]]=5,Table2[[#This Row],[Gap]:[Gap]],"")</f>
        <v/>
      </c>
      <c r="N1200" s="30" t="str" cm="1">
        <f t="array" ref="N1200">IF(Table2[[#This Row],[Nodes]:[Nodes]]=6,Table2[[#This Row],[Gap]:[Gap]],"")</f>
        <v/>
      </c>
      <c r="O1200" s="30" t="str" cm="1">
        <f t="array" ref="O1200">IF(Table2[[#This Row],[Nodes]:[Nodes]]=7,Table2[[#This Row],[Gap]:[Gap]],"")</f>
        <v/>
      </c>
    </row>
    <row r="1201" spans="12:15">
      <c r="L1201" s="30" t="str" cm="1">
        <f t="array" ref="L1201">IF(Table2[[#This Row],[Nodes]:[Nodes]]=4,Table2[[#This Row],[Gap]:[Gap]],"")</f>
        <v/>
      </c>
      <c r="M1201" s="30" t="str" cm="1">
        <f t="array" ref="M1201">IF(Table2[[#This Row],[Nodes]:[Nodes]]=5,Table2[[#This Row],[Gap]:[Gap]],"")</f>
        <v/>
      </c>
      <c r="N1201" s="30" t="str" cm="1">
        <f t="array" ref="N1201">IF(Table2[[#This Row],[Nodes]:[Nodes]]=6,Table2[[#This Row],[Gap]:[Gap]],"")</f>
        <v/>
      </c>
      <c r="O1201" s="30" t="str" cm="1">
        <f t="array" ref="O1201">IF(Table2[[#This Row],[Nodes]:[Nodes]]=7,Table2[[#This Row],[Gap]:[Gap]],"")</f>
        <v/>
      </c>
    </row>
    <row r="1202" spans="12:15">
      <c r="L1202" s="30" t="str" cm="1">
        <f t="array" ref="L1202">IF(Table2[[#This Row],[Nodes]:[Nodes]]=4,Table2[[#This Row],[Gap]:[Gap]],"")</f>
        <v/>
      </c>
      <c r="M1202" s="30" t="str" cm="1">
        <f t="array" ref="M1202">IF(Table2[[#This Row],[Nodes]:[Nodes]]=5,Table2[[#This Row],[Gap]:[Gap]],"")</f>
        <v/>
      </c>
      <c r="N1202" s="30" t="str" cm="1">
        <f t="array" ref="N1202">IF(Table2[[#This Row],[Nodes]:[Nodes]]=6,Table2[[#This Row],[Gap]:[Gap]],"")</f>
        <v/>
      </c>
      <c r="O1202" s="30" t="str" cm="1">
        <f t="array" ref="O1202">IF(Table2[[#This Row],[Nodes]:[Nodes]]=7,Table2[[#This Row],[Gap]:[Gap]],"")</f>
        <v/>
      </c>
    </row>
    <row r="1203" spans="12:15">
      <c r="L1203" s="30" t="str" cm="1">
        <f t="array" ref="L1203">IF(Table2[[#This Row],[Nodes]:[Nodes]]=4,Table2[[#This Row],[Gap]:[Gap]],"")</f>
        <v/>
      </c>
      <c r="M1203" s="30" t="str" cm="1">
        <f t="array" ref="M1203">IF(Table2[[#This Row],[Nodes]:[Nodes]]=5,Table2[[#This Row],[Gap]:[Gap]],"")</f>
        <v/>
      </c>
      <c r="N1203" s="30" t="str" cm="1">
        <f t="array" ref="N1203">IF(Table2[[#This Row],[Nodes]:[Nodes]]=6,Table2[[#This Row],[Gap]:[Gap]],"")</f>
        <v/>
      </c>
      <c r="O1203" s="30" t="str" cm="1">
        <f t="array" ref="O1203">IF(Table2[[#This Row],[Nodes]:[Nodes]]=7,Table2[[#This Row],[Gap]:[Gap]],"")</f>
        <v/>
      </c>
    </row>
    <row r="1204" spans="12:15">
      <c r="L1204" s="30" t="str" cm="1">
        <f t="array" ref="L1204">IF(Table2[[#This Row],[Nodes]:[Nodes]]=4,Table2[[#This Row],[Gap]:[Gap]],"")</f>
        <v/>
      </c>
      <c r="M1204" s="30" t="str" cm="1">
        <f t="array" ref="M1204">IF(Table2[[#This Row],[Nodes]:[Nodes]]=5,Table2[[#This Row],[Gap]:[Gap]],"")</f>
        <v/>
      </c>
      <c r="N1204" s="30" t="str" cm="1">
        <f t="array" ref="N1204">IF(Table2[[#This Row],[Nodes]:[Nodes]]=6,Table2[[#This Row],[Gap]:[Gap]],"")</f>
        <v/>
      </c>
      <c r="O1204" s="30" t="str" cm="1">
        <f t="array" ref="O1204">IF(Table2[[#This Row],[Nodes]:[Nodes]]=7,Table2[[#This Row],[Gap]:[Gap]],"")</f>
        <v/>
      </c>
    </row>
    <row r="1205" spans="12:15">
      <c r="L1205" s="30" t="str" cm="1">
        <f t="array" ref="L1205">IF(Table2[[#This Row],[Nodes]:[Nodes]]=4,Table2[[#This Row],[Gap]:[Gap]],"")</f>
        <v/>
      </c>
      <c r="M1205" s="30" t="str" cm="1">
        <f t="array" ref="M1205">IF(Table2[[#This Row],[Nodes]:[Nodes]]=5,Table2[[#This Row],[Gap]:[Gap]],"")</f>
        <v/>
      </c>
      <c r="N1205" s="30" t="str" cm="1">
        <f t="array" ref="N1205">IF(Table2[[#This Row],[Nodes]:[Nodes]]=6,Table2[[#This Row],[Gap]:[Gap]],"")</f>
        <v/>
      </c>
      <c r="O1205" s="30" t="str" cm="1">
        <f t="array" ref="O1205">IF(Table2[[#This Row],[Nodes]:[Nodes]]=7,Table2[[#This Row],[Gap]:[Gap]],"")</f>
        <v/>
      </c>
    </row>
    <row r="1206" spans="12:15">
      <c r="L1206" s="30" t="str" cm="1">
        <f t="array" ref="L1206">IF(Table2[[#This Row],[Nodes]:[Nodes]]=4,Table2[[#This Row],[Gap]:[Gap]],"")</f>
        <v/>
      </c>
      <c r="M1206" s="30" t="str" cm="1">
        <f t="array" ref="M1206">IF(Table2[[#This Row],[Nodes]:[Nodes]]=5,Table2[[#This Row],[Gap]:[Gap]],"")</f>
        <v/>
      </c>
      <c r="N1206" s="30" t="str" cm="1">
        <f t="array" ref="N1206">IF(Table2[[#This Row],[Nodes]:[Nodes]]=6,Table2[[#This Row],[Gap]:[Gap]],"")</f>
        <v/>
      </c>
      <c r="O1206" s="30" t="str" cm="1">
        <f t="array" ref="O1206">IF(Table2[[#This Row],[Nodes]:[Nodes]]=7,Table2[[#This Row],[Gap]:[Gap]],"")</f>
        <v/>
      </c>
    </row>
    <row r="1207" spans="12:15">
      <c r="L1207" s="30" t="str" cm="1">
        <f t="array" ref="L1207">IF(Table2[[#This Row],[Nodes]:[Nodes]]=4,Table2[[#This Row],[Gap]:[Gap]],"")</f>
        <v/>
      </c>
      <c r="M1207" s="30" t="str" cm="1">
        <f t="array" ref="M1207">IF(Table2[[#This Row],[Nodes]:[Nodes]]=5,Table2[[#This Row],[Gap]:[Gap]],"")</f>
        <v/>
      </c>
      <c r="N1207" s="30" t="str" cm="1">
        <f t="array" ref="N1207">IF(Table2[[#This Row],[Nodes]:[Nodes]]=6,Table2[[#This Row],[Gap]:[Gap]],"")</f>
        <v/>
      </c>
      <c r="O1207" s="30" t="str" cm="1">
        <f t="array" ref="O1207">IF(Table2[[#This Row],[Nodes]:[Nodes]]=7,Table2[[#This Row],[Gap]:[Gap]],"")</f>
        <v/>
      </c>
    </row>
    <row r="1208" spans="12:15">
      <c r="L1208" s="30" t="str" cm="1">
        <f t="array" ref="L1208">IF(Table2[[#This Row],[Nodes]:[Nodes]]=4,Table2[[#This Row],[Gap]:[Gap]],"")</f>
        <v/>
      </c>
      <c r="M1208" s="30" t="str" cm="1">
        <f t="array" ref="M1208">IF(Table2[[#This Row],[Nodes]:[Nodes]]=5,Table2[[#This Row],[Gap]:[Gap]],"")</f>
        <v/>
      </c>
      <c r="N1208" s="30" t="str" cm="1">
        <f t="array" ref="N1208">IF(Table2[[#This Row],[Nodes]:[Nodes]]=6,Table2[[#This Row],[Gap]:[Gap]],"")</f>
        <v/>
      </c>
      <c r="O1208" s="30" t="str" cm="1">
        <f t="array" ref="O1208">IF(Table2[[#This Row],[Nodes]:[Nodes]]=7,Table2[[#This Row],[Gap]:[Gap]],"")</f>
        <v/>
      </c>
    </row>
    <row r="1209" spans="12:15">
      <c r="L1209" s="30" t="str" cm="1">
        <f t="array" ref="L1209">IF(Table2[[#This Row],[Nodes]:[Nodes]]=4,Table2[[#This Row],[Gap]:[Gap]],"")</f>
        <v/>
      </c>
      <c r="M1209" s="30" t="str" cm="1">
        <f t="array" ref="M1209">IF(Table2[[#This Row],[Nodes]:[Nodes]]=5,Table2[[#This Row],[Gap]:[Gap]],"")</f>
        <v/>
      </c>
      <c r="N1209" s="30" t="str" cm="1">
        <f t="array" ref="N1209">IF(Table2[[#This Row],[Nodes]:[Nodes]]=6,Table2[[#This Row],[Gap]:[Gap]],"")</f>
        <v/>
      </c>
      <c r="O1209" s="30" t="str" cm="1">
        <f t="array" ref="O1209">IF(Table2[[#This Row],[Nodes]:[Nodes]]=7,Table2[[#This Row],[Gap]:[Gap]],"")</f>
        <v/>
      </c>
    </row>
    <row r="1210" spans="12:15">
      <c r="L1210" s="30" t="str" cm="1">
        <f t="array" ref="L1210">IF(Table2[[#This Row],[Nodes]:[Nodes]]=4,Table2[[#This Row],[Gap]:[Gap]],"")</f>
        <v/>
      </c>
      <c r="M1210" s="30" t="str" cm="1">
        <f t="array" ref="M1210">IF(Table2[[#This Row],[Nodes]:[Nodes]]=5,Table2[[#This Row],[Gap]:[Gap]],"")</f>
        <v/>
      </c>
      <c r="N1210" s="30" t="str" cm="1">
        <f t="array" ref="N1210">IF(Table2[[#This Row],[Nodes]:[Nodes]]=6,Table2[[#This Row],[Gap]:[Gap]],"")</f>
        <v/>
      </c>
      <c r="O1210" s="30" t="str" cm="1">
        <f t="array" ref="O1210">IF(Table2[[#This Row],[Nodes]:[Nodes]]=7,Table2[[#This Row],[Gap]:[Gap]],"")</f>
        <v/>
      </c>
    </row>
    <row r="1211" spans="12:15">
      <c r="L1211" s="30" t="str" cm="1">
        <f t="array" ref="L1211">IF(Table2[[#This Row],[Nodes]:[Nodes]]=4,Table2[[#This Row],[Gap]:[Gap]],"")</f>
        <v/>
      </c>
      <c r="M1211" s="30" t="str" cm="1">
        <f t="array" ref="M1211">IF(Table2[[#This Row],[Nodes]:[Nodes]]=5,Table2[[#This Row],[Gap]:[Gap]],"")</f>
        <v/>
      </c>
      <c r="N1211" s="30" t="str" cm="1">
        <f t="array" ref="N1211">IF(Table2[[#This Row],[Nodes]:[Nodes]]=6,Table2[[#This Row],[Gap]:[Gap]],"")</f>
        <v/>
      </c>
      <c r="O1211" s="30" t="str" cm="1">
        <f t="array" ref="O1211">IF(Table2[[#This Row],[Nodes]:[Nodes]]=7,Table2[[#This Row],[Gap]:[Gap]],"")</f>
        <v/>
      </c>
    </row>
    <row r="1212" spans="12:15">
      <c r="L1212" s="30" t="str" cm="1">
        <f t="array" ref="L1212">IF(Table2[[#This Row],[Nodes]:[Nodes]]=4,Table2[[#This Row],[Gap]:[Gap]],"")</f>
        <v/>
      </c>
      <c r="M1212" s="30" t="str" cm="1">
        <f t="array" ref="M1212">IF(Table2[[#This Row],[Nodes]:[Nodes]]=5,Table2[[#This Row],[Gap]:[Gap]],"")</f>
        <v/>
      </c>
      <c r="N1212" s="30" t="str" cm="1">
        <f t="array" ref="N1212">IF(Table2[[#This Row],[Nodes]:[Nodes]]=6,Table2[[#This Row],[Gap]:[Gap]],"")</f>
        <v/>
      </c>
      <c r="O1212" s="30" t="str" cm="1">
        <f t="array" ref="O1212">IF(Table2[[#This Row],[Nodes]:[Nodes]]=7,Table2[[#This Row],[Gap]:[Gap]],"")</f>
        <v/>
      </c>
    </row>
    <row r="1213" spans="12:15">
      <c r="L1213" s="30" t="str" cm="1">
        <f t="array" ref="L1213">IF(Table2[[#This Row],[Nodes]:[Nodes]]=4,Table2[[#This Row],[Gap]:[Gap]],"")</f>
        <v/>
      </c>
      <c r="M1213" s="30" t="str" cm="1">
        <f t="array" ref="M1213">IF(Table2[[#This Row],[Nodes]:[Nodes]]=5,Table2[[#This Row],[Gap]:[Gap]],"")</f>
        <v/>
      </c>
      <c r="N1213" s="30" t="str" cm="1">
        <f t="array" ref="N1213">IF(Table2[[#This Row],[Nodes]:[Nodes]]=6,Table2[[#This Row],[Gap]:[Gap]],"")</f>
        <v/>
      </c>
      <c r="O1213" s="30" t="str" cm="1">
        <f t="array" ref="O1213">IF(Table2[[#This Row],[Nodes]:[Nodes]]=7,Table2[[#This Row],[Gap]:[Gap]],"")</f>
        <v/>
      </c>
    </row>
    <row r="1214" spans="12:15">
      <c r="L1214" s="30" t="str" cm="1">
        <f t="array" ref="L1214">IF(Table2[[#This Row],[Nodes]:[Nodes]]=4,Table2[[#This Row],[Gap]:[Gap]],"")</f>
        <v/>
      </c>
      <c r="M1214" s="30" t="str" cm="1">
        <f t="array" ref="M1214">IF(Table2[[#This Row],[Nodes]:[Nodes]]=5,Table2[[#This Row],[Gap]:[Gap]],"")</f>
        <v/>
      </c>
      <c r="N1214" s="30" t="str" cm="1">
        <f t="array" ref="N1214">IF(Table2[[#This Row],[Nodes]:[Nodes]]=6,Table2[[#This Row],[Gap]:[Gap]],"")</f>
        <v/>
      </c>
      <c r="O1214" s="30" t="str" cm="1">
        <f t="array" ref="O1214">IF(Table2[[#This Row],[Nodes]:[Nodes]]=7,Table2[[#This Row],[Gap]:[Gap]],"")</f>
        <v/>
      </c>
    </row>
    <row r="1215" spans="12:15">
      <c r="L1215" s="30" t="str" cm="1">
        <f t="array" ref="L1215">IF(Table2[[#This Row],[Nodes]:[Nodes]]=4,Table2[[#This Row],[Gap]:[Gap]],"")</f>
        <v/>
      </c>
      <c r="M1215" s="30" t="str" cm="1">
        <f t="array" ref="M1215">IF(Table2[[#This Row],[Nodes]:[Nodes]]=5,Table2[[#This Row],[Gap]:[Gap]],"")</f>
        <v/>
      </c>
      <c r="N1215" s="30" t="str" cm="1">
        <f t="array" ref="N1215">IF(Table2[[#This Row],[Nodes]:[Nodes]]=6,Table2[[#This Row],[Gap]:[Gap]],"")</f>
        <v/>
      </c>
      <c r="O1215" s="30" t="str" cm="1">
        <f t="array" ref="O1215">IF(Table2[[#This Row],[Nodes]:[Nodes]]=7,Table2[[#This Row],[Gap]:[Gap]],"")</f>
        <v/>
      </c>
    </row>
    <row r="1216" spans="12:15">
      <c r="L1216" s="30" t="str" cm="1">
        <f t="array" ref="L1216">IF(Table2[[#This Row],[Nodes]:[Nodes]]=4,Table2[[#This Row],[Gap]:[Gap]],"")</f>
        <v/>
      </c>
      <c r="M1216" s="30" t="str" cm="1">
        <f t="array" ref="M1216">IF(Table2[[#This Row],[Nodes]:[Nodes]]=5,Table2[[#This Row],[Gap]:[Gap]],"")</f>
        <v/>
      </c>
      <c r="N1216" s="30" t="str" cm="1">
        <f t="array" ref="N1216">IF(Table2[[#This Row],[Nodes]:[Nodes]]=6,Table2[[#This Row],[Gap]:[Gap]],"")</f>
        <v/>
      </c>
      <c r="O1216" s="30" t="str" cm="1">
        <f t="array" ref="O1216">IF(Table2[[#This Row],[Nodes]:[Nodes]]=7,Table2[[#This Row],[Gap]:[Gap]],"")</f>
        <v/>
      </c>
    </row>
    <row r="1217" spans="12:15">
      <c r="L1217" s="30" t="str" cm="1">
        <f t="array" ref="L1217">IF(Table2[[#This Row],[Nodes]:[Nodes]]=4,Table2[[#This Row],[Gap]:[Gap]],"")</f>
        <v/>
      </c>
      <c r="M1217" s="30" t="str" cm="1">
        <f t="array" ref="M1217">IF(Table2[[#This Row],[Nodes]:[Nodes]]=5,Table2[[#This Row],[Gap]:[Gap]],"")</f>
        <v/>
      </c>
      <c r="N1217" s="30" t="str" cm="1">
        <f t="array" ref="N1217">IF(Table2[[#This Row],[Nodes]:[Nodes]]=6,Table2[[#This Row],[Gap]:[Gap]],"")</f>
        <v/>
      </c>
      <c r="O1217" s="30" t="str" cm="1">
        <f t="array" ref="O1217">IF(Table2[[#This Row],[Nodes]:[Nodes]]=7,Table2[[#This Row],[Gap]:[Gap]],"")</f>
        <v/>
      </c>
    </row>
    <row r="1218" spans="12:15">
      <c r="L1218" s="30" t="str" cm="1">
        <f t="array" ref="L1218">IF(Table2[[#This Row],[Nodes]:[Nodes]]=4,Table2[[#This Row],[Gap]:[Gap]],"")</f>
        <v/>
      </c>
      <c r="M1218" s="30" t="str" cm="1">
        <f t="array" ref="M1218">IF(Table2[[#This Row],[Nodes]:[Nodes]]=5,Table2[[#This Row],[Gap]:[Gap]],"")</f>
        <v/>
      </c>
      <c r="N1218" s="30" t="str" cm="1">
        <f t="array" ref="N1218">IF(Table2[[#This Row],[Nodes]:[Nodes]]=6,Table2[[#This Row],[Gap]:[Gap]],"")</f>
        <v/>
      </c>
      <c r="O1218" s="30" t="str" cm="1">
        <f t="array" ref="O1218">IF(Table2[[#This Row],[Nodes]:[Nodes]]=7,Table2[[#This Row],[Gap]:[Gap]],"")</f>
        <v/>
      </c>
    </row>
    <row r="1219" spans="12:15">
      <c r="L1219" s="30" t="str" cm="1">
        <f t="array" ref="L1219">IF(Table2[[#This Row],[Nodes]:[Nodes]]=4,Table2[[#This Row],[Gap]:[Gap]],"")</f>
        <v/>
      </c>
      <c r="M1219" s="30" t="str" cm="1">
        <f t="array" ref="M1219">IF(Table2[[#This Row],[Nodes]:[Nodes]]=5,Table2[[#This Row],[Gap]:[Gap]],"")</f>
        <v/>
      </c>
      <c r="N1219" s="30" t="str" cm="1">
        <f t="array" ref="N1219">IF(Table2[[#This Row],[Nodes]:[Nodes]]=6,Table2[[#This Row],[Gap]:[Gap]],"")</f>
        <v/>
      </c>
      <c r="O1219" s="30" t="str" cm="1">
        <f t="array" ref="O1219">IF(Table2[[#This Row],[Nodes]:[Nodes]]=7,Table2[[#This Row],[Gap]:[Gap]],"")</f>
        <v/>
      </c>
    </row>
    <row r="1220" spans="12:15">
      <c r="L1220" s="30" t="str" cm="1">
        <f t="array" ref="L1220">IF(Table2[[#This Row],[Nodes]:[Nodes]]=4,Table2[[#This Row],[Gap]:[Gap]],"")</f>
        <v/>
      </c>
      <c r="M1220" s="30" t="str" cm="1">
        <f t="array" ref="M1220">IF(Table2[[#This Row],[Nodes]:[Nodes]]=5,Table2[[#This Row],[Gap]:[Gap]],"")</f>
        <v/>
      </c>
      <c r="N1220" s="30" t="str" cm="1">
        <f t="array" ref="N1220">IF(Table2[[#This Row],[Nodes]:[Nodes]]=6,Table2[[#This Row],[Gap]:[Gap]],"")</f>
        <v/>
      </c>
      <c r="O1220" s="30" t="str" cm="1">
        <f t="array" ref="O1220">IF(Table2[[#This Row],[Nodes]:[Nodes]]=7,Table2[[#This Row],[Gap]:[Gap]],"")</f>
        <v/>
      </c>
    </row>
    <row r="1221" spans="12:15">
      <c r="L1221" s="30" t="str" cm="1">
        <f t="array" ref="L1221">IF(Table2[[#This Row],[Nodes]:[Nodes]]=4,Table2[[#This Row],[Gap]:[Gap]],"")</f>
        <v/>
      </c>
      <c r="M1221" s="30" t="str" cm="1">
        <f t="array" ref="M1221">IF(Table2[[#This Row],[Nodes]:[Nodes]]=5,Table2[[#This Row],[Gap]:[Gap]],"")</f>
        <v/>
      </c>
      <c r="N1221" s="30" t="str" cm="1">
        <f t="array" ref="N1221">IF(Table2[[#This Row],[Nodes]:[Nodes]]=6,Table2[[#This Row],[Gap]:[Gap]],"")</f>
        <v/>
      </c>
      <c r="O1221" s="30" t="str" cm="1">
        <f t="array" ref="O1221">IF(Table2[[#This Row],[Nodes]:[Nodes]]=7,Table2[[#This Row],[Gap]:[Gap]],"")</f>
        <v/>
      </c>
    </row>
    <row r="1222" spans="12:15">
      <c r="L1222" s="30" t="str" cm="1">
        <f t="array" ref="L1222">IF(Table2[[#This Row],[Nodes]:[Nodes]]=4,Table2[[#This Row],[Gap]:[Gap]],"")</f>
        <v/>
      </c>
      <c r="M1222" s="30" t="str" cm="1">
        <f t="array" ref="M1222">IF(Table2[[#This Row],[Nodes]:[Nodes]]=5,Table2[[#This Row],[Gap]:[Gap]],"")</f>
        <v/>
      </c>
      <c r="N1222" s="30" t="str" cm="1">
        <f t="array" ref="N1222">IF(Table2[[#This Row],[Nodes]:[Nodes]]=6,Table2[[#This Row],[Gap]:[Gap]],"")</f>
        <v/>
      </c>
      <c r="O1222" s="30" t="str" cm="1">
        <f t="array" ref="O1222">IF(Table2[[#This Row],[Nodes]:[Nodes]]=7,Table2[[#This Row],[Gap]:[Gap]],"")</f>
        <v/>
      </c>
    </row>
    <row r="1223" spans="12:15">
      <c r="L1223" s="30" t="str" cm="1">
        <f t="array" ref="L1223">IF(Table2[[#This Row],[Nodes]:[Nodes]]=4,Table2[[#This Row],[Gap]:[Gap]],"")</f>
        <v/>
      </c>
      <c r="M1223" s="30" t="str" cm="1">
        <f t="array" ref="M1223">IF(Table2[[#This Row],[Nodes]:[Nodes]]=5,Table2[[#This Row],[Gap]:[Gap]],"")</f>
        <v/>
      </c>
      <c r="N1223" s="30" t="str" cm="1">
        <f t="array" ref="N1223">IF(Table2[[#This Row],[Nodes]:[Nodes]]=6,Table2[[#This Row],[Gap]:[Gap]],"")</f>
        <v/>
      </c>
      <c r="O1223" s="30" t="str" cm="1">
        <f t="array" ref="O1223">IF(Table2[[#This Row],[Nodes]:[Nodes]]=7,Table2[[#This Row],[Gap]:[Gap]],"")</f>
        <v/>
      </c>
    </row>
    <row r="1224" spans="12:15">
      <c r="L1224" s="30" t="str" cm="1">
        <f t="array" ref="L1224">IF(Table2[[#This Row],[Nodes]:[Nodes]]=4,Table2[[#This Row],[Gap]:[Gap]],"")</f>
        <v/>
      </c>
      <c r="M1224" s="30" t="str" cm="1">
        <f t="array" ref="M1224">IF(Table2[[#This Row],[Nodes]:[Nodes]]=5,Table2[[#This Row],[Gap]:[Gap]],"")</f>
        <v/>
      </c>
      <c r="N1224" s="30" t="str" cm="1">
        <f t="array" ref="N1224">IF(Table2[[#This Row],[Nodes]:[Nodes]]=6,Table2[[#This Row],[Gap]:[Gap]],"")</f>
        <v/>
      </c>
      <c r="O1224" s="30" t="str" cm="1">
        <f t="array" ref="O1224">IF(Table2[[#This Row],[Nodes]:[Nodes]]=7,Table2[[#This Row],[Gap]:[Gap]],"")</f>
        <v/>
      </c>
    </row>
    <row r="1225" spans="12:15">
      <c r="L1225" s="30" t="str" cm="1">
        <f t="array" ref="L1225">IF(Table2[[#This Row],[Nodes]:[Nodes]]=4,Table2[[#This Row],[Gap]:[Gap]],"")</f>
        <v/>
      </c>
      <c r="M1225" s="30" t="str" cm="1">
        <f t="array" ref="M1225">IF(Table2[[#This Row],[Nodes]:[Nodes]]=5,Table2[[#This Row],[Gap]:[Gap]],"")</f>
        <v/>
      </c>
      <c r="N1225" s="30" t="str" cm="1">
        <f t="array" ref="N1225">IF(Table2[[#This Row],[Nodes]:[Nodes]]=6,Table2[[#This Row],[Gap]:[Gap]],"")</f>
        <v/>
      </c>
      <c r="O1225" s="30" t="str" cm="1">
        <f t="array" ref="O1225">IF(Table2[[#This Row],[Nodes]:[Nodes]]=7,Table2[[#This Row],[Gap]:[Gap]],"")</f>
        <v/>
      </c>
    </row>
    <row r="1226" spans="12:15">
      <c r="L1226" s="30" t="str" cm="1">
        <f t="array" ref="L1226">IF(Table2[[#This Row],[Nodes]:[Nodes]]=4,Table2[[#This Row],[Gap]:[Gap]],"")</f>
        <v/>
      </c>
      <c r="M1226" s="30" t="str" cm="1">
        <f t="array" ref="M1226">IF(Table2[[#This Row],[Nodes]:[Nodes]]=5,Table2[[#This Row],[Gap]:[Gap]],"")</f>
        <v/>
      </c>
      <c r="N1226" s="30" t="str" cm="1">
        <f t="array" ref="N1226">IF(Table2[[#This Row],[Nodes]:[Nodes]]=6,Table2[[#This Row],[Gap]:[Gap]],"")</f>
        <v/>
      </c>
      <c r="O1226" s="30" t="str" cm="1">
        <f t="array" ref="O1226">IF(Table2[[#This Row],[Nodes]:[Nodes]]=7,Table2[[#This Row],[Gap]:[Gap]],"")</f>
        <v/>
      </c>
    </row>
    <row r="1227" spans="12:15">
      <c r="L1227" s="30" t="str" cm="1">
        <f t="array" ref="L1227">IF(Table2[[#This Row],[Nodes]:[Nodes]]=4,Table2[[#This Row],[Gap]:[Gap]],"")</f>
        <v/>
      </c>
      <c r="M1227" s="30" t="str" cm="1">
        <f t="array" ref="M1227">IF(Table2[[#This Row],[Nodes]:[Nodes]]=5,Table2[[#This Row],[Gap]:[Gap]],"")</f>
        <v/>
      </c>
      <c r="N1227" s="30" t="str" cm="1">
        <f t="array" ref="N1227">IF(Table2[[#This Row],[Nodes]:[Nodes]]=6,Table2[[#This Row],[Gap]:[Gap]],"")</f>
        <v/>
      </c>
      <c r="O1227" s="30" t="str" cm="1">
        <f t="array" ref="O1227">IF(Table2[[#This Row],[Nodes]:[Nodes]]=7,Table2[[#This Row],[Gap]:[Gap]],"")</f>
        <v/>
      </c>
    </row>
    <row r="1228" spans="12:15">
      <c r="L1228" s="30" t="str" cm="1">
        <f t="array" ref="L1228">IF(Table2[[#This Row],[Nodes]:[Nodes]]=4,Table2[[#This Row],[Gap]:[Gap]],"")</f>
        <v/>
      </c>
      <c r="M1228" s="30" t="str" cm="1">
        <f t="array" ref="M1228">IF(Table2[[#This Row],[Nodes]:[Nodes]]=5,Table2[[#This Row],[Gap]:[Gap]],"")</f>
        <v/>
      </c>
      <c r="N1228" s="30" t="str" cm="1">
        <f t="array" ref="N1228">IF(Table2[[#This Row],[Nodes]:[Nodes]]=6,Table2[[#This Row],[Gap]:[Gap]],"")</f>
        <v/>
      </c>
      <c r="O1228" s="30" t="str" cm="1">
        <f t="array" ref="O1228">IF(Table2[[#This Row],[Nodes]:[Nodes]]=7,Table2[[#This Row],[Gap]:[Gap]],"")</f>
        <v/>
      </c>
    </row>
    <row r="1229" spans="12:15">
      <c r="L1229" s="30" t="str" cm="1">
        <f t="array" ref="L1229">IF(Table2[[#This Row],[Nodes]:[Nodes]]=4,Table2[[#This Row],[Gap]:[Gap]],"")</f>
        <v/>
      </c>
      <c r="M1229" s="30" t="str" cm="1">
        <f t="array" ref="M1229">IF(Table2[[#This Row],[Nodes]:[Nodes]]=5,Table2[[#This Row],[Gap]:[Gap]],"")</f>
        <v/>
      </c>
      <c r="N1229" s="30" t="str" cm="1">
        <f t="array" ref="N1229">IF(Table2[[#This Row],[Nodes]:[Nodes]]=6,Table2[[#This Row],[Gap]:[Gap]],"")</f>
        <v/>
      </c>
      <c r="O1229" s="30" t="str" cm="1">
        <f t="array" ref="O1229">IF(Table2[[#This Row],[Nodes]:[Nodes]]=7,Table2[[#This Row],[Gap]:[Gap]],"")</f>
        <v/>
      </c>
    </row>
    <row r="1230" spans="12:15">
      <c r="L1230" s="30" t="str" cm="1">
        <f t="array" ref="L1230">IF(Table2[[#This Row],[Nodes]:[Nodes]]=4,Table2[[#This Row],[Gap]:[Gap]],"")</f>
        <v/>
      </c>
      <c r="M1230" s="30" t="str" cm="1">
        <f t="array" ref="M1230">IF(Table2[[#This Row],[Nodes]:[Nodes]]=5,Table2[[#This Row],[Gap]:[Gap]],"")</f>
        <v/>
      </c>
      <c r="N1230" s="30" t="str" cm="1">
        <f t="array" ref="N1230">IF(Table2[[#This Row],[Nodes]:[Nodes]]=6,Table2[[#This Row],[Gap]:[Gap]],"")</f>
        <v/>
      </c>
      <c r="O1230" s="30" t="str" cm="1">
        <f t="array" ref="O1230">IF(Table2[[#This Row],[Nodes]:[Nodes]]=7,Table2[[#This Row],[Gap]:[Gap]],"")</f>
        <v/>
      </c>
    </row>
    <row r="1231" spans="12:15">
      <c r="L1231" s="30" t="str" cm="1">
        <f t="array" ref="L1231">IF(Table2[[#This Row],[Nodes]:[Nodes]]=4,Table2[[#This Row],[Gap]:[Gap]],"")</f>
        <v/>
      </c>
      <c r="M1231" s="30" t="str" cm="1">
        <f t="array" ref="M1231">IF(Table2[[#This Row],[Nodes]:[Nodes]]=5,Table2[[#This Row],[Gap]:[Gap]],"")</f>
        <v/>
      </c>
      <c r="N1231" s="30" t="str" cm="1">
        <f t="array" ref="N1231">IF(Table2[[#This Row],[Nodes]:[Nodes]]=6,Table2[[#This Row],[Gap]:[Gap]],"")</f>
        <v/>
      </c>
      <c r="O1231" s="30" t="str" cm="1">
        <f t="array" ref="O1231">IF(Table2[[#This Row],[Nodes]:[Nodes]]=7,Table2[[#This Row],[Gap]:[Gap]],"")</f>
        <v/>
      </c>
    </row>
    <row r="1232" spans="12:15">
      <c r="L1232" s="30" t="str" cm="1">
        <f t="array" ref="L1232">IF(Table2[[#This Row],[Nodes]:[Nodes]]=4,Table2[[#This Row],[Gap]:[Gap]],"")</f>
        <v/>
      </c>
      <c r="M1232" s="30" t="str" cm="1">
        <f t="array" ref="M1232">IF(Table2[[#This Row],[Nodes]:[Nodes]]=5,Table2[[#This Row],[Gap]:[Gap]],"")</f>
        <v/>
      </c>
      <c r="N1232" s="30" t="str" cm="1">
        <f t="array" ref="N1232">IF(Table2[[#This Row],[Nodes]:[Nodes]]=6,Table2[[#This Row],[Gap]:[Gap]],"")</f>
        <v/>
      </c>
      <c r="O1232" s="30" t="str" cm="1">
        <f t="array" ref="O1232">IF(Table2[[#This Row],[Nodes]:[Nodes]]=7,Table2[[#This Row],[Gap]:[Gap]],"")</f>
        <v/>
      </c>
    </row>
    <row r="1233" spans="12:15">
      <c r="L1233" s="30" t="str" cm="1">
        <f t="array" ref="L1233">IF(Table2[[#This Row],[Nodes]:[Nodes]]=4,Table2[[#This Row],[Gap]:[Gap]],"")</f>
        <v/>
      </c>
      <c r="M1233" s="30" t="str" cm="1">
        <f t="array" ref="M1233">IF(Table2[[#This Row],[Nodes]:[Nodes]]=5,Table2[[#This Row],[Gap]:[Gap]],"")</f>
        <v/>
      </c>
      <c r="N1233" s="30" t="str" cm="1">
        <f t="array" ref="N1233">IF(Table2[[#This Row],[Nodes]:[Nodes]]=6,Table2[[#This Row],[Gap]:[Gap]],"")</f>
        <v/>
      </c>
      <c r="O1233" s="30" t="str" cm="1">
        <f t="array" ref="O1233">IF(Table2[[#This Row],[Nodes]:[Nodes]]=7,Table2[[#This Row],[Gap]:[Gap]],"")</f>
        <v/>
      </c>
    </row>
    <row r="1234" spans="12:15">
      <c r="L1234" s="30" t="str" cm="1">
        <f t="array" ref="L1234">IF(Table2[[#This Row],[Nodes]:[Nodes]]=4,Table2[[#This Row],[Gap]:[Gap]],"")</f>
        <v/>
      </c>
      <c r="M1234" s="30" t="str" cm="1">
        <f t="array" ref="M1234">IF(Table2[[#This Row],[Nodes]:[Nodes]]=5,Table2[[#This Row],[Gap]:[Gap]],"")</f>
        <v/>
      </c>
      <c r="N1234" s="30" t="str" cm="1">
        <f t="array" ref="N1234">IF(Table2[[#This Row],[Nodes]:[Nodes]]=6,Table2[[#This Row],[Gap]:[Gap]],"")</f>
        <v/>
      </c>
      <c r="O1234" s="30" t="str" cm="1">
        <f t="array" ref="O1234">IF(Table2[[#This Row],[Nodes]:[Nodes]]=7,Table2[[#This Row],[Gap]:[Gap]],"")</f>
        <v/>
      </c>
    </row>
    <row r="1235" spans="12:15">
      <c r="L1235" s="30" t="str" cm="1">
        <f t="array" ref="L1235">IF(Table2[[#This Row],[Nodes]:[Nodes]]=4,Table2[[#This Row],[Gap]:[Gap]],"")</f>
        <v/>
      </c>
      <c r="M1235" s="30" t="str" cm="1">
        <f t="array" ref="M1235">IF(Table2[[#This Row],[Nodes]:[Nodes]]=5,Table2[[#This Row],[Gap]:[Gap]],"")</f>
        <v/>
      </c>
      <c r="N1235" s="30" t="str" cm="1">
        <f t="array" ref="N1235">IF(Table2[[#This Row],[Nodes]:[Nodes]]=6,Table2[[#This Row],[Gap]:[Gap]],"")</f>
        <v/>
      </c>
      <c r="O1235" s="30" t="str" cm="1">
        <f t="array" ref="O1235">IF(Table2[[#This Row],[Nodes]:[Nodes]]=7,Table2[[#This Row],[Gap]:[Gap]],"")</f>
        <v/>
      </c>
    </row>
    <row r="1236" spans="12:15">
      <c r="L1236" s="30" t="str" cm="1">
        <f t="array" ref="L1236">IF(Table2[[#This Row],[Nodes]:[Nodes]]=4,Table2[[#This Row],[Gap]:[Gap]],"")</f>
        <v/>
      </c>
      <c r="M1236" s="30" t="str" cm="1">
        <f t="array" ref="M1236">IF(Table2[[#This Row],[Nodes]:[Nodes]]=5,Table2[[#This Row],[Gap]:[Gap]],"")</f>
        <v/>
      </c>
      <c r="N1236" s="30" t="str" cm="1">
        <f t="array" ref="N1236">IF(Table2[[#This Row],[Nodes]:[Nodes]]=6,Table2[[#This Row],[Gap]:[Gap]],"")</f>
        <v/>
      </c>
      <c r="O1236" s="30" t="str" cm="1">
        <f t="array" ref="O1236">IF(Table2[[#This Row],[Nodes]:[Nodes]]=7,Table2[[#This Row],[Gap]:[Gap]],"")</f>
        <v/>
      </c>
    </row>
    <row r="1237" spans="12:15">
      <c r="L1237" s="30" t="str" cm="1">
        <f t="array" ref="L1237">IF(Table2[[#This Row],[Nodes]:[Nodes]]=4,Table2[[#This Row],[Gap]:[Gap]],"")</f>
        <v/>
      </c>
      <c r="M1237" s="30" t="str" cm="1">
        <f t="array" ref="M1237">IF(Table2[[#This Row],[Nodes]:[Nodes]]=5,Table2[[#This Row],[Gap]:[Gap]],"")</f>
        <v/>
      </c>
      <c r="N1237" s="30" t="str" cm="1">
        <f t="array" ref="N1237">IF(Table2[[#This Row],[Nodes]:[Nodes]]=6,Table2[[#This Row],[Gap]:[Gap]],"")</f>
        <v/>
      </c>
      <c r="O1237" s="30" t="str" cm="1">
        <f t="array" ref="O1237">IF(Table2[[#This Row],[Nodes]:[Nodes]]=7,Table2[[#This Row],[Gap]:[Gap]],"")</f>
        <v/>
      </c>
    </row>
    <row r="1238" spans="12:15">
      <c r="L1238" s="30" t="str" cm="1">
        <f t="array" ref="L1238">IF(Table2[[#This Row],[Nodes]:[Nodes]]=4,Table2[[#This Row],[Gap]:[Gap]],"")</f>
        <v/>
      </c>
      <c r="M1238" s="30" t="str" cm="1">
        <f t="array" ref="M1238">IF(Table2[[#This Row],[Nodes]:[Nodes]]=5,Table2[[#This Row],[Gap]:[Gap]],"")</f>
        <v/>
      </c>
      <c r="N1238" s="30" t="str" cm="1">
        <f t="array" ref="N1238">IF(Table2[[#This Row],[Nodes]:[Nodes]]=6,Table2[[#This Row],[Gap]:[Gap]],"")</f>
        <v/>
      </c>
      <c r="O1238" s="30" t="str" cm="1">
        <f t="array" ref="O1238">IF(Table2[[#This Row],[Nodes]:[Nodes]]=7,Table2[[#This Row],[Gap]:[Gap]],"")</f>
        <v/>
      </c>
    </row>
    <row r="1239" spans="12:15">
      <c r="L1239" s="30" t="str" cm="1">
        <f t="array" ref="L1239">IF(Table2[[#This Row],[Nodes]:[Nodes]]=4,Table2[[#This Row],[Gap]:[Gap]],"")</f>
        <v/>
      </c>
      <c r="M1239" s="30" t="str" cm="1">
        <f t="array" ref="M1239">IF(Table2[[#This Row],[Nodes]:[Nodes]]=5,Table2[[#This Row],[Gap]:[Gap]],"")</f>
        <v/>
      </c>
      <c r="N1239" s="30" t="str" cm="1">
        <f t="array" ref="N1239">IF(Table2[[#This Row],[Nodes]:[Nodes]]=6,Table2[[#This Row],[Gap]:[Gap]],"")</f>
        <v/>
      </c>
      <c r="O1239" s="30" t="str" cm="1">
        <f t="array" ref="O1239">IF(Table2[[#This Row],[Nodes]:[Nodes]]=7,Table2[[#This Row],[Gap]:[Gap]],"")</f>
        <v/>
      </c>
    </row>
    <row r="1240" spans="12:15">
      <c r="L1240" s="30" t="str" cm="1">
        <f t="array" ref="L1240">IF(Table2[[#This Row],[Nodes]:[Nodes]]=4,Table2[[#This Row],[Gap]:[Gap]],"")</f>
        <v/>
      </c>
      <c r="M1240" s="30" t="str" cm="1">
        <f t="array" ref="M1240">IF(Table2[[#This Row],[Nodes]:[Nodes]]=5,Table2[[#This Row],[Gap]:[Gap]],"")</f>
        <v/>
      </c>
      <c r="N1240" s="30" t="str" cm="1">
        <f t="array" ref="N1240">IF(Table2[[#This Row],[Nodes]:[Nodes]]=6,Table2[[#This Row],[Gap]:[Gap]],"")</f>
        <v/>
      </c>
      <c r="O1240" s="30" t="str" cm="1">
        <f t="array" ref="O1240">IF(Table2[[#This Row],[Nodes]:[Nodes]]=7,Table2[[#This Row],[Gap]:[Gap]],"")</f>
        <v/>
      </c>
    </row>
    <row r="1241" spans="12:15">
      <c r="L1241" s="30" t="str" cm="1">
        <f t="array" ref="L1241">IF(Table2[[#This Row],[Nodes]:[Nodes]]=4,Table2[[#This Row],[Gap]:[Gap]],"")</f>
        <v/>
      </c>
      <c r="M1241" s="30" t="str" cm="1">
        <f t="array" ref="M1241">IF(Table2[[#This Row],[Nodes]:[Nodes]]=5,Table2[[#This Row],[Gap]:[Gap]],"")</f>
        <v/>
      </c>
      <c r="N1241" s="30" t="str" cm="1">
        <f t="array" ref="N1241">IF(Table2[[#This Row],[Nodes]:[Nodes]]=6,Table2[[#This Row],[Gap]:[Gap]],"")</f>
        <v/>
      </c>
      <c r="O1241" s="30" t="str" cm="1">
        <f t="array" ref="O1241">IF(Table2[[#This Row],[Nodes]:[Nodes]]=7,Table2[[#This Row],[Gap]:[Gap]],"")</f>
        <v/>
      </c>
    </row>
    <row r="1242" spans="12:15">
      <c r="L1242" s="30" t="str" cm="1">
        <f t="array" ref="L1242">IF(Table2[[#This Row],[Nodes]:[Nodes]]=4,Table2[[#This Row],[Gap]:[Gap]],"")</f>
        <v/>
      </c>
      <c r="M1242" s="30" t="str" cm="1">
        <f t="array" ref="M1242">IF(Table2[[#This Row],[Nodes]:[Nodes]]=5,Table2[[#This Row],[Gap]:[Gap]],"")</f>
        <v/>
      </c>
      <c r="N1242" s="30" t="str" cm="1">
        <f t="array" ref="N1242">IF(Table2[[#This Row],[Nodes]:[Nodes]]=6,Table2[[#This Row],[Gap]:[Gap]],"")</f>
        <v/>
      </c>
      <c r="O1242" s="30" t="str" cm="1">
        <f t="array" ref="O1242">IF(Table2[[#This Row],[Nodes]:[Nodes]]=7,Table2[[#This Row],[Gap]:[Gap]],"")</f>
        <v/>
      </c>
    </row>
    <row r="1243" spans="12:15">
      <c r="L1243" s="30" t="str" cm="1">
        <f t="array" ref="L1243">IF(Table2[[#This Row],[Nodes]:[Nodes]]=4,Table2[[#This Row],[Gap]:[Gap]],"")</f>
        <v/>
      </c>
      <c r="M1243" s="30" t="str" cm="1">
        <f t="array" ref="M1243">IF(Table2[[#This Row],[Nodes]:[Nodes]]=5,Table2[[#This Row],[Gap]:[Gap]],"")</f>
        <v/>
      </c>
      <c r="N1243" s="30" t="str" cm="1">
        <f t="array" ref="N1243">IF(Table2[[#This Row],[Nodes]:[Nodes]]=6,Table2[[#This Row],[Gap]:[Gap]],"")</f>
        <v/>
      </c>
      <c r="O1243" s="30" t="str" cm="1">
        <f t="array" ref="O1243">IF(Table2[[#This Row],[Nodes]:[Nodes]]=7,Table2[[#This Row],[Gap]:[Gap]],"")</f>
        <v/>
      </c>
    </row>
    <row r="1244" spans="12:15">
      <c r="L1244" s="30" t="str" cm="1">
        <f t="array" ref="L1244">IF(Table2[[#This Row],[Nodes]:[Nodes]]=4,Table2[[#This Row],[Gap]:[Gap]],"")</f>
        <v/>
      </c>
      <c r="M1244" s="30" t="str" cm="1">
        <f t="array" ref="M1244">IF(Table2[[#This Row],[Nodes]:[Nodes]]=5,Table2[[#This Row],[Gap]:[Gap]],"")</f>
        <v/>
      </c>
      <c r="N1244" s="30" t="str" cm="1">
        <f t="array" ref="N1244">IF(Table2[[#This Row],[Nodes]:[Nodes]]=6,Table2[[#This Row],[Gap]:[Gap]],"")</f>
        <v/>
      </c>
      <c r="O1244" s="30" t="str" cm="1">
        <f t="array" ref="O1244">IF(Table2[[#This Row],[Nodes]:[Nodes]]=7,Table2[[#This Row],[Gap]:[Gap]],"")</f>
        <v/>
      </c>
    </row>
    <row r="1245" spans="12:15">
      <c r="L1245" s="30" t="str" cm="1">
        <f t="array" ref="L1245">IF(Table2[[#This Row],[Nodes]:[Nodes]]=4,Table2[[#This Row],[Gap]:[Gap]],"")</f>
        <v/>
      </c>
      <c r="M1245" s="30" t="str" cm="1">
        <f t="array" ref="M1245">IF(Table2[[#This Row],[Nodes]:[Nodes]]=5,Table2[[#This Row],[Gap]:[Gap]],"")</f>
        <v/>
      </c>
      <c r="N1245" s="30" t="str" cm="1">
        <f t="array" ref="N1245">IF(Table2[[#This Row],[Nodes]:[Nodes]]=6,Table2[[#This Row],[Gap]:[Gap]],"")</f>
        <v/>
      </c>
      <c r="O1245" s="30" t="str" cm="1">
        <f t="array" ref="O1245">IF(Table2[[#This Row],[Nodes]:[Nodes]]=7,Table2[[#This Row],[Gap]:[Gap]],"")</f>
        <v/>
      </c>
    </row>
    <row r="1246" spans="12:15">
      <c r="L1246" s="30" t="str" cm="1">
        <f t="array" ref="L1246">IF(Table2[[#This Row],[Nodes]:[Nodes]]=4,Table2[[#This Row],[Gap]:[Gap]],"")</f>
        <v/>
      </c>
      <c r="M1246" s="30" t="str" cm="1">
        <f t="array" ref="M1246">IF(Table2[[#This Row],[Nodes]:[Nodes]]=5,Table2[[#This Row],[Gap]:[Gap]],"")</f>
        <v/>
      </c>
      <c r="N1246" s="30" t="str" cm="1">
        <f t="array" ref="N1246">IF(Table2[[#This Row],[Nodes]:[Nodes]]=6,Table2[[#This Row],[Gap]:[Gap]],"")</f>
        <v/>
      </c>
      <c r="O1246" s="30" t="str" cm="1">
        <f t="array" ref="O1246">IF(Table2[[#This Row],[Nodes]:[Nodes]]=7,Table2[[#This Row],[Gap]:[Gap]],"")</f>
        <v/>
      </c>
    </row>
    <row r="1247" spans="12:15">
      <c r="L1247" s="30" t="str" cm="1">
        <f t="array" ref="L1247">IF(Table2[[#This Row],[Nodes]:[Nodes]]=4,Table2[[#This Row],[Gap]:[Gap]],"")</f>
        <v/>
      </c>
      <c r="M1247" s="30" t="str" cm="1">
        <f t="array" ref="M1247">IF(Table2[[#This Row],[Nodes]:[Nodes]]=5,Table2[[#This Row],[Gap]:[Gap]],"")</f>
        <v/>
      </c>
      <c r="N1247" s="30" t="str" cm="1">
        <f t="array" ref="N1247">IF(Table2[[#This Row],[Nodes]:[Nodes]]=6,Table2[[#This Row],[Gap]:[Gap]],"")</f>
        <v/>
      </c>
      <c r="O1247" s="30" t="str" cm="1">
        <f t="array" ref="O1247">IF(Table2[[#This Row],[Nodes]:[Nodes]]=7,Table2[[#This Row],[Gap]:[Gap]],"")</f>
        <v/>
      </c>
    </row>
    <row r="1248" spans="12:15">
      <c r="L1248" s="30" t="str" cm="1">
        <f t="array" ref="L1248">IF(Table2[[#This Row],[Nodes]:[Nodes]]=4,Table2[[#This Row],[Gap]:[Gap]],"")</f>
        <v/>
      </c>
      <c r="M1248" s="30" t="str" cm="1">
        <f t="array" ref="M1248">IF(Table2[[#This Row],[Nodes]:[Nodes]]=5,Table2[[#This Row],[Gap]:[Gap]],"")</f>
        <v/>
      </c>
      <c r="N1248" s="30" t="str" cm="1">
        <f t="array" ref="N1248">IF(Table2[[#This Row],[Nodes]:[Nodes]]=6,Table2[[#This Row],[Gap]:[Gap]],"")</f>
        <v/>
      </c>
      <c r="O1248" s="30" t="str" cm="1">
        <f t="array" ref="O1248">IF(Table2[[#This Row],[Nodes]:[Nodes]]=7,Table2[[#This Row],[Gap]:[Gap]],"")</f>
        <v/>
      </c>
    </row>
    <row r="1249" spans="12:15">
      <c r="L1249" s="30" t="str" cm="1">
        <f t="array" ref="L1249">IF(Table2[[#This Row],[Nodes]:[Nodes]]=4,Table2[[#This Row],[Gap]:[Gap]],"")</f>
        <v/>
      </c>
      <c r="M1249" s="30" t="str" cm="1">
        <f t="array" ref="M1249">IF(Table2[[#This Row],[Nodes]:[Nodes]]=5,Table2[[#This Row],[Gap]:[Gap]],"")</f>
        <v/>
      </c>
      <c r="N1249" s="30" t="str" cm="1">
        <f t="array" ref="N1249">IF(Table2[[#This Row],[Nodes]:[Nodes]]=6,Table2[[#This Row],[Gap]:[Gap]],"")</f>
        <v/>
      </c>
      <c r="O1249" s="30" t="str" cm="1">
        <f t="array" ref="O1249">IF(Table2[[#This Row],[Nodes]:[Nodes]]=7,Table2[[#This Row],[Gap]:[Gap]],"")</f>
        <v/>
      </c>
    </row>
    <row r="1250" spans="12:15">
      <c r="L1250" s="30" t="str" cm="1">
        <f t="array" ref="L1250">IF(Table2[[#This Row],[Nodes]:[Nodes]]=4,Table2[[#This Row],[Gap]:[Gap]],"")</f>
        <v/>
      </c>
      <c r="M1250" s="30" t="str" cm="1">
        <f t="array" ref="M1250">IF(Table2[[#This Row],[Nodes]:[Nodes]]=5,Table2[[#This Row],[Gap]:[Gap]],"")</f>
        <v/>
      </c>
      <c r="N1250" s="30" t="str" cm="1">
        <f t="array" ref="N1250">IF(Table2[[#This Row],[Nodes]:[Nodes]]=6,Table2[[#This Row],[Gap]:[Gap]],"")</f>
        <v/>
      </c>
      <c r="O1250" s="30" t="str" cm="1">
        <f t="array" ref="O1250">IF(Table2[[#This Row],[Nodes]:[Nodes]]=7,Table2[[#This Row],[Gap]:[Gap]],"")</f>
        <v/>
      </c>
    </row>
    <row r="1251" spans="12:15">
      <c r="L1251" s="30" t="str" cm="1">
        <f t="array" ref="L1251">IF(Table2[[#This Row],[Nodes]:[Nodes]]=4,Table2[[#This Row],[Gap]:[Gap]],"")</f>
        <v/>
      </c>
      <c r="M1251" s="30" t="str" cm="1">
        <f t="array" ref="M1251">IF(Table2[[#This Row],[Nodes]:[Nodes]]=5,Table2[[#This Row],[Gap]:[Gap]],"")</f>
        <v/>
      </c>
      <c r="N1251" s="30" t="str" cm="1">
        <f t="array" ref="N1251">IF(Table2[[#This Row],[Nodes]:[Nodes]]=6,Table2[[#This Row],[Gap]:[Gap]],"")</f>
        <v/>
      </c>
      <c r="O1251" s="30" t="str" cm="1">
        <f t="array" ref="O1251">IF(Table2[[#This Row],[Nodes]:[Nodes]]=7,Table2[[#This Row],[Gap]:[Gap]],"")</f>
        <v/>
      </c>
    </row>
    <row r="1252" spans="12:15">
      <c r="L1252" s="30" t="str" cm="1">
        <f t="array" ref="L1252">IF(Table2[[#This Row],[Nodes]:[Nodes]]=4,Table2[[#This Row],[Gap]:[Gap]],"")</f>
        <v/>
      </c>
      <c r="M1252" s="30" t="str" cm="1">
        <f t="array" ref="M1252">IF(Table2[[#This Row],[Nodes]:[Nodes]]=5,Table2[[#This Row],[Gap]:[Gap]],"")</f>
        <v/>
      </c>
      <c r="N1252" s="30" t="str" cm="1">
        <f t="array" ref="N1252">IF(Table2[[#This Row],[Nodes]:[Nodes]]=6,Table2[[#This Row],[Gap]:[Gap]],"")</f>
        <v/>
      </c>
      <c r="O1252" s="30" t="str" cm="1">
        <f t="array" ref="O1252">IF(Table2[[#This Row],[Nodes]:[Nodes]]=7,Table2[[#This Row],[Gap]:[Gap]],"")</f>
        <v/>
      </c>
    </row>
    <row r="1253" spans="12:15">
      <c r="L1253" s="30" t="str" cm="1">
        <f t="array" ref="L1253">IF(Table2[[#This Row],[Nodes]:[Nodes]]=4,Table2[[#This Row],[Gap]:[Gap]],"")</f>
        <v/>
      </c>
      <c r="M1253" s="30" t="str" cm="1">
        <f t="array" ref="M1253">IF(Table2[[#This Row],[Nodes]:[Nodes]]=5,Table2[[#This Row],[Gap]:[Gap]],"")</f>
        <v/>
      </c>
      <c r="N1253" s="30" t="str" cm="1">
        <f t="array" ref="N1253">IF(Table2[[#This Row],[Nodes]:[Nodes]]=6,Table2[[#This Row],[Gap]:[Gap]],"")</f>
        <v/>
      </c>
      <c r="O1253" s="30" t="str" cm="1">
        <f t="array" ref="O1253">IF(Table2[[#This Row],[Nodes]:[Nodes]]=7,Table2[[#This Row],[Gap]:[Gap]],"")</f>
        <v/>
      </c>
    </row>
    <row r="1254" spans="12:15">
      <c r="L1254" s="30" t="str" cm="1">
        <f t="array" ref="L1254">IF(Table2[[#This Row],[Nodes]:[Nodes]]=4,Table2[[#This Row],[Gap]:[Gap]],"")</f>
        <v/>
      </c>
      <c r="M1254" s="30" t="str" cm="1">
        <f t="array" ref="M1254">IF(Table2[[#This Row],[Nodes]:[Nodes]]=5,Table2[[#This Row],[Gap]:[Gap]],"")</f>
        <v/>
      </c>
      <c r="N1254" s="30" t="str" cm="1">
        <f t="array" ref="N1254">IF(Table2[[#This Row],[Nodes]:[Nodes]]=6,Table2[[#This Row],[Gap]:[Gap]],"")</f>
        <v/>
      </c>
      <c r="O1254" s="30" t="str" cm="1">
        <f t="array" ref="O1254">IF(Table2[[#This Row],[Nodes]:[Nodes]]=7,Table2[[#This Row],[Gap]:[Gap]],"")</f>
        <v/>
      </c>
    </row>
    <row r="1255" spans="12:15">
      <c r="L1255" s="30" t="str" cm="1">
        <f t="array" ref="L1255">IF(Table2[[#This Row],[Nodes]:[Nodes]]=4,Table2[[#This Row],[Gap]:[Gap]],"")</f>
        <v/>
      </c>
      <c r="M1255" s="30" t="str" cm="1">
        <f t="array" ref="M1255">IF(Table2[[#This Row],[Nodes]:[Nodes]]=5,Table2[[#This Row],[Gap]:[Gap]],"")</f>
        <v/>
      </c>
      <c r="N1255" s="30" t="str" cm="1">
        <f t="array" ref="N1255">IF(Table2[[#This Row],[Nodes]:[Nodes]]=6,Table2[[#This Row],[Gap]:[Gap]],"")</f>
        <v/>
      </c>
      <c r="O1255" s="30" t="str" cm="1">
        <f t="array" ref="O1255">IF(Table2[[#This Row],[Nodes]:[Nodes]]=7,Table2[[#This Row],[Gap]:[Gap]],"")</f>
        <v/>
      </c>
    </row>
    <row r="1256" spans="12:15">
      <c r="L1256" s="30" t="str" cm="1">
        <f t="array" ref="L1256">IF(Table2[[#This Row],[Nodes]:[Nodes]]=4,Table2[[#This Row],[Gap]:[Gap]],"")</f>
        <v/>
      </c>
      <c r="M1256" s="30" t="str" cm="1">
        <f t="array" ref="M1256">IF(Table2[[#This Row],[Nodes]:[Nodes]]=5,Table2[[#This Row],[Gap]:[Gap]],"")</f>
        <v/>
      </c>
      <c r="N1256" s="30" t="str" cm="1">
        <f t="array" ref="N1256">IF(Table2[[#This Row],[Nodes]:[Nodes]]=6,Table2[[#This Row],[Gap]:[Gap]],"")</f>
        <v/>
      </c>
      <c r="O1256" s="30" t="str" cm="1">
        <f t="array" ref="O1256">IF(Table2[[#This Row],[Nodes]:[Nodes]]=7,Table2[[#This Row],[Gap]:[Gap]],"")</f>
        <v/>
      </c>
    </row>
    <row r="1257" spans="12:15">
      <c r="L1257" s="30" t="str" cm="1">
        <f t="array" ref="L1257">IF(Table2[[#This Row],[Nodes]:[Nodes]]=4,Table2[[#This Row],[Gap]:[Gap]],"")</f>
        <v/>
      </c>
      <c r="M1257" s="30" t="str" cm="1">
        <f t="array" ref="M1257">IF(Table2[[#This Row],[Nodes]:[Nodes]]=5,Table2[[#This Row],[Gap]:[Gap]],"")</f>
        <v/>
      </c>
      <c r="N1257" s="30" t="str" cm="1">
        <f t="array" ref="N1257">IF(Table2[[#This Row],[Nodes]:[Nodes]]=6,Table2[[#This Row],[Gap]:[Gap]],"")</f>
        <v/>
      </c>
      <c r="O1257" s="30" t="str" cm="1">
        <f t="array" ref="O1257">IF(Table2[[#This Row],[Nodes]:[Nodes]]=7,Table2[[#This Row],[Gap]:[Gap]],"")</f>
        <v/>
      </c>
    </row>
    <row r="1258" spans="12:15">
      <c r="L1258" s="30" t="str" cm="1">
        <f t="array" ref="L1258">IF(Table2[[#This Row],[Nodes]:[Nodes]]=4,Table2[[#This Row],[Gap]:[Gap]],"")</f>
        <v/>
      </c>
      <c r="M1258" s="30" t="str" cm="1">
        <f t="array" ref="M1258">IF(Table2[[#This Row],[Nodes]:[Nodes]]=5,Table2[[#This Row],[Gap]:[Gap]],"")</f>
        <v/>
      </c>
      <c r="N1258" s="30" t="str" cm="1">
        <f t="array" ref="N1258">IF(Table2[[#This Row],[Nodes]:[Nodes]]=6,Table2[[#This Row],[Gap]:[Gap]],"")</f>
        <v/>
      </c>
      <c r="O1258" s="30" t="str" cm="1">
        <f t="array" ref="O1258">IF(Table2[[#This Row],[Nodes]:[Nodes]]=7,Table2[[#This Row],[Gap]:[Gap]],"")</f>
        <v/>
      </c>
    </row>
    <row r="1259" spans="12:15">
      <c r="L1259" s="30" t="str" cm="1">
        <f t="array" ref="L1259">IF(Table2[[#This Row],[Nodes]:[Nodes]]=4,Table2[[#This Row],[Gap]:[Gap]],"")</f>
        <v/>
      </c>
      <c r="M1259" s="30" t="str" cm="1">
        <f t="array" ref="M1259">IF(Table2[[#This Row],[Nodes]:[Nodes]]=5,Table2[[#This Row],[Gap]:[Gap]],"")</f>
        <v/>
      </c>
      <c r="N1259" s="30" t="str" cm="1">
        <f t="array" ref="N1259">IF(Table2[[#This Row],[Nodes]:[Nodes]]=6,Table2[[#This Row],[Gap]:[Gap]],"")</f>
        <v/>
      </c>
      <c r="O1259" s="30" t="str" cm="1">
        <f t="array" ref="O1259">IF(Table2[[#This Row],[Nodes]:[Nodes]]=7,Table2[[#This Row],[Gap]:[Gap]],"")</f>
        <v/>
      </c>
    </row>
    <row r="1260" spans="12:15">
      <c r="L1260" s="30" t="str" cm="1">
        <f t="array" ref="L1260">IF(Table2[[#This Row],[Nodes]:[Nodes]]=4,Table2[[#This Row],[Gap]:[Gap]],"")</f>
        <v/>
      </c>
      <c r="M1260" s="30" t="str" cm="1">
        <f t="array" ref="M1260">IF(Table2[[#This Row],[Nodes]:[Nodes]]=5,Table2[[#This Row],[Gap]:[Gap]],"")</f>
        <v/>
      </c>
      <c r="N1260" s="30" t="str" cm="1">
        <f t="array" ref="N1260">IF(Table2[[#This Row],[Nodes]:[Nodes]]=6,Table2[[#This Row],[Gap]:[Gap]],"")</f>
        <v/>
      </c>
      <c r="O1260" s="30" t="str" cm="1">
        <f t="array" ref="O1260">IF(Table2[[#This Row],[Nodes]:[Nodes]]=7,Table2[[#This Row],[Gap]:[Gap]],"")</f>
        <v/>
      </c>
    </row>
    <row r="1261" spans="12:15">
      <c r="L1261" s="30" t="str" cm="1">
        <f t="array" ref="L1261">IF(Table2[[#This Row],[Nodes]:[Nodes]]=4,Table2[[#This Row],[Gap]:[Gap]],"")</f>
        <v/>
      </c>
      <c r="M1261" s="30" t="str" cm="1">
        <f t="array" ref="M1261">IF(Table2[[#This Row],[Nodes]:[Nodes]]=5,Table2[[#This Row],[Gap]:[Gap]],"")</f>
        <v/>
      </c>
      <c r="N1261" s="30" t="str" cm="1">
        <f t="array" ref="N1261">IF(Table2[[#This Row],[Nodes]:[Nodes]]=6,Table2[[#This Row],[Gap]:[Gap]],"")</f>
        <v/>
      </c>
      <c r="O1261" s="30" t="str" cm="1">
        <f t="array" ref="O1261">IF(Table2[[#This Row],[Nodes]:[Nodes]]=7,Table2[[#This Row],[Gap]:[Gap]],"")</f>
        <v/>
      </c>
    </row>
    <row r="1262" spans="12:15">
      <c r="L1262" s="30" t="str" cm="1">
        <f t="array" ref="L1262">IF(Table2[[#This Row],[Nodes]:[Nodes]]=4,Table2[[#This Row],[Gap]:[Gap]],"")</f>
        <v/>
      </c>
      <c r="M1262" s="30" t="str" cm="1">
        <f t="array" ref="M1262">IF(Table2[[#This Row],[Nodes]:[Nodes]]=5,Table2[[#This Row],[Gap]:[Gap]],"")</f>
        <v/>
      </c>
      <c r="N1262" s="30" t="str" cm="1">
        <f t="array" ref="N1262">IF(Table2[[#This Row],[Nodes]:[Nodes]]=6,Table2[[#This Row],[Gap]:[Gap]],"")</f>
        <v/>
      </c>
      <c r="O1262" s="30" t="str" cm="1">
        <f t="array" ref="O1262">IF(Table2[[#This Row],[Nodes]:[Nodes]]=7,Table2[[#This Row],[Gap]:[Gap]],"")</f>
        <v/>
      </c>
    </row>
    <row r="1263" spans="12:15">
      <c r="L1263" s="30" t="str" cm="1">
        <f t="array" ref="L1263">IF(Table2[[#This Row],[Nodes]:[Nodes]]=4,Table2[[#This Row],[Gap]:[Gap]],"")</f>
        <v/>
      </c>
      <c r="M1263" s="30" t="str" cm="1">
        <f t="array" ref="M1263">IF(Table2[[#This Row],[Nodes]:[Nodes]]=5,Table2[[#This Row],[Gap]:[Gap]],"")</f>
        <v/>
      </c>
      <c r="N1263" s="30" t="str" cm="1">
        <f t="array" ref="N1263">IF(Table2[[#This Row],[Nodes]:[Nodes]]=6,Table2[[#This Row],[Gap]:[Gap]],"")</f>
        <v/>
      </c>
      <c r="O1263" s="30" t="str" cm="1">
        <f t="array" ref="O1263">IF(Table2[[#This Row],[Nodes]:[Nodes]]=7,Table2[[#This Row],[Gap]:[Gap]],"")</f>
        <v/>
      </c>
    </row>
    <row r="1264" spans="12:15">
      <c r="L1264" s="30" t="str" cm="1">
        <f t="array" ref="L1264">IF(Table2[[#This Row],[Nodes]:[Nodes]]=4,Table2[[#This Row],[Gap]:[Gap]],"")</f>
        <v/>
      </c>
      <c r="M1264" s="30" t="str" cm="1">
        <f t="array" ref="M1264">IF(Table2[[#This Row],[Nodes]:[Nodes]]=5,Table2[[#This Row],[Gap]:[Gap]],"")</f>
        <v/>
      </c>
      <c r="N1264" s="30" t="str" cm="1">
        <f t="array" ref="N1264">IF(Table2[[#This Row],[Nodes]:[Nodes]]=6,Table2[[#This Row],[Gap]:[Gap]],"")</f>
        <v/>
      </c>
      <c r="O1264" s="30" t="str" cm="1">
        <f t="array" ref="O1264">IF(Table2[[#This Row],[Nodes]:[Nodes]]=7,Table2[[#This Row],[Gap]:[Gap]],"")</f>
        <v/>
      </c>
    </row>
    <row r="1265" spans="12:15">
      <c r="L1265" s="30" t="str" cm="1">
        <f t="array" ref="L1265">IF(Table2[[#This Row],[Nodes]:[Nodes]]=4,Table2[[#This Row],[Gap]:[Gap]],"")</f>
        <v/>
      </c>
      <c r="M1265" s="30" t="str" cm="1">
        <f t="array" ref="M1265">IF(Table2[[#This Row],[Nodes]:[Nodes]]=5,Table2[[#This Row],[Gap]:[Gap]],"")</f>
        <v/>
      </c>
      <c r="N1265" s="30" t="str" cm="1">
        <f t="array" ref="N1265">IF(Table2[[#This Row],[Nodes]:[Nodes]]=6,Table2[[#This Row],[Gap]:[Gap]],"")</f>
        <v/>
      </c>
      <c r="O1265" s="30" t="str" cm="1">
        <f t="array" ref="O1265">IF(Table2[[#This Row],[Nodes]:[Nodes]]=7,Table2[[#This Row],[Gap]:[Gap]],"")</f>
        <v/>
      </c>
    </row>
    <row r="1266" spans="12:15">
      <c r="L1266" s="30" t="str" cm="1">
        <f t="array" ref="L1266">IF(Table2[[#This Row],[Nodes]:[Nodes]]=4,Table2[[#This Row],[Gap]:[Gap]],"")</f>
        <v/>
      </c>
      <c r="M1266" s="30" t="str" cm="1">
        <f t="array" ref="M1266">IF(Table2[[#This Row],[Nodes]:[Nodes]]=5,Table2[[#This Row],[Gap]:[Gap]],"")</f>
        <v/>
      </c>
      <c r="N1266" s="30" t="str" cm="1">
        <f t="array" ref="N1266">IF(Table2[[#This Row],[Nodes]:[Nodes]]=6,Table2[[#This Row],[Gap]:[Gap]],"")</f>
        <v/>
      </c>
      <c r="O1266" s="30" t="str" cm="1">
        <f t="array" ref="O1266">IF(Table2[[#This Row],[Nodes]:[Nodes]]=7,Table2[[#This Row],[Gap]:[Gap]],"")</f>
        <v/>
      </c>
    </row>
    <row r="1267" spans="12:15">
      <c r="L1267" s="30" t="str" cm="1">
        <f t="array" ref="L1267">IF(Table2[[#This Row],[Nodes]:[Nodes]]=4,Table2[[#This Row],[Gap]:[Gap]],"")</f>
        <v/>
      </c>
      <c r="M1267" s="30" t="str" cm="1">
        <f t="array" ref="M1267">IF(Table2[[#This Row],[Nodes]:[Nodes]]=5,Table2[[#This Row],[Gap]:[Gap]],"")</f>
        <v/>
      </c>
      <c r="N1267" s="30" t="str" cm="1">
        <f t="array" ref="N1267">IF(Table2[[#This Row],[Nodes]:[Nodes]]=6,Table2[[#This Row],[Gap]:[Gap]],"")</f>
        <v/>
      </c>
      <c r="O1267" s="30" t="str" cm="1">
        <f t="array" ref="O1267">IF(Table2[[#This Row],[Nodes]:[Nodes]]=7,Table2[[#This Row],[Gap]:[Gap]],"")</f>
        <v/>
      </c>
    </row>
    <row r="1268" spans="12:15">
      <c r="L1268" s="30" t="str" cm="1">
        <f t="array" ref="L1268">IF(Table2[[#This Row],[Nodes]:[Nodes]]=4,Table2[[#This Row],[Gap]:[Gap]],"")</f>
        <v/>
      </c>
      <c r="M1268" s="30" t="str" cm="1">
        <f t="array" ref="M1268">IF(Table2[[#This Row],[Nodes]:[Nodes]]=5,Table2[[#This Row],[Gap]:[Gap]],"")</f>
        <v/>
      </c>
      <c r="N1268" s="30" t="str" cm="1">
        <f t="array" ref="N1268">IF(Table2[[#This Row],[Nodes]:[Nodes]]=6,Table2[[#This Row],[Gap]:[Gap]],"")</f>
        <v/>
      </c>
      <c r="O1268" s="30" t="str" cm="1">
        <f t="array" ref="O1268">IF(Table2[[#This Row],[Nodes]:[Nodes]]=7,Table2[[#This Row],[Gap]:[Gap]],"")</f>
        <v/>
      </c>
    </row>
    <row r="1269" spans="12:15">
      <c r="L1269" s="30" t="str" cm="1">
        <f t="array" ref="L1269">IF(Table2[[#This Row],[Nodes]:[Nodes]]=4,Table2[[#This Row],[Gap]:[Gap]],"")</f>
        <v/>
      </c>
      <c r="M1269" s="30" t="str" cm="1">
        <f t="array" ref="M1269">IF(Table2[[#This Row],[Nodes]:[Nodes]]=5,Table2[[#This Row],[Gap]:[Gap]],"")</f>
        <v/>
      </c>
      <c r="N1269" s="30" t="str" cm="1">
        <f t="array" ref="N1269">IF(Table2[[#This Row],[Nodes]:[Nodes]]=6,Table2[[#This Row],[Gap]:[Gap]],"")</f>
        <v/>
      </c>
      <c r="O1269" s="30" t="str" cm="1">
        <f t="array" ref="O1269">IF(Table2[[#This Row],[Nodes]:[Nodes]]=7,Table2[[#This Row],[Gap]:[Gap]],"")</f>
        <v/>
      </c>
    </row>
    <row r="1270" spans="12:15">
      <c r="L1270" s="30" t="str" cm="1">
        <f t="array" ref="L1270">IF(Table2[[#This Row],[Nodes]:[Nodes]]=4,Table2[[#This Row],[Gap]:[Gap]],"")</f>
        <v/>
      </c>
      <c r="M1270" s="30" t="str" cm="1">
        <f t="array" ref="M1270">IF(Table2[[#This Row],[Nodes]:[Nodes]]=5,Table2[[#This Row],[Gap]:[Gap]],"")</f>
        <v/>
      </c>
      <c r="N1270" s="30" t="str" cm="1">
        <f t="array" ref="N1270">IF(Table2[[#This Row],[Nodes]:[Nodes]]=6,Table2[[#This Row],[Gap]:[Gap]],"")</f>
        <v/>
      </c>
      <c r="O1270" s="30" t="str" cm="1">
        <f t="array" ref="O1270">IF(Table2[[#This Row],[Nodes]:[Nodes]]=7,Table2[[#This Row],[Gap]:[Gap]],"")</f>
        <v/>
      </c>
    </row>
    <row r="1271" spans="12:15">
      <c r="L1271" s="30" t="str" cm="1">
        <f t="array" ref="L1271">IF(Table2[[#This Row],[Nodes]:[Nodes]]=4,Table2[[#This Row],[Gap]:[Gap]],"")</f>
        <v/>
      </c>
      <c r="M1271" s="30" t="str" cm="1">
        <f t="array" ref="M1271">IF(Table2[[#This Row],[Nodes]:[Nodes]]=5,Table2[[#This Row],[Gap]:[Gap]],"")</f>
        <v/>
      </c>
      <c r="N1271" s="30" t="str" cm="1">
        <f t="array" ref="N1271">IF(Table2[[#This Row],[Nodes]:[Nodes]]=6,Table2[[#This Row],[Gap]:[Gap]],"")</f>
        <v/>
      </c>
      <c r="O1271" s="30" t="str" cm="1">
        <f t="array" ref="O1271">IF(Table2[[#This Row],[Nodes]:[Nodes]]=7,Table2[[#This Row],[Gap]:[Gap]],"")</f>
        <v/>
      </c>
    </row>
    <row r="1272" spans="12:15">
      <c r="L1272" s="30" t="str" cm="1">
        <f t="array" ref="L1272">IF(Table2[[#This Row],[Nodes]:[Nodes]]=4,Table2[[#This Row],[Gap]:[Gap]],"")</f>
        <v/>
      </c>
      <c r="M1272" s="30" t="str" cm="1">
        <f t="array" ref="M1272">IF(Table2[[#This Row],[Nodes]:[Nodes]]=5,Table2[[#This Row],[Gap]:[Gap]],"")</f>
        <v/>
      </c>
      <c r="N1272" s="30" t="str" cm="1">
        <f t="array" ref="N1272">IF(Table2[[#This Row],[Nodes]:[Nodes]]=6,Table2[[#This Row],[Gap]:[Gap]],"")</f>
        <v/>
      </c>
      <c r="O1272" s="30" t="str" cm="1">
        <f t="array" ref="O1272">IF(Table2[[#This Row],[Nodes]:[Nodes]]=7,Table2[[#This Row],[Gap]:[Gap]],"")</f>
        <v/>
      </c>
    </row>
    <row r="1273" spans="12:15">
      <c r="L1273" s="30" t="str" cm="1">
        <f t="array" ref="L1273">IF(Table2[[#This Row],[Nodes]:[Nodes]]=4,Table2[[#This Row],[Gap]:[Gap]],"")</f>
        <v/>
      </c>
      <c r="M1273" s="30" t="str" cm="1">
        <f t="array" ref="M1273">IF(Table2[[#This Row],[Nodes]:[Nodes]]=5,Table2[[#This Row],[Gap]:[Gap]],"")</f>
        <v/>
      </c>
      <c r="N1273" s="30" t="str" cm="1">
        <f t="array" ref="N1273">IF(Table2[[#This Row],[Nodes]:[Nodes]]=6,Table2[[#This Row],[Gap]:[Gap]],"")</f>
        <v/>
      </c>
      <c r="O1273" s="30" t="str" cm="1">
        <f t="array" ref="O1273">IF(Table2[[#This Row],[Nodes]:[Nodes]]=7,Table2[[#This Row],[Gap]:[Gap]],"")</f>
        <v/>
      </c>
    </row>
    <row r="1274" spans="12:15">
      <c r="L1274" s="30" t="str" cm="1">
        <f t="array" ref="L1274">IF(Table2[[#This Row],[Nodes]:[Nodes]]=4,Table2[[#This Row],[Gap]:[Gap]],"")</f>
        <v/>
      </c>
      <c r="M1274" s="30" t="str" cm="1">
        <f t="array" ref="M1274">IF(Table2[[#This Row],[Nodes]:[Nodes]]=5,Table2[[#This Row],[Gap]:[Gap]],"")</f>
        <v/>
      </c>
      <c r="N1274" s="30" t="str" cm="1">
        <f t="array" ref="N1274">IF(Table2[[#This Row],[Nodes]:[Nodes]]=6,Table2[[#This Row],[Gap]:[Gap]],"")</f>
        <v/>
      </c>
      <c r="O1274" s="30" t="str" cm="1">
        <f t="array" ref="O1274">IF(Table2[[#This Row],[Nodes]:[Nodes]]=7,Table2[[#This Row],[Gap]:[Gap]],"")</f>
        <v/>
      </c>
    </row>
    <row r="1275" spans="12:15">
      <c r="L1275" s="30" t="str" cm="1">
        <f t="array" ref="L1275">IF(Table2[[#This Row],[Nodes]:[Nodes]]=4,Table2[[#This Row],[Gap]:[Gap]],"")</f>
        <v/>
      </c>
      <c r="M1275" s="30" t="str" cm="1">
        <f t="array" ref="M1275">IF(Table2[[#This Row],[Nodes]:[Nodes]]=5,Table2[[#This Row],[Gap]:[Gap]],"")</f>
        <v/>
      </c>
      <c r="N1275" s="30" t="str" cm="1">
        <f t="array" ref="N1275">IF(Table2[[#This Row],[Nodes]:[Nodes]]=6,Table2[[#This Row],[Gap]:[Gap]],"")</f>
        <v/>
      </c>
      <c r="O1275" s="30" t="str" cm="1">
        <f t="array" ref="O1275">IF(Table2[[#This Row],[Nodes]:[Nodes]]=7,Table2[[#This Row],[Gap]:[Gap]],"")</f>
        <v/>
      </c>
    </row>
    <row r="1276" spans="12:15">
      <c r="L1276" s="30" t="str" cm="1">
        <f t="array" ref="L1276">IF(Table2[[#This Row],[Nodes]:[Nodes]]=4,Table2[[#This Row],[Gap]:[Gap]],"")</f>
        <v/>
      </c>
      <c r="M1276" s="30" t="str" cm="1">
        <f t="array" ref="M1276">IF(Table2[[#This Row],[Nodes]:[Nodes]]=5,Table2[[#This Row],[Gap]:[Gap]],"")</f>
        <v/>
      </c>
      <c r="N1276" s="30" t="str" cm="1">
        <f t="array" ref="N1276">IF(Table2[[#This Row],[Nodes]:[Nodes]]=6,Table2[[#This Row],[Gap]:[Gap]],"")</f>
        <v/>
      </c>
      <c r="O1276" s="30" t="str" cm="1">
        <f t="array" ref="O1276">IF(Table2[[#This Row],[Nodes]:[Nodes]]=7,Table2[[#This Row],[Gap]:[Gap]],"")</f>
        <v/>
      </c>
    </row>
    <row r="1277" spans="12:15">
      <c r="L1277" s="30" t="str" cm="1">
        <f t="array" ref="L1277">IF(Table2[[#This Row],[Nodes]:[Nodes]]=4,Table2[[#This Row],[Gap]:[Gap]],"")</f>
        <v/>
      </c>
      <c r="M1277" s="30" t="str" cm="1">
        <f t="array" ref="M1277">IF(Table2[[#This Row],[Nodes]:[Nodes]]=5,Table2[[#This Row],[Gap]:[Gap]],"")</f>
        <v/>
      </c>
      <c r="N1277" s="30" t="str" cm="1">
        <f t="array" ref="N1277">IF(Table2[[#This Row],[Nodes]:[Nodes]]=6,Table2[[#This Row],[Gap]:[Gap]],"")</f>
        <v/>
      </c>
      <c r="O1277" s="30" t="str" cm="1">
        <f t="array" ref="O1277">IF(Table2[[#This Row],[Nodes]:[Nodes]]=7,Table2[[#This Row],[Gap]:[Gap]],"")</f>
        <v/>
      </c>
    </row>
    <row r="1278" spans="12:15">
      <c r="L1278" s="30" t="str" cm="1">
        <f t="array" ref="L1278">IF(Table2[[#This Row],[Nodes]:[Nodes]]=4,Table2[[#This Row],[Gap]:[Gap]],"")</f>
        <v/>
      </c>
      <c r="M1278" s="30" t="str" cm="1">
        <f t="array" ref="M1278">IF(Table2[[#This Row],[Nodes]:[Nodes]]=5,Table2[[#This Row],[Gap]:[Gap]],"")</f>
        <v/>
      </c>
      <c r="N1278" s="30" t="str" cm="1">
        <f t="array" ref="N1278">IF(Table2[[#This Row],[Nodes]:[Nodes]]=6,Table2[[#This Row],[Gap]:[Gap]],"")</f>
        <v/>
      </c>
      <c r="O1278" s="30" t="str" cm="1">
        <f t="array" ref="O1278">IF(Table2[[#This Row],[Nodes]:[Nodes]]=7,Table2[[#This Row],[Gap]:[Gap]],"")</f>
        <v/>
      </c>
    </row>
    <row r="1279" spans="12:15">
      <c r="L1279" s="30" t="str" cm="1">
        <f t="array" ref="L1279">IF(Table2[[#This Row],[Nodes]:[Nodes]]=4,Table2[[#This Row],[Gap]:[Gap]],"")</f>
        <v/>
      </c>
      <c r="M1279" s="30" t="str" cm="1">
        <f t="array" ref="M1279">IF(Table2[[#This Row],[Nodes]:[Nodes]]=5,Table2[[#This Row],[Gap]:[Gap]],"")</f>
        <v/>
      </c>
      <c r="N1279" s="30" t="str" cm="1">
        <f t="array" ref="N1279">IF(Table2[[#This Row],[Nodes]:[Nodes]]=6,Table2[[#This Row],[Gap]:[Gap]],"")</f>
        <v/>
      </c>
      <c r="O1279" s="30" t="str" cm="1">
        <f t="array" ref="O1279">IF(Table2[[#This Row],[Nodes]:[Nodes]]=7,Table2[[#This Row],[Gap]:[Gap]],"")</f>
        <v/>
      </c>
    </row>
    <row r="1280" spans="12:15">
      <c r="L1280" s="30" t="str" cm="1">
        <f t="array" ref="L1280">IF(Table2[[#This Row],[Nodes]:[Nodes]]=4,Table2[[#This Row],[Gap]:[Gap]],"")</f>
        <v/>
      </c>
      <c r="M1280" s="30" t="str" cm="1">
        <f t="array" ref="M1280">IF(Table2[[#This Row],[Nodes]:[Nodes]]=5,Table2[[#This Row],[Gap]:[Gap]],"")</f>
        <v/>
      </c>
      <c r="N1280" s="30" t="str" cm="1">
        <f t="array" ref="N1280">IF(Table2[[#This Row],[Nodes]:[Nodes]]=6,Table2[[#This Row],[Gap]:[Gap]],"")</f>
        <v/>
      </c>
      <c r="O1280" s="30" t="str" cm="1">
        <f t="array" ref="O1280">IF(Table2[[#This Row],[Nodes]:[Nodes]]=7,Table2[[#This Row],[Gap]:[Gap]],"")</f>
        <v/>
      </c>
    </row>
    <row r="1281" spans="12:15">
      <c r="L1281" s="30" t="str" cm="1">
        <f t="array" ref="L1281">IF(Table2[[#This Row],[Nodes]:[Nodes]]=4,Table2[[#This Row],[Gap]:[Gap]],"")</f>
        <v/>
      </c>
      <c r="M1281" s="30" t="str" cm="1">
        <f t="array" ref="M1281">IF(Table2[[#This Row],[Nodes]:[Nodes]]=5,Table2[[#This Row],[Gap]:[Gap]],"")</f>
        <v/>
      </c>
      <c r="N1281" s="30" t="str" cm="1">
        <f t="array" ref="N1281">IF(Table2[[#This Row],[Nodes]:[Nodes]]=6,Table2[[#This Row],[Gap]:[Gap]],"")</f>
        <v/>
      </c>
      <c r="O1281" s="30" t="str" cm="1">
        <f t="array" ref="O1281">IF(Table2[[#This Row],[Nodes]:[Nodes]]=7,Table2[[#This Row],[Gap]:[Gap]],"")</f>
        <v/>
      </c>
    </row>
    <row r="1282" spans="12:15">
      <c r="L1282" s="30" t="str" cm="1">
        <f t="array" ref="L1282">IF(Table2[[#This Row],[Nodes]:[Nodes]]=4,Table2[[#This Row],[Gap]:[Gap]],"")</f>
        <v/>
      </c>
      <c r="M1282" s="30" t="str" cm="1">
        <f t="array" ref="M1282">IF(Table2[[#This Row],[Nodes]:[Nodes]]=5,Table2[[#This Row],[Gap]:[Gap]],"")</f>
        <v/>
      </c>
      <c r="N1282" s="30" t="str" cm="1">
        <f t="array" ref="N1282">IF(Table2[[#This Row],[Nodes]:[Nodes]]=6,Table2[[#This Row],[Gap]:[Gap]],"")</f>
        <v/>
      </c>
      <c r="O1282" s="30" t="str" cm="1">
        <f t="array" ref="O1282">IF(Table2[[#This Row],[Nodes]:[Nodes]]=7,Table2[[#This Row],[Gap]:[Gap]],"")</f>
        <v/>
      </c>
    </row>
    <row r="1283" spans="12:15">
      <c r="L1283" s="30" t="str" cm="1">
        <f t="array" ref="L1283">IF(Table2[[#This Row],[Nodes]:[Nodes]]=4,Table2[[#This Row],[Gap]:[Gap]],"")</f>
        <v/>
      </c>
      <c r="M1283" s="30" t="str" cm="1">
        <f t="array" ref="M1283">IF(Table2[[#This Row],[Nodes]:[Nodes]]=5,Table2[[#This Row],[Gap]:[Gap]],"")</f>
        <v/>
      </c>
      <c r="N1283" s="30" t="str" cm="1">
        <f t="array" ref="N1283">IF(Table2[[#This Row],[Nodes]:[Nodes]]=6,Table2[[#This Row],[Gap]:[Gap]],"")</f>
        <v/>
      </c>
      <c r="O1283" s="30" t="str" cm="1">
        <f t="array" ref="O1283">IF(Table2[[#This Row],[Nodes]:[Nodes]]=7,Table2[[#This Row],[Gap]:[Gap]],"")</f>
        <v/>
      </c>
    </row>
    <row r="1284" spans="12:15">
      <c r="L1284" s="30" t="str" cm="1">
        <f t="array" ref="L1284">IF(Table2[[#This Row],[Nodes]:[Nodes]]=4,Table2[[#This Row],[Gap]:[Gap]],"")</f>
        <v/>
      </c>
      <c r="M1284" s="30" t="str" cm="1">
        <f t="array" ref="M1284">IF(Table2[[#This Row],[Nodes]:[Nodes]]=5,Table2[[#This Row],[Gap]:[Gap]],"")</f>
        <v/>
      </c>
      <c r="N1284" s="30" t="str" cm="1">
        <f t="array" ref="N1284">IF(Table2[[#This Row],[Nodes]:[Nodes]]=6,Table2[[#This Row],[Gap]:[Gap]],"")</f>
        <v/>
      </c>
      <c r="O1284" s="30" t="str" cm="1">
        <f t="array" ref="O1284">IF(Table2[[#This Row],[Nodes]:[Nodes]]=7,Table2[[#This Row],[Gap]:[Gap]],"")</f>
        <v/>
      </c>
    </row>
    <row r="1285" spans="12:15">
      <c r="L1285" s="30" t="str" cm="1">
        <f t="array" ref="L1285">IF(Table2[[#This Row],[Nodes]:[Nodes]]=4,Table2[[#This Row],[Gap]:[Gap]],"")</f>
        <v/>
      </c>
      <c r="M1285" s="30" t="str" cm="1">
        <f t="array" ref="M1285">IF(Table2[[#This Row],[Nodes]:[Nodes]]=5,Table2[[#This Row],[Gap]:[Gap]],"")</f>
        <v/>
      </c>
      <c r="N1285" s="30" t="str" cm="1">
        <f t="array" ref="N1285">IF(Table2[[#This Row],[Nodes]:[Nodes]]=6,Table2[[#This Row],[Gap]:[Gap]],"")</f>
        <v/>
      </c>
      <c r="O1285" s="30" t="str" cm="1">
        <f t="array" ref="O1285">IF(Table2[[#This Row],[Nodes]:[Nodes]]=7,Table2[[#This Row],[Gap]:[Gap]],"")</f>
        <v/>
      </c>
    </row>
    <row r="1286" spans="12:15">
      <c r="L1286" s="30" t="str" cm="1">
        <f t="array" ref="L1286">IF(Table2[[#This Row],[Nodes]:[Nodes]]=4,Table2[[#This Row],[Gap]:[Gap]],"")</f>
        <v/>
      </c>
      <c r="M1286" s="30" t="str" cm="1">
        <f t="array" ref="M1286">IF(Table2[[#This Row],[Nodes]:[Nodes]]=5,Table2[[#This Row],[Gap]:[Gap]],"")</f>
        <v/>
      </c>
      <c r="N1286" s="30" t="str" cm="1">
        <f t="array" ref="N1286">IF(Table2[[#This Row],[Nodes]:[Nodes]]=6,Table2[[#This Row],[Gap]:[Gap]],"")</f>
        <v/>
      </c>
      <c r="O1286" s="30" t="str" cm="1">
        <f t="array" ref="O1286">IF(Table2[[#This Row],[Nodes]:[Nodes]]=7,Table2[[#This Row],[Gap]:[Gap]],"")</f>
        <v/>
      </c>
    </row>
    <row r="1287" spans="12:15">
      <c r="L1287" s="30" t="str" cm="1">
        <f t="array" ref="L1287">IF(Table2[[#This Row],[Nodes]:[Nodes]]=4,Table2[[#This Row],[Gap]:[Gap]],"")</f>
        <v/>
      </c>
      <c r="M1287" s="30" t="str" cm="1">
        <f t="array" ref="M1287">IF(Table2[[#This Row],[Nodes]:[Nodes]]=5,Table2[[#This Row],[Gap]:[Gap]],"")</f>
        <v/>
      </c>
      <c r="N1287" s="30" t="str" cm="1">
        <f t="array" ref="N1287">IF(Table2[[#This Row],[Nodes]:[Nodes]]=6,Table2[[#This Row],[Gap]:[Gap]],"")</f>
        <v/>
      </c>
      <c r="O1287" s="30" t="str" cm="1">
        <f t="array" ref="O1287">IF(Table2[[#This Row],[Nodes]:[Nodes]]=7,Table2[[#This Row],[Gap]:[Gap]],"")</f>
        <v/>
      </c>
    </row>
    <row r="1288" spans="12:15">
      <c r="L1288" s="30" t="str" cm="1">
        <f t="array" ref="L1288">IF(Table2[[#This Row],[Nodes]:[Nodes]]=4,Table2[[#This Row],[Gap]:[Gap]],"")</f>
        <v/>
      </c>
      <c r="M1288" s="30" t="str" cm="1">
        <f t="array" ref="M1288">IF(Table2[[#This Row],[Nodes]:[Nodes]]=5,Table2[[#This Row],[Gap]:[Gap]],"")</f>
        <v/>
      </c>
      <c r="N1288" s="30" t="str" cm="1">
        <f t="array" ref="N1288">IF(Table2[[#This Row],[Nodes]:[Nodes]]=6,Table2[[#This Row],[Gap]:[Gap]],"")</f>
        <v/>
      </c>
      <c r="O1288" s="30" t="str" cm="1">
        <f t="array" ref="O1288">IF(Table2[[#This Row],[Nodes]:[Nodes]]=7,Table2[[#This Row],[Gap]:[Gap]],"")</f>
        <v/>
      </c>
    </row>
    <row r="1289" spans="12:15">
      <c r="L1289" s="30" t="str" cm="1">
        <f t="array" ref="L1289">IF(Table2[[#This Row],[Nodes]:[Nodes]]=4,Table2[[#This Row],[Gap]:[Gap]],"")</f>
        <v/>
      </c>
      <c r="M1289" s="30" t="str" cm="1">
        <f t="array" ref="M1289">IF(Table2[[#This Row],[Nodes]:[Nodes]]=5,Table2[[#This Row],[Gap]:[Gap]],"")</f>
        <v/>
      </c>
      <c r="N1289" s="30" t="str" cm="1">
        <f t="array" ref="N1289">IF(Table2[[#This Row],[Nodes]:[Nodes]]=6,Table2[[#This Row],[Gap]:[Gap]],"")</f>
        <v/>
      </c>
      <c r="O1289" s="30" t="str" cm="1">
        <f t="array" ref="O1289">IF(Table2[[#This Row],[Nodes]:[Nodes]]=7,Table2[[#This Row],[Gap]:[Gap]],"")</f>
        <v/>
      </c>
    </row>
    <row r="1290" spans="12:15">
      <c r="L1290" s="30" t="str" cm="1">
        <f t="array" ref="L1290">IF(Table2[[#This Row],[Nodes]:[Nodes]]=4,Table2[[#This Row],[Gap]:[Gap]],"")</f>
        <v/>
      </c>
      <c r="M1290" s="30" t="str" cm="1">
        <f t="array" ref="M1290">IF(Table2[[#This Row],[Nodes]:[Nodes]]=5,Table2[[#This Row],[Gap]:[Gap]],"")</f>
        <v/>
      </c>
      <c r="N1290" s="30" t="str" cm="1">
        <f t="array" ref="N1290">IF(Table2[[#This Row],[Nodes]:[Nodes]]=6,Table2[[#This Row],[Gap]:[Gap]],"")</f>
        <v/>
      </c>
      <c r="O1290" s="30" t="str" cm="1">
        <f t="array" ref="O1290">IF(Table2[[#This Row],[Nodes]:[Nodes]]=7,Table2[[#This Row],[Gap]:[Gap]],"")</f>
        <v/>
      </c>
    </row>
    <row r="1291" spans="12:15">
      <c r="L1291" s="30" t="str" cm="1">
        <f t="array" ref="L1291">IF(Table2[[#This Row],[Nodes]:[Nodes]]=4,Table2[[#This Row],[Gap]:[Gap]],"")</f>
        <v/>
      </c>
      <c r="M1291" s="30" t="str" cm="1">
        <f t="array" ref="M1291">IF(Table2[[#This Row],[Nodes]:[Nodes]]=5,Table2[[#This Row],[Gap]:[Gap]],"")</f>
        <v/>
      </c>
      <c r="N1291" s="30" t="str" cm="1">
        <f t="array" ref="N1291">IF(Table2[[#This Row],[Nodes]:[Nodes]]=6,Table2[[#This Row],[Gap]:[Gap]],"")</f>
        <v/>
      </c>
      <c r="O1291" s="30" t="str" cm="1">
        <f t="array" ref="O1291">IF(Table2[[#This Row],[Nodes]:[Nodes]]=7,Table2[[#This Row],[Gap]:[Gap]],"")</f>
        <v/>
      </c>
    </row>
    <row r="1292" spans="12:15">
      <c r="L1292" s="30" t="str" cm="1">
        <f t="array" ref="L1292">IF(Table2[[#This Row],[Nodes]:[Nodes]]=4,Table2[[#This Row],[Gap]:[Gap]],"")</f>
        <v/>
      </c>
      <c r="M1292" s="30" t="str" cm="1">
        <f t="array" ref="M1292">IF(Table2[[#This Row],[Nodes]:[Nodes]]=5,Table2[[#This Row],[Gap]:[Gap]],"")</f>
        <v/>
      </c>
      <c r="N1292" s="30" t="str" cm="1">
        <f t="array" ref="N1292">IF(Table2[[#This Row],[Nodes]:[Nodes]]=6,Table2[[#This Row],[Gap]:[Gap]],"")</f>
        <v/>
      </c>
      <c r="O1292" s="30" t="str" cm="1">
        <f t="array" ref="O1292">IF(Table2[[#This Row],[Nodes]:[Nodes]]=7,Table2[[#This Row],[Gap]:[Gap]],"")</f>
        <v/>
      </c>
    </row>
    <row r="1293" spans="12:15">
      <c r="L1293" s="30" t="str" cm="1">
        <f t="array" ref="L1293">IF(Table2[[#This Row],[Nodes]:[Nodes]]=4,Table2[[#This Row],[Gap]:[Gap]],"")</f>
        <v/>
      </c>
      <c r="M1293" s="30" t="str" cm="1">
        <f t="array" ref="M1293">IF(Table2[[#This Row],[Nodes]:[Nodes]]=5,Table2[[#This Row],[Gap]:[Gap]],"")</f>
        <v/>
      </c>
      <c r="N1293" s="30" t="str" cm="1">
        <f t="array" ref="N1293">IF(Table2[[#This Row],[Nodes]:[Nodes]]=6,Table2[[#This Row],[Gap]:[Gap]],"")</f>
        <v/>
      </c>
      <c r="O1293" s="30" t="str" cm="1">
        <f t="array" ref="O1293">IF(Table2[[#This Row],[Nodes]:[Nodes]]=7,Table2[[#This Row],[Gap]:[Gap]],"")</f>
        <v/>
      </c>
    </row>
    <row r="1294" spans="12:15">
      <c r="L1294" s="30" t="str" cm="1">
        <f t="array" ref="L1294">IF(Table2[[#This Row],[Nodes]:[Nodes]]=4,Table2[[#This Row],[Gap]:[Gap]],"")</f>
        <v/>
      </c>
      <c r="M1294" s="30" t="str" cm="1">
        <f t="array" ref="M1294">IF(Table2[[#This Row],[Nodes]:[Nodes]]=5,Table2[[#This Row],[Gap]:[Gap]],"")</f>
        <v/>
      </c>
      <c r="N1294" s="30" t="str" cm="1">
        <f t="array" ref="N1294">IF(Table2[[#This Row],[Nodes]:[Nodes]]=6,Table2[[#This Row],[Gap]:[Gap]],"")</f>
        <v/>
      </c>
      <c r="O1294" s="30" t="str" cm="1">
        <f t="array" ref="O1294">IF(Table2[[#This Row],[Nodes]:[Nodes]]=7,Table2[[#This Row],[Gap]:[Gap]],"")</f>
        <v/>
      </c>
    </row>
    <row r="1295" spans="12:15">
      <c r="L1295" s="30" t="str" cm="1">
        <f t="array" ref="L1295">IF(Table2[[#This Row],[Nodes]:[Nodes]]=4,Table2[[#This Row],[Gap]:[Gap]],"")</f>
        <v/>
      </c>
      <c r="M1295" s="30" t="str" cm="1">
        <f t="array" ref="M1295">IF(Table2[[#This Row],[Nodes]:[Nodes]]=5,Table2[[#This Row],[Gap]:[Gap]],"")</f>
        <v/>
      </c>
      <c r="N1295" s="30" t="str" cm="1">
        <f t="array" ref="N1295">IF(Table2[[#This Row],[Nodes]:[Nodes]]=6,Table2[[#This Row],[Gap]:[Gap]],"")</f>
        <v/>
      </c>
      <c r="O1295" s="30" t="str" cm="1">
        <f t="array" ref="O1295">IF(Table2[[#This Row],[Nodes]:[Nodes]]=7,Table2[[#This Row],[Gap]:[Gap]],"")</f>
        <v/>
      </c>
    </row>
    <row r="1296" spans="12:15">
      <c r="L1296" s="30" t="str" cm="1">
        <f t="array" ref="L1296">IF(Table2[[#This Row],[Nodes]:[Nodes]]=4,Table2[[#This Row],[Gap]:[Gap]],"")</f>
        <v/>
      </c>
      <c r="M1296" s="30" t="str" cm="1">
        <f t="array" ref="M1296">IF(Table2[[#This Row],[Nodes]:[Nodes]]=5,Table2[[#This Row],[Gap]:[Gap]],"")</f>
        <v/>
      </c>
      <c r="N1296" s="30" t="str" cm="1">
        <f t="array" ref="N1296">IF(Table2[[#This Row],[Nodes]:[Nodes]]=6,Table2[[#This Row],[Gap]:[Gap]],"")</f>
        <v/>
      </c>
      <c r="O1296" s="30" t="str" cm="1">
        <f t="array" ref="O1296">IF(Table2[[#This Row],[Nodes]:[Nodes]]=7,Table2[[#This Row],[Gap]:[Gap]],"")</f>
        <v/>
      </c>
    </row>
    <row r="1297" spans="12:15">
      <c r="L1297" s="30" t="str" cm="1">
        <f t="array" ref="L1297">IF(Table2[[#This Row],[Nodes]:[Nodes]]=4,Table2[[#This Row],[Gap]:[Gap]],"")</f>
        <v/>
      </c>
      <c r="M1297" s="30" t="str" cm="1">
        <f t="array" ref="M1297">IF(Table2[[#This Row],[Nodes]:[Nodes]]=5,Table2[[#This Row],[Gap]:[Gap]],"")</f>
        <v/>
      </c>
      <c r="N1297" s="30" t="str" cm="1">
        <f t="array" ref="N1297">IF(Table2[[#This Row],[Nodes]:[Nodes]]=6,Table2[[#This Row],[Gap]:[Gap]],"")</f>
        <v/>
      </c>
      <c r="O1297" s="30" t="str" cm="1">
        <f t="array" ref="O1297">IF(Table2[[#This Row],[Nodes]:[Nodes]]=7,Table2[[#This Row],[Gap]:[Gap]],"")</f>
        <v/>
      </c>
    </row>
    <row r="1298" spans="12:15">
      <c r="L1298" s="30" t="str" cm="1">
        <f t="array" ref="L1298">IF(Table2[[#This Row],[Nodes]:[Nodes]]=4,Table2[[#This Row],[Gap]:[Gap]],"")</f>
        <v/>
      </c>
      <c r="M1298" s="30" t="str" cm="1">
        <f t="array" ref="M1298">IF(Table2[[#This Row],[Nodes]:[Nodes]]=5,Table2[[#This Row],[Gap]:[Gap]],"")</f>
        <v/>
      </c>
      <c r="N1298" s="30" t="str" cm="1">
        <f t="array" ref="N1298">IF(Table2[[#This Row],[Nodes]:[Nodes]]=6,Table2[[#This Row],[Gap]:[Gap]],"")</f>
        <v/>
      </c>
      <c r="O1298" s="30" t="str" cm="1">
        <f t="array" ref="O1298">IF(Table2[[#This Row],[Nodes]:[Nodes]]=7,Table2[[#This Row],[Gap]:[Gap]],"")</f>
        <v/>
      </c>
    </row>
    <row r="1299" spans="12:15">
      <c r="L1299" s="30" t="str" cm="1">
        <f t="array" ref="L1299">IF(Table2[[#This Row],[Nodes]:[Nodes]]=4,Table2[[#This Row],[Gap]:[Gap]],"")</f>
        <v/>
      </c>
      <c r="M1299" s="30" t="str" cm="1">
        <f t="array" ref="M1299">IF(Table2[[#This Row],[Nodes]:[Nodes]]=5,Table2[[#This Row],[Gap]:[Gap]],"")</f>
        <v/>
      </c>
      <c r="N1299" s="30" t="str" cm="1">
        <f t="array" ref="N1299">IF(Table2[[#This Row],[Nodes]:[Nodes]]=6,Table2[[#This Row],[Gap]:[Gap]],"")</f>
        <v/>
      </c>
      <c r="O1299" s="30" t="str" cm="1">
        <f t="array" ref="O1299">IF(Table2[[#This Row],[Nodes]:[Nodes]]=7,Table2[[#This Row],[Gap]:[Gap]],"")</f>
        <v/>
      </c>
    </row>
    <row r="1300" spans="12:15">
      <c r="L1300" s="30" t="str" cm="1">
        <f t="array" ref="L1300">IF(Table2[[#This Row],[Nodes]:[Nodes]]=4,Table2[[#This Row],[Gap]:[Gap]],"")</f>
        <v/>
      </c>
      <c r="M1300" s="30" t="str" cm="1">
        <f t="array" ref="M1300">IF(Table2[[#This Row],[Nodes]:[Nodes]]=5,Table2[[#This Row],[Gap]:[Gap]],"")</f>
        <v/>
      </c>
      <c r="N1300" s="30" t="str" cm="1">
        <f t="array" ref="N1300">IF(Table2[[#This Row],[Nodes]:[Nodes]]=6,Table2[[#This Row],[Gap]:[Gap]],"")</f>
        <v/>
      </c>
      <c r="O1300" s="30" t="str" cm="1">
        <f t="array" ref="O1300">IF(Table2[[#This Row],[Nodes]:[Nodes]]=7,Table2[[#This Row],[Gap]:[Gap]],"")</f>
        <v/>
      </c>
    </row>
    <row r="1301" spans="12:15">
      <c r="L1301" s="30" t="str" cm="1">
        <f t="array" ref="L1301">IF(Table2[[#This Row],[Nodes]:[Nodes]]=4,Table2[[#This Row],[Gap]:[Gap]],"")</f>
        <v/>
      </c>
      <c r="M1301" s="30" t="str" cm="1">
        <f t="array" ref="M1301">IF(Table2[[#This Row],[Nodes]:[Nodes]]=5,Table2[[#This Row],[Gap]:[Gap]],"")</f>
        <v/>
      </c>
      <c r="N1301" s="30" t="str" cm="1">
        <f t="array" ref="N1301">IF(Table2[[#This Row],[Nodes]:[Nodes]]=6,Table2[[#This Row],[Gap]:[Gap]],"")</f>
        <v/>
      </c>
      <c r="O1301" s="30" t="str" cm="1">
        <f t="array" ref="O1301">IF(Table2[[#This Row],[Nodes]:[Nodes]]=7,Table2[[#This Row],[Gap]:[Gap]],"")</f>
        <v/>
      </c>
    </row>
    <row r="1302" spans="12:15">
      <c r="L1302" s="30" t="str" cm="1">
        <f t="array" ref="L1302">IF(Table2[[#This Row],[Nodes]:[Nodes]]=4,Table2[[#This Row],[Gap]:[Gap]],"")</f>
        <v/>
      </c>
      <c r="M1302" s="30" t="str" cm="1">
        <f t="array" ref="M1302">IF(Table2[[#This Row],[Nodes]:[Nodes]]=5,Table2[[#This Row],[Gap]:[Gap]],"")</f>
        <v/>
      </c>
      <c r="N1302" s="30" t="str" cm="1">
        <f t="array" ref="N1302">IF(Table2[[#This Row],[Nodes]:[Nodes]]=6,Table2[[#This Row],[Gap]:[Gap]],"")</f>
        <v/>
      </c>
      <c r="O1302" s="30" t="str" cm="1">
        <f t="array" ref="O1302">IF(Table2[[#This Row],[Nodes]:[Nodes]]=7,Table2[[#This Row],[Gap]:[Gap]],"")</f>
        <v/>
      </c>
    </row>
    <row r="1303" spans="12:15">
      <c r="L1303" s="30" t="str" cm="1">
        <f t="array" ref="L1303">IF(Table2[[#This Row],[Nodes]:[Nodes]]=4,Table2[[#This Row],[Gap]:[Gap]],"")</f>
        <v/>
      </c>
      <c r="M1303" s="30" t="str" cm="1">
        <f t="array" ref="M1303">IF(Table2[[#This Row],[Nodes]:[Nodes]]=5,Table2[[#This Row],[Gap]:[Gap]],"")</f>
        <v/>
      </c>
      <c r="N1303" s="30" t="str" cm="1">
        <f t="array" ref="N1303">IF(Table2[[#This Row],[Nodes]:[Nodes]]=6,Table2[[#This Row],[Gap]:[Gap]],"")</f>
        <v/>
      </c>
      <c r="O1303" s="30" t="str" cm="1">
        <f t="array" ref="O1303">IF(Table2[[#This Row],[Nodes]:[Nodes]]=7,Table2[[#This Row],[Gap]:[Gap]],"")</f>
        <v/>
      </c>
    </row>
    <row r="1304" spans="12:15">
      <c r="L1304" s="30" t="str" cm="1">
        <f t="array" ref="L1304">IF(Table2[[#This Row],[Nodes]:[Nodes]]=4,Table2[[#This Row],[Gap]:[Gap]],"")</f>
        <v/>
      </c>
      <c r="M1304" s="30" t="str" cm="1">
        <f t="array" ref="M1304">IF(Table2[[#This Row],[Nodes]:[Nodes]]=5,Table2[[#This Row],[Gap]:[Gap]],"")</f>
        <v/>
      </c>
      <c r="N1304" s="30" t="str" cm="1">
        <f t="array" ref="N1304">IF(Table2[[#This Row],[Nodes]:[Nodes]]=6,Table2[[#This Row],[Gap]:[Gap]],"")</f>
        <v/>
      </c>
      <c r="O1304" s="30" t="str" cm="1">
        <f t="array" ref="O1304">IF(Table2[[#This Row],[Nodes]:[Nodes]]=7,Table2[[#This Row],[Gap]:[Gap]],"")</f>
        <v/>
      </c>
    </row>
    <row r="1305" spans="12:15">
      <c r="L1305" s="30" t="str" cm="1">
        <f t="array" ref="L1305">IF(Table2[[#This Row],[Nodes]:[Nodes]]=4,Table2[[#This Row],[Gap]:[Gap]],"")</f>
        <v/>
      </c>
      <c r="M1305" s="30" t="str" cm="1">
        <f t="array" ref="M1305">IF(Table2[[#This Row],[Nodes]:[Nodes]]=5,Table2[[#This Row],[Gap]:[Gap]],"")</f>
        <v/>
      </c>
      <c r="N1305" s="30" t="str" cm="1">
        <f t="array" ref="N1305">IF(Table2[[#This Row],[Nodes]:[Nodes]]=6,Table2[[#This Row],[Gap]:[Gap]],"")</f>
        <v/>
      </c>
      <c r="O1305" s="30" t="str" cm="1">
        <f t="array" ref="O1305">IF(Table2[[#This Row],[Nodes]:[Nodes]]=7,Table2[[#This Row],[Gap]:[Gap]],"")</f>
        <v/>
      </c>
    </row>
    <row r="1306" spans="12:15">
      <c r="L1306" s="30" t="str" cm="1">
        <f t="array" ref="L1306">IF(Table2[[#This Row],[Nodes]:[Nodes]]=4,Table2[[#This Row],[Gap]:[Gap]],"")</f>
        <v/>
      </c>
      <c r="M1306" s="30" t="str" cm="1">
        <f t="array" ref="M1306">IF(Table2[[#This Row],[Nodes]:[Nodes]]=5,Table2[[#This Row],[Gap]:[Gap]],"")</f>
        <v/>
      </c>
      <c r="N1306" s="30" t="str" cm="1">
        <f t="array" ref="N1306">IF(Table2[[#This Row],[Nodes]:[Nodes]]=6,Table2[[#This Row],[Gap]:[Gap]],"")</f>
        <v/>
      </c>
      <c r="O1306" s="30" t="str" cm="1">
        <f t="array" ref="O1306">IF(Table2[[#This Row],[Nodes]:[Nodes]]=7,Table2[[#This Row],[Gap]:[Gap]],"")</f>
        <v/>
      </c>
    </row>
    <row r="1307" spans="12:15">
      <c r="L1307" s="30" t="str" cm="1">
        <f t="array" ref="L1307">IF(Table2[[#This Row],[Nodes]:[Nodes]]=4,Table2[[#This Row],[Gap]:[Gap]],"")</f>
        <v/>
      </c>
      <c r="M1307" s="30" t="str" cm="1">
        <f t="array" ref="M1307">IF(Table2[[#This Row],[Nodes]:[Nodes]]=5,Table2[[#This Row],[Gap]:[Gap]],"")</f>
        <v/>
      </c>
      <c r="N1307" s="30" t="str" cm="1">
        <f t="array" ref="N1307">IF(Table2[[#This Row],[Nodes]:[Nodes]]=6,Table2[[#This Row],[Gap]:[Gap]],"")</f>
        <v/>
      </c>
      <c r="O1307" s="30" t="str" cm="1">
        <f t="array" ref="O1307">IF(Table2[[#This Row],[Nodes]:[Nodes]]=7,Table2[[#This Row],[Gap]:[Gap]],"")</f>
        <v/>
      </c>
    </row>
    <row r="1308" spans="12:15">
      <c r="L1308" s="30" t="str" cm="1">
        <f t="array" ref="L1308">IF(Table2[[#This Row],[Nodes]:[Nodes]]=4,Table2[[#This Row],[Gap]:[Gap]],"")</f>
        <v/>
      </c>
      <c r="M1308" s="30" t="str" cm="1">
        <f t="array" ref="M1308">IF(Table2[[#This Row],[Nodes]:[Nodes]]=5,Table2[[#This Row],[Gap]:[Gap]],"")</f>
        <v/>
      </c>
      <c r="N1308" s="30" t="str" cm="1">
        <f t="array" ref="N1308">IF(Table2[[#This Row],[Nodes]:[Nodes]]=6,Table2[[#This Row],[Gap]:[Gap]],"")</f>
        <v/>
      </c>
      <c r="O1308" s="30" t="str" cm="1">
        <f t="array" ref="O1308">IF(Table2[[#This Row],[Nodes]:[Nodes]]=7,Table2[[#This Row],[Gap]:[Gap]],"")</f>
        <v/>
      </c>
    </row>
    <row r="1309" spans="12:15">
      <c r="L1309" s="30" t="str" cm="1">
        <f t="array" ref="L1309">IF(Table2[[#This Row],[Nodes]:[Nodes]]=4,Table2[[#This Row],[Gap]:[Gap]],"")</f>
        <v/>
      </c>
      <c r="M1309" s="30" t="str" cm="1">
        <f t="array" ref="M1309">IF(Table2[[#This Row],[Nodes]:[Nodes]]=5,Table2[[#This Row],[Gap]:[Gap]],"")</f>
        <v/>
      </c>
      <c r="N1309" s="30" t="str" cm="1">
        <f t="array" ref="N1309">IF(Table2[[#This Row],[Nodes]:[Nodes]]=6,Table2[[#This Row],[Gap]:[Gap]],"")</f>
        <v/>
      </c>
      <c r="O1309" s="30" t="str" cm="1">
        <f t="array" ref="O1309">IF(Table2[[#This Row],[Nodes]:[Nodes]]=7,Table2[[#This Row],[Gap]:[Gap]],"")</f>
        <v/>
      </c>
    </row>
    <row r="1310" spans="12:15">
      <c r="L1310" s="30" t="str" cm="1">
        <f t="array" ref="L1310">IF(Table2[[#This Row],[Nodes]:[Nodes]]=4,Table2[[#This Row],[Gap]:[Gap]],"")</f>
        <v/>
      </c>
      <c r="M1310" s="30" t="str" cm="1">
        <f t="array" ref="M1310">IF(Table2[[#This Row],[Nodes]:[Nodes]]=5,Table2[[#This Row],[Gap]:[Gap]],"")</f>
        <v/>
      </c>
      <c r="N1310" s="30" t="str" cm="1">
        <f t="array" ref="N1310">IF(Table2[[#This Row],[Nodes]:[Nodes]]=6,Table2[[#This Row],[Gap]:[Gap]],"")</f>
        <v/>
      </c>
      <c r="O1310" s="30" t="str" cm="1">
        <f t="array" ref="O1310">IF(Table2[[#This Row],[Nodes]:[Nodes]]=7,Table2[[#This Row],[Gap]:[Gap]],"")</f>
        <v/>
      </c>
    </row>
    <row r="1311" spans="12:15">
      <c r="L1311" s="30" t="str" cm="1">
        <f t="array" ref="L1311">IF(Table2[[#This Row],[Nodes]:[Nodes]]=4,Table2[[#This Row],[Gap]:[Gap]],"")</f>
        <v/>
      </c>
      <c r="M1311" s="30" t="str" cm="1">
        <f t="array" ref="M1311">IF(Table2[[#This Row],[Nodes]:[Nodes]]=5,Table2[[#This Row],[Gap]:[Gap]],"")</f>
        <v/>
      </c>
      <c r="N1311" s="30" t="str" cm="1">
        <f t="array" ref="N1311">IF(Table2[[#This Row],[Nodes]:[Nodes]]=6,Table2[[#This Row],[Gap]:[Gap]],"")</f>
        <v/>
      </c>
      <c r="O1311" s="30" t="str" cm="1">
        <f t="array" ref="O1311">IF(Table2[[#This Row],[Nodes]:[Nodes]]=7,Table2[[#This Row],[Gap]:[Gap]],"")</f>
        <v/>
      </c>
    </row>
    <row r="1312" spans="12:15">
      <c r="L1312" s="30" t="str" cm="1">
        <f t="array" ref="L1312">IF(Table2[[#This Row],[Nodes]:[Nodes]]=4,Table2[[#This Row],[Gap]:[Gap]],"")</f>
        <v/>
      </c>
      <c r="M1312" s="30" t="str" cm="1">
        <f t="array" ref="M1312">IF(Table2[[#This Row],[Nodes]:[Nodes]]=5,Table2[[#This Row],[Gap]:[Gap]],"")</f>
        <v/>
      </c>
      <c r="N1312" s="30" t="str" cm="1">
        <f t="array" ref="N1312">IF(Table2[[#This Row],[Nodes]:[Nodes]]=6,Table2[[#This Row],[Gap]:[Gap]],"")</f>
        <v/>
      </c>
      <c r="O1312" s="30" t="str" cm="1">
        <f t="array" ref="O1312">IF(Table2[[#This Row],[Nodes]:[Nodes]]=7,Table2[[#This Row],[Gap]:[Gap]],"")</f>
        <v/>
      </c>
    </row>
    <row r="1313" spans="12:15">
      <c r="L1313" s="30" t="str" cm="1">
        <f t="array" ref="L1313">IF(Table2[[#This Row],[Nodes]:[Nodes]]=4,Table2[[#This Row],[Gap]:[Gap]],"")</f>
        <v/>
      </c>
      <c r="M1313" s="30" t="str" cm="1">
        <f t="array" ref="M1313">IF(Table2[[#This Row],[Nodes]:[Nodes]]=5,Table2[[#This Row],[Gap]:[Gap]],"")</f>
        <v/>
      </c>
      <c r="N1313" s="30" t="str" cm="1">
        <f t="array" ref="N1313">IF(Table2[[#This Row],[Nodes]:[Nodes]]=6,Table2[[#This Row],[Gap]:[Gap]],"")</f>
        <v/>
      </c>
      <c r="O1313" s="30" t="str" cm="1">
        <f t="array" ref="O1313">IF(Table2[[#This Row],[Nodes]:[Nodes]]=7,Table2[[#This Row],[Gap]:[Gap]],"")</f>
        <v/>
      </c>
    </row>
    <row r="1314" spans="12:15">
      <c r="L1314" s="30" t="str" cm="1">
        <f t="array" ref="L1314">IF(Table2[[#This Row],[Nodes]:[Nodes]]=4,Table2[[#This Row],[Gap]:[Gap]],"")</f>
        <v/>
      </c>
      <c r="M1314" s="30" t="str" cm="1">
        <f t="array" ref="M1314">IF(Table2[[#This Row],[Nodes]:[Nodes]]=5,Table2[[#This Row],[Gap]:[Gap]],"")</f>
        <v/>
      </c>
      <c r="N1314" s="30" t="str" cm="1">
        <f t="array" ref="N1314">IF(Table2[[#This Row],[Nodes]:[Nodes]]=6,Table2[[#This Row],[Gap]:[Gap]],"")</f>
        <v/>
      </c>
      <c r="O1314" s="30" t="str" cm="1">
        <f t="array" ref="O1314">IF(Table2[[#This Row],[Nodes]:[Nodes]]=7,Table2[[#This Row],[Gap]:[Gap]],"")</f>
        <v/>
      </c>
    </row>
    <row r="1315" spans="12:15">
      <c r="L1315" s="30" t="str" cm="1">
        <f t="array" ref="L1315">IF(Table2[[#This Row],[Nodes]:[Nodes]]=4,Table2[[#This Row],[Gap]:[Gap]],"")</f>
        <v/>
      </c>
      <c r="M1315" s="30" t="str" cm="1">
        <f t="array" ref="M1315">IF(Table2[[#This Row],[Nodes]:[Nodes]]=5,Table2[[#This Row],[Gap]:[Gap]],"")</f>
        <v/>
      </c>
      <c r="N1315" s="30" t="str" cm="1">
        <f t="array" ref="N1315">IF(Table2[[#This Row],[Nodes]:[Nodes]]=6,Table2[[#This Row],[Gap]:[Gap]],"")</f>
        <v/>
      </c>
      <c r="O1315" s="30" t="str" cm="1">
        <f t="array" ref="O1315">IF(Table2[[#This Row],[Nodes]:[Nodes]]=7,Table2[[#This Row],[Gap]:[Gap]],"")</f>
        <v/>
      </c>
    </row>
    <row r="1316" spans="12:15">
      <c r="L1316" s="30" t="str" cm="1">
        <f t="array" ref="L1316">IF(Table2[[#This Row],[Nodes]:[Nodes]]=4,Table2[[#This Row],[Gap]:[Gap]],"")</f>
        <v/>
      </c>
      <c r="M1316" s="30" t="str" cm="1">
        <f t="array" ref="M1316">IF(Table2[[#This Row],[Nodes]:[Nodes]]=5,Table2[[#This Row],[Gap]:[Gap]],"")</f>
        <v/>
      </c>
      <c r="N1316" s="30" t="str" cm="1">
        <f t="array" ref="N1316">IF(Table2[[#This Row],[Nodes]:[Nodes]]=6,Table2[[#This Row],[Gap]:[Gap]],"")</f>
        <v/>
      </c>
      <c r="O1316" s="30" t="str" cm="1">
        <f t="array" ref="O1316">IF(Table2[[#This Row],[Nodes]:[Nodes]]=7,Table2[[#This Row],[Gap]:[Gap]],"")</f>
        <v/>
      </c>
    </row>
    <row r="1317" spans="12:15">
      <c r="L1317" s="30" t="str" cm="1">
        <f t="array" ref="L1317">IF(Table2[[#This Row],[Nodes]:[Nodes]]=4,Table2[[#This Row],[Gap]:[Gap]],"")</f>
        <v/>
      </c>
      <c r="M1317" s="30" t="str" cm="1">
        <f t="array" ref="M1317">IF(Table2[[#This Row],[Nodes]:[Nodes]]=5,Table2[[#This Row],[Gap]:[Gap]],"")</f>
        <v/>
      </c>
      <c r="N1317" s="30" t="str" cm="1">
        <f t="array" ref="N1317">IF(Table2[[#This Row],[Nodes]:[Nodes]]=6,Table2[[#This Row],[Gap]:[Gap]],"")</f>
        <v/>
      </c>
      <c r="O1317" s="30" t="str" cm="1">
        <f t="array" ref="O1317">IF(Table2[[#This Row],[Nodes]:[Nodes]]=7,Table2[[#This Row],[Gap]:[Gap]],"")</f>
        <v/>
      </c>
    </row>
    <row r="1318" spans="12:15">
      <c r="L1318" s="30" t="str" cm="1">
        <f t="array" ref="L1318">IF(Table2[[#This Row],[Nodes]:[Nodes]]=4,Table2[[#This Row],[Gap]:[Gap]],"")</f>
        <v/>
      </c>
      <c r="M1318" s="30" t="str" cm="1">
        <f t="array" ref="M1318">IF(Table2[[#This Row],[Nodes]:[Nodes]]=5,Table2[[#This Row],[Gap]:[Gap]],"")</f>
        <v/>
      </c>
      <c r="N1318" s="30" t="str" cm="1">
        <f t="array" ref="N1318">IF(Table2[[#This Row],[Nodes]:[Nodes]]=6,Table2[[#This Row],[Gap]:[Gap]],"")</f>
        <v/>
      </c>
      <c r="O1318" s="30" t="str" cm="1">
        <f t="array" ref="O1318">IF(Table2[[#This Row],[Nodes]:[Nodes]]=7,Table2[[#This Row],[Gap]:[Gap]],"")</f>
        <v/>
      </c>
    </row>
    <row r="1319" spans="12:15">
      <c r="L1319" s="30" t="str" cm="1">
        <f t="array" ref="L1319">IF(Table2[[#This Row],[Nodes]:[Nodes]]=4,Table2[[#This Row],[Gap]:[Gap]],"")</f>
        <v/>
      </c>
      <c r="M1319" s="30" t="str" cm="1">
        <f t="array" ref="M1319">IF(Table2[[#This Row],[Nodes]:[Nodes]]=5,Table2[[#This Row],[Gap]:[Gap]],"")</f>
        <v/>
      </c>
      <c r="N1319" s="30" t="str" cm="1">
        <f t="array" ref="N1319">IF(Table2[[#This Row],[Nodes]:[Nodes]]=6,Table2[[#This Row],[Gap]:[Gap]],"")</f>
        <v/>
      </c>
      <c r="O1319" s="30" t="str" cm="1">
        <f t="array" ref="O1319">IF(Table2[[#This Row],[Nodes]:[Nodes]]=7,Table2[[#This Row],[Gap]:[Gap]],"")</f>
        <v/>
      </c>
    </row>
    <row r="1320" spans="12:15">
      <c r="L1320" s="30" t="str" cm="1">
        <f t="array" ref="L1320">IF(Table2[[#This Row],[Nodes]:[Nodes]]=4,Table2[[#This Row],[Gap]:[Gap]],"")</f>
        <v/>
      </c>
      <c r="M1320" s="30" t="str" cm="1">
        <f t="array" ref="M1320">IF(Table2[[#This Row],[Nodes]:[Nodes]]=5,Table2[[#This Row],[Gap]:[Gap]],"")</f>
        <v/>
      </c>
      <c r="N1320" s="30" t="str" cm="1">
        <f t="array" ref="N1320">IF(Table2[[#This Row],[Nodes]:[Nodes]]=6,Table2[[#This Row],[Gap]:[Gap]],"")</f>
        <v/>
      </c>
      <c r="O1320" s="30" t="str" cm="1">
        <f t="array" ref="O1320">IF(Table2[[#This Row],[Nodes]:[Nodes]]=7,Table2[[#This Row],[Gap]:[Gap]],"")</f>
        <v/>
      </c>
    </row>
    <row r="1321" spans="12:15">
      <c r="L1321" s="30" t="str" cm="1">
        <f t="array" ref="L1321">IF(Table2[[#This Row],[Nodes]:[Nodes]]=4,Table2[[#This Row],[Gap]:[Gap]],"")</f>
        <v/>
      </c>
      <c r="M1321" s="30" t="str" cm="1">
        <f t="array" ref="M1321">IF(Table2[[#This Row],[Nodes]:[Nodes]]=5,Table2[[#This Row],[Gap]:[Gap]],"")</f>
        <v/>
      </c>
      <c r="N1321" s="30" t="str" cm="1">
        <f t="array" ref="N1321">IF(Table2[[#This Row],[Nodes]:[Nodes]]=6,Table2[[#This Row],[Gap]:[Gap]],"")</f>
        <v/>
      </c>
      <c r="O1321" s="30" t="str" cm="1">
        <f t="array" ref="O1321">IF(Table2[[#This Row],[Nodes]:[Nodes]]=7,Table2[[#This Row],[Gap]:[Gap]],"")</f>
        <v/>
      </c>
    </row>
    <row r="1322" spans="12:15">
      <c r="L1322" s="30" t="str" cm="1">
        <f t="array" ref="L1322">IF(Table2[[#This Row],[Nodes]:[Nodes]]=4,Table2[[#This Row],[Gap]:[Gap]],"")</f>
        <v/>
      </c>
      <c r="M1322" s="30" t="str" cm="1">
        <f t="array" ref="M1322">IF(Table2[[#This Row],[Nodes]:[Nodes]]=5,Table2[[#This Row],[Gap]:[Gap]],"")</f>
        <v/>
      </c>
      <c r="N1322" s="30" t="str" cm="1">
        <f t="array" ref="N1322">IF(Table2[[#This Row],[Nodes]:[Nodes]]=6,Table2[[#This Row],[Gap]:[Gap]],"")</f>
        <v/>
      </c>
      <c r="O1322" s="30" t="str" cm="1">
        <f t="array" ref="O1322">IF(Table2[[#This Row],[Nodes]:[Nodes]]=7,Table2[[#This Row],[Gap]:[Gap]],"")</f>
        <v/>
      </c>
    </row>
    <row r="1323" spans="12:15">
      <c r="L1323" s="30" t="str" cm="1">
        <f t="array" ref="L1323">IF(Table2[[#This Row],[Nodes]:[Nodes]]=4,Table2[[#This Row],[Gap]:[Gap]],"")</f>
        <v/>
      </c>
      <c r="M1323" s="30" t="str" cm="1">
        <f t="array" ref="M1323">IF(Table2[[#This Row],[Nodes]:[Nodes]]=5,Table2[[#This Row],[Gap]:[Gap]],"")</f>
        <v/>
      </c>
      <c r="N1323" s="30" t="str" cm="1">
        <f t="array" ref="N1323">IF(Table2[[#This Row],[Nodes]:[Nodes]]=6,Table2[[#This Row],[Gap]:[Gap]],"")</f>
        <v/>
      </c>
      <c r="O1323" s="30" t="str" cm="1">
        <f t="array" ref="O1323">IF(Table2[[#This Row],[Nodes]:[Nodes]]=7,Table2[[#This Row],[Gap]:[Gap]],"")</f>
        <v/>
      </c>
    </row>
    <row r="1324" spans="12:15">
      <c r="L1324" s="30" t="str" cm="1">
        <f t="array" ref="L1324">IF(Table2[[#This Row],[Nodes]:[Nodes]]=4,Table2[[#This Row],[Gap]:[Gap]],"")</f>
        <v/>
      </c>
      <c r="M1324" s="30" t="str" cm="1">
        <f t="array" ref="M1324">IF(Table2[[#This Row],[Nodes]:[Nodes]]=5,Table2[[#This Row],[Gap]:[Gap]],"")</f>
        <v/>
      </c>
      <c r="N1324" s="30" t="str" cm="1">
        <f t="array" ref="N1324">IF(Table2[[#This Row],[Nodes]:[Nodes]]=6,Table2[[#This Row],[Gap]:[Gap]],"")</f>
        <v/>
      </c>
      <c r="O1324" s="30" t="str" cm="1">
        <f t="array" ref="O1324">IF(Table2[[#This Row],[Nodes]:[Nodes]]=7,Table2[[#This Row],[Gap]:[Gap]],"")</f>
        <v/>
      </c>
    </row>
    <row r="1325" spans="12:15">
      <c r="L1325" s="30" t="str" cm="1">
        <f t="array" ref="L1325">IF(Table2[[#This Row],[Nodes]:[Nodes]]=4,Table2[[#This Row],[Gap]:[Gap]],"")</f>
        <v/>
      </c>
      <c r="M1325" s="30" t="str" cm="1">
        <f t="array" ref="M1325">IF(Table2[[#This Row],[Nodes]:[Nodes]]=5,Table2[[#This Row],[Gap]:[Gap]],"")</f>
        <v/>
      </c>
      <c r="N1325" s="30" t="str" cm="1">
        <f t="array" ref="N1325">IF(Table2[[#This Row],[Nodes]:[Nodes]]=6,Table2[[#This Row],[Gap]:[Gap]],"")</f>
        <v/>
      </c>
      <c r="O1325" s="30" t="str" cm="1">
        <f t="array" ref="O1325">IF(Table2[[#This Row],[Nodes]:[Nodes]]=7,Table2[[#This Row],[Gap]:[Gap]],"")</f>
        <v/>
      </c>
    </row>
    <row r="1326" spans="12:15">
      <c r="L1326" s="30" t="str" cm="1">
        <f t="array" ref="L1326">IF(Table2[[#This Row],[Nodes]:[Nodes]]=4,Table2[[#This Row],[Gap]:[Gap]],"")</f>
        <v/>
      </c>
      <c r="M1326" s="30" t="str" cm="1">
        <f t="array" ref="M1326">IF(Table2[[#This Row],[Nodes]:[Nodes]]=5,Table2[[#This Row],[Gap]:[Gap]],"")</f>
        <v/>
      </c>
      <c r="N1326" s="30" t="str" cm="1">
        <f t="array" ref="N1326">IF(Table2[[#This Row],[Nodes]:[Nodes]]=6,Table2[[#This Row],[Gap]:[Gap]],"")</f>
        <v/>
      </c>
      <c r="O1326" s="30" t="str" cm="1">
        <f t="array" ref="O1326">IF(Table2[[#This Row],[Nodes]:[Nodes]]=7,Table2[[#This Row],[Gap]:[Gap]],"")</f>
        <v/>
      </c>
    </row>
    <row r="1327" spans="12:15">
      <c r="L1327" s="30" t="str" cm="1">
        <f t="array" ref="L1327">IF(Table2[[#This Row],[Nodes]:[Nodes]]=4,Table2[[#This Row],[Gap]:[Gap]],"")</f>
        <v/>
      </c>
      <c r="M1327" s="30" t="str" cm="1">
        <f t="array" ref="M1327">IF(Table2[[#This Row],[Nodes]:[Nodes]]=5,Table2[[#This Row],[Gap]:[Gap]],"")</f>
        <v/>
      </c>
      <c r="N1327" s="30" t="str" cm="1">
        <f t="array" ref="N1327">IF(Table2[[#This Row],[Nodes]:[Nodes]]=6,Table2[[#This Row],[Gap]:[Gap]],"")</f>
        <v/>
      </c>
      <c r="O1327" s="30" t="str" cm="1">
        <f t="array" ref="O1327">IF(Table2[[#This Row],[Nodes]:[Nodes]]=7,Table2[[#This Row],[Gap]:[Gap]],"")</f>
        <v/>
      </c>
    </row>
    <row r="1328" spans="12:15">
      <c r="L1328" s="30" t="str" cm="1">
        <f t="array" ref="L1328">IF(Table2[[#This Row],[Nodes]:[Nodes]]=4,Table2[[#This Row],[Gap]:[Gap]],"")</f>
        <v/>
      </c>
      <c r="M1328" s="30" t="str" cm="1">
        <f t="array" ref="M1328">IF(Table2[[#This Row],[Nodes]:[Nodes]]=5,Table2[[#This Row],[Gap]:[Gap]],"")</f>
        <v/>
      </c>
      <c r="N1328" s="30" t="str" cm="1">
        <f t="array" ref="N1328">IF(Table2[[#This Row],[Nodes]:[Nodes]]=6,Table2[[#This Row],[Gap]:[Gap]],"")</f>
        <v/>
      </c>
      <c r="O1328" s="30" t="str" cm="1">
        <f t="array" ref="O1328">IF(Table2[[#This Row],[Nodes]:[Nodes]]=7,Table2[[#This Row],[Gap]:[Gap]],"")</f>
        <v/>
      </c>
    </row>
    <row r="1329" spans="12:15">
      <c r="L1329" s="30" t="str" cm="1">
        <f t="array" ref="L1329">IF(Table2[[#This Row],[Nodes]:[Nodes]]=4,Table2[[#This Row],[Gap]:[Gap]],"")</f>
        <v/>
      </c>
      <c r="M1329" s="30" t="str" cm="1">
        <f t="array" ref="M1329">IF(Table2[[#This Row],[Nodes]:[Nodes]]=5,Table2[[#This Row],[Gap]:[Gap]],"")</f>
        <v/>
      </c>
      <c r="N1329" s="30" t="str" cm="1">
        <f t="array" ref="N1329">IF(Table2[[#This Row],[Nodes]:[Nodes]]=6,Table2[[#This Row],[Gap]:[Gap]],"")</f>
        <v/>
      </c>
      <c r="O1329" s="30" t="str" cm="1">
        <f t="array" ref="O1329">IF(Table2[[#This Row],[Nodes]:[Nodes]]=7,Table2[[#This Row],[Gap]:[Gap]],"")</f>
        <v/>
      </c>
    </row>
    <row r="1330" spans="12:15">
      <c r="L1330" s="30" t="str" cm="1">
        <f t="array" ref="L1330">IF(Table2[[#This Row],[Nodes]:[Nodes]]=4,Table2[[#This Row],[Gap]:[Gap]],"")</f>
        <v/>
      </c>
      <c r="M1330" s="30" t="str" cm="1">
        <f t="array" ref="M1330">IF(Table2[[#This Row],[Nodes]:[Nodes]]=5,Table2[[#This Row],[Gap]:[Gap]],"")</f>
        <v/>
      </c>
      <c r="N1330" s="30" t="str" cm="1">
        <f t="array" ref="N1330">IF(Table2[[#This Row],[Nodes]:[Nodes]]=6,Table2[[#This Row],[Gap]:[Gap]],"")</f>
        <v/>
      </c>
      <c r="O1330" s="30" t="str" cm="1">
        <f t="array" ref="O1330">IF(Table2[[#This Row],[Nodes]:[Nodes]]=7,Table2[[#This Row],[Gap]:[Gap]],"")</f>
        <v/>
      </c>
    </row>
    <row r="1331" spans="12:15">
      <c r="L1331" s="30" t="str" cm="1">
        <f t="array" ref="L1331">IF(Table2[[#This Row],[Nodes]:[Nodes]]=4,Table2[[#This Row],[Gap]:[Gap]],"")</f>
        <v/>
      </c>
      <c r="M1331" s="30" t="str" cm="1">
        <f t="array" ref="M1331">IF(Table2[[#This Row],[Nodes]:[Nodes]]=5,Table2[[#This Row],[Gap]:[Gap]],"")</f>
        <v/>
      </c>
      <c r="N1331" s="30" t="str" cm="1">
        <f t="array" ref="N1331">IF(Table2[[#This Row],[Nodes]:[Nodes]]=6,Table2[[#This Row],[Gap]:[Gap]],"")</f>
        <v/>
      </c>
      <c r="O1331" s="30" t="str" cm="1">
        <f t="array" ref="O1331">IF(Table2[[#This Row],[Nodes]:[Nodes]]=7,Table2[[#This Row],[Gap]:[Gap]],"")</f>
        <v/>
      </c>
    </row>
    <row r="1332" spans="12:15">
      <c r="L1332" s="30" t="str" cm="1">
        <f t="array" ref="L1332">IF(Table2[[#This Row],[Nodes]:[Nodes]]=4,Table2[[#This Row],[Gap]:[Gap]],"")</f>
        <v/>
      </c>
      <c r="M1332" s="30" t="str" cm="1">
        <f t="array" ref="M1332">IF(Table2[[#This Row],[Nodes]:[Nodes]]=5,Table2[[#This Row],[Gap]:[Gap]],"")</f>
        <v/>
      </c>
      <c r="N1332" s="30" t="str" cm="1">
        <f t="array" ref="N1332">IF(Table2[[#This Row],[Nodes]:[Nodes]]=6,Table2[[#This Row],[Gap]:[Gap]],"")</f>
        <v/>
      </c>
      <c r="O1332" s="30" t="str" cm="1">
        <f t="array" ref="O1332">IF(Table2[[#This Row],[Nodes]:[Nodes]]=7,Table2[[#This Row],[Gap]:[Gap]],"")</f>
        <v/>
      </c>
    </row>
    <row r="1333" spans="12:15">
      <c r="L1333" s="30" t="str" cm="1">
        <f t="array" ref="L1333">IF(Table2[[#This Row],[Nodes]:[Nodes]]=4,Table2[[#This Row],[Gap]:[Gap]],"")</f>
        <v/>
      </c>
      <c r="M1333" s="30" t="str" cm="1">
        <f t="array" ref="M1333">IF(Table2[[#This Row],[Nodes]:[Nodes]]=5,Table2[[#This Row],[Gap]:[Gap]],"")</f>
        <v/>
      </c>
      <c r="N1333" s="30" t="str" cm="1">
        <f t="array" ref="N1333">IF(Table2[[#This Row],[Nodes]:[Nodes]]=6,Table2[[#This Row],[Gap]:[Gap]],"")</f>
        <v/>
      </c>
      <c r="O1333" s="30" t="str" cm="1">
        <f t="array" ref="O1333">IF(Table2[[#This Row],[Nodes]:[Nodes]]=7,Table2[[#This Row],[Gap]:[Gap]],"")</f>
        <v/>
      </c>
    </row>
    <row r="1334" spans="12:15">
      <c r="L1334" s="30" t="str" cm="1">
        <f t="array" ref="L1334">IF(Table2[[#This Row],[Nodes]:[Nodes]]=4,Table2[[#This Row],[Gap]:[Gap]],"")</f>
        <v/>
      </c>
      <c r="M1334" s="30" t="str" cm="1">
        <f t="array" ref="M1334">IF(Table2[[#This Row],[Nodes]:[Nodes]]=5,Table2[[#This Row],[Gap]:[Gap]],"")</f>
        <v/>
      </c>
      <c r="N1334" s="30" t="str" cm="1">
        <f t="array" ref="N1334">IF(Table2[[#This Row],[Nodes]:[Nodes]]=6,Table2[[#This Row],[Gap]:[Gap]],"")</f>
        <v/>
      </c>
      <c r="O1334" s="30" t="str" cm="1">
        <f t="array" ref="O1334">IF(Table2[[#This Row],[Nodes]:[Nodes]]=7,Table2[[#This Row],[Gap]:[Gap]],"")</f>
        <v/>
      </c>
    </row>
    <row r="1335" spans="12:15">
      <c r="L1335" s="30" t="str" cm="1">
        <f t="array" ref="L1335">IF(Table2[[#This Row],[Nodes]:[Nodes]]=4,Table2[[#This Row],[Gap]:[Gap]],"")</f>
        <v/>
      </c>
      <c r="M1335" s="30" t="str" cm="1">
        <f t="array" ref="M1335">IF(Table2[[#This Row],[Nodes]:[Nodes]]=5,Table2[[#This Row],[Gap]:[Gap]],"")</f>
        <v/>
      </c>
      <c r="N1335" s="30" t="str" cm="1">
        <f t="array" ref="N1335">IF(Table2[[#This Row],[Nodes]:[Nodes]]=6,Table2[[#This Row],[Gap]:[Gap]],"")</f>
        <v/>
      </c>
      <c r="O1335" s="30" t="str" cm="1">
        <f t="array" ref="O1335">IF(Table2[[#This Row],[Nodes]:[Nodes]]=7,Table2[[#This Row],[Gap]:[Gap]],"")</f>
        <v/>
      </c>
    </row>
    <row r="1336" spans="12:15">
      <c r="L1336" s="30" t="str" cm="1">
        <f t="array" ref="L1336">IF(Table2[[#This Row],[Nodes]:[Nodes]]=4,Table2[[#This Row],[Gap]:[Gap]],"")</f>
        <v/>
      </c>
      <c r="M1336" s="30" t="str" cm="1">
        <f t="array" ref="M1336">IF(Table2[[#This Row],[Nodes]:[Nodes]]=5,Table2[[#This Row],[Gap]:[Gap]],"")</f>
        <v/>
      </c>
      <c r="N1336" s="30" t="str" cm="1">
        <f t="array" ref="N1336">IF(Table2[[#This Row],[Nodes]:[Nodes]]=6,Table2[[#This Row],[Gap]:[Gap]],"")</f>
        <v/>
      </c>
      <c r="O1336" s="30" t="str" cm="1">
        <f t="array" ref="O1336">IF(Table2[[#This Row],[Nodes]:[Nodes]]=7,Table2[[#This Row],[Gap]:[Gap]],"")</f>
        <v/>
      </c>
    </row>
    <row r="1337" spans="12:15">
      <c r="L1337" s="30" t="str" cm="1">
        <f t="array" ref="L1337">IF(Table2[[#This Row],[Nodes]:[Nodes]]=4,Table2[[#This Row],[Gap]:[Gap]],"")</f>
        <v/>
      </c>
      <c r="M1337" s="30" t="str" cm="1">
        <f t="array" ref="M1337">IF(Table2[[#This Row],[Nodes]:[Nodes]]=5,Table2[[#This Row],[Gap]:[Gap]],"")</f>
        <v/>
      </c>
      <c r="N1337" s="30" t="str" cm="1">
        <f t="array" ref="N1337">IF(Table2[[#This Row],[Nodes]:[Nodes]]=6,Table2[[#This Row],[Gap]:[Gap]],"")</f>
        <v/>
      </c>
      <c r="O1337" s="30" t="str" cm="1">
        <f t="array" ref="O1337">IF(Table2[[#This Row],[Nodes]:[Nodes]]=7,Table2[[#This Row],[Gap]:[Gap]],"")</f>
        <v/>
      </c>
    </row>
    <row r="1338" spans="12:15">
      <c r="L1338" s="30" t="str" cm="1">
        <f t="array" ref="L1338">IF(Table2[[#This Row],[Nodes]:[Nodes]]=4,Table2[[#This Row],[Gap]:[Gap]],"")</f>
        <v/>
      </c>
      <c r="M1338" s="30" t="str" cm="1">
        <f t="array" ref="M1338">IF(Table2[[#This Row],[Nodes]:[Nodes]]=5,Table2[[#This Row],[Gap]:[Gap]],"")</f>
        <v/>
      </c>
      <c r="N1338" s="30" t="str" cm="1">
        <f t="array" ref="N1338">IF(Table2[[#This Row],[Nodes]:[Nodes]]=6,Table2[[#This Row],[Gap]:[Gap]],"")</f>
        <v/>
      </c>
      <c r="O1338" s="30" t="str" cm="1">
        <f t="array" ref="O1338">IF(Table2[[#This Row],[Nodes]:[Nodes]]=7,Table2[[#This Row],[Gap]:[Gap]],"")</f>
        <v/>
      </c>
    </row>
    <row r="1339" spans="12:15">
      <c r="L1339" s="30" t="str" cm="1">
        <f t="array" ref="L1339">IF(Table2[[#This Row],[Nodes]:[Nodes]]=4,Table2[[#This Row],[Gap]:[Gap]],"")</f>
        <v/>
      </c>
      <c r="M1339" s="30" t="str" cm="1">
        <f t="array" ref="M1339">IF(Table2[[#This Row],[Nodes]:[Nodes]]=5,Table2[[#This Row],[Gap]:[Gap]],"")</f>
        <v/>
      </c>
      <c r="N1339" s="30" t="str" cm="1">
        <f t="array" ref="N1339">IF(Table2[[#This Row],[Nodes]:[Nodes]]=6,Table2[[#This Row],[Gap]:[Gap]],"")</f>
        <v/>
      </c>
      <c r="O1339" s="30" t="str" cm="1">
        <f t="array" ref="O1339">IF(Table2[[#This Row],[Nodes]:[Nodes]]=7,Table2[[#This Row],[Gap]:[Gap]],"")</f>
        <v/>
      </c>
    </row>
    <row r="1340" spans="12:15">
      <c r="L1340" s="30" t="str" cm="1">
        <f t="array" ref="L1340">IF(Table2[[#This Row],[Nodes]:[Nodes]]=4,Table2[[#This Row],[Gap]:[Gap]],"")</f>
        <v/>
      </c>
      <c r="M1340" s="30" t="str" cm="1">
        <f t="array" ref="M1340">IF(Table2[[#This Row],[Nodes]:[Nodes]]=5,Table2[[#This Row],[Gap]:[Gap]],"")</f>
        <v/>
      </c>
      <c r="N1340" s="30" t="str" cm="1">
        <f t="array" ref="N1340">IF(Table2[[#This Row],[Nodes]:[Nodes]]=6,Table2[[#This Row],[Gap]:[Gap]],"")</f>
        <v/>
      </c>
      <c r="O1340" s="30" t="str" cm="1">
        <f t="array" ref="O1340">IF(Table2[[#This Row],[Nodes]:[Nodes]]=7,Table2[[#This Row],[Gap]:[Gap]],"")</f>
        <v/>
      </c>
    </row>
    <row r="1341" spans="12:15">
      <c r="L1341" s="30" t="str" cm="1">
        <f t="array" ref="L1341">IF(Table2[[#This Row],[Nodes]:[Nodes]]=4,Table2[[#This Row],[Gap]:[Gap]],"")</f>
        <v/>
      </c>
      <c r="M1341" s="30" t="str" cm="1">
        <f t="array" ref="M1341">IF(Table2[[#This Row],[Nodes]:[Nodes]]=5,Table2[[#This Row],[Gap]:[Gap]],"")</f>
        <v/>
      </c>
      <c r="N1341" s="30" t="str" cm="1">
        <f t="array" ref="N1341">IF(Table2[[#This Row],[Nodes]:[Nodes]]=6,Table2[[#This Row],[Gap]:[Gap]],"")</f>
        <v/>
      </c>
      <c r="O1341" s="30" t="str" cm="1">
        <f t="array" ref="O1341">IF(Table2[[#This Row],[Nodes]:[Nodes]]=7,Table2[[#This Row],[Gap]:[Gap]],"")</f>
        <v/>
      </c>
    </row>
    <row r="1342" spans="12:15">
      <c r="L1342" s="30" t="str" cm="1">
        <f t="array" ref="L1342">IF(Table2[[#This Row],[Nodes]:[Nodes]]=4,Table2[[#This Row],[Gap]:[Gap]],"")</f>
        <v/>
      </c>
      <c r="M1342" s="30" t="str" cm="1">
        <f t="array" ref="M1342">IF(Table2[[#This Row],[Nodes]:[Nodes]]=5,Table2[[#This Row],[Gap]:[Gap]],"")</f>
        <v/>
      </c>
      <c r="N1342" s="30" t="str" cm="1">
        <f t="array" ref="N1342">IF(Table2[[#This Row],[Nodes]:[Nodes]]=6,Table2[[#This Row],[Gap]:[Gap]],"")</f>
        <v/>
      </c>
      <c r="O1342" s="30" t="str" cm="1">
        <f t="array" ref="O1342">IF(Table2[[#This Row],[Nodes]:[Nodes]]=7,Table2[[#This Row],[Gap]:[Gap]],"")</f>
        <v/>
      </c>
    </row>
    <row r="1343" spans="12:15">
      <c r="L1343" s="30" t="str" cm="1">
        <f t="array" ref="L1343">IF(Table2[[#This Row],[Nodes]:[Nodes]]=4,Table2[[#This Row],[Gap]:[Gap]],"")</f>
        <v/>
      </c>
      <c r="M1343" s="30" t="str" cm="1">
        <f t="array" ref="M1343">IF(Table2[[#This Row],[Nodes]:[Nodes]]=5,Table2[[#This Row],[Gap]:[Gap]],"")</f>
        <v/>
      </c>
      <c r="N1343" s="30" t="str" cm="1">
        <f t="array" ref="N1343">IF(Table2[[#This Row],[Nodes]:[Nodes]]=6,Table2[[#This Row],[Gap]:[Gap]],"")</f>
        <v/>
      </c>
      <c r="O1343" s="30" t="str" cm="1">
        <f t="array" ref="O1343">IF(Table2[[#This Row],[Nodes]:[Nodes]]=7,Table2[[#This Row],[Gap]:[Gap]],"")</f>
        <v/>
      </c>
    </row>
    <row r="1344" spans="12:15">
      <c r="L1344" s="30" t="str" cm="1">
        <f t="array" ref="L1344">IF(Table2[[#This Row],[Nodes]:[Nodes]]=4,Table2[[#This Row],[Gap]:[Gap]],"")</f>
        <v/>
      </c>
      <c r="M1344" s="30" t="str" cm="1">
        <f t="array" ref="M1344">IF(Table2[[#This Row],[Nodes]:[Nodes]]=5,Table2[[#This Row],[Gap]:[Gap]],"")</f>
        <v/>
      </c>
      <c r="N1344" s="30" t="str" cm="1">
        <f t="array" ref="N1344">IF(Table2[[#This Row],[Nodes]:[Nodes]]=6,Table2[[#This Row],[Gap]:[Gap]],"")</f>
        <v/>
      </c>
      <c r="O1344" s="30" t="str" cm="1">
        <f t="array" ref="O1344">IF(Table2[[#This Row],[Nodes]:[Nodes]]=7,Table2[[#This Row],[Gap]:[Gap]],"")</f>
        <v/>
      </c>
    </row>
    <row r="1345" spans="12:15">
      <c r="L1345" s="30" t="str" cm="1">
        <f t="array" ref="L1345">IF(Table2[[#This Row],[Nodes]:[Nodes]]=4,Table2[[#This Row],[Gap]:[Gap]],"")</f>
        <v/>
      </c>
      <c r="M1345" s="30" t="str" cm="1">
        <f t="array" ref="M1345">IF(Table2[[#This Row],[Nodes]:[Nodes]]=5,Table2[[#This Row],[Gap]:[Gap]],"")</f>
        <v/>
      </c>
      <c r="N1345" s="30" t="str" cm="1">
        <f t="array" ref="N1345">IF(Table2[[#This Row],[Nodes]:[Nodes]]=6,Table2[[#This Row],[Gap]:[Gap]],"")</f>
        <v/>
      </c>
      <c r="O1345" s="30" t="str" cm="1">
        <f t="array" ref="O1345">IF(Table2[[#This Row],[Nodes]:[Nodes]]=7,Table2[[#This Row],[Gap]:[Gap]],"")</f>
        <v/>
      </c>
    </row>
    <row r="1346" spans="12:15">
      <c r="L1346" s="30" t="str" cm="1">
        <f t="array" ref="L1346">IF(Table2[[#This Row],[Nodes]:[Nodes]]=4,Table2[[#This Row],[Gap]:[Gap]],"")</f>
        <v/>
      </c>
      <c r="M1346" s="30" t="str" cm="1">
        <f t="array" ref="M1346">IF(Table2[[#This Row],[Nodes]:[Nodes]]=5,Table2[[#This Row],[Gap]:[Gap]],"")</f>
        <v/>
      </c>
      <c r="N1346" s="30" t="str" cm="1">
        <f t="array" ref="N1346">IF(Table2[[#This Row],[Nodes]:[Nodes]]=6,Table2[[#This Row],[Gap]:[Gap]],"")</f>
        <v/>
      </c>
      <c r="O1346" s="30" t="str" cm="1">
        <f t="array" ref="O1346">IF(Table2[[#This Row],[Nodes]:[Nodes]]=7,Table2[[#This Row],[Gap]:[Gap]],"")</f>
        <v/>
      </c>
    </row>
    <row r="1347" spans="12:15">
      <c r="L1347" s="30" t="str" cm="1">
        <f t="array" ref="L1347">IF(Table2[[#This Row],[Nodes]:[Nodes]]=4,Table2[[#This Row],[Gap]:[Gap]],"")</f>
        <v/>
      </c>
      <c r="M1347" s="30" t="str" cm="1">
        <f t="array" ref="M1347">IF(Table2[[#This Row],[Nodes]:[Nodes]]=5,Table2[[#This Row],[Gap]:[Gap]],"")</f>
        <v/>
      </c>
      <c r="N1347" s="30" t="str" cm="1">
        <f t="array" ref="N1347">IF(Table2[[#This Row],[Nodes]:[Nodes]]=6,Table2[[#This Row],[Gap]:[Gap]],"")</f>
        <v/>
      </c>
      <c r="O1347" s="30" t="str" cm="1">
        <f t="array" ref="O1347">IF(Table2[[#This Row],[Nodes]:[Nodes]]=7,Table2[[#This Row],[Gap]:[Gap]],"")</f>
        <v/>
      </c>
    </row>
    <row r="1348" spans="12:15">
      <c r="L1348" s="30" t="str" cm="1">
        <f t="array" ref="L1348">IF(Table2[[#This Row],[Nodes]:[Nodes]]=4,Table2[[#This Row],[Gap]:[Gap]],"")</f>
        <v/>
      </c>
      <c r="M1348" s="30" t="str" cm="1">
        <f t="array" ref="M1348">IF(Table2[[#This Row],[Nodes]:[Nodes]]=5,Table2[[#This Row],[Gap]:[Gap]],"")</f>
        <v/>
      </c>
      <c r="N1348" s="30" t="str" cm="1">
        <f t="array" ref="N1348">IF(Table2[[#This Row],[Nodes]:[Nodes]]=6,Table2[[#This Row],[Gap]:[Gap]],"")</f>
        <v/>
      </c>
      <c r="O1348" s="30" t="str" cm="1">
        <f t="array" ref="O1348">IF(Table2[[#This Row],[Nodes]:[Nodes]]=7,Table2[[#This Row],[Gap]:[Gap]],"")</f>
        <v/>
      </c>
    </row>
    <row r="1349" spans="12:15">
      <c r="L1349" s="30" t="str" cm="1">
        <f t="array" ref="L1349">IF(Table2[[#This Row],[Nodes]:[Nodes]]=4,Table2[[#This Row],[Gap]:[Gap]],"")</f>
        <v/>
      </c>
      <c r="M1349" s="30" t="str" cm="1">
        <f t="array" ref="M1349">IF(Table2[[#This Row],[Nodes]:[Nodes]]=5,Table2[[#This Row],[Gap]:[Gap]],"")</f>
        <v/>
      </c>
      <c r="N1349" s="30" t="str" cm="1">
        <f t="array" ref="N1349">IF(Table2[[#This Row],[Nodes]:[Nodes]]=6,Table2[[#This Row],[Gap]:[Gap]],"")</f>
        <v/>
      </c>
      <c r="O1349" s="30" t="str" cm="1">
        <f t="array" ref="O1349">IF(Table2[[#This Row],[Nodes]:[Nodes]]=7,Table2[[#This Row],[Gap]:[Gap]],"")</f>
        <v/>
      </c>
    </row>
    <row r="1350" spans="12:15">
      <c r="L1350" s="30" t="str" cm="1">
        <f t="array" ref="L1350">IF(Table2[[#This Row],[Nodes]:[Nodes]]=4,Table2[[#This Row],[Gap]:[Gap]],"")</f>
        <v/>
      </c>
      <c r="M1350" s="30" t="str" cm="1">
        <f t="array" ref="M1350">IF(Table2[[#This Row],[Nodes]:[Nodes]]=5,Table2[[#This Row],[Gap]:[Gap]],"")</f>
        <v/>
      </c>
      <c r="N1350" s="30" t="str" cm="1">
        <f t="array" ref="N1350">IF(Table2[[#This Row],[Nodes]:[Nodes]]=6,Table2[[#This Row],[Gap]:[Gap]],"")</f>
        <v/>
      </c>
      <c r="O1350" s="30" t="str" cm="1">
        <f t="array" ref="O1350">IF(Table2[[#This Row],[Nodes]:[Nodes]]=7,Table2[[#This Row],[Gap]:[Gap]],"")</f>
        <v/>
      </c>
    </row>
    <row r="1351" spans="12:15">
      <c r="L1351" s="30" t="str" cm="1">
        <f t="array" ref="L1351">IF(Table2[[#This Row],[Nodes]:[Nodes]]=4,Table2[[#This Row],[Gap]:[Gap]],"")</f>
        <v/>
      </c>
      <c r="M1351" s="30" t="str" cm="1">
        <f t="array" ref="M1351">IF(Table2[[#This Row],[Nodes]:[Nodes]]=5,Table2[[#This Row],[Gap]:[Gap]],"")</f>
        <v/>
      </c>
      <c r="N1351" s="30" t="str" cm="1">
        <f t="array" ref="N1351">IF(Table2[[#This Row],[Nodes]:[Nodes]]=6,Table2[[#This Row],[Gap]:[Gap]],"")</f>
        <v/>
      </c>
      <c r="O1351" s="30" t="str" cm="1">
        <f t="array" ref="O1351">IF(Table2[[#This Row],[Nodes]:[Nodes]]=7,Table2[[#This Row],[Gap]:[Gap]],"")</f>
        <v/>
      </c>
    </row>
    <row r="1352" spans="12:15">
      <c r="L1352" s="30" t="str" cm="1">
        <f t="array" ref="L1352">IF(Table2[[#This Row],[Nodes]:[Nodes]]=4,Table2[[#This Row],[Gap]:[Gap]],"")</f>
        <v/>
      </c>
      <c r="M1352" s="30" t="str" cm="1">
        <f t="array" ref="M1352">IF(Table2[[#This Row],[Nodes]:[Nodes]]=5,Table2[[#This Row],[Gap]:[Gap]],"")</f>
        <v/>
      </c>
      <c r="N1352" s="30" t="str" cm="1">
        <f t="array" ref="N1352">IF(Table2[[#This Row],[Nodes]:[Nodes]]=6,Table2[[#This Row],[Gap]:[Gap]],"")</f>
        <v/>
      </c>
      <c r="O1352" s="30" t="str" cm="1">
        <f t="array" ref="O1352">IF(Table2[[#This Row],[Nodes]:[Nodes]]=7,Table2[[#This Row],[Gap]:[Gap]],"")</f>
        <v/>
      </c>
    </row>
    <row r="1353" spans="12:15">
      <c r="L1353" s="30" t="str" cm="1">
        <f t="array" ref="L1353">IF(Table2[[#This Row],[Nodes]:[Nodes]]=4,Table2[[#This Row],[Gap]:[Gap]],"")</f>
        <v/>
      </c>
      <c r="M1353" s="30" t="str" cm="1">
        <f t="array" ref="M1353">IF(Table2[[#This Row],[Nodes]:[Nodes]]=5,Table2[[#This Row],[Gap]:[Gap]],"")</f>
        <v/>
      </c>
      <c r="N1353" s="30" t="str" cm="1">
        <f t="array" ref="N1353">IF(Table2[[#This Row],[Nodes]:[Nodes]]=6,Table2[[#This Row],[Gap]:[Gap]],"")</f>
        <v/>
      </c>
      <c r="O1353" s="30" t="str" cm="1">
        <f t="array" ref="O1353">IF(Table2[[#This Row],[Nodes]:[Nodes]]=7,Table2[[#This Row],[Gap]:[Gap]],"")</f>
        <v/>
      </c>
    </row>
    <row r="1354" spans="12:15">
      <c r="L1354" s="30" t="str" cm="1">
        <f t="array" ref="L1354">IF(Table2[[#This Row],[Nodes]:[Nodes]]=4,Table2[[#This Row],[Gap]:[Gap]],"")</f>
        <v/>
      </c>
      <c r="M1354" s="30" t="str" cm="1">
        <f t="array" ref="M1354">IF(Table2[[#This Row],[Nodes]:[Nodes]]=5,Table2[[#This Row],[Gap]:[Gap]],"")</f>
        <v/>
      </c>
      <c r="N1354" s="30" t="str" cm="1">
        <f t="array" ref="N1354">IF(Table2[[#This Row],[Nodes]:[Nodes]]=6,Table2[[#This Row],[Gap]:[Gap]],"")</f>
        <v/>
      </c>
      <c r="O1354" s="30" t="str" cm="1">
        <f t="array" ref="O1354">IF(Table2[[#This Row],[Nodes]:[Nodes]]=7,Table2[[#This Row],[Gap]:[Gap]],"")</f>
        <v/>
      </c>
    </row>
    <row r="1355" spans="12:15">
      <c r="L1355" s="30" t="str" cm="1">
        <f t="array" ref="L1355">IF(Table2[[#This Row],[Nodes]:[Nodes]]=4,Table2[[#This Row],[Gap]:[Gap]],"")</f>
        <v/>
      </c>
      <c r="M1355" s="30" t="str" cm="1">
        <f t="array" ref="M1355">IF(Table2[[#This Row],[Nodes]:[Nodes]]=5,Table2[[#This Row],[Gap]:[Gap]],"")</f>
        <v/>
      </c>
      <c r="N1355" s="30" t="str" cm="1">
        <f t="array" ref="N1355">IF(Table2[[#This Row],[Nodes]:[Nodes]]=6,Table2[[#This Row],[Gap]:[Gap]],"")</f>
        <v/>
      </c>
      <c r="O1355" s="30" t="str" cm="1">
        <f t="array" ref="O1355">IF(Table2[[#This Row],[Nodes]:[Nodes]]=7,Table2[[#This Row],[Gap]:[Gap]],"")</f>
        <v/>
      </c>
    </row>
    <row r="1356" spans="12:15">
      <c r="L1356" s="30" t="str" cm="1">
        <f t="array" ref="L1356">IF(Table2[[#This Row],[Nodes]:[Nodes]]=4,Table2[[#This Row],[Gap]:[Gap]],"")</f>
        <v/>
      </c>
      <c r="M1356" s="30" t="str" cm="1">
        <f t="array" ref="M1356">IF(Table2[[#This Row],[Nodes]:[Nodes]]=5,Table2[[#This Row],[Gap]:[Gap]],"")</f>
        <v/>
      </c>
      <c r="N1356" s="30" t="str" cm="1">
        <f t="array" ref="N1356">IF(Table2[[#This Row],[Nodes]:[Nodes]]=6,Table2[[#This Row],[Gap]:[Gap]],"")</f>
        <v/>
      </c>
      <c r="O1356" s="30" t="str" cm="1">
        <f t="array" ref="O1356">IF(Table2[[#This Row],[Nodes]:[Nodes]]=7,Table2[[#This Row],[Gap]:[Gap]],"")</f>
        <v/>
      </c>
    </row>
    <row r="1357" spans="12:15">
      <c r="L1357" s="30" t="str" cm="1">
        <f t="array" ref="L1357">IF(Table2[[#This Row],[Nodes]:[Nodes]]=4,Table2[[#This Row],[Gap]:[Gap]],"")</f>
        <v/>
      </c>
      <c r="M1357" s="30" t="str" cm="1">
        <f t="array" ref="M1357">IF(Table2[[#This Row],[Nodes]:[Nodes]]=5,Table2[[#This Row],[Gap]:[Gap]],"")</f>
        <v/>
      </c>
      <c r="N1357" s="30" t="str" cm="1">
        <f t="array" ref="N1357">IF(Table2[[#This Row],[Nodes]:[Nodes]]=6,Table2[[#This Row],[Gap]:[Gap]],"")</f>
        <v/>
      </c>
      <c r="O1357" s="30" t="str" cm="1">
        <f t="array" ref="O1357">IF(Table2[[#This Row],[Nodes]:[Nodes]]=7,Table2[[#This Row],[Gap]:[Gap]],"")</f>
        <v/>
      </c>
    </row>
    <row r="1358" spans="12:15">
      <c r="L1358" s="30" t="str" cm="1">
        <f t="array" ref="L1358">IF(Table2[[#This Row],[Nodes]:[Nodes]]=4,Table2[[#This Row],[Gap]:[Gap]],"")</f>
        <v/>
      </c>
      <c r="M1358" s="30" t="str" cm="1">
        <f t="array" ref="M1358">IF(Table2[[#This Row],[Nodes]:[Nodes]]=5,Table2[[#This Row],[Gap]:[Gap]],"")</f>
        <v/>
      </c>
      <c r="N1358" s="30" t="str" cm="1">
        <f t="array" ref="N1358">IF(Table2[[#This Row],[Nodes]:[Nodes]]=6,Table2[[#This Row],[Gap]:[Gap]],"")</f>
        <v/>
      </c>
      <c r="O1358" s="30" t="str" cm="1">
        <f t="array" ref="O1358">IF(Table2[[#This Row],[Nodes]:[Nodes]]=7,Table2[[#This Row],[Gap]:[Gap]],"")</f>
        <v/>
      </c>
    </row>
    <row r="1359" spans="12:15">
      <c r="L1359" s="30" t="str" cm="1">
        <f t="array" ref="L1359">IF(Table2[[#This Row],[Nodes]:[Nodes]]=4,Table2[[#This Row],[Gap]:[Gap]],"")</f>
        <v/>
      </c>
      <c r="M1359" s="30" t="str" cm="1">
        <f t="array" ref="M1359">IF(Table2[[#This Row],[Nodes]:[Nodes]]=5,Table2[[#This Row],[Gap]:[Gap]],"")</f>
        <v/>
      </c>
      <c r="N1359" s="30" t="str" cm="1">
        <f t="array" ref="N1359">IF(Table2[[#This Row],[Nodes]:[Nodes]]=6,Table2[[#This Row],[Gap]:[Gap]],"")</f>
        <v/>
      </c>
      <c r="O1359" s="30" t="str" cm="1">
        <f t="array" ref="O1359">IF(Table2[[#This Row],[Nodes]:[Nodes]]=7,Table2[[#This Row],[Gap]:[Gap]],"")</f>
        <v/>
      </c>
    </row>
    <row r="1360" spans="12:15">
      <c r="L1360" s="30" t="str" cm="1">
        <f t="array" ref="L1360">IF(Table2[[#This Row],[Nodes]:[Nodes]]=4,Table2[[#This Row],[Gap]:[Gap]],"")</f>
        <v/>
      </c>
      <c r="M1360" s="30" t="str" cm="1">
        <f t="array" ref="M1360">IF(Table2[[#This Row],[Nodes]:[Nodes]]=5,Table2[[#This Row],[Gap]:[Gap]],"")</f>
        <v/>
      </c>
      <c r="N1360" s="30" t="str" cm="1">
        <f t="array" ref="N1360">IF(Table2[[#This Row],[Nodes]:[Nodes]]=6,Table2[[#This Row],[Gap]:[Gap]],"")</f>
        <v/>
      </c>
      <c r="O1360" s="30" t="str" cm="1">
        <f t="array" ref="O1360">IF(Table2[[#This Row],[Nodes]:[Nodes]]=7,Table2[[#This Row],[Gap]:[Gap]],"")</f>
        <v/>
      </c>
    </row>
    <row r="1361" spans="12:15">
      <c r="L1361" s="30" t="str" cm="1">
        <f t="array" ref="L1361">IF(Table2[[#This Row],[Nodes]:[Nodes]]=4,Table2[[#This Row],[Gap]:[Gap]],"")</f>
        <v/>
      </c>
      <c r="M1361" s="30" t="str" cm="1">
        <f t="array" ref="M1361">IF(Table2[[#This Row],[Nodes]:[Nodes]]=5,Table2[[#This Row],[Gap]:[Gap]],"")</f>
        <v/>
      </c>
      <c r="N1361" s="30" t="str" cm="1">
        <f t="array" ref="N1361">IF(Table2[[#This Row],[Nodes]:[Nodes]]=6,Table2[[#This Row],[Gap]:[Gap]],"")</f>
        <v/>
      </c>
      <c r="O1361" s="30" t="str" cm="1">
        <f t="array" ref="O1361">IF(Table2[[#This Row],[Nodes]:[Nodes]]=7,Table2[[#This Row],[Gap]:[Gap]],"")</f>
        <v/>
      </c>
    </row>
    <row r="1362" spans="12:15">
      <c r="L1362" s="30" t="str" cm="1">
        <f t="array" ref="L1362">IF(Table2[[#This Row],[Nodes]:[Nodes]]=4,Table2[[#This Row],[Gap]:[Gap]],"")</f>
        <v/>
      </c>
      <c r="M1362" s="30" t="str" cm="1">
        <f t="array" ref="M1362">IF(Table2[[#This Row],[Nodes]:[Nodes]]=5,Table2[[#This Row],[Gap]:[Gap]],"")</f>
        <v/>
      </c>
      <c r="N1362" s="30" t="str" cm="1">
        <f t="array" ref="N1362">IF(Table2[[#This Row],[Nodes]:[Nodes]]=6,Table2[[#This Row],[Gap]:[Gap]],"")</f>
        <v/>
      </c>
      <c r="O1362" s="30" t="str" cm="1">
        <f t="array" ref="O1362">IF(Table2[[#This Row],[Nodes]:[Nodes]]=7,Table2[[#This Row],[Gap]:[Gap]],"")</f>
        <v/>
      </c>
    </row>
    <row r="1363" spans="12:15">
      <c r="L1363" s="30" t="str" cm="1">
        <f t="array" ref="L1363">IF(Table2[[#This Row],[Nodes]:[Nodes]]=4,Table2[[#This Row],[Gap]:[Gap]],"")</f>
        <v/>
      </c>
      <c r="M1363" s="30" t="str" cm="1">
        <f t="array" ref="M1363">IF(Table2[[#This Row],[Nodes]:[Nodes]]=5,Table2[[#This Row],[Gap]:[Gap]],"")</f>
        <v/>
      </c>
      <c r="N1363" s="30" t="str" cm="1">
        <f t="array" ref="N1363">IF(Table2[[#This Row],[Nodes]:[Nodes]]=6,Table2[[#This Row],[Gap]:[Gap]],"")</f>
        <v/>
      </c>
      <c r="O1363" s="30" t="str" cm="1">
        <f t="array" ref="O1363">IF(Table2[[#This Row],[Nodes]:[Nodes]]=7,Table2[[#This Row],[Gap]:[Gap]],"")</f>
        <v/>
      </c>
    </row>
    <row r="1364" spans="12:15">
      <c r="L1364" s="30" t="str" cm="1">
        <f t="array" ref="L1364">IF(Table2[[#This Row],[Nodes]:[Nodes]]=4,Table2[[#This Row],[Gap]:[Gap]],"")</f>
        <v/>
      </c>
      <c r="M1364" s="30" t="str" cm="1">
        <f t="array" ref="M1364">IF(Table2[[#This Row],[Nodes]:[Nodes]]=5,Table2[[#This Row],[Gap]:[Gap]],"")</f>
        <v/>
      </c>
      <c r="N1364" s="30" t="str" cm="1">
        <f t="array" ref="N1364">IF(Table2[[#This Row],[Nodes]:[Nodes]]=6,Table2[[#This Row],[Gap]:[Gap]],"")</f>
        <v/>
      </c>
      <c r="O1364" s="30" t="str" cm="1">
        <f t="array" ref="O1364">IF(Table2[[#This Row],[Nodes]:[Nodes]]=7,Table2[[#This Row],[Gap]:[Gap]],"")</f>
        <v/>
      </c>
    </row>
    <row r="1365" spans="12:15">
      <c r="L1365" s="30" t="str" cm="1">
        <f t="array" ref="L1365">IF(Table2[[#This Row],[Nodes]:[Nodes]]=4,Table2[[#This Row],[Gap]:[Gap]],"")</f>
        <v/>
      </c>
      <c r="M1365" s="30" t="str" cm="1">
        <f t="array" ref="M1365">IF(Table2[[#This Row],[Nodes]:[Nodes]]=5,Table2[[#This Row],[Gap]:[Gap]],"")</f>
        <v/>
      </c>
      <c r="N1365" s="30" t="str" cm="1">
        <f t="array" ref="N1365">IF(Table2[[#This Row],[Nodes]:[Nodes]]=6,Table2[[#This Row],[Gap]:[Gap]],"")</f>
        <v/>
      </c>
      <c r="O1365" s="30" t="str" cm="1">
        <f t="array" ref="O1365">IF(Table2[[#This Row],[Nodes]:[Nodes]]=7,Table2[[#This Row],[Gap]:[Gap]],"")</f>
        <v/>
      </c>
    </row>
    <row r="1366" spans="12:15">
      <c r="L1366" s="30" t="str" cm="1">
        <f t="array" ref="L1366">IF(Table2[[#This Row],[Nodes]:[Nodes]]=4,Table2[[#This Row],[Gap]:[Gap]],"")</f>
        <v/>
      </c>
      <c r="M1366" s="30" t="str" cm="1">
        <f t="array" ref="M1366">IF(Table2[[#This Row],[Nodes]:[Nodes]]=5,Table2[[#This Row],[Gap]:[Gap]],"")</f>
        <v/>
      </c>
      <c r="N1366" s="30" t="str" cm="1">
        <f t="array" ref="N1366">IF(Table2[[#This Row],[Nodes]:[Nodes]]=6,Table2[[#This Row],[Gap]:[Gap]],"")</f>
        <v/>
      </c>
      <c r="O1366" s="30" t="str" cm="1">
        <f t="array" ref="O1366">IF(Table2[[#This Row],[Nodes]:[Nodes]]=7,Table2[[#This Row],[Gap]:[Gap]],"")</f>
        <v/>
      </c>
    </row>
    <row r="1367" spans="12:15">
      <c r="L1367" s="30" t="str" cm="1">
        <f t="array" ref="L1367">IF(Table2[[#This Row],[Nodes]:[Nodes]]=4,Table2[[#This Row],[Gap]:[Gap]],"")</f>
        <v/>
      </c>
      <c r="M1367" s="30" t="str" cm="1">
        <f t="array" ref="M1367">IF(Table2[[#This Row],[Nodes]:[Nodes]]=5,Table2[[#This Row],[Gap]:[Gap]],"")</f>
        <v/>
      </c>
      <c r="N1367" s="30" t="str" cm="1">
        <f t="array" ref="N1367">IF(Table2[[#This Row],[Nodes]:[Nodes]]=6,Table2[[#This Row],[Gap]:[Gap]],"")</f>
        <v/>
      </c>
      <c r="O1367" s="30" t="str" cm="1">
        <f t="array" ref="O1367">IF(Table2[[#This Row],[Nodes]:[Nodes]]=7,Table2[[#This Row],[Gap]:[Gap]],"")</f>
        <v/>
      </c>
    </row>
    <row r="1368" spans="12:15">
      <c r="L1368" s="30" t="str" cm="1">
        <f t="array" ref="L1368">IF(Table2[[#This Row],[Nodes]:[Nodes]]=4,Table2[[#This Row],[Gap]:[Gap]],"")</f>
        <v/>
      </c>
      <c r="M1368" s="30" t="str" cm="1">
        <f t="array" ref="M1368">IF(Table2[[#This Row],[Nodes]:[Nodes]]=5,Table2[[#This Row],[Gap]:[Gap]],"")</f>
        <v/>
      </c>
      <c r="N1368" s="30" t="str" cm="1">
        <f t="array" ref="N1368">IF(Table2[[#This Row],[Nodes]:[Nodes]]=6,Table2[[#This Row],[Gap]:[Gap]],"")</f>
        <v/>
      </c>
      <c r="O1368" s="30" t="str" cm="1">
        <f t="array" ref="O1368">IF(Table2[[#This Row],[Nodes]:[Nodes]]=7,Table2[[#This Row],[Gap]:[Gap]],"")</f>
        <v/>
      </c>
    </row>
    <row r="1369" spans="12:15">
      <c r="L1369" s="30" t="str" cm="1">
        <f t="array" ref="L1369">IF(Table2[[#This Row],[Nodes]:[Nodes]]=4,Table2[[#This Row],[Gap]:[Gap]],"")</f>
        <v/>
      </c>
      <c r="M1369" s="30" t="str" cm="1">
        <f t="array" ref="M1369">IF(Table2[[#This Row],[Nodes]:[Nodes]]=5,Table2[[#This Row],[Gap]:[Gap]],"")</f>
        <v/>
      </c>
      <c r="N1369" s="30" t="str" cm="1">
        <f t="array" ref="N1369">IF(Table2[[#This Row],[Nodes]:[Nodes]]=6,Table2[[#This Row],[Gap]:[Gap]],"")</f>
        <v/>
      </c>
      <c r="O1369" s="30" t="str" cm="1">
        <f t="array" ref="O1369">IF(Table2[[#This Row],[Nodes]:[Nodes]]=7,Table2[[#This Row],[Gap]:[Gap]],"")</f>
        <v/>
      </c>
    </row>
    <row r="1370" spans="12:15">
      <c r="L1370" s="30" t="str" cm="1">
        <f t="array" ref="L1370">IF(Table2[[#This Row],[Nodes]:[Nodes]]=4,Table2[[#This Row],[Gap]:[Gap]],"")</f>
        <v/>
      </c>
      <c r="M1370" s="30" t="str" cm="1">
        <f t="array" ref="M1370">IF(Table2[[#This Row],[Nodes]:[Nodes]]=5,Table2[[#This Row],[Gap]:[Gap]],"")</f>
        <v/>
      </c>
      <c r="N1370" s="30" t="str" cm="1">
        <f t="array" ref="N1370">IF(Table2[[#This Row],[Nodes]:[Nodes]]=6,Table2[[#This Row],[Gap]:[Gap]],"")</f>
        <v/>
      </c>
      <c r="O1370" s="30" t="str" cm="1">
        <f t="array" ref="O1370">IF(Table2[[#This Row],[Nodes]:[Nodes]]=7,Table2[[#This Row],[Gap]:[Gap]],"")</f>
        <v/>
      </c>
    </row>
    <row r="1371" spans="12:15">
      <c r="L1371" s="30" t="str" cm="1">
        <f t="array" ref="L1371">IF(Table2[[#This Row],[Nodes]:[Nodes]]=4,Table2[[#This Row],[Gap]:[Gap]],"")</f>
        <v/>
      </c>
      <c r="M1371" s="30" t="str" cm="1">
        <f t="array" ref="M1371">IF(Table2[[#This Row],[Nodes]:[Nodes]]=5,Table2[[#This Row],[Gap]:[Gap]],"")</f>
        <v/>
      </c>
      <c r="N1371" s="30" t="str" cm="1">
        <f t="array" ref="N1371">IF(Table2[[#This Row],[Nodes]:[Nodes]]=6,Table2[[#This Row],[Gap]:[Gap]],"")</f>
        <v/>
      </c>
      <c r="O1371" s="30" t="str" cm="1">
        <f t="array" ref="O1371">IF(Table2[[#This Row],[Nodes]:[Nodes]]=7,Table2[[#This Row],[Gap]:[Gap]],"")</f>
        <v/>
      </c>
    </row>
    <row r="1372" spans="12:15">
      <c r="L1372" s="30" t="str" cm="1">
        <f t="array" ref="L1372">IF(Table2[[#This Row],[Nodes]:[Nodes]]=4,Table2[[#This Row],[Gap]:[Gap]],"")</f>
        <v/>
      </c>
      <c r="M1372" s="30" t="str" cm="1">
        <f t="array" ref="M1372">IF(Table2[[#This Row],[Nodes]:[Nodes]]=5,Table2[[#This Row],[Gap]:[Gap]],"")</f>
        <v/>
      </c>
      <c r="N1372" s="30" t="str" cm="1">
        <f t="array" ref="N1372">IF(Table2[[#This Row],[Nodes]:[Nodes]]=6,Table2[[#This Row],[Gap]:[Gap]],"")</f>
        <v/>
      </c>
      <c r="O1372" s="30" t="str" cm="1">
        <f t="array" ref="O1372">IF(Table2[[#This Row],[Nodes]:[Nodes]]=7,Table2[[#This Row],[Gap]:[Gap]],"")</f>
        <v/>
      </c>
    </row>
    <row r="1373" spans="12:15">
      <c r="L1373" s="30" t="str" cm="1">
        <f t="array" ref="L1373">IF(Table2[[#This Row],[Nodes]:[Nodes]]=4,Table2[[#This Row],[Gap]:[Gap]],"")</f>
        <v/>
      </c>
      <c r="M1373" s="30" t="str" cm="1">
        <f t="array" ref="M1373">IF(Table2[[#This Row],[Nodes]:[Nodes]]=5,Table2[[#This Row],[Gap]:[Gap]],"")</f>
        <v/>
      </c>
      <c r="N1373" s="30" t="str" cm="1">
        <f t="array" ref="N1373">IF(Table2[[#This Row],[Nodes]:[Nodes]]=6,Table2[[#This Row],[Gap]:[Gap]],"")</f>
        <v/>
      </c>
      <c r="O1373" s="30" t="str" cm="1">
        <f t="array" ref="O1373">IF(Table2[[#This Row],[Nodes]:[Nodes]]=7,Table2[[#This Row],[Gap]:[Gap]],"")</f>
        <v/>
      </c>
    </row>
    <row r="1374" spans="12:15">
      <c r="L1374" s="30" t="str" cm="1">
        <f t="array" ref="L1374">IF(Table2[[#This Row],[Nodes]:[Nodes]]=4,Table2[[#This Row],[Gap]:[Gap]],"")</f>
        <v/>
      </c>
      <c r="M1374" s="30" t="str" cm="1">
        <f t="array" ref="M1374">IF(Table2[[#This Row],[Nodes]:[Nodes]]=5,Table2[[#This Row],[Gap]:[Gap]],"")</f>
        <v/>
      </c>
      <c r="N1374" s="30" t="str" cm="1">
        <f t="array" ref="N1374">IF(Table2[[#This Row],[Nodes]:[Nodes]]=6,Table2[[#This Row],[Gap]:[Gap]],"")</f>
        <v/>
      </c>
      <c r="O1374" s="30" t="str" cm="1">
        <f t="array" ref="O1374">IF(Table2[[#This Row],[Nodes]:[Nodes]]=7,Table2[[#This Row],[Gap]:[Gap]],"")</f>
        <v/>
      </c>
    </row>
    <row r="1375" spans="12:15">
      <c r="L1375" s="30" t="str" cm="1">
        <f t="array" ref="L1375">IF(Table2[[#This Row],[Nodes]:[Nodes]]=4,Table2[[#This Row],[Gap]:[Gap]],"")</f>
        <v/>
      </c>
      <c r="M1375" s="30" t="str" cm="1">
        <f t="array" ref="M1375">IF(Table2[[#This Row],[Nodes]:[Nodes]]=5,Table2[[#This Row],[Gap]:[Gap]],"")</f>
        <v/>
      </c>
      <c r="N1375" s="30" t="str" cm="1">
        <f t="array" ref="N1375">IF(Table2[[#This Row],[Nodes]:[Nodes]]=6,Table2[[#This Row],[Gap]:[Gap]],"")</f>
        <v/>
      </c>
      <c r="O1375" s="30" t="str" cm="1">
        <f t="array" ref="O1375">IF(Table2[[#This Row],[Nodes]:[Nodes]]=7,Table2[[#This Row],[Gap]:[Gap]],"")</f>
        <v/>
      </c>
    </row>
    <row r="1376" spans="12:15">
      <c r="L1376" s="30" t="str" cm="1">
        <f t="array" ref="L1376">IF(Table2[[#This Row],[Nodes]:[Nodes]]=4,Table2[[#This Row],[Gap]:[Gap]],"")</f>
        <v/>
      </c>
      <c r="M1376" s="30" t="str" cm="1">
        <f t="array" ref="M1376">IF(Table2[[#This Row],[Nodes]:[Nodes]]=5,Table2[[#This Row],[Gap]:[Gap]],"")</f>
        <v/>
      </c>
      <c r="N1376" s="30" t="str" cm="1">
        <f t="array" ref="N1376">IF(Table2[[#This Row],[Nodes]:[Nodes]]=6,Table2[[#This Row],[Gap]:[Gap]],"")</f>
        <v/>
      </c>
      <c r="O1376" s="30" t="str" cm="1">
        <f t="array" ref="O1376">IF(Table2[[#This Row],[Nodes]:[Nodes]]=7,Table2[[#This Row],[Gap]:[Gap]],"")</f>
        <v/>
      </c>
    </row>
    <row r="1377" spans="12:15">
      <c r="L1377" s="30" t="str" cm="1">
        <f t="array" ref="L1377">IF(Table2[[#This Row],[Nodes]:[Nodes]]=4,Table2[[#This Row],[Gap]:[Gap]],"")</f>
        <v/>
      </c>
      <c r="M1377" s="30" t="str" cm="1">
        <f t="array" ref="M1377">IF(Table2[[#This Row],[Nodes]:[Nodes]]=5,Table2[[#This Row],[Gap]:[Gap]],"")</f>
        <v/>
      </c>
      <c r="N1377" s="30" t="str" cm="1">
        <f t="array" ref="N1377">IF(Table2[[#This Row],[Nodes]:[Nodes]]=6,Table2[[#This Row],[Gap]:[Gap]],"")</f>
        <v/>
      </c>
      <c r="O1377" s="30" t="str" cm="1">
        <f t="array" ref="O1377">IF(Table2[[#This Row],[Nodes]:[Nodes]]=7,Table2[[#This Row],[Gap]:[Gap]],"")</f>
        <v/>
      </c>
    </row>
    <row r="1378" spans="12:15">
      <c r="L1378" s="30" t="str" cm="1">
        <f t="array" ref="L1378">IF(Table2[[#This Row],[Nodes]:[Nodes]]=4,Table2[[#This Row],[Gap]:[Gap]],"")</f>
        <v/>
      </c>
      <c r="M1378" s="30" t="str" cm="1">
        <f t="array" ref="M1378">IF(Table2[[#This Row],[Nodes]:[Nodes]]=5,Table2[[#This Row],[Gap]:[Gap]],"")</f>
        <v/>
      </c>
      <c r="N1378" s="30" t="str" cm="1">
        <f t="array" ref="N1378">IF(Table2[[#This Row],[Nodes]:[Nodes]]=6,Table2[[#This Row],[Gap]:[Gap]],"")</f>
        <v/>
      </c>
      <c r="O1378" s="30" t="str" cm="1">
        <f t="array" ref="O1378">IF(Table2[[#This Row],[Nodes]:[Nodes]]=7,Table2[[#This Row],[Gap]:[Gap]],"")</f>
        <v/>
      </c>
    </row>
    <row r="1379" spans="12:15">
      <c r="L1379" s="30" t="str" cm="1">
        <f t="array" ref="L1379">IF(Table2[[#This Row],[Nodes]:[Nodes]]=4,Table2[[#This Row],[Gap]:[Gap]],"")</f>
        <v/>
      </c>
      <c r="M1379" s="30" t="str" cm="1">
        <f t="array" ref="M1379">IF(Table2[[#This Row],[Nodes]:[Nodes]]=5,Table2[[#This Row],[Gap]:[Gap]],"")</f>
        <v/>
      </c>
      <c r="N1379" s="30" t="str" cm="1">
        <f t="array" ref="N1379">IF(Table2[[#This Row],[Nodes]:[Nodes]]=6,Table2[[#This Row],[Gap]:[Gap]],"")</f>
        <v/>
      </c>
      <c r="O1379" s="30" t="str" cm="1">
        <f t="array" ref="O1379">IF(Table2[[#This Row],[Nodes]:[Nodes]]=7,Table2[[#This Row],[Gap]:[Gap]],"")</f>
        <v/>
      </c>
    </row>
    <row r="1380" spans="12:15">
      <c r="L1380" s="30" t="str" cm="1">
        <f t="array" ref="L1380">IF(Table2[[#This Row],[Nodes]:[Nodes]]=4,Table2[[#This Row],[Gap]:[Gap]],"")</f>
        <v/>
      </c>
      <c r="M1380" s="30" t="str" cm="1">
        <f t="array" ref="M1380">IF(Table2[[#This Row],[Nodes]:[Nodes]]=5,Table2[[#This Row],[Gap]:[Gap]],"")</f>
        <v/>
      </c>
      <c r="N1380" s="30" t="str" cm="1">
        <f t="array" ref="N1380">IF(Table2[[#This Row],[Nodes]:[Nodes]]=6,Table2[[#This Row],[Gap]:[Gap]],"")</f>
        <v/>
      </c>
      <c r="O1380" s="30" t="str" cm="1">
        <f t="array" ref="O1380">IF(Table2[[#This Row],[Nodes]:[Nodes]]=7,Table2[[#This Row],[Gap]:[Gap]],"")</f>
        <v/>
      </c>
    </row>
    <row r="1381" spans="12:15">
      <c r="L1381" s="30" t="str" cm="1">
        <f t="array" ref="L1381">IF(Table2[[#This Row],[Nodes]:[Nodes]]=4,Table2[[#This Row],[Gap]:[Gap]],"")</f>
        <v/>
      </c>
      <c r="M1381" s="30" t="str" cm="1">
        <f t="array" ref="M1381">IF(Table2[[#This Row],[Nodes]:[Nodes]]=5,Table2[[#This Row],[Gap]:[Gap]],"")</f>
        <v/>
      </c>
      <c r="N1381" s="30" t="str" cm="1">
        <f t="array" ref="N1381">IF(Table2[[#This Row],[Nodes]:[Nodes]]=6,Table2[[#This Row],[Gap]:[Gap]],"")</f>
        <v/>
      </c>
      <c r="O1381" s="30" t="str" cm="1">
        <f t="array" ref="O1381">IF(Table2[[#This Row],[Nodes]:[Nodes]]=7,Table2[[#This Row],[Gap]:[Gap]],"")</f>
        <v/>
      </c>
    </row>
    <row r="1382" spans="12:15">
      <c r="L1382" s="30" t="str" cm="1">
        <f t="array" ref="L1382">IF(Table2[[#This Row],[Nodes]:[Nodes]]=4,Table2[[#This Row],[Gap]:[Gap]],"")</f>
        <v/>
      </c>
      <c r="M1382" s="30" t="str" cm="1">
        <f t="array" ref="M1382">IF(Table2[[#This Row],[Nodes]:[Nodes]]=5,Table2[[#This Row],[Gap]:[Gap]],"")</f>
        <v/>
      </c>
      <c r="N1382" s="30" t="str" cm="1">
        <f t="array" ref="N1382">IF(Table2[[#This Row],[Nodes]:[Nodes]]=6,Table2[[#This Row],[Gap]:[Gap]],"")</f>
        <v/>
      </c>
      <c r="O1382" s="30" t="str" cm="1">
        <f t="array" ref="O1382">IF(Table2[[#This Row],[Nodes]:[Nodes]]=7,Table2[[#This Row],[Gap]:[Gap]],"")</f>
        <v/>
      </c>
    </row>
    <row r="1383" spans="12:15">
      <c r="L1383" s="30" t="str" cm="1">
        <f t="array" ref="L1383">IF(Table2[[#This Row],[Nodes]:[Nodes]]=4,Table2[[#This Row],[Gap]:[Gap]],"")</f>
        <v/>
      </c>
      <c r="M1383" s="30" t="str" cm="1">
        <f t="array" ref="M1383">IF(Table2[[#This Row],[Nodes]:[Nodes]]=5,Table2[[#This Row],[Gap]:[Gap]],"")</f>
        <v/>
      </c>
      <c r="N1383" s="30" t="str" cm="1">
        <f t="array" ref="N1383">IF(Table2[[#This Row],[Nodes]:[Nodes]]=6,Table2[[#This Row],[Gap]:[Gap]],"")</f>
        <v/>
      </c>
      <c r="O1383" s="30" t="str" cm="1">
        <f t="array" ref="O1383">IF(Table2[[#This Row],[Nodes]:[Nodes]]=7,Table2[[#This Row],[Gap]:[Gap]],"")</f>
        <v/>
      </c>
    </row>
    <row r="1384" spans="12:15">
      <c r="L1384" s="30" t="str" cm="1">
        <f t="array" ref="L1384">IF(Table2[[#This Row],[Nodes]:[Nodes]]=4,Table2[[#This Row],[Gap]:[Gap]],"")</f>
        <v/>
      </c>
      <c r="M1384" s="30" t="str" cm="1">
        <f t="array" ref="M1384">IF(Table2[[#This Row],[Nodes]:[Nodes]]=5,Table2[[#This Row],[Gap]:[Gap]],"")</f>
        <v/>
      </c>
      <c r="N1384" s="30" t="str" cm="1">
        <f t="array" ref="N1384">IF(Table2[[#This Row],[Nodes]:[Nodes]]=6,Table2[[#This Row],[Gap]:[Gap]],"")</f>
        <v/>
      </c>
      <c r="O1384" s="30" t="str" cm="1">
        <f t="array" ref="O1384">IF(Table2[[#This Row],[Nodes]:[Nodes]]=7,Table2[[#This Row],[Gap]:[Gap]],"")</f>
        <v/>
      </c>
    </row>
    <row r="1385" spans="12:15">
      <c r="L1385" s="30" t="str" cm="1">
        <f t="array" ref="L1385">IF(Table2[[#This Row],[Nodes]:[Nodes]]=4,Table2[[#This Row],[Gap]:[Gap]],"")</f>
        <v/>
      </c>
      <c r="M1385" s="30" t="str" cm="1">
        <f t="array" ref="M1385">IF(Table2[[#This Row],[Nodes]:[Nodes]]=5,Table2[[#This Row],[Gap]:[Gap]],"")</f>
        <v/>
      </c>
      <c r="N1385" s="30" t="str" cm="1">
        <f t="array" ref="N1385">IF(Table2[[#This Row],[Nodes]:[Nodes]]=6,Table2[[#This Row],[Gap]:[Gap]],"")</f>
        <v/>
      </c>
      <c r="O1385" s="30" t="str" cm="1">
        <f t="array" ref="O1385">IF(Table2[[#This Row],[Nodes]:[Nodes]]=7,Table2[[#This Row],[Gap]:[Gap]],"")</f>
        <v/>
      </c>
    </row>
    <row r="1386" spans="12:15">
      <c r="L1386" s="30" t="str" cm="1">
        <f t="array" ref="L1386">IF(Table2[[#This Row],[Nodes]:[Nodes]]=4,Table2[[#This Row],[Gap]:[Gap]],"")</f>
        <v/>
      </c>
      <c r="M1386" s="30" t="str" cm="1">
        <f t="array" ref="M1386">IF(Table2[[#This Row],[Nodes]:[Nodes]]=5,Table2[[#This Row],[Gap]:[Gap]],"")</f>
        <v/>
      </c>
      <c r="N1386" s="30" t="str" cm="1">
        <f t="array" ref="N1386">IF(Table2[[#This Row],[Nodes]:[Nodes]]=6,Table2[[#This Row],[Gap]:[Gap]],"")</f>
        <v/>
      </c>
      <c r="O1386" s="30" t="str" cm="1">
        <f t="array" ref="O1386">IF(Table2[[#This Row],[Nodes]:[Nodes]]=7,Table2[[#This Row],[Gap]:[Gap]],"")</f>
        <v/>
      </c>
    </row>
    <row r="1387" spans="12:15">
      <c r="L1387" s="30" t="str" cm="1">
        <f t="array" ref="L1387">IF(Table2[[#This Row],[Nodes]:[Nodes]]=4,Table2[[#This Row],[Gap]:[Gap]],"")</f>
        <v/>
      </c>
      <c r="M1387" s="30" t="str" cm="1">
        <f t="array" ref="M1387">IF(Table2[[#This Row],[Nodes]:[Nodes]]=5,Table2[[#This Row],[Gap]:[Gap]],"")</f>
        <v/>
      </c>
      <c r="N1387" s="30" t="str" cm="1">
        <f t="array" ref="N1387">IF(Table2[[#This Row],[Nodes]:[Nodes]]=6,Table2[[#This Row],[Gap]:[Gap]],"")</f>
        <v/>
      </c>
      <c r="O1387" s="30" t="str" cm="1">
        <f t="array" ref="O1387">IF(Table2[[#This Row],[Nodes]:[Nodes]]=7,Table2[[#This Row],[Gap]:[Gap]],"")</f>
        <v/>
      </c>
    </row>
    <row r="1388" spans="12:15">
      <c r="L1388" s="30" t="str" cm="1">
        <f t="array" ref="L1388">IF(Table2[[#This Row],[Nodes]:[Nodes]]=4,Table2[[#This Row],[Gap]:[Gap]],"")</f>
        <v/>
      </c>
      <c r="M1388" s="30" t="str" cm="1">
        <f t="array" ref="M1388">IF(Table2[[#This Row],[Nodes]:[Nodes]]=5,Table2[[#This Row],[Gap]:[Gap]],"")</f>
        <v/>
      </c>
      <c r="N1388" s="30" t="str" cm="1">
        <f t="array" ref="N1388">IF(Table2[[#This Row],[Nodes]:[Nodes]]=6,Table2[[#This Row],[Gap]:[Gap]],"")</f>
        <v/>
      </c>
      <c r="O1388" s="30" t="str" cm="1">
        <f t="array" ref="O1388">IF(Table2[[#This Row],[Nodes]:[Nodes]]=7,Table2[[#This Row],[Gap]:[Gap]],"")</f>
        <v/>
      </c>
    </row>
    <row r="1389" spans="12:15">
      <c r="L1389" s="30" t="str" cm="1">
        <f t="array" ref="L1389">IF(Table2[[#This Row],[Nodes]:[Nodes]]=4,Table2[[#This Row],[Gap]:[Gap]],"")</f>
        <v/>
      </c>
      <c r="M1389" s="30" t="str" cm="1">
        <f t="array" ref="M1389">IF(Table2[[#This Row],[Nodes]:[Nodes]]=5,Table2[[#This Row],[Gap]:[Gap]],"")</f>
        <v/>
      </c>
      <c r="N1389" s="30" t="str" cm="1">
        <f t="array" ref="N1389">IF(Table2[[#This Row],[Nodes]:[Nodes]]=6,Table2[[#This Row],[Gap]:[Gap]],"")</f>
        <v/>
      </c>
      <c r="O1389" s="30" t="str" cm="1">
        <f t="array" ref="O1389">IF(Table2[[#This Row],[Nodes]:[Nodes]]=7,Table2[[#This Row],[Gap]:[Gap]],"")</f>
        <v/>
      </c>
    </row>
    <row r="1390" spans="12:15">
      <c r="L1390" s="30" t="str" cm="1">
        <f t="array" ref="L1390">IF(Table2[[#This Row],[Nodes]:[Nodes]]=4,Table2[[#This Row],[Gap]:[Gap]],"")</f>
        <v/>
      </c>
      <c r="M1390" s="30" t="str" cm="1">
        <f t="array" ref="M1390">IF(Table2[[#This Row],[Nodes]:[Nodes]]=5,Table2[[#This Row],[Gap]:[Gap]],"")</f>
        <v/>
      </c>
      <c r="N1390" s="30" t="str" cm="1">
        <f t="array" ref="N1390">IF(Table2[[#This Row],[Nodes]:[Nodes]]=6,Table2[[#This Row],[Gap]:[Gap]],"")</f>
        <v/>
      </c>
      <c r="O1390" s="30" t="str" cm="1">
        <f t="array" ref="O1390">IF(Table2[[#This Row],[Nodes]:[Nodes]]=7,Table2[[#This Row],[Gap]:[Gap]],"")</f>
        <v/>
      </c>
    </row>
    <row r="1391" spans="12:15">
      <c r="L1391" s="30" t="str" cm="1">
        <f t="array" ref="L1391">IF(Table2[[#This Row],[Nodes]:[Nodes]]=4,Table2[[#This Row],[Gap]:[Gap]],"")</f>
        <v/>
      </c>
      <c r="M1391" s="30" t="str" cm="1">
        <f t="array" ref="M1391">IF(Table2[[#This Row],[Nodes]:[Nodes]]=5,Table2[[#This Row],[Gap]:[Gap]],"")</f>
        <v/>
      </c>
      <c r="N1391" s="30" t="str" cm="1">
        <f t="array" ref="N1391">IF(Table2[[#This Row],[Nodes]:[Nodes]]=6,Table2[[#This Row],[Gap]:[Gap]],"")</f>
        <v/>
      </c>
      <c r="O1391" s="30" t="str" cm="1">
        <f t="array" ref="O1391">IF(Table2[[#This Row],[Nodes]:[Nodes]]=7,Table2[[#This Row],[Gap]:[Gap]],"")</f>
        <v/>
      </c>
    </row>
    <row r="1392" spans="12:15">
      <c r="L1392" s="30" t="str" cm="1">
        <f t="array" ref="L1392">IF(Table2[[#This Row],[Nodes]:[Nodes]]=4,Table2[[#This Row],[Gap]:[Gap]],"")</f>
        <v/>
      </c>
      <c r="M1392" s="30" t="str" cm="1">
        <f t="array" ref="M1392">IF(Table2[[#This Row],[Nodes]:[Nodes]]=5,Table2[[#This Row],[Gap]:[Gap]],"")</f>
        <v/>
      </c>
      <c r="N1392" s="30" t="str" cm="1">
        <f t="array" ref="N1392">IF(Table2[[#This Row],[Nodes]:[Nodes]]=6,Table2[[#This Row],[Gap]:[Gap]],"")</f>
        <v/>
      </c>
      <c r="O1392" s="30" t="str" cm="1">
        <f t="array" ref="O1392">IF(Table2[[#This Row],[Nodes]:[Nodes]]=7,Table2[[#This Row],[Gap]:[Gap]],"")</f>
        <v/>
      </c>
    </row>
    <row r="1393" spans="12:15">
      <c r="L1393" s="30" t="str" cm="1">
        <f t="array" ref="L1393">IF(Table2[[#This Row],[Nodes]:[Nodes]]=4,Table2[[#This Row],[Gap]:[Gap]],"")</f>
        <v/>
      </c>
      <c r="M1393" s="30" t="str" cm="1">
        <f t="array" ref="M1393">IF(Table2[[#This Row],[Nodes]:[Nodes]]=5,Table2[[#This Row],[Gap]:[Gap]],"")</f>
        <v/>
      </c>
      <c r="N1393" s="30" t="str" cm="1">
        <f t="array" ref="N1393">IF(Table2[[#This Row],[Nodes]:[Nodes]]=6,Table2[[#This Row],[Gap]:[Gap]],"")</f>
        <v/>
      </c>
      <c r="O1393" s="30" t="str" cm="1">
        <f t="array" ref="O1393">IF(Table2[[#This Row],[Nodes]:[Nodes]]=7,Table2[[#This Row],[Gap]:[Gap]],"")</f>
        <v/>
      </c>
    </row>
    <row r="1394" spans="12:15">
      <c r="L1394" s="30" t="str" cm="1">
        <f t="array" ref="L1394">IF(Table2[[#This Row],[Nodes]:[Nodes]]=4,Table2[[#This Row],[Gap]:[Gap]],"")</f>
        <v/>
      </c>
      <c r="M1394" s="30" t="str" cm="1">
        <f t="array" ref="M1394">IF(Table2[[#This Row],[Nodes]:[Nodes]]=5,Table2[[#This Row],[Gap]:[Gap]],"")</f>
        <v/>
      </c>
      <c r="N1394" s="30" t="str" cm="1">
        <f t="array" ref="N1394">IF(Table2[[#This Row],[Nodes]:[Nodes]]=6,Table2[[#This Row],[Gap]:[Gap]],"")</f>
        <v/>
      </c>
      <c r="O1394" s="30" t="str" cm="1">
        <f t="array" ref="O1394">IF(Table2[[#This Row],[Nodes]:[Nodes]]=7,Table2[[#This Row],[Gap]:[Gap]],"")</f>
        <v/>
      </c>
    </row>
    <row r="1395" spans="12:15">
      <c r="L1395" s="30" t="str" cm="1">
        <f t="array" ref="L1395">IF(Table2[[#This Row],[Nodes]:[Nodes]]=4,Table2[[#This Row],[Gap]:[Gap]],"")</f>
        <v/>
      </c>
      <c r="M1395" s="30" t="str" cm="1">
        <f t="array" ref="M1395">IF(Table2[[#This Row],[Nodes]:[Nodes]]=5,Table2[[#This Row],[Gap]:[Gap]],"")</f>
        <v/>
      </c>
      <c r="N1395" s="30" t="str" cm="1">
        <f t="array" ref="N1395">IF(Table2[[#This Row],[Nodes]:[Nodes]]=6,Table2[[#This Row],[Gap]:[Gap]],"")</f>
        <v/>
      </c>
      <c r="O1395" s="30" t="str" cm="1">
        <f t="array" ref="O1395">IF(Table2[[#This Row],[Nodes]:[Nodes]]=7,Table2[[#This Row],[Gap]:[Gap]],"")</f>
        <v/>
      </c>
    </row>
    <row r="1396" spans="12:15">
      <c r="L1396" s="30" t="str" cm="1">
        <f t="array" ref="L1396">IF(Table2[[#This Row],[Nodes]:[Nodes]]=4,Table2[[#This Row],[Gap]:[Gap]],"")</f>
        <v/>
      </c>
      <c r="M1396" s="30" t="str" cm="1">
        <f t="array" ref="M1396">IF(Table2[[#This Row],[Nodes]:[Nodes]]=5,Table2[[#This Row],[Gap]:[Gap]],"")</f>
        <v/>
      </c>
      <c r="N1396" s="30" t="str" cm="1">
        <f t="array" ref="N1396">IF(Table2[[#This Row],[Nodes]:[Nodes]]=6,Table2[[#This Row],[Gap]:[Gap]],"")</f>
        <v/>
      </c>
      <c r="O1396" s="30" t="str" cm="1">
        <f t="array" ref="O1396">IF(Table2[[#This Row],[Nodes]:[Nodes]]=7,Table2[[#This Row],[Gap]:[Gap]],"")</f>
        <v/>
      </c>
    </row>
    <row r="1397" spans="12:15">
      <c r="L1397" s="30" t="str" cm="1">
        <f t="array" ref="L1397">IF(Table2[[#This Row],[Nodes]:[Nodes]]=4,Table2[[#This Row],[Gap]:[Gap]],"")</f>
        <v/>
      </c>
      <c r="M1397" s="30" t="str" cm="1">
        <f t="array" ref="M1397">IF(Table2[[#This Row],[Nodes]:[Nodes]]=5,Table2[[#This Row],[Gap]:[Gap]],"")</f>
        <v/>
      </c>
      <c r="N1397" s="30" t="str" cm="1">
        <f t="array" ref="N1397">IF(Table2[[#This Row],[Nodes]:[Nodes]]=6,Table2[[#This Row],[Gap]:[Gap]],"")</f>
        <v/>
      </c>
      <c r="O1397" s="30" t="str" cm="1">
        <f t="array" ref="O1397">IF(Table2[[#This Row],[Nodes]:[Nodes]]=7,Table2[[#This Row],[Gap]:[Gap]],"")</f>
        <v/>
      </c>
    </row>
    <row r="1398" spans="12:15">
      <c r="L1398" s="30" t="str" cm="1">
        <f t="array" ref="L1398">IF(Table2[[#This Row],[Nodes]:[Nodes]]=4,Table2[[#This Row],[Gap]:[Gap]],"")</f>
        <v/>
      </c>
      <c r="M1398" s="30" t="str" cm="1">
        <f t="array" ref="M1398">IF(Table2[[#This Row],[Nodes]:[Nodes]]=5,Table2[[#This Row],[Gap]:[Gap]],"")</f>
        <v/>
      </c>
      <c r="N1398" s="30" t="str" cm="1">
        <f t="array" ref="N1398">IF(Table2[[#This Row],[Nodes]:[Nodes]]=6,Table2[[#This Row],[Gap]:[Gap]],"")</f>
        <v/>
      </c>
      <c r="O1398" s="30" t="str" cm="1">
        <f t="array" ref="O1398">IF(Table2[[#This Row],[Nodes]:[Nodes]]=7,Table2[[#This Row],[Gap]:[Gap]],"")</f>
        <v/>
      </c>
    </row>
    <row r="1399" spans="12:15">
      <c r="L1399" s="30" t="str" cm="1">
        <f t="array" ref="L1399">IF(Table2[[#This Row],[Nodes]:[Nodes]]=4,Table2[[#This Row],[Gap]:[Gap]],"")</f>
        <v/>
      </c>
      <c r="M1399" s="30" t="str" cm="1">
        <f t="array" ref="M1399">IF(Table2[[#This Row],[Nodes]:[Nodes]]=5,Table2[[#This Row],[Gap]:[Gap]],"")</f>
        <v/>
      </c>
      <c r="N1399" s="30" t="str" cm="1">
        <f t="array" ref="N1399">IF(Table2[[#This Row],[Nodes]:[Nodes]]=6,Table2[[#This Row],[Gap]:[Gap]],"")</f>
        <v/>
      </c>
      <c r="O1399" s="30" t="str" cm="1">
        <f t="array" ref="O1399">IF(Table2[[#This Row],[Nodes]:[Nodes]]=7,Table2[[#This Row],[Gap]:[Gap]],"")</f>
        <v/>
      </c>
    </row>
    <row r="1400" spans="12:15">
      <c r="L1400" s="30" t="str" cm="1">
        <f t="array" ref="L1400">IF(Table2[[#This Row],[Nodes]:[Nodes]]=4,Table2[[#This Row],[Gap]:[Gap]],"")</f>
        <v/>
      </c>
      <c r="M1400" s="30" t="str" cm="1">
        <f t="array" ref="M1400">IF(Table2[[#This Row],[Nodes]:[Nodes]]=5,Table2[[#This Row],[Gap]:[Gap]],"")</f>
        <v/>
      </c>
      <c r="N1400" s="30" t="str" cm="1">
        <f t="array" ref="N1400">IF(Table2[[#This Row],[Nodes]:[Nodes]]=6,Table2[[#This Row],[Gap]:[Gap]],"")</f>
        <v/>
      </c>
      <c r="O1400" s="30" t="str" cm="1">
        <f t="array" ref="O1400">IF(Table2[[#This Row],[Nodes]:[Nodes]]=7,Table2[[#This Row],[Gap]:[Gap]],"")</f>
        <v/>
      </c>
    </row>
    <row r="1401" spans="12:15">
      <c r="L1401" s="30" t="str" cm="1">
        <f t="array" ref="L1401">IF(Table2[[#This Row],[Nodes]:[Nodes]]=4,Table2[[#This Row],[Gap]:[Gap]],"")</f>
        <v/>
      </c>
      <c r="M1401" s="30" t="str" cm="1">
        <f t="array" ref="M1401">IF(Table2[[#This Row],[Nodes]:[Nodes]]=5,Table2[[#This Row],[Gap]:[Gap]],"")</f>
        <v/>
      </c>
      <c r="N1401" s="30" t="str" cm="1">
        <f t="array" ref="N1401">IF(Table2[[#This Row],[Nodes]:[Nodes]]=6,Table2[[#This Row],[Gap]:[Gap]],"")</f>
        <v/>
      </c>
      <c r="O1401" s="30" t="str" cm="1">
        <f t="array" ref="O1401">IF(Table2[[#This Row],[Nodes]:[Nodes]]=7,Table2[[#This Row],[Gap]:[Gap]],"")</f>
        <v/>
      </c>
    </row>
    <row r="1402" spans="12:15">
      <c r="L1402" s="30" t="str" cm="1">
        <f t="array" ref="L1402">IF(Table2[[#This Row],[Nodes]:[Nodes]]=4,Table2[[#This Row],[Gap]:[Gap]],"")</f>
        <v/>
      </c>
      <c r="M1402" s="30" t="str" cm="1">
        <f t="array" ref="M1402">IF(Table2[[#This Row],[Nodes]:[Nodes]]=5,Table2[[#This Row],[Gap]:[Gap]],"")</f>
        <v/>
      </c>
      <c r="N1402" s="30" t="str" cm="1">
        <f t="array" ref="N1402">IF(Table2[[#This Row],[Nodes]:[Nodes]]=6,Table2[[#This Row],[Gap]:[Gap]],"")</f>
        <v/>
      </c>
      <c r="O1402" s="30" t="str" cm="1">
        <f t="array" ref="O1402">IF(Table2[[#This Row],[Nodes]:[Nodes]]=7,Table2[[#This Row],[Gap]:[Gap]],"")</f>
        <v/>
      </c>
    </row>
    <row r="1403" spans="12:15">
      <c r="L1403" s="30" t="str" cm="1">
        <f t="array" ref="L1403">IF(Table2[[#This Row],[Nodes]:[Nodes]]=4,Table2[[#This Row],[Gap]:[Gap]],"")</f>
        <v/>
      </c>
      <c r="M1403" s="30" t="str" cm="1">
        <f t="array" ref="M1403">IF(Table2[[#This Row],[Nodes]:[Nodes]]=5,Table2[[#This Row],[Gap]:[Gap]],"")</f>
        <v/>
      </c>
      <c r="N1403" s="30" t="str" cm="1">
        <f t="array" ref="N1403">IF(Table2[[#This Row],[Nodes]:[Nodes]]=6,Table2[[#This Row],[Gap]:[Gap]],"")</f>
        <v/>
      </c>
      <c r="O1403" s="30" t="str" cm="1">
        <f t="array" ref="O1403">IF(Table2[[#This Row],[Nodes]:[Nodes]]=7,Table2[[#This Row],[Gap]:[Gap]],"")</f>
        <v/>
      </c>
    </row>
    <row r="1404" spans="12:15">
      <c r="L1404" s="30" t="str" cm="1">
        <f t="array" ref="L1404">IF(Table2[[#This Row],[Nodes]:[Nodes]]=4,Table2[[#This Row],[Gap]:[Gap]],"")</f>
        <v/>
      </c>
      <c r="M1404" s="30" t="str" cm="1">
        <f t="array" ref="M1404">IF(Table2[[#This Row],[Nodes]:[Nodes]]=5,Table2[[#This Row],[Gap]:[Gap]],"")</f>
        <v/>
      </c>
      <c r="N1404" s="30" t="str" cm="1">
        <f t="array" ref="N1404">IF(Table2[[#This Row],[Nodes]:[Nodes]]=6,Table2[[#This Row],[Gap]:[Gap]],"")</f>
        <v/>
      </c>
      <c r="O1404" s="30" t="str" cm="1">
        <f t="array" ref="O1404">IF(Table2[[#This Row],[Nodes]:[Nodes]]=7,Table2[[#This Row],[Gap]:[Gap]],"")</f>
        <v/>
      </c>
    </row>
    <row r="1405" spans="12:15">
      <c r="L1405" s="30" t="str" cm="1">
        <f t="array" ref="L1405">IF(Table2[[#This Row],[Nodes]:[Nodes]]=4,Table2[[#This Row],[Gap]:[Gap]],"")</f>
        <v/>
      </c>
      <c r="M1405" s="30" t="str" cm="1">
        <f t="array" ref="M1405">IF(Table2[[#This Row],[Nodes]:[Nodes]]=5,Table2[[#This Row],[Gap]:[Gap]],"")</f>
        <v/>
      </c>
      <c r="N1405" s="30" t="str" cm="1">
        <f t="array" ref="N1405">IF(Table2[[#This Row],[Nodes]:[Nodes]]=6,Table2[[#This Row],[Gap]:[Gap]],"")</f>
        <v/>
      </c>
      <c r="O1405" s="30" t="str" cm="1">
        <f t="array" ref="O1405">IF(Table2[[#This Row],[Nodes]:[Nodes]]=7,Table2[[#This Row],[Gap]:[Gap]],"")</f>
        <v/>
      </c>
    </row>
    <row r="1406" spans="12:15">
      <c r="L1406" s="30" t="str" cm="1">
        <f t="array" ref="L1406">IF(Table2[[#This Row],[Nodes]:[Nodes]]=4,Table2[[#This Row],[Gap]:[Gap]],"")</f>
        <v/>
      </c>
      <c r="M1406" s="30" t="str" cm="1">
        <f t="array" ref="M1406">IF(Table2[[#This Row],[Nodes]:[Nodes]]=5,Table2[[#This Row],[Gap]:[Gap]],"")</f>
        <v/>
      </c>
      <c r="N1406" s="30" t="str" cm="1">
        <f t="array" ref="N1406">IF(Table2[[#This Row],[Nodes]:[Nodes]]=6,Table2[[#This Row],[Gap]:[Gap]],"")</f>
        <v/>
      </c>
      <c r="O1406" s="30" t="str" cm="1">
        <f t="array" ref="O1406">IF(Table2[[#This Row],[Nodes]:[Nodes]]=7,Table2[[#This Row],[Gap]:[Gap]],"")</f>
        <v/>
      </c>
    </row>
    <row r="1407" spans="12:15">
      <c r="L1407" s="30" t="str" cm="1">
        <f t="array" ref="L1407">IF(Table2[[#This Row],[Nodes]:[Nodes]]=4,Table2[[#This Row],[Gap]:[Gap]],"")</f>
        <v/>
      </c>
      <c r="M1407" s="30" t="str" cm="1">
        <f t="array" ref="M1407">IF(Table2[[#This Row],[Nodes]:[Nodes]]=5,Table2[[#This Row],[Gap]:[Gap]],"")</f>
        <v/>
      </c>
      <c r="N1407" s="30" t="str" cm="1">
        <f t="array" ref="N1407">IF(Table2[[#This Row],[Nodes]:[Nodes]]=6,Table2[[#This Row],[Gap]:[Gap]],"")</f>
        <v/>
      </c>
      <c r="O1407" s="30" t="str" cm="1">
        <f t="array" ref="O1407">IF(Table2[[#This Row],[Nodes]:[Nodes]]=7,Table2[[#This Row],[Gap]:[Gap]],"")</f>
        <v/>
      </c>
    </row>
    <row r="1408" spans="12:15">
      <c r="L1408" s="30" t="str" cm="1">
        <f t="array" ref="L1408">IF(Table2[[#This Row],[Nodes]:[Nodes]]=4,Table2[[#This Row],[Gap]:[Gap]],"")</f>
        <v/>
      </c>
      <c r="M1408" s="30" t="str" cm="1">
        <f t="array" ref="M1408">IF(Table2[[#This Row],[Nodes]:[Nodes]]=5,Table2[[#This Row],[Gap]:[Gap]],"")</f>
        <v/>
      </c>
      <c r="N1408" s="30" t="str" cm="1">
        <f t="array" ref="N1408">IF(Table2[[#This Row],[Nodes]:[Nodes]]=6,Table2[[#This Row],[Gap]:[Gap]],"")</f>
        <v/>
      </c>
      <c r="O1408" s="30" t="str" cm="1">
        <f t="array" ref="O1408">IF(Table2[[#This Row],[Nodes]:[Nodes]]=7,Table2[[#This Row],[Gap]:[Gap]],"")</f>
        <v/>
      </c>
    </row>
    <row r="1409" spans="12:15">
      <c r="L1409" s="30" t="str" cm="1">
        <f t="array" ref="L1409">IF(Table2[[#This Row],[Nodes]:[Nodes]]=4,Table2[[#This Row],[Gap]:[Gap]],"")</f>
        <v/>
      </c>
      <c r="M1409" s="30" t="str" cm="1">
        <f t="array" ref="M1409">IF(Table2[[#This Row],[Nodes]:[Nodes]]=5,Table2[[#This Row],[Gap]:[Gap]],"")</f>
        <v/>
      </c>
      <c r="N1409" s="30" t="str" cm="1">
        <f t="array" ref="N1409">IF(Table2[[#This Row],[Nodes]:[Nodes]]=6,Table2[[#This Row],[Gap]:[Gap]],"")</f>
        <v/>
      </c>
      <c r="O1409" s="30" t="str" cm="1">
        <f t="array" ref="O1409">IF(Table2[[#This Row],[Nodes]:[Nodes]]=7,Table2[[#This Row],[Gap]:[Gap]],"")</f>
        <v/>
      </c>
    </row>
    <row r="1410" spans="12:15">
      <c r="L1410" s="30" t="str" cm="1">
        <f t="array" ref="L1410">IF(Table2[[#This Row],[Nodes]:[Nodes]]=4,Table2[[#This Row],[Gap]:[Gap]],"")</f>
        <v/>
      </c>
      <c r="M1410" s="30" t="str" cm="1">
        <f t="array" ref="M1410">IF(Table2[[#This Row],[Nodes]:[Nodes]]=5,Table2[[#This Row],[Gap]:[Gap]],"")</f>
        <v/>
      </c>
      <c r="N1410" s="30" t="str" cm="1">
        <f t="array" ref="N1410">IF(Table2[[#This Row],[Nodes]:[Nodes]]=6,Table2[[#This Row],[Gap]:[Gap]],"")</f>
        <v/>
      </c>
      <c r="O1410" s="30" t="str" cm="1">
        <f t="array" ref="O1410">IF(Table2[[#This Row],[Nodes]:[Nodes]]=7,Table2[[#This Row],[Gap]:[Gap]],"")</f>
        <v/>
      </c>
    </row>
    <row r="1411" spans="12:15">
      <c r="L1411" s="30" t="str" cm="1">
        <f t="array" ref="L1411">IF(Table2[[#This Row],[Nodes]:[Nodes]]=4,Table2[[#This Row],[Gap]:[Gap]],"")</f>
        <v/>
      </c>
      <c r="M1411" s="30" t="str" cm="1">
        <f t="array" ref="M1411">IF(Table2[[#This Row],[Nodes]:[Nodes]]=5,Table2[[#This Row],[Gap]:[Gap]],"")</f>
        <v/>
      </c>
      <c r="N1411" s="30" t="str" cm="1">
        <f t="array" ref="N1411">IF(Table2[[#This Row],[Nodes]:[Nodes]]=6,Table2[[#This Row],[Gap]:[Gap]],"")</f>
        <v/>
      </c>
      <c r="O1411" s="30" t="str" cm="1">
        <f t="array" ref="O1411">IF(Table2[[#This Row],[Nodes]:[Nodes]]=7,Table2[[#This Row],[Gap]:[Gap]],"")</f>
        <v/>
      </c>
    </row>
    <row r="1412" spans="12:15">
      <c r="L1412" s="30" t="str" cm="1">
        <f t="array" ref="L1412">IF(Table2[[#This Row],[Nodes]:[Nodes]]=4,Table2[[#This Row],[Gap]:[Gap]],"")</f>
        <v/>
      </c>
      <c r="M1412" s="30" t="str" cm="1">
        <f t="array" ref="M1412">IF(Table2[[#This Row],[Nodes]:[Nodes]]=5,Table2[[#This Row],[Gap]:[Gap]],"")</f>
        <v/>
      </c>
      <c r="N1412" s="30" t="str" cm="1">
        <f t="array" ref="N1412">IF(Table2[[#This Row],[Nodes]:[Nodes]]=6,Table2[[#This Row],[Gap]:[Gap]],"")</f>
        <v/>
      </c>
      <c r="O1412" s="30" t="str" cm="1">
        <f t="array" ref="O1412">IF(Table2[[#This Row],[Nodes]:[Nodes]]=7,Table2[[#This Row],[Gap]:[Gap]],"")</f>
        <v/>
      </c>
    </row>
    <row r="1413" spans="12:15">
      <c r="L1413" s="30" t="str" cm="1">
        <f t="array" ref="L1413">IF(Table2[[#This Row],[Nodes]:[Nodes]]=4,Table2[[#This Row],[Gap]:[Gap]],"")</f>
        <v/>
      </c>
      <c r="M1413" s="30" t="str" cm="1">
        <f t="array" ref="M1413">IF(Table2[[#This Row],[Nodes]:[Nodes]]=5,Table2[[#This Row],[Gap]:[Gap]],"")</f>
        <v/>
      </c>
      <c r="N1413" s="30" t="str" cm="1">
        <f t="array" ref="N1413">IF(Table2[[#This Row],[Nodes]:[Nodes]]=6,Table2[[#This Row],[Gap]:[Gap]],"")</f>
        <v/>
      </c>
      <c r="O1413" s="30" t="str" cm="1">
        <f t="array" ref="O1413">IF(Table2[[#This Row],[Nodes]:[Nodes]]=7,Table2[[#This Row],[Gap]:[Gap]],"")</f>
        <v/>
      </c>
    </row>
    <row r="1414" spans="12:15">
      <c r="L1414" s="30" t="str" cm="1">
        <f t="array" ref="L1414">IF(Table2[[#This Row],[Nodes]:[Nodes]]=4,Table2[[#This Row],[Gap]:[Gap]],"")</f>
        <v/>
      </c>
      <c r="M1414" s="30" t="str" cm="1">
        <f t="array" ref="M1414">IF(Table2[[#This Row],[Nodes]:[Nodes]]=5,Table2[[#This Row],[Gap]:[Gap]],"")</f>
        <v/>
      </c>
      <c r="N1414" s="30" t="str" cm="1">
        <f t="array" ref="N1414">IF(Table2[[#This Row],[Nodes]:[Nodes]]=6,Table2[[#This Row],[Gap]:[Gap]],"")</f>
        <v/>
      </c>
      <c r="O1414" s="30" t="str" cm="1">
        <f t="array" ref="O1414">IF(Table2[[#This Row],[Nodes]:[Nodes]]=7,Table2[[#This Row],[Gap]:[Gap]],"")</f>
        <v/>
      </c>
    </row>
    <row r="1415" spans="12:15">
      <c r="L1415" s="30" t="str" cm="1">
        <f t="array" ref="L1415">IF(Table2[[#This Row],[Nodes]:[Nodes]]=4,Table2[[#This Row],[Gap]:[Gap]],"")</f>
        <v/>
      </c>
      <c r="M1415" s="30" t="str" cm="1">
        <f t="array" ref="M1415">IF(Table2[[#This Row],[Nodes]:[Nodes]]=5,Table2[[#This Row],[Gap]:[Gap]],"")</f>
        <v/>
      </c>
      <c r="N1415" s="30" t="str" cm="1">
        <f t="array" ref="N1415">IF(Table2[[#This Row],[Nodes]:[Nodes]]=6,Table2[[#This Row],[Gap]:[Gap]],"")</f>
        <v/>
      </c>
      <c r="O1415" s="30" t="str" cm="1">
        <f t="array" ref="O1415">IF(Table2[[#This Row],[Nodes]:[Nodes]]=7,Table2[[#This Row],[Gap]:[Gap]],"")</f>
        <v/>
      </c>
    </row>
    <row r="1416" spans="12:15">
      <c r="L1416" s="30" t="str" cm="1">
        <f t="array" ref="L1416">IF(Table2[[#This Row],[Nodes]:[Nodes]]=4,Table2[[#This Row],[Gap]:[Gap]],"")</f>
        <v/>
      </c>
      <c r="M1416" s="30" t="str" cm="1">
        <f t="array" ref="M1416">IF(Table2[[#This Row],[Nodes]:[Nodes]]=5,Table2[[#This Row],[Gap]:[Gap]],"")</f>
        <v/>
      </c>
      <c r="N1416" s="30" t="str" cm="1">
        <f t="array" ref="N1416">IF(Table2[[#This Row],[Nodes]:[Nodes]]=6,Table2[[#This Row],[Gap]:[Gap]],"")</f>
        <v/>
      </c>
      <c r="O1416" s="30" t="str" cm="1">
        <f t="array" ref="O1416">IF(Table2[[#This Row],[Nodes]:[Nodes]]=7,Table2[[#This Row],[Gap]:[Gap]],"")</f>
        <v/>
      </c>
    </row>
    <row r="1417" spans="12:15">
      <c r="L1417" s="30" t="str" cm="1">
        <f t="array" ref="L1417">IF(Table2[[#This Row],[Nodes]:[Nodes]]=4,Table2[[#This Row],[Gap]:[Gap]],"")</f>
        <v/>
      </c>
      <c r="M1417" s="30" t="str" cm="1">
        <f t="array" ref="M1417">IF(Table2[[#This Row],[Nodes]:[Nodes]]=5,Table2[[#This Row],[Gap]:[Gap]],"")</f>
        <v/>
      </c>
      <c r="N1417" s="30" t="str" cm="1">
        <f t="array" ref="N1417">IF(Table2[[#This Row],[Nodes]:[Nodes]]=6,Table2[[#This Row],[Gap]:[Gap]],"")</f>
        <v/>
      </c>
      <c r="O1417" s="30" t="str" cm="1">
        <f t="array" ref="O1417">IF(Table2[[#This Row],[Nodes]:[Nodes]]=7,Table2[[#This Row],[Gap]:[Gap]],"")</f>
        <v/>
      </c>
    </row>
    <row r="1418" spans="12:15">
      <c r="L1418" s="30" t="str" cm="1">
        <f t="array" ref="L1418">IF(Table2[[#This Row],[Nodes]:[Nodes]]=4,Table2[[#This Row],[Gap]:[Gap]],"")</f>
        <v/>
      </c>
      <c r="M1418" s="30" t="str" cm="1">
        <f t="array" ref="M1418">IF(Table2[[#This Row],[Nodes]:[Nodes]]=5,Table2[[#This Row],[Gap]:[Gap]],"")</f>
        <v/>
      </c>
      <c r="N1418" s="30" t="str" cm="1">
        <f t="array" ref="N1418">IF(Table2[[#This Row],[Nodes]:[Nodes]]=6,Table2[[#This Row],[Gap]:[Gap]],"")</f>
        <v/>
      </c>
      <c r="O1418" s="30" t="str" cm="1">
        <f t="array" ref="O1418">IF(Table2[[#This Row],[Nodes]:[Nodes]]=7,Table2[[#This Row],[Gap]:[Gap]],"")</f>
        <v/>
      </c>
    </row>
    <row r="1419" spans="12:15">
      <c r="L1419" s="30" t="str" cm="1">
        <f t="array" ref="L1419">IF(Table2[[#This Row],[Nodes]:[Nodes]]=4,Table2[[#This Row],[Gap]:[Gap]],"")</f>
        <v/>
      </c>
      <c r="M1419" s="30" t="str" cm="1">
        <f t="array" ref="M1419">IF(Table2[[#This Row],[Nodes]:[Nodes]]=5,Table2[[#This Row],[Gap]:[Gap]],"")</f>
        <v/>
      </c>
      <c r="N1419" s="30" t="str" cm="1">
        <f t="array" ref="N1419">IF(Table2[[#This Row],[Nodes]:[Nodes]]=6,Table2[[#This Row],[Gap]:[Gap]],"")</f>
        <v/>
      </c>
      <c r="O1419" s="30" t="str" cm="1">
        <f t="array" ref="O1419">IF(Table2[[#This Row],[Nodes]:[Nodes]]=7,Table2[[#This Row],[Gap]:[Gap]],"")</f>
        <v/>
      </c>
    </row>
    <row r="1420" spans="12:15">
      <c r="L1420" s="30" t="str" cm="1">
        <f t="array" ref="L1420">IF(Table2[[#This Row],[Nodes]:[Nodes]]=4,Table2[[#This Row],[Gap]:[Gap]],"")</f>
        <v/>
      </c>
      <c r="M1420" s="30" t="str" cm="1">
        <f t="array" ref="M1420">IF(Table2[[#This Row],[Nodes]:[Nodes]]=5,Table2[[#This Row],[Gap]:[Gap]],"")</f>
        <v/>
      </c>
      <c r="N1420" s="30" t="str" cm="1">
        <f t="array" ref="N1420">IF(Table2[[#This Row],[Nodes]:[Nodes]]=6,Table2[[#This Row],[Gap]:[Gap]],"")</f>
        <v/>
      </c>
      <c r="O1420" s="30" t="str" cm="1">
        <f t="array" ref="O1420">IF(Table2[[#This Row],[Nodes]:[Nodes]]=7,Table2[[#This Row],[Gap]:[Gap]],"")</f>
        <v/>
      </c>
    </row>
    <row r="1421" spans="12:15">
      <c r="L1421" s="30" t="str" cm="1">
        <f t="array" ref="L1421">IF(Table2[[#This Row],[Nodes]:[Nodes]]=4,Table2[[#This Row],[Gap]:[Gap]],"")</f>
        <v/>
      </c>
      <c r="M1421" s="30" t="str" cm="1">
        <f t="array" ref="M1421">IF(Table2[[#This Row],[Nodes]:[Nodes]]=5,Table2[[#This Row],[Gap]:[Gap]],"")</f>
        <v/>
      </c>
      <c r="N1421" s="30" t="str" cm="1">
        <f t="array" ref="N1421">IF(Table2[[#This Row],[Nodes]:[Nodes]]=6,Table2[[#This Row],[Gap]:[Gap]],"")</f>
        <v/>
      </c>
      <c r="O1421" s="30" t="str" cm="1">
        <f t="array" ref="O1421">IF(Table2[[#This Row],[Nodes]:[Nodes]]=7,Table2[[#This Row],[Gap]:[Gap]],"")</f>
        <v/>
      </c>
    </row>
    <row r="1422" spans="12:15">
      <c r="L1422" s="30" t="str" cm="1">
        <f t="array" ref="L1422">IF(Table2[[#This Row],[Nodes]:[Nodes]]=4,Table2[[#This Row],[Gap]:[Gap]],"")</f>
        <v/>
      </c>
      <c r="M1422" s="30" t="str" cm="1">
        <f t="array" ref="M1422">IF(Table2[[#This Row],[Nodes]:[Nodes]]=5,Table2[[#This Row],[Gap]:[Gap]],"")</f>
        <v/>
      </c>
      <c r="N1422" s="30" t="str" cm="1">
        <f t="array" ref="N1422">IF(Table2[[#This Row],[Nodes]:[Nodes]]=6,Table2[[#This Row],[Gap]:[Gap]],"")</f>
        <v/>
      </c>
      <c r="O1422" s="30" t="str" cm="1">
        <f t="array" ref="O1422">IF(Table2[[#This Row],[Nodes]:[Nodes]]=7,Table2[[#This Row],[Gap]:[Gap]],"")</f>
        <v/>
      </c>
    </row>
    <row r="1423" spans="12:15">
      <c r="L1423" s="30" t="str" cm="1">
        <f t="array" ref="L1423">IF(Table2[[#This Row],[Nodes]:[Nodes]]=4,Table2[[#This Row],[Gap]:[Gap]],"")</f>
        <v/>
      </c>
      <c r="M1423" s="30" t="str" cm="1">
        <f t="array" ref="M1423">IF(Table2[[#This Row],[Nodes]:[Nodes]]=5,Table2[[#This Row],[Gap]:[Gap]],"")</f>
        <v/>
      </c>
      <c r="N1423" s="30" t="str" cm="1">
        <f t="array" ref="N1423">IF(Table2[[#This Row],[Nodes]:[Nodes]]=6,Table2[[#This Row],[Gap]:[Gap]],"")</f>
        <v/>
      </c>
      <c r="O1423" s="30" t="str" cm="1">
        <f t="array" ref="O1423">IF(Table2[[#This Row],[Nodes]:[Nodes]]=7,Table2[[#This Row],[Gap]:[Gap]],"")</f>
        <v/>
      </c>
    </row>
    <row r="1424" spans="12:15">
      <c r="L1424" s="30" t="str" cm="1">
        <f t="array" ref="L1424">IF(Table2[[#This Row],[Nodes]:[Nodes]]=4,Table2[[#This Row],[Gap]:[Gap]],"")</f>
        <v/>
      </c>
      <c r="M1424" s="30" t="str" cm="1">
        <f t="array" ref="M1424">IF(Table2[[#This Row],[Nodes]:[Nodes]]=5,Table2[[#This Row],[Gap]:[Gap]],"")</f>
        <v/>
      </c>
      <c r="N1424" s="30" t="str" cm="1">
        <f t="array" ref="N1424">IF(Table2[[#This Row],[Nodes]:[Nodes]]=6,Table2[[#This Row],[Gap]:[Gap]],"")</f>
        <v/>
      </c>
      <c r="O1424" s="30" t="str" cm="1">
        <f t="array" ref="O1424">IF(Table2[[#This Row],[Nodes]:[Nodes]]=7,Table2[[#This Row],[Gap]:[Gap]],"")</f>
        <v/>
      </c>
    </row>
    <row r="1425" spans="12:15">
      <c r="L1425" s="30" t="str" cm="1">
        <f t="array" ref="L1425">IF(Table2[[#This Row],[Nodes]:[Nodes]]=4,Table2[[#This Row],[Gap]:[Gap]],"")</f>
        <v/>
      </c>
      <c r="M1425" s="30" t="str" cm="1">
        <f t="array" ref="M1425">IF(Table2[[#This Row],[Nodes]:[Nodes]]=5,Table2[[#This Row],[Gap]:[Gap]],"")</f>
        <v/>
      </c>
      <c r="N1425" s="30" t="str" cm="1">
        <f t="array" ref="N1425">IF(Table2[[#This Row],[Nodes]:[Nodes]]=6,Table2[[#This Row],[Gap]:[Gap]],"")</f>
        <v/>
      </c>
      <c r="O1425" s="30" t="str" cm="1">
        <f t="array" ref="O1425">IF(Table2[[#This Row],[Nodes]:[Nodes]]=7,Table2[[#This Row],[Gap]:[Gap]],"")</f>
        <v/>
      </c>
    </row>
    <row r="1426" spans="12:15">
      <c r="L1426" s="30" t="str" cm="1">
        <f t="array" ref="L1426">IF(Table2[[#This Row],[Nodes]:[Nodes]]=4,Table2[[#This Row],[Gap]:[Gap]],"")</f>
        <v/>
      </c>
      <c r="M1426" s="30" t="str" cm="1">
        <f t="array" ref="M1426">IF(Table2[[#This Row],[Nodes]:[Nodes]]=5,Table2[[#This Row],[Gap]:[Gap]],"")</f>
        <v/>
      </c>
      <c r="N1426" s="30" t="str" cm="1">
        <f t="array" ref="N1426">IF(Table2[[#This Row],[Nodes]:[Nodes]]=6,Table2[[#This Row],[Gap]:[Gap]],"")</f>
        <v/>
      </c>
      <c r="O1426" s="30" t="str" cm="1">
        <f t="array" ref="O1426">IF(Table2[[#This Row],[Nodes]:[Nodes]]=7,Table2[[#This Row],[Gap]:[Gap]],"")</f>
        <v/>
      </c>
    </row>
    <row r="1427" spans="12:15">
      <c r="L1427" s="30" t="str" cm="1">
        <f t="array" ref="L1427">IF(Table2[[#This Row],[Nodes]:[Nodes]]=4,Table2[[#This Row],[Gap]:[Gap]],"")</f>
        <v/>
      </c>
      <c r="M1427" s="30" t="str" cm="1">
        <f t="array" ref="M1427">IF(Table2[[#This Row],[Nodes]:[Nodes]]=5,Table2[[#This Row],[Gap]:[Gap]],"")</f>
        <v/>
      </c>
      <c r="N1427" s="30" t="str" cm="1">
        <f t="array" ref="N1427">IF(Table2[[#This Row],[Nodes]:[Nodes]]=6,Table2[[#This Row],[Gap]:[Gap]],"")</f>
        <v/>
      </c>
      <c r="O1427" s="30" t="str" cm="1">
        <f t="array" ref="O1427">IF(Table2[[#This Row],[Nodes]:[Nodes]]=7,Table2[[#This Row],[Gap]:[Gap]],"")</f>
        <v/>
      </c>
    </row>
    <row r="1428" spans="12:15">
      <c r="L1428" s="30" t="str" cm="1">
        <f t="array" ref="L1428">IF(Table2[[#This Row],[Nodes]:[Nodes]]=4,Table2[[#This Row],[Gap]:[Gap]],"")</f>
        <v/>
      </c>
      <c r="M1428" s="30" t="str" cm="1">
        <f t="array" ref="M1428">IF(Table2[[#This Row],[Nodes]:[Nodes]]=5,Table2[[#This Row],[Gap]:[Gap]],"")</f>
        <v/>
      </c>
      <c r="N1428" s="30" t="str" cm="1">
        <f t="array" ref="N1428">IF(Table2[[#This Row],[Nodes]:[Nodes]]=6,Table2[[#This Row],[Gap]:[Gap]],"")</f>
        <v/>
      </c>
      <c r="O1428" s="30" t="str" cm="1">
        <f t="array" ref="O1428">IF(Table2[[#This Row],[Nodes]:[Nodes]]=7,Table2[[#This Row],[Gap]:[Gap]],"")</f>
        <v/>
      </c>
    </row>
    <row r="1429" spans="12:15">
      <c r="L1429" s="30" t="str" cm="1">
        <f t="array" ref="L1429">IF(Table2[[#This Row],[Nodes]:[Nodes]]=4,Table2[[#This Row],[Gap]:[Gap]],"")</f>
        <v/>
      </c>
      <c r="M1429" s="30" t="str" cm="1">
        <f t="array" ref="M1429">IF(Table2[[#This Row],[Nodes]:[Nodes]]=5,Table2[[#This Row],[Gap]:[Gap]],"")</f>
        <v/>
      </c>
      <c r="N1429" s="30" t="str" cm="1">
        <f t="array" ref="N1429">IF(Table2[[#This Row],[Nodes]:[Nodes]]=6,Table2[[#This Row],[Gap]:[Gap]],"")</f>
        <v/>
      </c>
      <c r="O1429" s="30" t="str" cm="1">
        <f t="array" ref="O1429">IF(Table2[[#This Row],[Nodes]:[Nodes]]=7,Table2[[#This Row],[Gap]:[Gap]],"")</f>
        <v/>
      </c>
    </row>
    <row r="1430" spans="12:15">
      <c r="L1430" s="30" t="str" cm="1">
        <f t="array" ref="L1430">IF(Table2[[#This Row],[Nodes]:[Nodes]]=4,Table2[[#This Row],[Gap]:[Gap]],"")</f>
        <v/>
      </c>
      <c r="M1430" s="30" t="str" cm="1">
        <f t="array" ref="M1430">IF(Table2[[#This Row],[Nodes]:[Nodes]]=5,Table2[[#This Row],[Gap]:[Gap]],"")</f>
        <v/>
      </c>
      <c r="N1430" s="30" t="str" cm="1">
        <f t="array" ref="N1430">IF(Table2[[#This Row],[Nodes]:[Nodes]]=6,Table2[[#This Row],[Gap]:[Gap]],"")</f>
        <v/>
      </c>
      <c r="O1430" s="30" t="str" cm="1">
        <f t="array" ref="O1430">IF(Table2[[#This Row],[Nodes]:[Nodes]]=7,Table2[[#This Row],[Gap]:[Gap]],"")</f>
        <v/>
      </c>
    </row>
    <row r="1431" spans="12:15">
      <c r="L1431" s="30" t="str" cm="1">
        <f t="array" ref="L1431">IF(Table2[[#This Row],[Nodes]:[Nodes]]=4,Table2[[#This Row],[Gap]:[Gap]],"")</f>
        <v/>
      </c>
      <c r="M1431" s="30" t="str" cm="1">
        <f t="array" ref="M1431">IF(Table2[[#This Row],[Nodes]:[Nodes]]=5,Table2[[#This Row],[Gap]:[Gap]],"")</f>
        <v/>
      </c>
      <c r="N1431" s="30" t="str" cm="1">
        <f t="array" ref="N1431">IF(Table2[[#This Row],[Nodes]:[Nodes]]=6,Table2[[#This Row],[Gap]:[Gap]],"")</f>
        <v/>
      </c>
      <c r="O1431" s="30" t="str" cm="1">
        <f t="array" ref="O1431">IF(Table2[[#This Row],[Nodes]:[Nodes]]=7,Table2[[#This Row],[Gap]:[Gap]],"")</f>
        <v/>
      </c>
    </row>
    <row r="1432" spans="12:15">
      <c r="L1432" s="30" t="str" cm="1">
        <f t="array" ref="L1432">IF(Table2[[#This Row],[Nodes]:[Nodes]]=4,Table2[[#This Row],[Gap]:[Gap]],"")</f>
        <v/>
      </c>
      <c r="M1432" s="30" t="str" cm="1">
        <f t="array" ref="M1432">IF(Table2[[#This Row],[Nodes]:[Nodes]]=5,Table2[[#This Row],[Gap]:[Gap]],"")</f>
        <v/>
      </c>
      <c r="N1432" s="30" t="str" cm="1">
        <f t="array" ref="N1432">IF(Table2[[#This Row],[Nodes]:[Nodes]]=6,Table2[[#This Row],[Gap]:[Gap]],"")</f>
        <v/>
      </c>
      <c r="O1432" s="30" t="str" cm="1">
        <f t="array" ref="O1432">IF(Table2[[#This Row],[Nodes]:[Nodes]]=7,Table2[[#This Row],[Gap]:[Gap]],"")</f>
        <v/>
      </c>
    </row>
    <row r="1433" spans="12:15">
      <c r="L1433" s="30" t="str" cm="1">
        <f t="array" ref="L1433">IF(Table2[[#This Row],[Nodes]:[Nodes]]=4,Table2[[#This Row],[Gap]:[Gap]],"")</f>
        <v/>
      </c>
      <c r="M1433" s="30" t="str" cm="1">
        <f t="array" ref="M1433">IF(Table2[[#This Row],[Nodes]:[Nodes]]=5,Table2[[#This Row],[Gap]:[Gap]],"")</f>
        <v/>
      </c>
      <c r="N1433" s="30" t="str" cm="1">
        <f t="array" ref="N1433">IF(Table2[[#This Row],[Nodes]:[Nodes]]=6,Table2[[#This Row],[Gap]:[Gap]],"")</f>
        <v/>
      </c>
      <c r="O1433" s="30" t="str" cm="1">
        <f t="array" ref="O1433">IF(Table2[[#This Row],[Nodes]:[Nodes]]=7,Table2[[#This Row],[Gap]:[Gap]],"")</f>
        <v/>
      </c>
    </row>
    <row r="1434" spans="12:15">
      <c r="L1434" s="30" t="str" cm="1">
        <f t="array" ref="L1434">IF(Table2[[#This Row],[Nodes]:[Nodes]]=4,Table2[[#This Row],[Gap]:[Gap]],"")</f>
        <v/>
      </c>
      <c r="M1434" s="30" t="str" cm="1">
        <f t="array" ref="M1434">IF(Table2[[#This Row],[Nodes]:[Nodes]]=5,Table2[[#This Row],[Gap]:[Gap]],"")</f>
        <v/>
      </c>
      <c r="N1434" s="30" t="str" cm="1">
        <f t="array" ref="N1434">IF(Table2[[#This Row],[Nodes]:[Nodes]]=6,Table2[[#This Row],[Gap]:[Gap]],"")</f>
        <v/>
      </c>
      <c r="O1434" s="30" t="str" cm="1">
        <f t="array" ref="O1434">IF(Table2[[#This Row],[Nodes]:[Nodes]]=7,Table2[[#This Row],[Gap]:[Gap]],"")</f>
        <v/>
      </c>
    </row>
    <row r="1435" spans="12:15">
      <c r="L1435" s="30" t="str" cm="1">
        <f t="array" ref="L1435">IF(Table2[[#This Row],[Nodes]:[Nodes]]=4,Table2[[#This Row],[Gap]:[Gap]],"")</f>
        <v/>
      </c>
      <c r="M1435" s="30" t="str" cm="1">
        <f t="array" ref="M1435">IF(Table2[[#This Row],[Nodes]:[Nodes]]=5,Table2[[#This Row],[Gap]:[Gap]],"")</f>
        <v/>
      </c>
      <c r="N1435" s="30" t="str" cm="1">
        <f t="array" ref="N1435">IF(Table2[[#This Row],[Nodes]:[Nodes]]=6,Table2[[#This Row],[Gap]:[Gap]],"")</f>
        <v/>
      </c>
      <c r="O1435" s="30" t="str" cm="1">
        <f t="array" ref="O1435">IF(Table2[[#This Row],[Nodes]:[Nodes]]=7,Table2[[#This Row],[Gap]:[Gap]],"")</f>
        <v/>
      </c>
    </row>
    <row r="1436" spans="12:15">
      <c r="L1436" s="30" t="str" cm="1">
        <f t="array" ref="L1436">IF(Table2[[#This Row],[Nodes]:[Nodes]]=4,Table2[[#This Row],[Gap]:[Gap]],"")</f>
        <v/>
      </c>
      <c r="M1436" s="30" t="str" cm="1">
        <f t="array" ref="M1436">IF(Table2[[#This Row],[Nodes]:[Nodes]]=5,Table2[[#This Row],[Gap]:[Gap]],"")</f>
        <v/>
      </c>
      <c r="N1436" s="30" t="str" cm="1">
        <f t="array" ref="N1436">IF(Table2[[#This Row],[Nodes]:[Nodes]]=6,Table2[[#This Row],[Gap]:[Gap]],"")</f>
        <v/>
      </c>
      <c r="O1436" s="30" t="str" cm="1">
        <f t="array" ref="O1436">IF(Table2[[#This Row],[Nodes]:[Nodes]]=7,Table2[[#This Row],[Gap]:[Gap]],"")</f>
        <v/>
      </c>
    </row>
    <row r="1437" spans="12:15">
      <c r="L1437" s="30" t="str" cm="1">
        <f t="array" ref="L1437">IF(Table2[[#This Row],[Nodes]:[Nodes]]=4,Table2[[#This Row],[Gap]:[Gap]],"")</f>
        <v/>
      </c>
      <c r="M1437" s="30" t="str" cm="1">
        <f t="array" ref="M1437">IF(Table2[[#This Row],[Nodes]:[Nodes]]=5,Table2[[#This Row],[Gap]:[Gap]],"")</f>
        <v/>
      </c>
      <c r="N1437" s="30" t="str" cm="1">
        <f t="array" ref="N1437">IF(Table2[[#This Row],[Nodes]:[Nodes]]=6,Table2[[#This Row],[Gap]:[Gap]],"")</f>
        <v/>
      </c>
      <c r="O1437" s="30" t="str" cm="1">
        <f t="array" ref="O1437">IF(Table2[[#This Row],[Nodes]:[Nodes]]=7,Table2[[#This Row],[Gap]:[Gap]],"")</f>
        <v/>
      </c>
    </row>
    <row r="1438" spans="12:15">
      <c r="L1438" s="30" t="str" cm="1">
        <f t="array" ref="L1438">IF(Table2[[#This Row],[Nodes]:[Nodes]]=4,Table2[[#This Row],[Gap]:[Gap]],"")</f>
        <v/>
      </c>
      <c r="M1438" s="30" t="str" cm="1">
        <f t="array" ref="M1438">IF(Table2[[#This Row],[Nodes]:[Nodes]]=5,Table2[[#This Row],[Gap]:[Gap]],"")</f>
        <v/>
      </c>
      <c r="N1438" s="30" t="str" cm="1">
        <f t="array" ref="N1438">IF(Table2[[#This Row],[Nodes]:[Nodes]]=6,Table2[[#This Row],[Gap]:[Gap]],"")</f>
        <v/>
      </c>
      <c r="O1438" s="30" t="str" cm="1">
        <f t="array" ref="O1438">IF(Table2[[#This Row],[Nodes]:[Nodes]]=7,Table2[[#This Row],[Gap]:[Gap]],"")</f>
        <v/>
      </c>
    </row>
    <row r="1439" spans="12:15">
      <c r="L1439" s="30" t="str" cm="1">
        <f t="array" ref="L1439">IF(Table2[[#This Row],[Nodes]:[Nodes]]=4,Table2[[#This Row],[Gap]:[Gap]],"")</f>
        <v/>
      </c>
      <c r="M1439" s="30" t="str" cm="1">
        <f t="array" ref="M1439">IF(Table2[[#This Row],[Nodes]:[Nodes]]=5,Table2[[#This Row],[Gap]:[Gap]],"")</f>
        <v/>
      </c>
      <c r="N1439" s="30" t="str" cm="1">
        <f t="array" ref="N1439">IF(Table2[[#This Row],[Nodes]:[Nodes]]=6,Table2[[#This Row],[Gap]:[Gap]],"")</f>
        <v/>
      </c>
      <c r="O1439" s="30" t="str" cm="1">
        <f t="array" ref="O1439">IF(Table2[[#This Row],[Nodes]:[Nodes]]=7,Table2[[#This Row],[Gap]:[Gap]],"")</f>
        <v/>
      </c>
    </row>
    <row r="1440" spans="12:15">
      <c r="L1440" s="30" t="str" cm="1">
        <f t="array" ref="L1440">IF(Table2[[#This Row],[Nodes]:[Nodes]]=4,Table2[[#This Row],[Gap]:[Gap]],"")</f>
        <v/>
      </c>
      <c r="M1440" s="30" t="str" cm="1">
        <f t="array" ref="M1440">IF(Table2[[#This Row],[Nodes]:[Nodes]]=5,Table2[[#This Row],[Gap]:[Gap]],"")</f>
        <v/>
      </c>
      <c r="N1440" s="30" t="str" cm="1">
        <f t="array" ref="N1440">IF(Table2[[#This Row],[Nodes]:[Nodes]]=6,Table2[[#This Row],[Gap]:[Gap]],"")</f>
        <v/>
      </c>
      <c r="O1440" s="30" t="str" cm="1">
        <f t="array" ref="O1440">IF(Table2[[#This Row],[Nodes]:[Nodes]]=7,Table2[[#This Row],[Gap]:[Gap]],"")</f>
        <v/>
      </c>
    </row>
    <row r="1441" spans="12:15">
      <c r="L1441" s="30" t="str" cm="1">
        <f t="array" ref="L1441">IF(Table2[[#This Row],[Nodes]:[Nodes]]=4,Table2[[#This Row],[Gap]:[Gap]],"")</f>
        <v/>
      </c>
      <c r="M1441" s="30" t="str" cm="1">
        <f t="array" ref="M1441">IF(Table2[[#This Row],[Nodes]:[Nodes]]=5,Table2[[#This Row],[Gap]:[Gap]],"")</f>
        <v/>
      </c>
      <c r="N1441" s="30" t="str" cm="1">
        <f t="array" ref="N1441">IF(Table2[[#This Row],[Nodes]:[Nodes]]=6,Table2[[#This Row],[Gap]:[Gap]],"")</f>
        <v/>
      </c>
      <c r="O1441" s="30" t="str" cm="1">
        <f t="array" ref="O1441">IF(Table2[[#This Row],[Nodes]:[Nodes]]=7,Table2[[#This Row],[Gap]:[Gap]],"")</f>
        <v/>
      </c>
    </row>
    <row r="1442" spans="12:15">
      <c r="L1442" s="30" t="str" cm="1">
        <f t="array" ref="L1442">IF(Table2[[#This Row],[Nodes]:[Nodes]]=4,Table2[[#This Row],[Gap]:[Gap]],"")</f>
        <v/>
      </c>
      <c r="M1442" s="30" t="str" cm="1">
        <f t="array" ref="M1442">IF(Table2[[#This Row],[Nodes]:[Nodes]]=5,Table2[[#This Row],[Gap]:[Gap]],"")</f>
        <v/>
      </c>
      <c r="N1442" s="30" t="str" cm="1">
        <f t="array" ref="N1442">IF(Table2[[#This Row],[Nodes]:[Nodes]]=6,Table2[[#This Row],[Gap]:[Gap]],"")</f>
        <v/>
      </c>
      <c r="O1442" s="30" t="str" cm="1">
        <f t="array" ref="O1442">IF(Table2[[#This Row],[Nodes]:[Nodes]]=7,Table2[[#This Row],[Gap]:[Gap]],"")</f>
        <v/>
      </c>
    </row>
    <row r="1443" spans="12:15">
      <c r="L1443" s="30" t="str" cm="1">
        <f t="array" ref="L1443">IF(Table2[[#This Row],[Nodes]:[Nodes]]=4,Table2[[#This Row],[Gap]:[Gap]],"")</f>
        <v/>
      </c>
      <c r="M1443" s="30" t="str" cm="1">
        <f t="array" ref="M1443">IF(Table2[[#This Row],[Nodes]:[Nodes]]=5,Table2[[#This Row],[Gap]:[Gap]],"")</f>
        <v/>
      </c>
      <c r="N1443" s="30" t="str" cm="1">
        <f t="array" ref="N1443">IF(Table2[[#This Row],[Nodes]:[Nodes]]=6,Table2[[#This Row],[Gap]:[Gap]],"")</f>
        <v/>
      </c>
      <c r="O1443" s="30" t="str" cm="1">
        <f t="array" ref="O1443">IF(Table2[[#This Row],[Nodes]:[Nodes]]=7,Table2[[#This Row],[Gap]:[Gap]],"")</f>
        <v/>
      </c>
    </row>
    <row r="1444" spans="12:15">
      <c r="L1444" s="30" t="str" cm="1">
        <f t="array" ref="L1444">IF(Table2[[#This Row],[Nodes]:[Nodes]]=4,Table2[[#This Row],[Gap]:[Gap]],"")</f>
        <v/>
      </c>
      <c r="M1444" s="30" t="str" cm="1">
        <f t="array" ref="M1444">IF(Table2[[#This Row],[Nodes]:[Nodes]]=5,Table2[[#This Row],[Gap]:[Gap]],"")</f>
        <v/>
      </c>
      <c r="N1444" s="30" t="str" cm="1">
        <f t="array" ref="N1444">IF(Table2[[#This Row],[Nodes]:[Nodes]]=6,Table2[[#This Row],[Gap]:[Gap]],"")</f>
        <v/>
      </c>
      <c r="O1444" s="30" t="str" cm="1">
        <f t="array" ref="O1444">IF(Table2[[#This Row],[Nodes]:[Nodes]]=7,Table2[[#This Row],[Gap]:[Gap]],"")</f>
        <v/>
      </c>
    </row>
    <row r="1445" spans="12:15">
      <c r="L1445" s="30" t="str" cm="1">
        <f t="array" ref="L1445">IF(Table2[[#This Row],[Nodes]:[Nodes]]=4,Table2[[#This Row],[Gap]:[Gap]],"")</f>
        <v/>
      </c>
      <c r="M1445" s="30" t="str" cm="1">
        <f t="array" ref="M1445">IF(Table2[[#This Row],[Nodes]:[Nodes]]=5,Table2[[#This Row],[Gap]:[Gap]],"")</f>
        <v/>
      </c>
      <c r="N1445" s="30" t="str" cm="1">
        <f t="array" ref="N1445">IF(Table2[[#This Row],[Nodes]:[Nodes]]=6,Table2[[#This Row],[Gap]:[Gap]],"")</f>
        <v/>
      </c>
      <c r="O1445" s="30" t="str" cm="1">
        <f t="array" ref="O1445">IF(Table2[[#This Row],[Nodes]:[Nodes]]=7,Table2[[#This Row],[Gap]:[Gap]],"")</f>
        <v/>
      </c>
    </row>
    <row r="1446" spans="12:15">
      <c r="L1446" s="30" t="str" cm="1">
        <f t="array" ref="L1446">IF(Table2[[#This Row],[Nodes]:[Nodes]]=4,Table2[[#This Row],[Gap]:[Gap]],"")</f>
        <v/>
      </c>
      <c r="M1446" s="30" t="str" cm="1">
        <f t="array" ref="M1446">IF(Table2[[#This Row],[Nodes]:[Nodes]]=5,Table2[[#This Row],[Gap]:[Gap]],"")</f>
        <v/>
      </c>
      <c r="N1446" s="30" t="str" cm="1">
        <f t="array" ref="N1446">IF(Table2[[#This Row],[Nodes]:[Nodes]]=6,Table2[[#This Row],[Gap]:[Gap]],"")</f>
        <v/>
      </c>
      <c r="O1446" s="30" t="str" cm="1">
        <f t="array" ref="O1446">IF(Table2[[#This Row],[Nodes]:[Nodes]]=7,Table2[[#This Row],[Gap]:[Gap]],"")</f>
        <v/>
      </c>
    </row>
    <row r="1447" spans="12:15">
      <c r="L1447" s="30" t="str" cm="1">
        <f t="array" ref="L1447">IF(Table2[[#This Row],[Nodes]:[Nodes]]=4,Table2[[#This Row],[Gap]:[Gap]],"")</f>
        <v/>
      </c>
      <c r="M1447" s="30" t="str" cm="1">
        <f t="array" ref="M1447">IF(Table2[[#This Row],[Nodes]:[Nodes]]=5,Table2[[#This Row],[Gap]:[Gap]],"")</f>
        <v/>
      </c>
      <c r="N1447" s="30" t="str" cm="1">
        <f t="array" ref="N1447">IF(Table2[[#This Row],[Nodes]:[Nodes]]=6,Table2[[#This Row],[Gap]:[Gap]],"")</f>
        <v/>
      </c>
      <c r="O1447" s="30" t="str" cm="1">
        <f t="array" ref="O1447">IF(Table2[[#This Row],[Nodes]:[Nodes]]=7,Table2[[#This Row],[Gap]:[Gap]],"")</f>
        <v/>
      </c>
    </row>
    <row r="1448" spans="12:15">
      <c r="L1448" s="30" t="str" cm="1">
        <f t="array" ref="L1448">IF(Table2[[#This Row],[Nodes]:[Nodes]]=4,Table2[[#This Row],[Gap]:[Gap]],"")</f>
        <v/>
      </c>
      <c r="M1448" s="30" t="str" cm="1">
        <f t="array" ref="M1448">IF(Table2[[#This Row],[Nodes]:[Nodes]]=5,Table2[[#This Row],[Gap]:[Gap]],"")</f>
        <v/>
      </c>
      <c r="N1448" s="30" t="str" cm="1">
        <f t="array" ref="N1448">IF(Table2[[#This Row],[Nodes]:[Nodes]]=6,Table2[[#This Row],[Gap]:[Gap]],"")</f>
        <v/>
      </c>
      <c r="O1448" s="30" t="str" cm="1">
        <f t="array" ref="O1448">IF(Table2[[#This Row],[Nodes]:[Nodes]]=7,Table2[[#This Row],[Gap]:[Gap]],"")</f>
        <v/>
      </c>
    </row>
    <row r="1449" spans="12:15">
      <c r="L1449" s="30" t="str" cm="1">
        <f t="array" ref="L1449">IF(Table2[[#This Row],[Nodes]:[Nodes]]=4,Table2[[#This Row],[Gap]:[Gap]],"")</f>
        <v/>
      </c>
      <c r="M1449" s="30" t="str" cm="1">
        <f t="array" ref="M1449">IF(Table2[[#This Row],[Nodes]:[Nodes]]=5,Table2[[#This Row],[Gap]:[Gap]],"")</f>
        <v/>
      </c>
      <c r="N1449" s="30" t="str" cm="1">
        <f t="array" ref="N1449">IF(Table2[[#This Row],[Nodes]:[Nodes]]=6,Table2[[#This Row],[Gap]:[Gap]],"")</f>
        <v/>
      </c>
      <c r="O1449" s="30" t="str" cm="1">
        <f t="array" ref="O1449">IF(Table2[[#This Row],[Nodes]:[Nodes]]=7,Table2[[#This Row],[Gap]:[Gap]],"")</f>
        <v/>
      </c>
    </row>
    <row r="1450" spans="12:15">
      <c r="L1450" s="30" t="str" cm="1">
        <f t="array" ref="L1450">IF(Table2[[#This Row],[Nodes]:[Nodes]]=4,Table2[[#This Row],[Gap]:[Gap]],"")</f>
        <v/>
      </c>
      <c r="M1450" s="30" t="str" cm="1">
        <f t="array" ref="M1450">IF(Table2[[#This Row],[Nodes]:[Nodes]]=5,Table2[[#This Row],[Gap]:[Gap]],"")</f>
        <v/>
      </c>
      <c r="N1450" s="30" t="str" cm="1">
        <f t="array" ref="N1450">IF(Table2[[#This Row],[Nodes]:[Nodes]]=6,Table2[[#This Row],[Gap]:[Gap]],"")</f>
        <v/>
      </c>
      <c r="O1450" s="30" t="str" cm="1">
        <f t="array" ref="O1450">IF(Table2[[#This Row],[Nodes]:[Nodes]]=7,Table2[[#This Row],[Gap]:[Gap]],"")</f>
        <v/>
      </c>
    </row>
    <row r="1451" spans="12:15">
      <c r="L1451" s="30" t="str" cm="1">
        <f t="array" ref="L1451">IF(Table2[[#This Row],[Nodes]:[Nodes]]=4,Table2[[#This Row],[Gap]:[Gap]],"")</f>
        <v/>
      </c>
      <c r="M1451" s="30" t="str" cm="1">
        <f t="array" ref="M1451">IF(Table2[[#This Row],[Nodes]:[Nodes]]=5,Table2[[#This Row],[Gap]:[Gap]],"")</f>
        <v/>
      </c>
      <c r="N1451" s="30" t="str" cm="1">
        <f t="array" ref="N1451">IF(Table2[[#This Row],[Nodes]:[Nodes]]=6,Table2[[#This Row],[Gap]:[Gap]],"")</f>
        <v/>
      </c>
      <c r="O1451" s="30" t="str" cm="1">
        <f t="array" ref="O1451">IF(Table2[[#This Row],[Nodes]:[Nodes]]=7,Table2[[#This Row],[Gap]:[Gap]],"")</f>
        <v/>
      </c>
    </row>
    <row r="1452" spans="12:15">
      <c r="L1452" s="30" t="str" cm="1">
        <f t="array" ref="L1452">IF(Table2[[#This Row],[Nodes]:[Nodes]]=4,Table2[[#This Row],[Gap]:[Gap]],"")</f>
        <v/>
      </c>
      <c r="M1452" s="30" t="str" cm="1">
        <f t="array" ref="M1452">IF(Table2[[#This Row],[Nodes]:[Nodes]]=5,Table2[[#This Row],[Gap]:[Gap]],"")</f>
        <v/>
      </c>
      <c r="N1452" s="30" t="str" cm="1">
        <f t="array" ref="N1452">IF(Table2[[#This Row],[Nodes]:[Nodes]]=6,Table2[[#This Row],[Gap]:[Gap]],"")</f>
        <v/>
      </c>
      <c r="O1452" s="30" t="str" cm="1">
        <f t="array" ref="O1452">IF(Table2[[#This Row],[Nodes]:[Nodes]]=7,Table2[[#This Row],[Gap]:[Gap]],"")</f>
        <v/>
      </c>
    </row>
    <row r="1453" spans="12:15">
      <c r="L1453" s="30" t="str" cm="1">
        <f t="array" ref="L1453">IF(Table2[[#This Row],[Nodes]:[Nodes]]=4,Table2[[#This Row],[Gap]:[Gap]],"")</f>
        <v/>
      </c>
      <c r="M1453" s="30" t="str" cm="1">
        <f t="array" ref="M1453">IF(Table2[[#This Row],[Nodes]:[Nodes]]=5,Table2[[#This Row],[Gap]:[Gap]],"")</f>
        <v/>
      </c>
      <c r="N1453" s="30" t="str" cm="1">
        <f t="array" ref="N1453">IF(Table2[[#This Row],[Nodes]:[Nodes]]=6,Table2[[#This Row],[Gap]:[Gap]],"")</f>
        <v/>
      </c>
      <c r="O1453" s="30" t="str" cm="1">
        <f t="array" ref="O1453">IF(Table2[[#This Row],[Nodes]:[Nodes]]=7,Table2[[#This Row],[Gap]:[Gap]],"")</f>
        <v/>
      </c>
    </row>
    <row r="1454" spans="12:15">
      <c r="L1454" s="30" t="str" cm="1">
        <f t="array" ref="L1454">IF(Table2[[#This Row],[Nodes]:[Nodes]]=4,Table2[[#This Row],[Gap]:[Gap]],"")</f>
        <v/>
      </c>
      <c r="M1454" s="30" t="str" cm="1">
        <f t="array" ref="M1454">IF(Table2[[#This Row],[Nodes]:[Nodes]]=5,Table2[[#This Row],[Gap]:[Gap]],"")</f>
        <v/>
      </c>
      <c r="N1454" s="30" t="str" cm="1">
        <f t="array" ref="N1454">IF(Table2[[#This Row],[Nodes]:[Nodes]]=6,Table2[[#This Row],[Gap]:[Gap]],"")</f>
        <v/>
      </c>
      <c r="O1454" s="30" t="str" cm="1">
        <f t="array" ref="O1454">IF(Table2[[#This Row],[Nodes]:[Nodes]]=7,Table2[[#This Row],[Gap]:[Gap]],"")</f>
        <v/>
      </c>
    </row>
    <row r="1455" spans="12:15">
      <c r="L1455" s="30" t="str" cm="1">
        <f t="array" ref="L1455">IF(Table2[[#This Row],[Nodes]:[Nodes]]=4,Table2[[#This Row],[Gap]:[Gap]],"")</f>
        <v/>
      </c>
      <c r="M1455" s="30" t="str" cm="1">
        <f t="array" ref="M1455">IF(Table2[[#This Row],[Nodes]:[Nodes]]=5,Table2[[#This Row],[Gap]:[Gap]],"")</f>
        <v/>
      </c>
      <c r="N1455" s="30" t="str" cm="1">
        <f t="array" ref="N1455">IF(Table2[[#This Row],[Nodes]:[Nodes]]=6,Table2[[#This Row],[Gap]:[Gap]],"")</f>
        <v/>
      </c>
      <c r="O1455" s="30" t="str" cm="1">
        <f t="array" ref="O1455">IF(Table2[[#This Row],[Nodes]:[Nodes]]=7,Table2[[#This Row],[Gap]:[Gap]],"")</f>
        <v/>
      </c>
    </row>
    <row r="1456" spans="12:15">
      <c r="L1456" s="30" t="str" cm="1">
        <f t="array" ref="L1456">IF(Table2[[#This Row],[Nodes]:[Nodes]]=4,Table2[[#This Row],[Gap]:[Gap]],"")</f>
        <v/>
      </c>
      <c r="M1456" s="30" t="str" cm="1">
        <f t="array" ref="M1456">IF(Table2[[#This Row],[Nodes]:[Nodes]]=5,Table2[[#This Row],[Gap]:[Gap]],"")</f>
        <v/>
      </c>
      <c r="N1456" s="30" t="str" cm="1">
        <f t="array" ref="N1456">IF(Table2[[#This Row],[Nodes]:[Nodes]]=6,Table2[[#This Row],[Gap]:[Gap]],"")</f>
        <v/>
      </c>
      <c r="O1456" s="30" t="str" cm="1">
        <f t="array" ref="O1456">IF(Table2[[#This Row],[Nodes]:[Nodes]]=7,Table2[[#This Row],[Gap]:[Gap]],"")</f>
        <v/>
      </c>
    </row>
    <row r="1457" spans="12:15">
      <c r="L1457" s="30" t="str" cm="1">
        <f t="array" ref="L1457">IF(Table2[[#This Row],[Nodes]:[Nodes]]=4,Table2[[#This Row],[Gap]:[Gap]],"")</f>
        <v/>
      </c>
      <c r="M1457" s="30" t="str" cm="1">
        <f t="array" ref="M1457">IF(Table2[[#This Row],[Nodes]:[Nodes]]=5,Table2[[#This Row],[Gap]:[Gap]],"")</f>
        <v/>
      </c>
      <c r="N1457" s="30" t="str" cm="1">
        <f t="array" ref="N1457">IF(Table2[[#This Row],[Nodes]:[Nodes]]=6,Table2[[#This Row],[Gap]:[Gap]],"")</f>
        <v/>
      </c>
      <c r="O1457" s="30" t="str" cm="1">
        <f t="array" ref="O1457">IF(Table2[[#This Row],[Nodes]:[Nodes]]=7,Table2[[#This Row],[Gap]:[Gap]],"")</f>
        <v/>
      </c>
    </row>
    <row r="1458" spans="12:15">
      <c r="L1458" s="30" t="str" cm="1">
        <f t="array" ref="L1458">IF(Table2[[#This Row],[Nodes]:[Nodes]]=4,Table2[[#This Row],[Gap]:[Gap]],"")</f>
        <v/>
      </c>
      <c r="M1458" s="30" t="str" cm="1">
        <f t="array" ref="M1458">IF(Table2[[#This Row],[Nodes]:[Nodes]]=5,Table2[[#This Row],[Gap]:[Gap]],"")</f>
        <v/>
      </c>
      <c r="N1458" s="30" t="str" cm="1">
        <f t="array" ref="N1458">IF(Table2[[#This Row],[Nodes]:[Nodes]]=6,Table2[[#This Row],[Gap]:[Gap]],"")</f>
        <v/>
      </c>
      <c r="O1458" s="30" t="str" cm="1">
        <f t="array" ref="O1458">IF(Table2[[#This Row],[Nodes]:[Nodes]]=7,Table2[[#This Row],[Gap]:[Gap]],"")</f>
        <v/>
      </c>
    </row>
    <row r="1459" spans="12:15">
      <c r="L1459" s="30" t="str" cm="1">
        <f t="array" ref="L1459">IF(Table2[[#This Row],[Nodes]:[Nodes]]=4,Table2[[#This Row],[Gap]:[Gap]],"")</f>
        <v/>
      </c>
      <c r="M1459" s="30" t="str" cm="1">
        <f t="array" ref="M1459">IF(Table2[[#This Row],[Nodes]:[Nodes]]=5,Table2[[#This Row],[Gap]:[Gap]],"")</f>
        <v/>
      </c>
      <c r="N1459" s="30" t="str" cm="1">
        <f t="array" ref="N1459">IF(Table2[[#This Row],[Nodes]:[Nodes]]=6,Table2[[#This Row],[Gap]:[Gap]],"")</f>
        <v/>
      </c>
      <c r="O1459" s="30" t="str" cm="1">
        <f t="array" ref="O1459">IF(Table2[[#This Row],[Nodes]:[Nodes]]=7,Table2[[#This Row],[Gap]:[Gap]],"")</f>
        <v/>
      </c>
    </row>
    <row r="1460" spans="12:15">
      <c r="L1460" s="30" t="str" cm="1">
        <f t="array" ref="L1460">IF(Table2[[#This Row],[Nodes]:[Nodes]]=4,Table2[[#This Row],[Gap]:[Gap]],"")</f>
        <v/>
      </c>
      <c r="M1460" s="30" t="str" cm="1">
        <f t="array" ref="M1460">IF(Table2[[#This Row],[Nodes]:[Nodes]]=5,Table2[[#This Row],[Gap]:[Gap]],"")</f>
        <v/>
      </c>
      <c r="N1460" s="30" t="str" cm="1">
        <f t="array" ref="N1460">IF(Table2[[#This Row],[Nodes]:[Nodes]]=6,Table2[[#This Row],[Gap]:[Gap]],"")</f>
        <v/>
      </c>
      <c r="O1460" s="30" t="str" cm="1">
        <f t="array" ref="O1460">IF(Table2[[#This Row],[Nodes]:[Nodes]]=7,Table2[[#This Row],[Gap]:[Gap]],"")</f>
        <v/>
      </c>
    </row>
    <row r="1461" spans="12:15">
      <c r="L1461" s="30" t="str" cm="1">
        <f t="array" ref="L1461">IF(Table2[[#This Row],[Nodes]:[Nodes]]=4,Table2[[#This Row],[Gap]:[Gap]],"")</f>
        <v/>
      </c>
      <c r="M1461" s="30" t="str" cm="1">
        <f t="array" ref="M1461">IF(Table2[[#This Row],[Nodes]:[Nodes]]=5,Table2[[#This Row],[Gap]:[Gap]],"")</f>
        <v/>
      </c>
      <c r="N1461" s="30" t="str" cm="1">
        <f t="array" ref="N1461">IF(Table2[[#This Row],[Nodes]:[Nodes]]=6,Table2[[#This Row],[Gap]:[Gap]],"")</f>
        <v/>
      </c>
      <c r="O1461" s="30" t="str" cm="1">
        <f t="array" ref="O1461">IF(Table2[[#This Row],[Nodes]:[Nodes]]=7,Table2[[#This Row],[Gap]:[Gap]],"")</f>
        <v/>
      </c>
    </row>
    <row r="1462" spans="12:15">
      <c r="L1462" s="30" t="str" cm="1">
        <f t="array" ref="L1462">IF(Table2[[#This Row],[Nodes]:[Nodes]]=4,Table2[[#This Row],[Gap]:[Gap]],"")</f>
        <v/>
      </c>
      <c r="M1462" s="30" t="str" cm="1">
        <f t="array" ref="M1462">IF(Table2[[#This Row],[Nodes]:[Nodes]]=5,Table2[[#This Row],[Gap]:[Gap]],"")</f>
        <v/>
      </c>
      <c r="N1462" s="30" t="str" cm="1">
        <f t="array" ref="N1462">IF(Table2[[#This Row],[Nodes]:[Nodes]]=6,Table2[[#This Row],[Gap]:[Gap]],"")</f>
        <v/>
      </c>
      <c r="O1462" s="30" t="str" cm="1">
        <f t="array" ref="O1462">IF(Table2[[#This Row],[Nodes]:[Nodes]]=7,Table2[[#This Row],[Gap]:[Gap]],"")</f>
        <v/>
      </c>
    </row>
    <row r="1463" spans="12:15">
      <c r="L1463" s="30" t="str" cm="1">
        <f t="array" ref="L1463">IF(Table2[[#This Row],[Nodes]:[Nodes]]=4,Table2[[#This Row],[Gap]:[Gap]],"")</f>
        <v/>
      </c>
      <c r="M1463" s="30" t="str" cm="1">
        <f t="array" ref="M1463">IF(Table2[[#This Row],[Nodes]:[Nodes]]=5,Table2[[#This Row],[Gap]:[Gap]],"")</f>
        <v/>
      </c>
      <c r="N1463" s="30" t="str" cm="1">
        <f t="array" ref="N1463">IF(Table2[[#This Row],[Nodes]:[Nodes]]=6,Table2[[#This Row],[Gap]:[Gap]],"")</f>
        <v/>
      </c>
      <c r="O1463" s="30" t="str" cm="1">
        <f t="array" ref="O1463">IF(Table2[[#This Row],[Nodes]:[Nodes]]=7,Table2[[#This Row],[Gap]:[Gap]],"")</f>
        <v/>
      </c>
    </row>
    <row r="1464" spans="12:15">
      <c r="L1464" s="30" t="str" cm="1">
        <f t="array" ref="L1464">IF(Table2[[#This Row],[Nodes]:[Nodes]]=4,Table2[[#This Row],[Gap]:[Gap]],"")</f>
        <v/>
      </c>
      <c r="M1464" s="30" t="str" cm="1">
        <f t="array" ref="M1464">IF(Table2[[#This Row],[Nodes]:[Nodes]]=5,Table2[[#This Row],[Gap]:[Gap]],"")</f>
        <v/>
      </c>
      <c r="N1464" s="30" t="str" cm="1">
        <f t="array" ref="N1464">IF(Table2[[#This Row],[Nodes]:[Nodes]]=6,Table2[[#This Row],[Gap]:[Gap]],"")</f>
        <v/>
      </c>
      <c r="O1464" s="30" t="str" cm="1">
        <f t="array" ref="O1464">IF(Table2[[#This Row],[Nodes]:[Nodes]]=7,Table2[[#This Row],[Gap]:[Gap]],"")</f>
        <v/>
      </c>
    </row>
    <row r="1465" spans="12:15">
      <c r="L1465" s="30" t="str" cm="1">
        <f t="array" ref="L1465">IF(Table2[[#This Row],[Nodes]:[Nodes]]=4,Table2[[#This Row],[Gap]:[Gap]],"")</f>
        <v/>
      </c>
      <c r="M1465" s="30" t="str" cm="1">
        <f t="array" ref="M1465">IF(Table2[[#This Row],[Nodes]:[Nodes]]=5,Table2[[#This Row],[Gap]:[Gap]],"")</f>
        <v/>
      </c>
      <c r="N1465" s="30" t="str" cm="1">
        <f t="array" ref="N1465">IF(Table2[[#This Row],[Nodes]:[Nodes]]=6,Table2[[#This Row],[Gap]:[Gap]],"")</f>
        <v/>
      </c>
      <c r="O1465" s="30" t="str" cm="1">
        <f t="array" ref="O1465">IF(Table2[[#This Row],[Nodes]:[Nodes]]=7,Table2[[#This Row],[Gap]:[Gap]],"")</f>
        <v/>
      </c>
    </row>
    <row r="1466" spans="12:15">
      <c r="L1466" s="30" t="str" cm="1">
        <f t="array" ref="L1466">IF(Table2[[#This Row],[Nodes]:[Nodes]]=4,Table2[[#This Row],[Gap]:[Gap]],"")</f>
        <v/>
      </c>
      <c r="M1466" s="30" t="str" cm="1">
        <f t="array" ref="M1466">IF(Table2[[#This Row],[Nodes]:[Nodes]]=5,Table2[[#This Row],[Gap]:[Gap]],"")</f>
        <v/>
      </c>
      <c r="N1466" s="30" t="str" cm="1">
        <f t="array" ref="N1466">IF(Table2[[#This Row],[Nodes]:[Nodes]]=6,Table2[[#This Row],[Gap]:[Gap]],"")</f>
        <v/>
      </c>
      <c r="O1466" s="30" t="str" cm="1">
        <f t="array" ref="O1466">IF(Table2[[#This Row],[Nodes]:[Nodes]]=7,Table2[[#This Row],[Gap]:[Gap]],"")</f>
        <v/>
      </c>
    </row>
    <row r="1467" spans="12:15">
      <c r="L1467" s="30" t="str" cm="1">
        <f t="array" ref="L1467">IF(Table2[[#This Row],[Nodes]:[Nodes]]=4,Table2[[#This Row],[Gap]:[Gap]],"")</f>
        <v/>
      </c>
      <c r="M1467" s="30" t="str" cm="1">
        <f t="array" ref="M1467">IF(Table2[[#This Row],[Nodes]:[Nodes]]=5,Table2[[#This Row],[Gap]:[Gap]],"")</f>
        <v/>
      </c>
      <c r="N1467" s="30" t="str" cm="1">
        <f t="array" ref="N1467">IF(Table2[[#This Row],[Nodes]:[Nodes]]=6,Table2[[#This Row],[Gap]:[Gap]],"")</f>
        <v/>
      </c>
      <c r="O1467" s="30" t="str" cm="1">
        <f t="array" ref="O1467">IF(Table2[[#This Row],[Nodes]:[Nodes]]=7,Table2[[#This Row],[Gap]:[Gap]],"")</f>
        <v/>
      </c>
    </row>
    <row r="1468" spans="12:15">
      <c r="L1468" s="30" t="str" cm="1">
        <f t="array" ref="L1468">IF(Table2[[#This Row],[Nodes]:[Nodes]]=4,Table2[[#This Row],[Gap]:[Gap]],"")</f>
        <v/>
      </c>
      <c r="M1468" s="30" t="str" cm="1">
        <f t="array" ref="M1468">IF(Table2[[#This Row],[Nodes]:[Nodes]]=5,Table2[[#This Row],[Gap]:[Gap]],"")</f>
        <v/>
      </c>
      <c r="N1468" s="30" t="str" cm="1">
        <f t="array" ref="N1468">IF(Table2[[#This Row],[Nodes]:[Nodes]]=6,Table2[[#This Row],[Gap]:[Gap]],"")</f>
        <v/>
      </c>
      <c r="O1468" s="30" t="str" cm="1">
        <f t="array" ref="O1468">IF(Table2[[#This Row],[Nodes]:[Nodes]]=7,Table2[[#This Row],[Gap]:[Gap]],"")</f>
        <v/>
      </c>
    </row>
    <row r="1469" spans="12:15">
      <c r="L1469" s="30" t="str" cm="1">
        <f t="array" ref="L1469">IF(Table2[[#This Row],[Nodes]:[Nodes]]=4,Table2[[#This Row],[Gap]:[Gap]],"")</f>
        <v/>
      </c>
      <c r="M1469" s="30" t="str" cm="1">
        <f t="array" ref="M1469">IF(Table2[[#This Row],[Nodes]:[Nodes]]=5,Table2[[#This Row],[Gap]:[Gap]],"")</f>
        <v/>
      </c>
      <c r="N1469" s="30" t="str" cm="1">
        <f t="array" ref="N1469">IF(Table2[[#This Row],[Nodes]:[Nodes]]=6,Table2[[#This Row],[Gap]:[Gap]],"")</f>
        <v/>
      </c>
      <c r="O1469" s="30" t="str" cm="1">
        <f t="array" ref="O1469">IF(Table2[[#This Row],[Nodes]:[Nodes]]=7,Table2[[#This Row],[Gap]:[Gap]],"")</f>
        <v/>
      </c>
    </row>
    <row r="1470" spans="12:15">
      <c r="L1470" s="30" t="str" cm="1">
        <f t="array" ref="L1470">IF(Table2[[#This Row],[Nodes]:[Nodes]]=4,Table2[[#This Row],[Gap]:[Gap]],"")</f>
        <v/>
      </c>
      <c r="M1470" s="30" t="str" cm="1">
        <f t="array" ref="M1470">IF(Table2[[#This Row],[Nodes]:[Nodes]]=5,Table2[[#This Row],[Gap]:[Gap]],"")</f>
        <v/>
      </c>
      <c r="N1470" s="30" t="str" cm="1">
        <f t="array" ref="N1470">IF(Table2[[#This Row],[Nodes]:[Nodes]]=6,Table2[[#This Row],[Gap]:[Gap]],"")</f>
        <v/>
      </c>
      <c r="O1470" s="30" t="str" cm="1">
        <f t="array" ref="O1470">IF(Table2[[#This Row],[Nodes]:[Nodes]]=7,Table2[[#This Row],[Gap]:[Gap]],"")</f>
        <v/>
      </c>
    </row>
    <row r="1471" spans="12:15">
      <c r="L1471" s="30" t="str" cm="1">
        <f t="array" ref="L1471">IF(Table2[[#This Row],[Nodes]:[Nodes]]=4,Table2[[#This Row],[Gap]:[Gap]],"")</f>
        <v/>
      </c>
      <c r="M1471" s="30" t="str" cm="1">
        <f t="array" ref="M1471">IF(Table2[[#This Row],[Nodes]:[Nodes]]=5,Table2[[#This Row],[Gap]:[Gap]],"")</f>
        <v/>
      </c>
      <c r="N1471" s="30" t="str" cm="1">
        <f t="array" ref="N1471">IF(Table2[[#This Row],[Nodes]:[Nodes]]=6,Table2[[#This Row],[Gap]:[Gap]],"")</f>
        <v/>
      </c>
      <c r="O1471" s="30" t="str" cm="1">
        <f t="array" ref="O1471">IF(Table2[[#This Row],[Nodes]:[Nodes]]=7,Table2[[#This Row],[Gap]:[Gap]],"")</f>
        <v/>
      </c>
    </row>
    <row r="1472" spans="12:15">
      <c r="L1472" s="30" t="str" cm="1">
        <f t="array" ref="L1472">IF(Table2[[#This Row],[Nodes]:[Nodes]]=4,Table2[[#This Row],[Gap]:[Gap]],"")</f>
        <v/>
      </c>
      <c r="M1472" s="30" t="str" cm="1">
        <f t="array" ref="M1472">IF(Table2[[#This Row],[Nodes]:[Nodes]]=5,Table2[[#This Row],[Gap]:[Gap]],"")</f>
        <v/>
      </c>
      <c r="N1472" s="30" t="str" cm="1">
        <f t="array" ref="N1472">IF(Table2[[#This Row],[Nodes]:[Nodes]]=6,Table2[[#This Row],[Gap]:[Gap]],"")</f>
        <v/>
      </c>
      <c r="O1472" s="30" t="str" cm="1">
        <f t="array" ref="O1472">IF(Table2[[#This Row],[Nodes]:[Nodes]]=7,Table2[[#This Row],[Gap]:[Gap]],"")</f>
        <v/>
      </c>
    </row>
    <row r="1473" spans="12:15">
      <c r="L1473" s="30" t="str" cm="1">
        <f t="array" ref="L1473">IF(Table2[[#This Row],[Nodes]:[Nodes]]=4,Table2[[#This Row],[Gap]:[Gap]],"")</f>
        <v/>
      </c>
      <c r="M1473" s="30" t="str" cm="1">
        <f t="array" ref="M1473">IF(Table2[[#This Row],[Nodes]:[Nodes]]=5,Table2[[#This Row],[Gap]:[Gap]],"")</f>
        <v/>
      </c>
      <c r="N1473" s="30" t="str" cm="1">
        <f t="array" ref="N1473">IF(Table2[[#This Row],[Nodes]:[Nodes]]=6,Table2[[#This Row],[Gap]:[Gap]],"")</f>
        <v/>
      </c>
      <c r="O1473" s="30" t="str" cm="1">
        <f t="array" ref="O1473">IF(Table2[[#This Row],[Nodes]:[Nodes]]=7,Table2[[#This Row],[Gap]:[Gap]],"")</f>
        <v/>
      </c>
    </row>
    <row r="1474" spans="12:15">
      <c r="L1474" s="30" t="str" cm="1">
        <f t="array" ref="L1474">IF(Table2[[#This Row],[Nodes]:[Nodes]]=4,Table2[[#This Row],[Gap]:[Gap]],"")</f>
        <v/>
      </c>
      <c r="M1474" s="30" t="str" cm="1">
        <f t="array" ref="M1474">IF(Table2[[#This Row],[Nodes]:[Nodes]]=5,Table2[[#This Row],[Gap]:[Gap]],"")</f>
        <v/>
      </c>
      <c r="N1474" s="30" t="str" cm="1">
        <f t="array" ref="N1474">IF(Table2[[#This Row],[Nodes]:[Nodes]]=6,Table2[[#This Row],[Gap]:[Gap]],"")</f>
        <v/>
      </c>
      <c r="O1474" s="30" t="str" cm="1">
        <f t="array" ref="O1474">IF(Table2[[#This Row],[Nodes]:[Nodes]]=7,Table2[[#This Row],[Gap]:[Gap]],"")</f>
        <v/>
      </c>
    </row>
    <row r="1475" spans="12:15">
      <c r="L1475" s="30" t="str" cm="1">
        <f t="array" ref="L1475">IF(Table2[[#This Row],[Nodes]:[Nodes]]=4,Table2[[#This Row],[Gap]:[Gap]],"")</f>
        <v/>
      </c>
      <c r="M1475" s="30" t="str" cm="1">
        <f t="array" ref="M1475">IF(Table2[[#This Row],[Nodes]:[Nodes]]=5,Table2[[#This Row],[Gap]:[Gap]],"")</f>
        <v/>
      </c>
      <c r="N1475" s="30" t="str" cm="1">
        <f t="array" ref="N1475">IF(Table2[[#This Row],[Nodes]:[Nodes]]=6,Table2[[#This Row],[Gap]:[Gap]],"")</f>
        <v/>
      </c>
      <c r="O1475" s="30" t="str" cm="1">
        <f t="array" ref="O1475">IF(Table2[[#This Row],[Nodes]:[Nodes]]=7,Table2[[#This Row],[Gap]:[Gap]],"")</f>
        <v/>
      </c>
    </row>
    <row r="1476" spans="12:15">
      <c r="L1476" s="30" t="str" cm="1">
        <f t="array" ref="L1476">IF(Table2[[#This Row],[Nodes]:[Nodes]]=4,Table2[[#This Row],[Gap]:[Gap]],"")</f>
        <v/>
      </c>
      <c r="M1476" s="30" t="str" cm="1">
        <f t="array" ref="M1476">IF(Table2[[#This Row],[Nodes]:[Nodes]]=5,Table2[[#This Row],[Gap]:[Gap]],"")</f>
        <v/>
      </c>
      <c r="N1476" s="30" t="str" cm="1">
        <f t="array" ref="N1476">IF(Table2[[#This Row],[Nodes]:[Nodes]]=6,Table2[[#This Row],[Gap]:[Gap]],"")</f>
        <v/>
      </c>
      <c r="O1476" s="30" t="str" cm="1">
        <f t="array" ref="O1476">IF(Table2[[#This Row],[Nodes]:[Nodes]]=7,Table2[[#This Row],[Gap]:[Gap]],"")</f>
        <v/>
      </c>
    </row>
    <row r="1477" spans="12:15">
      <c r="L1477" s="30" t="str" cm="1">
        <f t="array" ref="L1477">IF(Table2[[#This Row],[Nodes]:[Nodes]]=4,Table2[[#This Row],[Gap]:[Gap]],"")</f>
        <v/>
      </c>
      <c r="M1477" s="30" t="str" cm="1">
        <f t="array" ref="M1477">IF(Table2[[#This Row],[Nodes]:[Nodes]]=5,Table2[[#This Row],[Gap]:[Gap]],"")</f>
        <v/>
      </c>
      <c r="N1477" s="30" t="str" cm="1">
        <f t="array" ref="N1477">IF(Table2[[#This Row],[Nodes]:[Nodes]]=6,Table2[[#This Row],[Gap]:[Gap]],"")</f>
        <v/>
      </c>
      <c r="O1477" s="30" t="str" cm="1">
        <f t="array" ref="O1477">IF(Table2[[#This Row],[Nodes]:[Nodes]]=7,Table2[[#This Row],[Gap]:[Gap]],"")</f>
        <v/>
      </c>
    </row>
    <row r="1478" spans="12:15">
      <c r="L1478" s="30" t="str" cm="1">
        <f t="array" ref="L1478">IF(Table2[[#This Row],[Nodes]:[Nodes]]=4,Table2[[#This Row],[Gap]:[Gap]],"")</f>
        <v/>
      </c>
      <c r="M1478" s="30" t="str" cm="1">
        <f t="array" ref="M1478">IF(Table2[[#This Row],[Nodes]:[Nodes]]=5,Table2[[#This Row],[Gap]:[Gap]],"")</f>
        <v/>
      </c>
      <c r="N1478" s="30" t="str" cm="1">
        <f t="array" ref="N1478">IF(Table2[[#This Row],[Nodes]:[Nodes]]=6,Table2[[#This Row],[Gap]:[Gap]],"")</f>
        <v/>
      </c>
      <c r="O1478" s="30" t="str" cm="1">
        <f t="array" ref="O1478">IF(Table2[[#This Row],[Nodes]:[Nodes]]=7,Table2[[#This Row],[Gap]:[Gap]],"")</f>
        <v/>
      </c>
    </row>
    <row r="1479" spans="12:15">
      <c r="L1479" s="30" t="str" cm="1">
        <f t="array" ref="L1479">IF(Table2[[#This Row],[Nodes]:[Nodes]]=4,Table2[[#This Row],[Gap]:[Gap]],"")</f>
        <v/>
      </c>
      <c r="M1479" s="30" t="str" cm="1">
        <f t="array" ref="M1479">IF(Table2[[#This Row],[Nodes]:[Nodes]]=5,Table2[[#This Row],[Gap]:[Gap]],"")</f>
        <v/>
      </c>
      <c r="N1479" s="30" t="str" cm="1">
        <f t="array" ref="N1479">IF(Table2[[#This Row],[Nodes]:[Nodes]]=6,Table2[[#This Row],[Gap]:[Gap]],"")</f>
        <v/>
      </c>
      <c r="O1479" s="30" t="str" cm="1">
        <f t="array" ref="O1479">IF(Table2[[#This Row],[Nodes]:[Nodes]]=7,Table2[[#This Row],[Gap]:[Gap]],"")</f>
        <v/>
      </c>
    </row>
    <row r="1480" spans="12:15">
      <c r="L1480" s="30" t="str" cm="1">
        <f t="array" ref="L1480">IF(Table2[[#This Row],[Nodes]:[Nodes]]=4,Table2[[#This Row],[Gap]:[Gap]],"")</f>
        <v/>
      </c>
      <c r="M1480" s="30" t="str" cm="1">
        <f t="array" ref="M1480">IF(Table2[[#This Row],[Nodes]:[Nodes]]=5,Table2[[#This Row],[Gap]:[Gap]],"")</f>
        <v/>
      </c>
      <c r="N1480" s="30" t="str" cm="1">
        <f t="array" ref="N1480">IF(Table2[[#This Row],[Nodes]:[Nodes]]=6,Table2[[#This Row],[Gap]:[Gap]],"")</f>
        <v/>
      </c>
      <c r="O1480" s="30" t="str" cm="1">
        <f t="array" ref="O1480">IF(Table2[[#This Row],[Nodes]:[Nodes]]=7,Table2[[#This Row],[Gap]:[Gap]],"")</f>
        <v/>
      </c>
    </row>
    <row r="1481" spans="12:15">
      <c r="L1481" s="30" t="str" cm="1">
        <f t="array" ref="L1481">IF(Table2[[#This Row],[Nodes]:[Nodes]]=4,Table2[[#This Row],[Gap]:[Gap]],"")</f>
        <v/>
      </c>
      <c r="M1481" s="30" t="str" cm="1">
        <f t="array" ref="M1481">IF(Table2[[#This Row],[Nodes]:[Nodes]]=5,Table2[[#This Row],[Gap]:[Gap]],"")</f>
        <v/>
      </c>
      <c r="N1481" s="30" t="str" cm="1">
        <f t="array" ref="N1481">IF(Table2[[#This Row],[Nodes]:[Nodes]]=6,Table2[[#This Row],[Gap]:[Gap]],"")</f>
        <v/>
      </c>
      <c r="O1481" s="30" t="str" cm="1">
        <f t="array" ref="O1481">IF(Table2[[#This Row],[Nodes]:[Nodes]]=7,Table2[[#This Row],[Gap]:[Gap]],"")</f>
        <v/>
      </c>
    </row>
    <row r="1482" spans="12:15">
      <c r="L1482" s="30" t="str" cm="1">
        <f t="array" ref="L1482">IF(Table2[[#This Row],[Nodes]:[Nodes]]=4,Table2[[#This Row],[Gap]:[Gap]],"")</f>
        <v/>
      </c>
      <c r="M1482" s="30" t="str" cm="1">
        <f t="array" ref="M1482">IF(Table2[[#This Row],[Nodes]:[Nodes]]=5,Table2[[#This Row],[Gap]:[Gap]],"")</f>
        <v/>
      </c>
      <c r="N1482" s="30" t="str" cm="1">
        <f t="array" ref="N1482">IF(Table2[[#This Row],[Nodes]:[Nodes]]=6,Table2[[#This Row],[Gap]:[Gap]],"")</f>
        <v/>
      </c>
      <c r="O1482" s="30" t="str" cm="1">
        <f t="array" ref="O1482">IF(Table2[[#This Row],[Nodes]:[Nodes]]=7,Table2[[#This Row],[Gap]:[Gap]],"")</f>
        <v/>
      </c>
    </row>
    <row r="1483" spans="12:15">
      <c r="L1483" s="30" t="str" cm="1">
        <f t="array" ref="L1483">IF(Table2[[#This Row],[Nodes]:[Nodes]]=4,Table2[[#This Row],[Gap]:[Gap]],"")</f>
        <v/>
      </c>
      <c r="M1483" s="30" t="str" cm="1">
        <f t="array" ref="M1483">IF(Table2[[#This Row],[Nodes]:[Nodes]]=5,Table2[[#This Row],[Gap]:[Gap]],"")</f>
        <v/>
      </c>
      <c r="N1483" s="30" t="str" cm="1">
        <f t="array" ref="N1483">IF(Table2[[#This Row],[Nodes]:[Nodes]]=6,Table2[[#This Row],[Gap]:[Gap]],"")</f>
        <v/>
      </c>
      <c r="O1483" s="30" t="str" cm="1">
        <f t="array" ref="O1483">IF(Table2[[#This Row],[Nodes]:[Nodes]]=7,Table2[[#This Row],[Gap]:[Gap]],"")</f>
        <v/>
      </c>
    </row>
    <row r="1484" spans="12:15">
      <c r="L1484" s="30" t="str" cm="1">
        <f t="array" ref="L1484">IF(Table2[[#This Row],[Nodes]:[Nodes]]=4,Table2[[#This Row],[Gap]:[Gap]],"")</f>
        <v/>
      </c>
      <c r="M1484" s="30" t="str" cm="1">
        <f t="array" ref="M1484">IF(Table2[[#This Row],[Nodes]:[Nodes]]=5,Table2[[#This Row],[Gap]:[Gap]],"")</f>
        <v/>
      </c>
      <c r="N1484" s="30" t="str" cm="1">
        <f t="array" ref="N1484">IF(Table2[[#This Row],[Nodes]:[Nodes]]=6,Table2[[#This Row],[Gap]:[Gap]],"")</f>
        <v/>
      </c>
      <c r="O1484" s="30" t="str" cm="1">
        <f t="array" ref="O1484">IF(Table2[[#This Row],[Nodes]:[Nodes]]=7,Table2[[#This Row],[Gap]:[Gap]],"")</f>
        <v/>
      </c>
    </row>
    <row r="1485" spans="12:15">
      <c r="L1485" s="30" t="str" cm="1">
        <f t="array" ref="L1485">IF(Table2[[#This Row],[Nodes]:[Nodes]]=4,Table2[[#This Row],[Gap]:[Gap]],"")</f>
        <v/>
      </c>
      <c r="M1485" s="30" t="str" cm="1">
        <f t="array" ref="M1485">IF(Table2[[#This Row],[Nodes]:[Nodes]]=5,Table2[[#This Row],[Gap]:[Gap]],"")</f>
        <v/>
      </c>
      <c r="N1485" s="30" t="str" cm="1">
        <f t="array" ref="N1485">IF(Table2[[#This Row],[Nodes]:[Nodes]]=6,Table2[[#This Row],[Gap]:[Gap]],"")</f>
        <v/>
      </c>
      <c r="O1485" s="30" t="str" cm="1">
        <f t="array" ref="O1485">IF(Table2[[#This Row],[Nodes]:[Nodes]]=7,Table2[[#This Row],[Gap]:[Gap]],"")</f>
        <v/>
      </c>
    </row>
    <row r="1486" spans="12:15">
      <c r="L1486" s="30" t="str" cm="1">
        <f t="array" ref="L1486">IF(Table2[[#This Row],[Nodes]:[Nodes]]=4,Table2[[#This Row],[Gap]:[Gap]],"")</f>
        <v/>
      </c>
      <c r="M1486" s="30" t="str" cm="1">
        <f t="array" ref="M1486">IF(Table2[[#This Row],[Nodes]:[Nodes]]=5,Table2[[#This Row],[Gap]:[Gap]],"")</f>
        <v/>
      </c>
      <c r="N1486" s="30" t="str" cm="1">
        <f t="array" ref="N1486">IF(Table2[[#This Row],[Nodes]:[Nodes]]=6,Table2[[#This Row],[Gap]:[Gap]],"")</f>
        <v/>
      </c>
      <c r="O1486" s="30" t="str" cm="1">
        <f t="array" ref="O1486">IF(Table2[[#This Row],[Nodes]:[Nodes]]=7,Table2[[#This Row],[Gap]:[Gap]],"")</f>
        <v/>
      </c>
    </row>
    <row r="1487" spans="12:15">
      <c r="L1487" s="30" t="str" cm="1">
        <f t="array" ref="L1487">IF(Table2[[#This Row],[Nodes]:[Nodes]]=4,Table2[[#This Row],[Gap]:[Gap]],"")</f>
        <v/>
      </c>
      <c r="M1487" s="30" t="str" cm="1">
        <f t="array" ref="M1487">IF(Table2[[#This Row],[Nodes]:[Nodes]]=5,Table2[[#This Row],[Gap]:[Gap]],"")</f>
        <v/>
      </c>
      <c r="N1487" s="30" t="str" cm="1">
        <f t="array" ref="N1487">IF(Table2[[#This Row],[Nodes]:[Nodes]]=6,Table2[[#This Row],[Gap]:[Gap]],"")</f>
        <v/>
      </c>
      <c r="O1487" s="30" t="str" cm="1">
        <f t="array" ref="O1487">IF(Table2[[#This Row],[Nodes]:[Nodes]]=7,Table2[[#This Row],[Gap]:[Gap]],"")</f>
        <v/>
      </c>
    </row>
    <row r="1488" spans="12:15">
      <c r="L1488" s="30" t="str" cm="1">
        <f t="array" ref="L1488">IF(Table2[[#This Row],[Nodes]:[Nodes]]=4,Table2[[#This Row],[Gap]:[Gap]],"")</f>
        <v/>
      </c>
      <c r="M1488" s="30" t="str" cm="1">
        <f t="array" ref="M1488">IF(Table2[[#This Row],[Nodes]:[Nodes]]=5,Table2[[#This Row],[Gap]:[Gap]],"")</f>
        <v/>
      </c>
      <c r="N1488" s="30" t="str" cm="1">
        <f t="array" ref="N1488">IF(Table2[[#This Row],[Nodes]:[Nodes]]=6,Table2[[#This Row],[Gap]:[Gap]],"")</f>
        <v/>
      </c>
      <c r="O1488" s="30" t="str" cm="1">
        <f t="array" ref="O1488">IF(Table2[[#This Row],[Nodes]:[Nodes]]=7,Table2[[#This Row],[Gap]:[Gap]],"")</f>
        <v/>
      </c>
    </row>
    <row r="1489" spans="12:15">
      <c r="L1489" s="30" t="str" cm="1">
        <f t="array" ref="L1489">IF(Table2[[#This Row],[Nodes]:[Nodes]]=4,Table2[[#This Row],[Gap]:[Gap]],"")</f>
        <v/>
      </c>
      <c r="M1489" s="30" t="str" cm="1">
        <f t="array" ref="M1489">IF(Table2[[#This Row],[Nodes]:[Nodes]]=5,Table2[[#This Row],[Gap]:[Gap]],"")</f>
        <v/>
      </c>
      <c r="N1489" s="30" t="str" cm="1">
        <f t="array" ref="N1489">IF(Table2[[#This Row],[Nodes]:[Nodes]]=6,Table2[[#This Row],[Gap]:[Gap]],"")</f>
        <v/>
      </c>
      <c r="O1489" s="30" t="str" cm="1">
        <f t="array" ref="O1489">IF(Table2[[#This Row],[Nodes]:[Nodes]]=7,Table2[[#This Row],[Gap]:[Gap]],"")</f>
        <v/>
      </c>
    </row>
    <row r="1490" spans="12:15">
      <c r="L1490" s="30" t="str" cm="1">
        <f t="array" ref="L1490">IF(Table2[[#This Row],[Nodes]:[Nodes]]=4,Table2[[#This Row],[Gap]:[Gap]],"")</f>
        <v/>
      </c>
      <c r="M1490" s="30" t="str" cm="1">
        <f t="array" ref="M1490">IF(Table2[[#This Row],[Nodes]:[Nodes]]=5,Table2[[#This Row],[Gap]:[Gap]],"")</f>
        <v/>
      </c>
      <c r="N1490" s="30" t="str" cm="1">
        <f t="array" ref="N1490">IF(Table2[[#This Row],[Nodes]:[Nodes]]=6,Table2[[#This Row],[Gap]:[Gap]],"")</f>
        <v/>
      </c>
      <c r="O1490" s="30" t="str" cm="1">
        <f t="array" ref="O1490">IF(Table2[[#This Row],[Nodes]:[Nodes]]=7,Table2[[#This Row],[Gap]:[Gap]],"")</f>
        <v/>
      </c>
    </row>
    <row r="1491" spans="12:15">
      <c r="L1491" s="30" t="str" cm="1">
        <f t="array" ref="L1491">IF(Table2[[#This Row],[Nodes]:[Nodes]]=4,Table2[[#This Row],[Gap]:[Gap]],"")</f>
        <v/>
      </c>
      <c r="M1491" s="30" t="str" cm="1">
        <f t="array" ref="M1491">IF(Table2[[#This Row],[Nodes]:[Nodes]]=5,Table2[[#This Row],[Gap]:[Gap]],"")</f>
        <v/>
      </c>
      <c r="N1491" s="30" t="str" cm="1">
        <f t="array" ref="N1491">IF(Table2[[#This Row],[Nodes]:[Nodes]]=6,Table2[[#This Row],[Gap]:[Gap]],"")</f>
        <v/>
      </c>
      <c r="O1491" s="30" t="str" cm="1">
        <f t="array" ref="O1491">IF(Table2[[#This Row],[Nodes]:[Nodes]]=7,Table2[[#This Row],[Gap]:[Gap]],"")</f>
        <v/>
      </c>
    </row>
    <row r="1492" spans="12:15">
      <c r="L1492" s="30" t="str" cm="1">
        <f t="array" ref="L1492">IF(Table2[[#This Row],[Nodes]:[Nodes]]=4,Table2[[#This Row],[Gap]:[Gap]],"")</f>
        <v/>
      </c>
      <c r="M1492" s="30" t="str" cm="1">
        <f t="array" ref="M1492">IF(Table2[[#This Row],[Nodes]:[Nodes]]=5,Table2[[#This Row],[Gap]:[Gap]],"")</f>
        <v/>
      </c>
      <c r="N1492" s="30" t="str" cm="1">
        <f t="array" ref="N1492">IF(Table2[[#This Row],[Nodes]:[Nodes]]=6,Table2[[#This Row],[Gap]:[Gap]],"")</f>
        <v/>
      </c>
      <c r="O1492" s="30" t="str" cm="1">
        <f t="array" ref="O1492">IF(Table2[[#This Row],[Nodes]:[Nodes]]=7,Table2[[#This Row],[Gap]:[Gap]],"")</f>
        <v/>
      </c>
    </row>
    <row r="1493" spans="12:15">
      <c r="L1493" s="30" t="str" cm="1">
        <f t="array" ref="L1493">IF(Table2[[#This Row],[Nodes]:[Nodes]]=4,Table2[[#This Row],[Gap]:[Gap]],"")</f>
        <v/>
      </c>
      <c r="M1493" s="30" t="str" cm="1">
        <f t="array" ref="M1493">IF(Table2[[#This Row],[Nodes]:[Nodes]]=5,Table2[[#This Row],[Gap]:[Gap]],"")</f>
        <v/>
      </c>
      <c r="N1493" s="30" t="str" cm="1">
        <f t="array" ref="N1493">IF(Table2[[#This Row],[Nodes]:[Nodes]]=6,Table2[[#This Row],[Gap]:[Gap]],"")</f>
        <v/>
      </c>
      <c r="O1493" s="30" t="str" cm="1">
        <f t="array" ref="O1493">IF(Table2[[#This Row],[Nodes]:[Nodes]]=7,Table2[[#This Row],[Gap]:[Gap]],"")</f>
        <v/>
      </c>
    </row>
    <row r="1494" spans="12:15">
      <c r="L1494" s="30" t="str" cm="1">
        <f t="array" ref="L1494">IF(Table2[[#This Row],[Nodes]:[Nodes]]=4,Table2[[#This Row],[Gap]:[Gap]],"")</f>
        <v/>
      </c>
      <c r="M1494" s="30" t="str" cm="1">
        <f t="array" ref="M1494">IF(Table2[[#This Row],[Nodes]:[Nodes]]=5,Table2[[#This Row],[Gap]:[Gap]],"")</f>
        <v/>
      </c>
      <c r="N1494" s="30" t="str" cm="1">
        <f t="array" ref="N1494">IF(Table2[[#This Row],[Nodes]:[Nodes]]=6,Table2[[#This Row],[Gap]:[Gap]],"")</f>
        <v/>
      </c>
      <c r="O1494" s="30" t="str" cm="1">
        <f t="array" ref="O1494">IF(Table2[[#This Row],[Nodes]:[Nodes]]=7,Table2[[#This Row],[Gap]:[Gap]],"")</f>
        <v/>
      </c>
    </row>
    <row r="1495" spans="12:15">
      <c r="L1495" s="30" t="str" cm="1">
        <f t="array" ref="L1495">IF(Table2[[#This Row],[Nodes]:[Nodes]]=4,Table2[[#This Row],[Gap]:[Gap]],"")</f>
        <v/>
      </c>
      <c r="M1495" s="30" t="str" cm="1">
        <f t="array" ref="M1495">IF(Table2[[#This Row],[Nodes]:[Nodes]]=5,Table2[[#This Row],[Gap]:[Gap]],"")</f>
        <v/>
      </c>
      <c r="N1495" s="30" t="str" cm="1">
        <f t="array" ref="N1495">IF(Table2[[#This Row],[Nodes]:[Nodes]]=6,Table2[[#This Row],[Gap]:[Gap]],"")</f>
        <v/>
      </c>
      <c r="O1495" s="30" t="str" cm="1">
        <f t="array" ref="O1495">IF(Table2[[#This Row],[Nodes]:[Nodes]]=7,Table2[[#This Row],[Gap]:[Gap]],"")</f>
        <v/>
      </c>
    </row>
    <row r="1496" spans="12:15">
      <c r="L1496" s="30" t="str" cm="1">
        <f t="array" ref="L1496">IF(Table2[[#This Row],[Nodes]:[Nodes]]=4,Table2[[#This Row],[Gap]:[Gap]],"")</f>
        <v/>
      </c>
      <c r="M1496" s="30" t="str" cm="1">
        <f t="array" ref="M1496">IF(Table2[[#This Row],[Nodes]:[Nodes]]=5,Table2[[#This Row],[Gap]:[Gap]],"")</f>
        <v/>
      </c>
      <c r="N1496" s="30" t="str" cm="1">
        <f t="array" ref="N1496">IF(Table2[[#This Row],[Nodes]:[Nodes]]=6,Table2[[#This Row],[Gap]:[Gap]],"")</f>
        <v/>
      </c>
      <c r="O1496" s="30" t="str" cm="1">
        <f t="array" ref="O1496">IF(Table2[[#This Row],[Nodes]:[Nodes]]=7,Table2[[#This Row],[Gap]:[Gap]],"")</f>
        <v/>
      </c>
    </row>
    <row r="1497" spans="12:15">
      <c r="L1497" s="30" t="str" cm="1">
        <f t="array" ref="L1497">IF(Table2[[#This Row],[Nodes]:[Nodes]]=4,Table2[[#This Row],[Gap]:[Gap]],"")</f>
        <v/>
      </c>
      <c r="M1497" s="30" t="str" cm="1">
        <f t="array" ref="M1497">IF(Table2[[#This Row],[Nodes]:[Nodes]]=5,Table2[[#This Row],[Gap]:[Gap]],"")</f>
        <v/>
      </c>
      <c r="N1497" s="30" t="str" cm="1">
        <f t="array" ref="N1497">IF(Table2[[#This Row],[Nodes]:[Nodes]]=6,Table2[[#This Row],[Gap]:[Gap]],"")</f>
        <v/>
      </c>
      <c r="O1497" s="30" t="str" cm="1">
        <f t="array" ref="O1497">IF(Table2[[#This Row],[Nodes]:[Nodes]]=7,Table2[[#This Row],[Gap]:[Gap]],"")</f>
        <v/>
      </c>
    </row>
    <row r="1498" spans="12:15">
      <c r="L1498" s="30" t="str" cm="1">
        <f t="array" ref="L1498">IF(Table2[[#This Row],[Nodes]:[Nodes]]=4,Table2[[#This Row],[Gap]:[Gap]],"")</f>
        <v/>
      </c>
      <c r="M1498" s="30" t="str" cm="1">
        <f t="array" ref="M1498">IF(Table2[[#This Row],[Nodes]:[Nodes]]=5,Table2[[#This Row],[Gap]:[Gap]],"")</f>
        <v/>
      </c>
      <c r="N1498" s="30" t="str" cm="1">
        <f t="array" ref="N1498">IF(Table2[[#This Row],[Nodes]:[Nodes]]=6,Table2[[#This Row],[Gap]:[Gap]],"")</f>
        <v/>
      </c>
      <c r="O1498" s="30" t="str" cm="1">
        <f t="array" ref="O1498">IF(Table2[[#This Row],[Nodes]:[Nodes]]=7,Table2[[#This Row],[Gap]:[Gap]],"")</f>
        <v/>
      </c>
    </row>
    <row r="1499" spans="12:15">
      <c r="L1499" s="30" t="str" cm="1">
        <f t="array" ref="L1499">IF(Table2[[#This Row],[Nodes]:[Nodes]]=4,Table2[[#This Row],[Gap]:[Gap]],"")</f>
        <v/>
      </c>
      <c r="M1499" s="30" t="str" cm="1">
        <f t="array" ref="M1499">IF(Table2[[#This Row],[Nodes]:[Nodes]]=5,Table2[[#This Row],[Gap]:[Gap]],"")</f>
        <v/>
      </c>
      <c r="N1499" s="30" t="str" cm="1">
        <f t="array" ref="N1499">IF(Table2[[#This Row],[Nodes]:[Nodes]]=6,Table2[[#This Row],[Gap]:[Gap]],"")</f>
        <v/>
      </c>
      <c r="O1499" s="30" t="str" cm="1">
        <f t="array" ref="O1499">IF(Table2[[#This Row],[Nodes]:[Nodes]]=7,Table2[[#This Row],[Gap]:[Gap]],"")</f>
        <v/>
      </c>
    </row>
    <row r="1500" spans="12:15">
      <c r="L1500" s="30" t="str" cm="1">
        <f t="array" ref="L1500">IF(Table2[[#This Row],[Nodes]:[Nodes]]=4,Table2[[#This Row],[Gap]:[Gap]],"")</f>
        <v/>
      </c>
      <c r="M1500" s="30" t="str" cm="1">
        <f t="array" ref="M1500">IF(Table2[[#This Row],[Nodes]:[Nodes]]=5,Table2[[#This Row],[Gap]:[Gap]],"")</f>
        <v/>
      </c>
      <c r="N1500" s="30" t="str" cm="1">
        <f t="array" ref="N1500">IF(Table2[[#This Row],[Nodes]:[Nodes]]=6,Table2[[#This Row],[Gap]:[Gap]],"")</f>
        <v/>
      </c>
      <c r="O1500" s="30" t="str" cm="1">
        <f t="array" ref="O1500">IF(Table2[[#This Row],[Nodes]:[Nodes]]=7,Table2[[#This Row],[Gap]:[Gap]],"")</f>
        <v/>
      </c>
    </row>
    <row r="1501" spans="12:15">
      <c r="L1501" s="30" t="str" cm="1">
        <f t="array" ref="L1501">IF(Table2[[#This Row],[Nodes]:[Nodes]]=4,Table2[[#This Row],[Gap]:[Gap]],"")</f>
        <v/>
      </c>
      <c r="M1501" s="30" t="str" cm="1">
        <f t="array" ref="M1501">IF(Table2[[#This Row],[Nodes]:[Nodes]]=5,Table2[[#This Row],[Gap]:[Gap]],"")</f>
        <v/>
      </c>
      <c r="N1501" s="30" t="str" cm="1">
        <f t="array" ref="N1501">IF(Table2[[#This Row],[Nodes]:[Nodes]]=6,Table2[[#This Row],[Gap]:[Gap]],"")</f>
        <v/>
      </c>
      <c r="O1501" s="30" t="str" cm="1">
        <f t="array" ref="O1501">IF(Table2[[#This Row],[Nodes]:[Nodes]]=7,Table2[[#This Row],[Gap]:[Gap]],"")</f>
        <v/>
      </c>
    </row>
    <row r="1502" spans="12:15">
      <c r="L1502" s="30" t="str" cm="1">
        <f t="array" ref="L1502">IF(Table2[[#This Row],[Nodes]:[Nodes]]=4,Table2[[#This Row],[Gap]:[Gap]],"")</f>
        <v/>
      </c>
      <c r="M1502" s="30" t="str" cm="1">
        <f t="array" ref="M1502">IF(Table2[[#This Row],[Nodes]:[Nodes]]=5,Table2[[#This Row],[Gap]:[Gap]],"")</f>
        <v/>
      </c>
      <c r="N1502" s="30" t="str" cm="1">
        <f t="array" ref="N1502">IF(Table2[[#This Row],[Nodes]:[Nodes]]=6,Table2[[#This Row],[Gap]:[Gap]],"")</f>
        <v/>
      </c>
      <c r="O1502" s="30" t="str" cm="1">
        <f t="array" ref="O1502">IF(Table2[[#This Row],[Nodes]:[Nodes]]=7,Table2[[#This Row],[Gap]:[Gap]],"")</f>
        <v/>
      </c>
    </row>
    <row r="1503" spans="12:15">
      <c r="L1503" s="30" t="str" cm="1">
        <f t="array" ref="L1503">IF(Table2[[#This Row],[Nodes]:[Nodes]]=4,Table2[[#This Row],[Gap]:[Gap]],"")</f>
        <v/>
      </c>
      <c r="M1503" s="30" t="str" cm="1">
        <f t="array" ref="M1503">IF(Table2[[#This Row],[Nodes]:[Nodes]]=5,Table2[[#This Row],[Gap]:[Gap]],"")</f>
        <v/>
      </c>
      <c r="N1503" s="30" t="str" cm="1">
        <f t="array" ref="N1503">IF(Table2[[#This Row],[Nodes]:[Nodes]]=6,Table2[[#This Row],[Gap]:[Gap]],"")</f>
        <v/>
      </c>
      <c r="O1503" s="30" t="str" cm="1">
        <f t="array" ref="O1503">IF(Table2[[#This Row],[Nodes]:[Nodes]]=7,Table2[[#This Row],[Gap]:[Gap]],"")</f>
        <v/>
      </c>
    </row>
    <row r="1504" spans="12:15">
      <c r="L1504" s="30" t="str" cm="1">
        <f t="array" ref="L1504">IF(Table2[[#This Row],[Nodes]:[Nodes]]=4,Table2[[#This Row],[Gap]:[Gap]],"")</f>
        <v/>
      </c>
      <c r="M1504" s="30" t="str" cm="1">
        <f t="array" ref="M1504">IF(Table2[[#This Row],[Nodes]:[Nodes]]=5,Table2[[#This Row],[Gap]:[Gap]],"")</f>
        <v/>
      </c>
      <c r="N1504" s="30" t="str" cm="1">
        <f t="array" ref="N1504">IF(Table2[[#This Row],[Nodes]:[Nodes]]=6,Table2[[#This Row],[Gap]:[Gap]],"")</f>
        <v/>
      </c>
      <c r="O1504" s="30" t="str" cm="1">
        <f t="array" ref="O1504">IF(Table2[[#This Row],[Nodes]:[Nodes]]=7,Table2[[#This Row],[Gap]:[Gap]],"")</f>
        <v/>
      </c>
    </row>
    <row r="1505" spans="12:15">
      <c r="L1505" s="30" t="str" cm="1">
        <f t="array" ref="L1505">IF(Table2[[#This Row],[Nodes]:[Nodes]]=4,Table2[[#This Row],[Gap]:[Gap]],"")</f>
        <v/>
      </c>
      <c r="M1505" s="30" t="str" cm="1">
        <f t="array" ref="M1505">IF(Table2[[#This Row],[Nodes]:[Nodes]]=5,Table2[[#This Row],[Gap]:[Gap]],"")</f>
        <v/>
      </c>
      <c r="N1505" s="30" t="str" cm="1">
        <f t="array" ref="N1505">IF(Table2[[#This Row],[Nodes]:[Nodes]]=6,Table2[[#This Row],[Gap]:[Gap]],"")</f>
        <v/>
      </c>
      <c r="O1505" s="30" t="str" cm="1">
        <f t="array" ref="O1505">IF(Table2[[#This Row],[Nodes]:[Nodes]]=7,Table2[[#This Row],[Gap]:[Gap]],"")</f>
        <v/>
      </c>
    </row>
    <row r="1506" spans="12:15">
      <c r="L1506" s="30" t="str" cm="1">
        <f t="array" ref="L1506">IF(Table2[[#This Row],[Nodes]:[Nodes]]=4,Table2[[#This Row],[Gap]:[Gap]],"")</f>
        <v/>
      </c>
      <c r="M1506" s="30" t="str" cm="1">
        <f t="array" ref="M1506">IF(Table2[[#This Row],[Nodes]:[Nodes]]=5,Table2[[#This Row],[Gap]:[Gap]],"")</f>
        <v/>
      </c>
      <c r="N1506" s="30" t="str" cm="1">
        <f t="array" ref="N1506">IF(Table2[[#This Row],[Nodes]:[Nodes]]=6,Table2[[#This Row],[Gap]:[Gap]],"")</f>
        <v/>
      </c>
      <c r="O1506" s="30" t="str" cm="1">
        <f t="array" ref="O1506">IF(Table2[[#This Row],[Nodes]:[Nodes]]=7,Table2[[#This Row],[Gap]:[Gap]],"")</f>
        <v/>
      </c>
    </row>
    <row r="1507" spans="12:15">
      <c r="L1507" s="30" t="str" cm="1">
        <f t="array" ref="L1507">IF(Table2[[#This Row],[Nodes]:[Nodes]]=4,Table2[[#This Row],[Gap]:[Gap]],"")</f>
        <v/>
      </c>
      <c r="M1507" s="30" t="str" cm="1">
        <f t="array" ref="M1507">IF(Table2[[#This Row],[Nodes]:[Nodes]]=5,Table2[[#This Row],[Gap]:[Gap]],"")</f>
        <v/>
      </c>
      <c r="N1507" s="30" t="str" cm="1">
        <f t="array" ref="N1507">IF(Table2[[#This Row],[Nodes]:[Nodes]]=6,Table2[[#This Row],[Gap]:[Gap]],"")</f>
        <v/>
      </c>
      <c r="O1507" s="30" t="str" cm="1">
        <f t="array" ref="O1507">IF(Table2[[#This Row],[Nodes]:[Nodes]]=7,Table2[[#This Row],[Gap]:[Gap]],"")</f>
        <v/>
      </c>
    </row>
    <row r="1508" spans="12:15">
      <c r="L1508" s="30" t="str" cm="1">
        <f t="array" ref="L1508">IF(Table2[[#This Row],[Nodes]:[Nodes]]=4,Table2[[#This Row],[Gap]:[Gap]],"")</f>
        <v/>
      </c>
      <c r="M1508" s="30" t="str" cm="1">
        <f t="array" ref="M1508">IF(Table2[[#This Row],[Nodes]:[Nodes]]=5,Table2[[#This Row],[Gap]:[Gap]],"")</f>
        <v/>
      </c>
      <c r="N1508" s="30" t="str" cm="1">
        <f t="array" ref="N1508">IF(Table2[[#This Row],[Nodes]:[Nodes]]=6,Table2[[#This Row],[Gap]:[Gap]],"")</f>
        <v/>
      </c>
      <c r="O1508" s="30" t="str" cm="1">
        <f t="array" ref="O1508">IF(Table2[[#This Row],[Nodes]:[Nodes]]=7,Table2[[#This Row],[Gap]:[Gap]],"")</f>
        <v/>
      </c>
    </row>
    <row r="1509" spans="12:15">
      <c r="L1509" s="30" t="str" cm="1">
        <f t="array" ref="L1509">IF(Table2[[#This Row],[Nodes]:[Nodes]]=4,Table2[[#This Row],[Gap]:[Gap]],"")</f>
        <v/>
      </c>
      <c r="M1509" s="30" t="str" cm="1">
        <f t="array" ref="M1509">IF(Table2[[#This Row],[Nodes]:[Nodes]]=5,Table2[[#This Row],[Gap]:[Gap]],"")</f>
        <v/>
      </c>
      <c r="N1509" s="30" t="str" cm="1">
        <f t="array" ref="N1509">IF(Table2[[#This Row],[Nodes]:[Nodes]]=6,Table2[[#This Row],[Gap]:[Gap]],"")</f>
        <v/>
      </c>
      <c r="O1509" s="30" t="str" cm="1">
        <f t="array" ref="O1509">IF(Table2[[#This Row],[Nodes]:[Nodes]]=7,Table2[[#This Row],[Gap]:[Gap]],"")</f>
        <v/>
      </c>
    </row>
    <row r="1510" spans="12:15">
      <c r="L1510" s="30" t="str" cm="1">
        <f t="array" ref="L1510">IF(Table2[[#This Row],[Nodes]:[Nodes]]=4,Table2[[#This Row],[Gap]:[Gap]],"")</f>
        <v/>
      </c>
      <c r="M1510" s="30" t="str" cm="1">
        <f t="array" ref="M1510">IF(Table2[[#This Row],[Nodes]:[Nodes]]=5,Table2[[#This Row],[Gap]:[Gap]],"")</f>
        <v/>
      </c>
      <c r="N1510" s="30" t="str" cm="1">
        <f t="array" ref="N1510">IF(Table2[[#This Row],[Nodes]:[Nodes]]=6,Table2[[#This Row],[Gap]:[Gap]],"")</f>
        <v/>
      </c>
      <c r="O1510" s="30" t="str" cm="1">
        <f t="array" ref="O1510">IF(Table2[[#This Row],[Nodes]:[Nodes]]=7,Table2[[#This Row],[Gap]:[Gap]],"")</f>
        <v/>
      </c>
    </row>
    <row r="1511" spans="12:15">
      <c r="L1511" s="30" t="str" cm="1">
        <f t="array" ref="L1511">IF(Table2[[#This Row],[Nodes]:[Nodes]]=4,Table2[[#This Row],[Gap]:[Gap]],"")</f>
        <v/>
      </c>
      <c r="M1511" s="30" t="str" cm="1">
        <f t="array" ref="M1511">IF(Table2[[#This Row],[Nodes]:[Nodes]]=5,Table2[[#This Row],[Gap]:[Gap]],"")</f>
        <v/>
      </c>
      <c r="N1511" s="30" t="str" cm="1">
        <f t="array" ref="N1511">IF(Table2[[#This Row],[Nodes]:[Nodes]]=6,Table2[[#This Row],[Gap]:[Gap]],"")</f>
        <v/>
      </c>
      <c r="O1511" s="30" t="str" cm="1">
        <f t="array" ref="O1511">IF(Table2[[#This Row],[Nodes]:[Nodes]]=7,Table2[[#This Row],[Gap]:[Gap]],"")</f>
        <v/>
      </c>
    </row>
    <row r="1512" spans="12:15">
      <c r="L1512" s="30" t="str" cm="1">
        <f t="array" ref="L1512">IF(Table2[[#This Row],[Nodes]:[Nodes]]=4,Table2[[#This Row],[Gap]:[Gap]],"")</f>
        <v/>
      </c>
      <c r="M1512" s="30" t="str" cm="1">
        <f t="array" ref="M1512">IF(Table2[[#This Row],[Nodes]:[Nodes]]=5,Table2[[#This Row],[Gap]:[Gap]],"")</f>
        <v/>
      </c>
      <c r="N1512" s="30" t="str" cm="1">
        <f t="array" ref="N1512">IF(Table2[[#This Row],[Nodes]:[Nodes]]=6,Table2[[#This Row],[Gap]:[Gap]],"")</f>
        <v/>
      </c>
      <c r="O1512" s="30" t="str" cm="1">
        <f t="array" ref="O1512">IF(Table2[[#This Row],[Nodes]:[Nodes]]=7,Table2[[#This Row],[Gap]:[Gap]],"")</f>
        <v/>
      </c>
    </row>
    <row r="1513" spans="12:15">
      <c r="L1513" s="30" t="str" cm="1">
        <f t="array" ref="L1513">IF(Table2[[#This Row],[Nodes]:[Nodes]]=4,Table2[[#This Row],[Gap]:[Gap]],"")</f>
        <v/>
      </c>
      <c r="M1513" s="30" t="str" cm="1">
        <f t="array" ref="M1513">IF(Table2[[#This Row],[Nodes]:[Nodes]]=5,Table2[[#This Row],[Gap]:[Gap]],"")</f>
        <v/>
      </c>
      <c r="N1513" s="30" t="str" cm="1">
        <f t="array" ref="N1513">IF(Table2[[#This Row],[Nodes]:[Nodes]]=6,Table2[[#This Row],[Gap]:[Gap]],"")</f>
        <v/>
      </c>
      <c r="O1513" s="30" t="str" cm="1">
        <f t="array" ref="O1513">IF(Table2[[#This Row],[Nodes]:[Nodes]]=7,Table2[[#This Row],[Gap]:[Gap]],"")</f>
        <v/>
      </c>
    </row>
    <row r="1514" spans="12:15">
      <c r="L1514" s="30" t="str" cm="1">
        <f t="array" ref="L1514">IF(Table2[[#This Row],[Nodes]:[Nodes]]=4,Table2[[#This Row],[Gap]:[Gap]],"")</f>
        <v/>
      </c>
      <c r="M1514" s="30" t="str" cm="1">
        <f t="array" ref="M1514">IF(Table2[[#This Row],[Nodes]:[Nodes]]=5,Table2[[#This Row],[Gap]:[Gap]],"")</f>
        <v/>
      </c>
      <c r="N1514" s="30" t="str" cm="1">
        <f t="array" ref="N1514">IF(Table2[[#This Row],[Nodes]:[Nodes]]=6,Table2[[#This Row],[Gap]:[Gap]],"")</f>
        <v/>
      </c>
      <c r="O1514" s="30" t="str" cm="1">
        <f t="array" ref="O1514">IF(Table2[[#This Row],[Nodes]:[Nodes]]=7,Table2[[#This Row],[Gap]:[Gap]],"")</f>
        <v/>
      </c>
    </row>
    <row r="1515" spans="12:15">
      <c r="L1515" s="30" t="str" cm="1">
        <f t="array" ref="L1515">IF(Table2[[#This Row],[Nodes]:[Nodes]]=4,Table2[[#This Row],[Gap]:[Gap]],"")</f>
        <v/>
      </c>
      <c r="M1515" s="30" t="str" cm="1">
        <f t="array" ref="M1515">IF(Table2[[#This Row],[Nodes]:[Nodes]]=5,Table2[[#This Row],[Gap]:[Gap]],"")</f>
        <v/>
      </c>
      <c r="N1515" s="30" t="str" cm="1">
        <f t="array" ref="N1515">IF(Table2[[#This Row],[Nodes]:[Nodes]]=6,Table2[[#This Row],[Gap]:[Gap]],"")</f>
        <v/>
      </c>
      <c r="O1515" s="30" t="str" cm="1">
        <f t="array" ref="O1515">IF(Table2[[#This Row],[Nodes]:[Nodes]]=7,Table2[[#This Row],[Gap]:[Gap]],"")</f>
        <v/>
      </c>
    </row>
    <row r="1516" spans="12:15">
      <c r="L1516" s="30" t="str" cm="1">
        <f t="array" ref="L1516">IF(Table2[[#This Row],[Nodes]:[Nodes]]=4,Table2[[#This Row],[Gap]:[Gap]],"")</f>
        <v/>
      </c>
      <c r="M1516" s="30" t="str" cm="1">
        <f t="array" ref="M1516">IF(Table2[[#This Row],[Nodes]:[Nodes]]=5,Table2[[#This Row],[Gap]:[Gap]],"")</f>
        <v/>
      </c>
      <c r="N1516" s="30" t="str" cm="1">
        <f t="array" ref="N1516">IF(Table2[[#This Row],[Nodes]:[Nodes]]=6,Table2[[#This Row],[Gap]:[Gap]],"")</f>
        <v/>
      </c>
      <c r="O1516" s="30" t="str" cm="1">
        <f t="array" ref="O1516">IF(Table2[[#This Row],[Nodes]:[Nodes]]=7,Table2[[#This Row],[Gap]:[Gap]],"")</f>
        <v/>
      </c>
    </row>
    <row r="1517" spans="12:15">
      <c r="L1517" s="30" t="str" cm="1">
        <f t="array" ref="L1517">IF(Table2[[#This Row],[Nodes]:[Nodes]]=4,Table2[[#This Row],[Gap]:[Gap]],"")</f>
        <v/>
      </c>
      <c r="M1517" s="30" t="str" cm="1">
        <f t="array" ref="M1517">IF(Table2[[#This Row],[Nodes]:[Nodes]]=5,Table2[[#This Row],[Gap]:[Gap]],"")</f>
        <v/>
      </c>
      <c r="N1517" s="30" t="str" cm="1">
        <f t="array" ref="N1517">IF(Table2[[#This Row],[Nodes]:[Nodes]]=6,Table2[[#This Row],[Gap]:[Gap]],"")</f>
        <v/>
      </c>
      <c r="O1517" s="30" t="str" cm="1">
        <f t="array" ref="O1517">IF(Table2[[#This Row],[Nodes]:[Nodes]]=7,Table2[[#This Row],[Gap]:[Gap]],"")</f>
        <v/>
      </c>
    </row>
    <row r="1518" spans="12:15">
      <c r="L1518" s="30" t="str" cm="1">
        <f t="array" ref="L1518">IF(Table2[[#This Row],[Nodes]:[Nodes]]=4,Table2[[#This Row],[Gap]:[Gap]],"")</f>
        <v/>
      </c>
      <c r="M1518" s="30" t="str" cm="1">
        <f t="array" ref="M1518">IF(Table2[[#This Row],[Nodes]:[Nodes]]=5,Table2[[#This Row],[Gap]:[Gap]],"")</f>
        <v/>
      </c>
      <c r="N1518" s="30" t="str" cm="1">
        <f t="array" ref="N1518">IF(Table2[[#This Row],[Nodes]:[Nodes]]=6,Table2[[#This Row],[Gap]:[Gap]],"")</f>
        <v/>
      </c>
      <c r="O1518" s="30" t="str" cm="1">
        <f t="array" ref="O1518">IF(Table2[[#This Row],[Nodes]:[Nodes]]=7,Table2[[#This Row],[Gap]:[Gap]],"")</f>
        <v/>
      </c>
    </row>
    <row r="1519" spans="12:15">
      <c r="L1519" s="30" t="str" cm="1">
        <f t="array" ref="L1519">IF(Table2[[#This Row],[Nodes]:[Nodes]]=4,Table2[[#This Row],[Gap]:[Gap]],"")</f>
        <v/>
      </c>
      <c r="M1519" s="30" t="str" cm="1">
        <f t="array" ref="M1519">IF(Table2[[#This Row],[Nodes]:[Nodes]]=5,Table2[[#This Row],[Gap]:[Gap]],"")</f>
        <v/>
      </c>
      <c r="N1519" s="30" t="str" cm="1">
        <f t="array" ref="N1519">IF(Table2[[#This Row],[Nodes]:[Nodes]]=6,Table2[[#This Row],[Gap]:[Gap]],"")</f>
        <v/>
      </c>
      <c r="O1519" s="30" t="str" cm="1">
        <f t="array" ref="O1519">IF(Table2[[#This Row],[Nodes]:[Nodes]]=7,Table2[[#This Row],[Gap]:[Gap]],"")</f>
        <v/>
      </c>
    </row>
    <row r="1520" spans="12:15">
      <c r="L1520" s="30" t="str" cm="1">
        <f t="array" ref="L1520">IF(Table2[[#This Row],[Nodes]:[Nodes]]=4,Table2[[#This Row],[Gap]:[Gap]],"")</f>
        <v/>
      </c>
      <c r="M1520" s="30" t="str" cm="1">
        <f t="array" ref="M1520">IF(Table2[[#This Row],[Nodes]:[Nodes]]=5,Table2[[#This Row],[Gap]:[Gap]],"")</f>
        <v/>
      </c>
      <c r="N1520" s="30" t="str" cm="1">
        <f t="array" ref="N1520">IF(Table2[[#This Row],[Nodes]:[Nodes]]=6,Table2[[#This Row],[Gap]:[Gap]],"")</f>
        <v/>
      </c>
      <c r="O1520" s="30" t="str" cm="1">
        <f t="array" ref="O1520">IF(Table2[[#This Row],[Nodes]:[Nodes]]=7,Table2[[#This Row],[Gap]:[Gap]],"")</f>
        <v/>
      </c>
    </row>
    <row r="1521" spans="12:15">
      <c r="L1521" s="30" t="str" cm="1">
        <f t="array" ref="L1521">IF(Table2[[#This Row],[Nodes]:[Nodes]]=4,Table2[[#This Row],[Gap]:[Gap]],"")</f>
        <v/>
      </c>
      <c r="M1521" s="30" t="str" cm="1">
        <f t="array" ref="M1521">IF(Table2[[#This Row],[Nodes]:[Nodes]]=5,Table2[[#This Row],[Gap]:[Gap]],"")</f>
        <v/>
      </c>
      <c r="N1521" s="30" t="str" cm="1">
        <f t="array" ref="N1521">IF(Table2[[#This Row],[Nodes]:[Nodes]]=6,Table2[[#This Row],[Gap]:[Gap]],"")</f>
        <v/>
      </c>
      <c r="O1521" s="30" t="str" cm="1">
        <f t="array" ref="O1521">IF(Table2[[#This Row],[Nodes]:[Nodes]]=7,Table2[[#This Row],[Gap]:[Gap]],"")</f>
        <v/>
      </c>
    </row>
    <row r="1522" spans="12:15">
      <c r="L1522" s="30" t="str" cm="1">
        <f t="array" ref="L1522">IF(Table2[[#This Row],[Nodes]:[Nodes]]=4,Table2[[#This Row],[Gap]:[Gap]],"")</f>
        <v/>
      </c>
      <c r="M1522" s="30" t="str" cm="1">
        <f t="array" ref="M1522">IF(Table2[[#This Row],[Nodes]:[Nodes]]=5,Table2[[#This Row],[Gap]:[Gap]],"")</f>
        <v/>
      </c>
      <c r="N1522" s="30" t="str" cm="1">
        <f t="array" ref="N1522">IF(Table2[[#This Row],[Nodes]:[Nodes]]=6,Table2[[#This Row],[Gap]:[Gap]],"")</f>
        <v/>
      </c>
      <c r="O1522" s="30" t="str" cm="1">
        <f t="array" ref="O1522">IF(Table2[[#This Row],[Nodes]:[Nodes]]=7,Table2[[#This Row],[Gap]:[Gap]],"")</f>
        <v/>
      </c>
    </row>
    <row r="1523" spans="12:15">
      <c r="L1523" s="30" t="str" cm="1">
        <f t="array" ref="L1523">IF(Table2[[#This Row],[Nodes]:[Nodes]]=4,Table2[[#This Row],[Gap]:[Gap]],"")</f>
        <v/>
      </c>
      <c r="M1523" s="30" t="str" cm="1">
        <f t="array" ref="M1523">IF(Table2[[#This Row],[Nodes]:[Nodes]]=5,Table2[[#This Row],[Gap]:[Gap]],"")</f>
        <v/>
      </c>
      <c r="N1523" s="30" t="str" cm="1">
        <f t="array" ref="N1523">IF(Table2[[#This Row],[Nodes]:[Nodes]]=6,Table2[[#This Row],[Gap]:[Gap]],"")</f>
        <v/>
      </c>
      <c r="O1523" s="30" t="str" cm="1">
        <f t="array" ref="O1523">IF(Table2[[#This Row],[Nodes]:[Nodes]]=7,Table2[[#This Row],[Gap]:[Gap]],"")</f>
        <v/>
      </c>
    </row>
    <row r="1524" spans="12:15">
      <c r="L1524" s="30" t="str" cm="1">
        <f t="array" ref="L1524">IF(Table2[[#This Row],[Nodes]:[Nodes]]=4,Table2[[#This Row],[Gap]:[Gap]],"")</f>
        <v/>
      </c>
      <c r="M1524" s="30" t="str" cm="1">
        <f t="array" ref="M1524">IF(Table2[[#This Row],[Nodes]:[Nodes]]=5,Table2[[#This Row],[Gap]:[Gap]],"")</f>
        <v/>
      </c>
      <c r="N1524" s="30" t="str" cm="1">
        <f t="array" ref="N1524">IF(Table2[[#This Row],[Nodes]:[Nodes]]=6,Table2[[#This Row],[Gap]:[Gap]],"")</f>
        <v/>
      </c>
      <c r="O1524" s="30" t="str" cm="1">
        <f t="array" ref="O1524">IF(Table2[[#This Row],[Nodes]:[Nodes]]=7,Table2[[#This Row],[Gap]:[Gap]],"")</f>
        <v/>
      </c>
    </row>
    <row r="1525" spans="12:15">
      <c r="L1525" s="30" t="str" cm="1">
        <f t="array" ref="L1525">IF(Table2[[#This Row],[Nodes]:[Nodes]]=4,Table2[[#This Row],[Gap]:[Gap]],"")</f>
        <v/>
      </c>
      <c r="M1525" s="30" t="str" cm="1">
        <f t="array" ref="M1525">IF(Table2[[#This Row],[Nodes]:[Nodes]]=5,Table2[[#This Row],[Gap]:[Gap]],"")</f>
        <v/>
      </c>
      <c r="N1525" s="30" t="str" cm="1">
        <f t="array" ref="N1525">IF(Table2[[#This Row],[Nodes]:[Nodes]]=6,Table2[[#This Row],[Gap]:[Gap]],"")</f>
        <v/>
      </c>
      <c r="O1525" s="30" t="str" cm="1">
        <f t="array" ref="O1525">IF(Table2[[#This Row],[Nodes]:[Nodes]]=7,Table2[[#This Row],[Gap]:[Gap]],"")</f>
        <v/>
      </c>
    </row>
    <row r="1526" spans="12:15">
      <c r="L1526" s="30" t="str" cm="1">
        <f t="array" ref="L1526">IF(Table2[[#This Row],[Nodes]:[Nodes]]=4,Table2[[#This Row],[Gap]:[Gap]],"")</f>
        <v/>
      </c>
      <c r="M1526" s="30" t="str" cm="1">
        <f t="array" ref="M1526">IF(Table2[[#This Row],[Nodes]:[Nodes]]=5,Table2[[#This Row],[Gap]:[Gap]],"")</f>
        <v/>
      </c>
      <c r="N1526" s="30" t="str" cm="1">
        <f t="array" ref="N1526">IF(Table2[[#This Row],[Nodes]:[Nodes]]=6,Table2[[#This Row],[Gap]:[Gap]],"")</f>
        <v/>
      </c>
      <c r="O1526" s="30" t="str" cm="1">
        <f t="array" ref="O1526">IF(Table2[[#This Row],[Nodes]:[Nodes]]=7,Table2[[#This Row],[Gap]:[Gap]],"")</f>
        <v/>
      </c>
    </row>
    <row r="1527" spans="12:15">
      <c r="L1527" s="30" t="str" cm="1">
        <f t="array" ref="L1527">IF(Table2[[#This Row],[Nodes]:[Nodes]]=4,Table2[[#This Row],[Gap]:[Gap]],"")</f>
        <v/>
      </c>
      <c r="M1527" s="30" t="str" cm="1">
        <f t="array" ref="M1527">IF(Table2[[#This Row],[Nodes]:[Nodes]]=5,Table2[[#This Row],[Gap]:[Gap]],"")</f>
        <v/>
      </c>
      <c r="N1527" s="30" t="str" cm="1">
        <f t="array" ref="N1527">IF(Table2[[#This Row],[Nodes]:[Nodes]]=6,Table2[[#This Row],[Gap]:[Gap]],"")</f>
        <v/>
      </c>
      <c r="O1527" s="30" t="str" cm="1">
        <f t="array" ref="O1527">IF(Table2[[#This Row],[Nodes]:[Nodes]]=7,Table2[[#This Row],[Gap]:[Gap]],"")</f>
        <v/>
      </c>
    </row>
    <row r="1528" spans="12:15">
      <c r="L1528" s="30" t="str" cm="1">
        <f t="array" ref="L1528">IF(Table2[[#This Row],[Nodes]:[Nodes]]=4,Table2[[#This Row],[Gap]:[Gap]],"")</f>
        <v/>
      </c>
      <c r="M1528" s="30" t="str" cm="1">
        <f t="array" ref="M1528">IF(Table2[[#This Row],[Nodes]:[Nodes]]=5,Table2[[#This Row],[Gap]:[Gap]],"")</f>
        <v/>
      </c>
      <c r="N1528" s="30" t="str" cm="1">
        <f t="array" ref="N1528">IF(Table2[[#This Row],[Nodes]:[Nodes]]=6,Table2[[#This Row],[Gap]:[Gap]],"")</f>
        <v/>
      </c>
      <c r="O1528" s="30" t="str" cm="1">
        <f t="array" ref="O1528">IF(Table2[[#This Row],[Nodes]:[Nodes]]=7,Table2[[#This Row],[Gap]:[Gap]],"")</f>
        <v/>
      </c>
    </row>
    <row r="1529" spans="12:15">
      <c r="L1529" s="30" t="str" cm="1">
        <f t="array" ref="L1529">IF(Table2[[#This Row],[Nodes]:[Nodes]]=4,Table2[[#This Row],[Gap]:[Gap]],"")</f>
        <v/>
      </c>
      <c r="M1529" s="30" t="str" cm="1">
        <f t="array" ref="M1529">IF(Table2[[#This Row],[Nodes]:[Nodes]]=5,Table2[[#This Row],[Gap]:[Gap]],"")</f>
        <v/>
      </c>
      <c r="N1529" s="30" t="str" cm="1">
        <f t="array" ref="N1529">IF(Table2[[#This Row],[Nodes]:[Nodes]]=6,Table2[[#This Row],[Gap]:[Gap]],"")</f>
        <v/>
      </c>
      <c r="O1529" s="30" t="str" cm="1">
        <f t="array" ref="O1529">IF(Table2[[#This Row],[Nodes]:[Nodes]]=7,Table2[[#This Row],[Gap]:[Gap]],"")</f>
        <v/>
      </c>
    </row>
    <row r="1530" spans="12:15">
      <c r="L1530" s="30" t="str" cm="1">
        <f t="array" ref="L1530">IF(Table2[[#This Row],[Nodes]:[Nodes]]=4,Table2[[#This Row],[Gap]:[Gap]],"")</f>
        <v/>
      </c>
      <c r="M1530" s="30" t="str" cm="1">
        <f t="array" ref="M1530">IF(Table2[[#This Row],[Nodes]:[Nodes]]=5,Table2[[#This Row],[Gap]:[Gap]],"")</f>
        <v/>
      </c>
      <c r="N1530" s="30" t="str" cm="1">
        <f t="array" ref="N1530">IF(Table2[[#This Row],[Nodes]:[Nodes]]=6,Table2[[#This Row],[Gap]:[Gap]],"")</f>
        <v/>
      </c>
      <c r="O1530" s="30" t="str" cm="1">
        <f t="array" ref="O1530">IF(Table2[[#This Row],[Nodes]:[Nodes]]=7,Table2[[#This Row],[Gap]:[Gap]],"")</f>
        <v/>
      </c>
    </row>
    <row r="1531" spans="12:15">
      <c r="L1531" s="30" t="str" cm="1">
        <f t="array" ref="L1531">IF(Table2[[#This Row],[Nodes]:[Nodes]]=4,Table2[[#This Row],[Gap]:[Gap]],"")</f>
        <v/>
      </c>
      <c r="M1531" s="30" t="str" cm="1">
        <f t="array" ref="M1531">IF(Table2[[#This Row],[Nodes]:[Nodes]]=5,Table2[[#This Row],[Gap]:[Gap]],"")</f>
        <v/>
      </c>
      <c r="N1531" s="30" t="str" cm="1">
        <f t="array" ref="N1531">IF(Table2[[#This Row],[Nodes]:[Nodes]]=6,Table2[[#This Row],[Gap]:[Gap]],"")</f>
        <v/>
      </c>
      <c r="O1531" s="30" t="str" cm="1">
        <f t="array" ref="O1531">IF(Table2[[#This Row],[Nodes]:[Nodes]]=7,Table2[[#This Row],[Gap]:[Gap]],"")</f>
        <v/>
      </c>
    </row>
    <row r="1532" spans="12:15">
      <c r="L1532" s="30" t="str" cm="1">
        <f t="array" ref="L1532">IF(Table2[[#This Row],[Nodes]:[Nodes]]=4,Table2[[#This Row],[Gap]:[Gap]],"")</f>
        <v/>
      </c>
      <c r="M1532" s="30" t="str" cm="1">
        <f t="array" ref="M1532">IF(Table2[[#This Row],[Nodes]:[Nodes]]=5,Table2[[#This Row],[Gap]:[Gap]],"")</f>
        <v/>
      </c>
      <c r="N1532" s="30" t="str" cm="1">
        <f t="array" ref="N1532">IF(Table2[[#This Row],[Nodes]:[Nodes]]=6,Table2[[#This Row],[Gap]:[Gap]],"")</f>
        <v/>
      </c>
      <c r="O1532" s="30" t="str" cm="1">
        <f t="array" ref="O1532">IF(Table2[[#This Row],[Nodes]:[Nodes]]=7,Table2[[#This Row],[Gap]:[Gap]],"")</f>
        <v/>
      </c>
    </row>
    <row r="1533" spans="12:15">
      <c r="L1533" s="30" t="str" cm="1">
        <f t="array" ref="L1533">IF(Table2[[#This Row],[Nodes]:[Nodes]]=4,Table2[[#This Row],[Gap]:[Gap]],"")</f>
        <v/>
      </c>
      <c r="M1533" s="30" t="str" cm="1">
        <f t="array" ref="M1533">IF(Table2[[#This Row],[Nodes]:[Nodes]]=5,Table2[[#This Row],[Gap]:[Gap]],"")</f>
        <v/>
      </c>
      <c r="N1533" s="30" t="str" cm="1">
        <f t="array" ref="N1533">IF(Table2[[#This Row],[Nodes]:[Nodes]]=6,Table2[[#This Row],[Gap]:[Gap]],"")</f>
        <v/>
      </c>
      <c r="O1533" s="30" t="str" cm="1">
        <f t="array" ref="O1533">IF(Table2[[#This Row],[Nodes]:[Nodes]]=7,Table2[[#This Row],[Gap]:[Gap]],"")</f>
        <v/>
      </c>
    </row>
    <row r="1534" spans="12:15">
      <c r="L1534" s="30" t="str" cm="1">
        <f t="array" ref="L1534">IF(Table2[[#This Row],[Nodes]:[Nodes]]=4,Table2[[#This Row],[Gap]:[Gap]],"")</f>
        <v/>
      </c>
      <c r="M1534" s="30" t="str" cm="1">
        <f t="array" ref="M1534">IF(Table2[[#This Row],[Nodes]:[Nodes]]=5,Table2[[#This Row],[Gap]:[Gap]],"")</f>
        <v/>
      </c>
      <c r="N1534" s="30" t="str" cm="1">
        <f t="array" ref="N1534">IF(Table2[[#This Row],[Nodes]:[Nodes]]=6,Table2[[#This Row],[Gap]:[Gap]],"")</f>
        <v/>
      </c>
      <c r="O1534" s="30" t="str" cm="1">
        <f t="array" ref="O1534">IF(Table2[[#This Row],[Nodes]:[Nodes]]=7,Table2[[#This Row],[Gap]:[Gap]],"")</f>
        <v/>
      </c>
    </row>
    <row r="1535" spans="12:15">
      <c r="L1535" s="30" t="str" cm="1">
        <f t="array" ref="L1535">IF(Table2[[#This Row],[Nodes]:[Nodes]]=4,Table2[[#This Row],[Gap]:[Gap]],"")</f>
        <v/>
      </c>
      <c r="M1535" s="30" t="str" cm="1">
        <f t="array" ref="M1535">IF(Table2[[#This Row],[Nodes]:[Nodes]]=5,Table2[[#This Row],[Gap]:[Gap]],"")</f>
        <v/>
      </c>
      <c r="N1535" s="30" t="str" cm="1">
        <f t="array" ref="N1535">IF(Table2[[#This Row],[Nodes]:[Nodes]]=6,Table2[[#This Row],[Gap]:[Gap]],"")</f>
        <v/>
      </c>
      <c r="O1535" s="30" t="str" cm="1">
        <f t="array" ref="O1535">IF(Table2[[#This Row],[Nodes]:[Nodes]]=7,Table2[[#This Row],[Gap]:[Gap]],"")</f>
        <v/>
      </c>
    </row>
    <row r="1536" spans="12:15">
      <c r="L1536" s="30" t="str" cm="1">
        <f t="array" ref="L1536">IF(Table2[[#This Row],[Nodes]:[Nodes]]=4,Table2[[#This Row],[Gap]:[Gap]],"")</f>
        <v/>
      </c>
      <c r="M1536" s="30" t="str" cm="1">
        <f t="array" ref="M1536">IF(Table2[[#This Row],[Nodes]:[Nodes]]=5,Table2[[#This Row],[Gap]:[Gap]],"")</f>
        <v/>
      </c>
      <c r="N1536" s="30" t="str" cm="1">
        <f t="array" ref="N1536">IF(Table2[[#This Row],[Nodes]:[Nodes]]=6,Table2[[#This Row],[Gap]:[Gap]],"")</f>
        <v/>
      </c>
      <c r="O1536" s="30" t="str" cm="1">
        <f t="array" ref="O1536">IF(Table2[[#This Row],[Nodes]:[Nodes]]=7,Table2[[#This Row],[Gap]:[Gap]],"")</f>
        <v/>
      </c>
    </row>
    <row r="1537" spans="12:15">
      <c r="L1537" s="30" t="str" cm="1">
        <f t="array" ref="L1537">IF(Table2[[#This Row],[Nodes]:[Nodes]]=4,Table2[[#This Row],[Gap]:[Gap]],"")</f>
        <v/>
      </c>
      <c r="M1537" s="30" t="str" cm="1">
        <f t="array" ref="M1537">IF(Table2[[#This Row],[Nodes]:[Nodes]]=5,Table2[[#This Row],[Gap]:[Gap]],"")</f>
        <v/>
      </c>
      <c r="N1537" s="30" t="str" cm="1">
        <f t="array" ref="N1537">IF(Table2[[#This Row],[Nodes]:[Nodes]]=6,Table2[[#This Row],[Gap]:[Gap]],"")</f>
        <v/>
      </c>
      <c r="O1537" s="30" t="str" cm="1">
        <f t="array" ref="O1537">IF(Table2[[#This Row],[Nodes]:[Nodes]]=7,Table2[[#This Row],[Gap]:[Gap]],"")</f>
        <v/>
      </c>
    </row>
    <row r="1538" spans="12:15">
      <c r="L1538" s="30" t="str" cm="1">
        <f t="array" ref="L1538">IF(Table2[[#This Row],[Nodes]:[Nodes]]=4,Table2[[#This Row],[Gap]:[Gap]],"")</f>
        <v/>
      </c>
      <c r="M1538" s="30" t="str" cm="1">
        <f t="array" ref="M1538">IF(Table2[[#This Row],[Nodes]:[Nodes]]=5,Table2[[#This Row],[Gap]:[Gap]],"")</f>
        <v/>
      </c>
      <c r="N1538" s="30" t="str" cm="1">
        <f t="array" ref="N1538">IF(Table2[[#This Row],[Nodes]:[Nodes]]=6,Table2[[#This Row],[Gap]:[Gap]],"")</f>
        <v/>
      </c>
      <c r="O1538" s="30" t="str" cm="1">
        <f t="array" ref="O1538">IF(Table2[[#This Row],[Nodes]:[Nodes]]=7,Table2[[#This Row],[Gap]:[Gap]],"")</f>
        <v/>
      </c>
    </row>
    <row r="1539" spans="12:15">
      <c r="L1539" s="30" t="str" cm="1">
        <f t="array" ref="L1539">IF(Table2[[#This Row],[Nodes]:[Nodes]]=4,Table2[[#This Row],[Gap]:[Gap]],"")</f>
        <v/>
      </c>
      <c r="M1539" s="30" t="str" cm="1">
        <f t="array" ref="M1539">IF(Table2[[#This Row],[Nodes]:[Nodes]]=5,Table2[[#This Row],[Gap]:[Gap]],"")</f>
        <v/>
      </c>
      <c r="N1539" s="30" t="str" cm="1">
        <f t="array" ref="N1539">IF(Table2[[#This Row],[Nodes]:[Nodes]]=6,Table2[[#This Row],[Gap]:[Gap]],"")</f>
        <v/>
      </c>
      <c r="O1539" s="30" t="str" cm="1">
        <f t="array" ref="O1539">IF(Table2[[#This Row],[Nodes]:[Nodes]]=7,Table2[[#This Row],[Gap]:[Gap]],"")</f>
        <v/>
      </c>
    </row>
    <row r="1540" spans="12:15">
      <c r="L1540" s="30" t="str" cm="1">
        <f t="array" ref="L1540">IF(Table2[[#This Row],[Nodes]:[Nodes]]=4,Table2[[#This Row],[Gap]:[Gap]],"")</f>
        <v/>
      </c>
      <c r="M1540" s="30" t="str" cm="1">
        <f t="array" ref="M1540">IF(Table2[[#This Row],[Nodes]:[Nodes]]=5,Table2[[#This Row],[Gap]:[Gap]],"")</f>
        <v/>
      </c>
      <c r="N1540" s="30" t="str" cm="1">
        <f t="array" ref="N1540">IF(Table2[[#This Row],[Nodes]:[Nodes]]=6,Table2[[#This Row],[Gap]:[Gap]],"")</f>
        <v/>
      </c>
      <c r="O1540" s="30" t="str" cm="1">
        <f t="array" ref="O1540">IF(Table2[[#This Row],[Nodes]:[Nodes]]=7,Table2[[#This Row],[Gap]:[Gap]],"")</f>
        <v/>
      </c>
    </row>
    <row r="1541" spans="12:15">
      <c r="L1541" s="30" t="str" cm="1">
        <f t="array" ref="L1541">IF(Table2[[#This Row],[Nodes]:[Nodes]]=4,Table2[[#This Row],[Gap]:[Gap]],"")</f>
        <v/>
      </c>
      <c r="M1541" s="30" t="str" cm="1">
        <f t="array" ref="M1541">IF(Table2[[#This Row],[Nodes]:[Nodes]]=5,Table2[[#This Row],[Gap]:[Gap]],"")</f>
        <v/>
      </c>
      <c r="N1541" s="30" t="str" cm="1">
        <f t="array" ref="N1541">IF(Table2[[#This Row],[Nodes]:[Nodes]]=6,Table2[[#This Row],[Gap]:[Gap]],"")</f>
        <v/>
      </c>
      <c r="O1541" s="30" t="str" cm="1">
        <f t="array" ref="O1541">IF(Table2[[#This Row],[Nodes]:[Nodes]]=7,Table2[[#This Row],[Gap]:[Gap]],"")</f>
        <v/>
      </c>
    </row>
    <row r="1542" spans="12:15">
      <c r="L1542" s="30" t="str" cm="1">
        <f t="array" ref="L1542">IF(Table2[[#This Row],[Nodes]:[Nodes]]=4,Table2[[#This Row],[Gap]:[Gap]],"")</f>
        <v/>
      </c>
      <c r="M1542" s="30" t="str" cm="1">
        <f t="array" ref="M1542">IF(Table2[[#This Row],[Nodes]:[Nodes]]=5,Table2[[#This Row],[Gap]:[Gap]],"")</f>
        <v/>
      </c>
      <c r="N1542" s="30" t="str" cm="1">
        <f t="array" ref="N1542">IF(Table2[[#This Row],[Nodes]:[Nodes]]=6,Table2[[#This Row],[Gap]:[Gap]],"")</f>
        <v/>
      </c>
      <c r="O1542" s="30" t="str" cm="1">
        <f t="array" ref="O1542">IF(Table2[[#This Row],[Nodes]:[Nodes]]=7,Table2[[#This Row],[Gap]:[Gap]],"")</f>
        <v/>
      </c>
    </row>
    <row r="1543" spans="12:15">
      <c r="L1543" s="30" t="str" cm="1">
        <f t="array" ref="L1543">IF(Table2[[#This Row],[Nodes]:[Nodes]]=4,Table2[[#This Row],[Gap]:[Gap]],"")</f>
        <v/>
      </c>
      <c r="M1543" s="30" t="str" cm="1">
        <f t="array" ref="M1543">IF(Table2[[#This Row],[Nodes]:[Nodes]]=5,Table2[[#This Row],[Gap]:[Gap]],"")</f>
        <v/>
      </c>
      <c r="N1543" s="30" t="str" cm="1">
        <f t="array" ref="N1543">IF(Table2[[#This Row],[Nodes]:[Nodes]]=6,Table2[[#This Row],[Gap]:[Gap]],"")</f>
        <v/>
      </c>
      <c r="O1543" s="30" t="str" cm="1">
        <f t="array" ref="O1543">IF(Table2[[#This Row],[Nodes]:[Nodes]]=7,Table2[[#This Row],[Gap]:[Gap]],"")</f>
        <v/>
      </c>
    </row>
    <row r="1544" spans="12:15">
      <c r="L1544" s="30" t="str" cm="1">
        <f t="array" ref="L1544">IF(Table2[[#This Row],[Nodes]:[Nodes]]=4,Table2[[#This Row],[Gap]:[Gap]],"")</f>
        <v/>
      </c>
      <c r="M1544" s="30" t="str" cm="1">
        <f t="array" ref="M1544">IF(Table2[[#This Row],[Nodes]:[Nodes]]=5,Table2[[#This Row],[Gap]:[Gap]],"")</f>
        <v/>
      </c>
      <c r="N1544" s="30" t="str" cm="1">
        <f t="array" ref="N1544">IF(Table2[[#This Row],[Nodes]:[Nodes]]=6,Table2[[#This Row],[Gap]:[Gap]],"")</f>
        <v/>
      </c>
      <c r="O1544" s="30" t="str" cm="1">
        <f t="array" ref="O1544">IF(Table2[[#This Row],[Nodes]:[Nodes]]=7,Table2[[#This Row],[Gap]:[Gap]],"")</f>
        <v/>
      </c>
    </row>
    <row r="1545" spans="12:15">
      <c r="L1545" s="30" t="str" cm="1">
        <f t="array" ref="L1545">IF(Table2[[#This Row],[Nodes]:[Nodes]]=4,Table2[[#This Row],[Gap]:[Gap]],"")</f>
        <v/>
      </c>
      <c r="M1545" s="30" t="str" cm="1">
        <f t="array" ref="M1545">IF(Table2[[#This Row],[Nodes]:[Nodes]]=5,Table2[[#This Row],[Gap]:[Gap]],"")</f>
        <v/>
      </c>
      <c r="N1545" s="30" t="str" cm="1">
        <f t="array" ref="N1545">IF(Table2[[#This Row],[Nodes]:[Nodes]]=6,Table2[[#This Row],[Gap]:[Gap]],"")</f>
        <v/>
      </c>
      <c r="O1545" s="30" t="str" cm="1">
        <f t="array" ref="O1545">IF(Table2[[#This Row],[Nodes]:[Nodes]]=7,Table2[[#This Row],[Gap]:[Gap]],"")</f>
        <v/>
      </c>
    </row>
    <row r="1546" spans="12:15">
      <c r="L1546" s="30" t="str" cm="1">
        <f t="array" ref="L1546">IF(Table2[[#This Row],[Nodes]:[Nodes]]=4,Table2[[#This Row],[Gap]:[Gap]],"")</f>
        <v/>
      </c>
      <c r="M1546" s="30" t="str" cm="1">
        <f t="array" ref="M1546">IF(Table2[[#This Row],[Nodes]:[Nodes]]=5,Table2[[#This Row],[Gap]:[Gap]],"")</f>
        <v/>
      </c>
      <c r="N1546" s="30" t="str" cm="1">
        <f t="array" ref="N1546">IF(Table2[[#This Row],[Nodes]:[Nodes]]=6,Table2[[#This Row],[Gap]:[Gap]],"")</f>
        <v/>
      </c>
      <c r="O1546" s="30" t="str" cm="1">
        <f t="array" ref="O1546">IF(Table2[[#This Row],[Nodes]:[Nodes]]=7,Table2[[#This Row],[Gap]:[Gap]],"")</f>
        <v/>
      </c>
    </row>
    <row r="1547" spans="12:15">
      <c r="L1547" s="30" t="str" cm="1">
        <f t="array" ref="L1547">IF(Table2[[#This Row],[Nodes]:[Nodes]]=4,Table2[[#This Row],[Gap]:[Gap]],"")</f>
        <v/>
      </c>
      <c r="M1547" s="30" t="str" cm="1">
        <f t="array" ref="M1547">IF(Table2[[#This Row],[Nodes]:[Nodes]]=5,Table2[[#This Row],[Gap]:[Gap]],"")</f>
        <v/>
      </c>
      <c r="N1547" s="30" t="str" cm="1">
        <f t="array" ref="N1547">IF(Table2[[#This Row],[Nodes]:[Nodes]]=6,Table2[[#This Row],[Gap]:[Gap]],"")</f>
        <v/>
      </c>
      <c r="O1547" s="30" t="str" cm="1">
        <f t="array" ref="O1547">IF(Table2[[#This Row],[Nodes]:[Nodes]]=7,Table2[[#This Row],[Gap]:[Gap]],"")</f>
        <v/>
      </c>
    </row>
    <row r="1548" spans="12:15">
      <c r="L1548" s="30" t="str" cm="1">
        <f t="array" ref="L1548">IF(Table2[[#This Row],[Nodes]:[Nodes]]=4,Table2[[#This Row],[Gap]:[Gap]],"")</f>
        <v/>
      </c>
      <c r="M1548" s="30" t="str" cm="1">
        <f t="array" ref="M1548">IF(Table2[[#This Row],[Nodes]:[Nodes]]=5,Table2[[#This Row],[Gap]:[Gap]],"")</f>
        <v/>
      </c>
      <c r="N1548" s="30" t="str" cm="1">
        <f t="array" ref="N1548">IF(Table2[[#This Row],[Nodes]:[Nodes]]=6,Table2[[#This Row],[Gap]:[Gap]],"")</f>
        <v/>
      </c>
      <c r="O1548" s="30" t="str" cm="1">
        <f t="array" ref="O1548">IF(Table2[[#This Row],[Nodes]:[Nodes]]=7,Table2[[#This Row],[Gap]:[Gap]],"")</f>
        <v/>
      </c>
    </row>
    <row r="1549" spans="12:15">
      <c r="L1549" s="30" t="str" cm="1">
        <f t="array" ref="L1549">IF(Table2[[#This Row],[Nodes]:[Nodes]]=4,Table2[[#This Row],[Gap]:[Gap]],"")</f>
        <v/>
      </c>
      <c r="M1549" s="30" t="str" cm="1">
        <f t="array" ref="M1549">IF(Table2[[#This Row],[Nodes]:[Nodes]]=5,Table2[[#This Row],[Gap]:[Gap]],"")</f>
        <v/>
      </c>
      <c r="N1549" s="30" t="str" cm="1">
        <f t="array" ref="N1549">IF(Table2[[#This Row],[Nodes]:[Nodes]]=6,Table2[[#This Row],[Gap]:[Gap]],"")</f>
        <v/>
      </c>
      <c r="O1549" s="30" t="str" cm="1">
        <f t="array" ref="O1549">IF(Table2[[#This Row],[Nodes]:[Nodes]]=7,Table2[[#This Row],[Gap]:[Gap]],"")</f>
        <v/>
      </c>
    </row>
    <row r="1550" spans="12:15">
      <c r="L1550" s="30" t="str" cm="1">
        <f t="array" ref="L1550">IF(Table2[[#This Row],[Nodes]:[Nodes]]=4,Table2[[#This Row],[Gap]:[Gap]],"")</f>
        <v/>
      </c>
      <c r="M1550" s="30" t="str" cm="1">
        <f t="array" ref="M1550">IF(Table2[[#This Row],[Nodes]:[Nodes]]=5,Table2[[#This Row],[Gap]:[Gap]],"")</f>
        <v/>
      </c>
      <c r="N1550" s="30" t="str" cm="1">
        <f t="array" ref="N1550">IF(Table2[[#This Row],[Nodes]:[Nodes]]=6,Table2[[#This Row],[Gap]:[Gap]],"")</f>
        <v/>
      </c>
      <c r="O1550" s="30" t="str" cm="1">
        <f t="array" ref="O1550">IF(Table2[[#This Row],[Nodes]:[Nodes]]=7,Table2[[#This Row],[Gap]:[Gap]],"")</f>
        <v/>
      </c>
    </row>
    <row r="1551" spans="12:15">
      <c r="L1551" s="30" t="str" cm="1">
        <f t="array" ref="L1551">IF(Table2[[#This Row],[Nodes]:[Nodes]]=4,Table2[[#This Row],[Gap]:[Gap]],"")</f>
        <v/>
      </c>
      <c r="M1551" s="30" t="str" cm="1">
        <f t="array" ref="M1551">IF(Table2[[#This Row],[Nodes]:[Nodes]]=5,Table2[[#This Row],[Gap]:[Gap]],"")</f>
        <v/>
      </c>
      <c r="N1551" s="30" t="str" cm="1">
        <f t="array" ref="N1551">IF(Table2[[#This Row],[Nodes]:[Nodes]]=6,Table2[[#This Row],[Gap]:[Gap]],"")</f>
        <v/>
      </c>
      <c r="O1551" s="30" t="str" cm="1">
        <f t="array" ref="O1551">IF(Table2[[#This Row],[Nodes]:[Nodes]]=7,Table2[[#This Row],[Gap]:[Gap]],"")</f>
        <v/>
      </c>
    </row>
    <row r="1552" spans="12:15">
      <c r="L1552" s="30" t="str" cm="1">
        <f t="array" ref="L1552">IF(Table2[[#This Row],[Nodes]:[Nodes]]=4,Table2[[#This Row],[Gap]:[Gap]],"")</f>
        <v/>
      </c>
      <c r="M1552" s="30" t="str" cm="1">
        <f t="array" ref="M1552">IF(Table2[[#This Row],[Nodes]:[Nodes]]=5,Table2[[#This Row],[Gap]:[Gap]],"")</f>
        <v/>
      </c>
      <c r="N1552" s="30" t="str" cm="1">
        <f t="array" ref="N1552">IF(Table2[[#This Row],[Nodes]:[Nodes]]=6,Table2[[#This Row],[Gap]:[Gap]],"")</f>
        <v/>
      </c>
      <c r="O1552" s="30" t="str" cm="1">
        <f t="array" ref="O1552">IF(Table2[[#This Row],[Nodes]:[Nodes]]=7,Table2[[#This Row],[Gap]:[Gap]],"")</f>
        <v/>
      </c>
    </row>
    <row r="1553" spans="12:15">
      <c r="L1553" s="30" t="str" cm="1">
        <f t="array" ref="L1553">IF(Table2[[#This Row],[Nodes]:[Nodes]]=4,Table2[[#This Row],[Gap]:[Gap]],"")</f>
        <v/>
      </c>
      <c r="M1553" s="30" t="str" cm="1">
        <f t="array" ref="M1553">IF(Table2[[#This Row],[Nodes]:[Nodes]]=5,Table2[[#This Row],[Gap]:[Gap]],"")</f>
        <v/>
      </c>
      <c r="N1553" s="30" t="str" cm="1">
        <f t="array" ref="N1553">IF(Table2[[#This Row],[Nodes]:[Nodes]]=6,Table2[[#This Row],[Gap]:[Gap]],"")</f>
        <v/>
      </c>
      <c r="O1553" s="30" t="str" cm="1">
        <f t="array" ref="O1553">IF(Table2[[#This Row],[Nodes]:[Nodes]]=7,Table2[[#This Row],[Gap]:[Gap]],"")</f>
        <v/>
      </c>
    </row>
    <row r="1554" spans="12:15">
      <c r="L1554" s="30" t="str" cm="1">
        <f t="array" ref="L1554">IF(Table2[[#This Row],[Nodes]:[Nodes]]=4,Table2[[#This Row],[Gap]:[Gap]],"")</f>
        <v/>
      </c>
      <c r="M1554" s="30" t="str" cm="1">
        <f t="array" ref="M1554">IF(Table2[[#This Row],[Nodes]:[Nodes]]=5,Table2[[#This Row],[Gap]:[Gap]],"")</f>
        <v/>
      </c>
      <c r="N1554" s="30" t="str" cm="1">
        <f t="array" ref="N1554">IF(Table2[[#This Row],[Nodes]:[Nodes]]=6,Table2[[#This Row],[Gap]:[Gap]],"")</f>
        <v/>
      </c>
      <c r="O1554" s="30" t="str" cm="1">
        <f t="array" ref="O1554">IF(Table2[[#This Row],[Nodes]:[Nodes]]=7,Table2[[#This Row],[Gap]:[Gap]],"")</f>
        <v/>
      </c>
    </row>
    <row r="1555" spans="12:15">
      <c r="L1555" s="30" t="str" cm="1">
        <f t="array" ref="L1555">IF(Table2[[#This Row],[Nodes]:[Nodes]]=4,Table2[[#This Row],[Gap]:[Gap]],"")</f>
        <v/>
      </c>
      <c r="M1555" s="30" t="str" cm="1">
        <f t="array" ref="M1555">IF(Table2[[#This Row],[Nodes]:[Nodes]]=5,Table2[[#This Row],[Gap]:[Gap]],"")</f>
        <v/>
      </c>
      <c r="N1555" s="30" t="str" cm="1">
        <f t="array" ref="N1555">IF(Table2[[#This Row],[Nodes]:[Nodes]]=6,Table2[[#This Row],[Gap]:[Gap]],"")</f>
        <v/>
      </c>
      <c r="O1555" s="30" t="str" cm="1">
        <f t="array" ref="O1555">IF(Table2[[#This Row],[Nodes]:[Nodes]]=7,Table2[[#This Row],[Gap]:[Gap]],"")</f>
        <v/>
      </c>
    </row>
    <row r="1556" spans="12:15">
      <c r="L1556" s="30" t="str" cm="1">
        <f t="array" ref="L1556">IF(Table2[[#This Row],[Nodes]:[Nodes]]=4,Table2[[#This Row],[Gap]:[Gap]],"")</f>
        <v/>
      </c>
      <c r="M1556" s="30" t="str" cm="1">
        <f t="array" ref="M1556">IF(Table2[[#This Row],[Nodes]:[Nodes]]=5,Table2[[#This Row],[Gap]:[Gap]],"")</f>
        <v/>
      </c>
      <c r="N1556" s="30" t="str" cm="1">
        <f t="array" ref="N1556">IF(Table2[[#This Row],[Nodes]:[Nodes]]=6,Table2[[#This Row],[Gap]:[Gap]],"")</f>
        <v/>
      </c>
      <c r="O1556" s="30" t="str" cm="1">
        <f t="array" ref="O1556">IF(Table2[[#This Row],[Nodes]:[Nodes]]=7,Table2[[#This Row],[Gap]:[Gap]],"")</f>
        <v/>
      </c>
    </row>
    <row r="1557" spans="12:15">
      <c r="L1557" s="30" t="str" cm="1">
        <f t="array" ref="L1557">IF(Table2[[#This Row],[Nodes]:[Nodes]]=4,Table2[[#This Row],[Gap]:[Gap]],"")</f>
        <v/>
      </c>
      <c r="M1557" s="30" t="str" cm="1">
        <f t="array" ref="M1557">IF(Table2[[#This Row],[Nodes]:[Nodes]]=5,Table2[[#This Row],[Gap]:[Gap]],"")</f>
        <v/>
      </c>
      <c r="N1557" s="30" t="str" cm="1">
        <f t="array" ref="N1557">IF(Table2[[#This Row],[Nodes]:[Nodes]]=6,Table2[[#This Row],[Gap]:[Gap]],"")</f>
        <v/>
      </c>
      <c r="O1557" s="30" t="str" cm="1">
        <f t="array" ref="O1557">IF(Table2[[#This Row],[Nodes]:[Nodes]]=7,Table2[[#This Row],[Gap]:[Gap]],"")</f>
        <v/>
      </c>
    </row>
    <row r="1558" spans="12:15">
      <c r="L1558" s="30" t="str" cm="1">
        <f t="array" ref="L1558">IF(Table2[[#This Row],[Nodes]:[Nodes]]=4,Table2[[#This Row],[Gap]:[Gap]],"")</f>
        <v/>
      </c>
      <c r="M1558" s="30" t="str" cm="1">
        <f t="array" ref="M1558">IF(Table2[[#This Row],[Nodes]:[Nodes]]=5,Table2[[#This Row],[Gap]:[Gap]],"")</f>
        <v/>
      </c>
      <c r="N1558" s="30" t="str" cm="1">
        <f t="array" ref="N1558">IF(Table2[[#This Row],[Nodes]:[Nodes]]=6,Table2[[#This Row],[Gap]:[Gap]],"")</f>
        <v/>
      </c>
      <c r="O1558" s="30" t="str" cm="1">
        <f t="array" ref="O1558">IF(Table2[[#This Row],[Nodes]:[Nodes]]=7,Table2[[#This Row],[Gap]:[Gap]],"")</f>
        <v/>
      </c>
    </row>
    <row r="1559" spans="12:15">
      <c r="L1559" s="30" t="str" cm="1">
        <f t="array" ref="L1559">IF(Table2[[#This Row],[Nodes]:[Nodes]]=4,Table2[[#This Row],[Gap]:[Gap]],"")</f>
        <v/>
      </c>
      <c r="M1559" s="30" t="str" cm="1">
        <f t="array" ref="M1559">IF(Table2[[#This Row],[Nodes]:[Nodes]]=5,Table2[[#This Row],[Gap]:[Gap]],"")</f>
        <v/>
      </c>
      <c r="N1559" s="30" t="str" cm="1">
        <f t="array" ref="N1559">IF(Table2[[#This Row],[Nodes]:[Nodes]]=6,Table2[[#This Row],[Gap]:[Gap]],"")</f>
        <v/>
      </c>
      <c r="O1559" s="30" t="str" cm="1">
        <f t="array" ref="O1559">IF(Table2[[#This Row],[Nodes]:[Nodes]]=7,Table2[[#This Row],[Gap]:[Gap]],"")</f>
        <v/>
      </c>
    </row>
    <row r="1560" spans="12:15">
      <c r="L1560" s="30" t="str" cm="1">
        <f t="array" ref="L1560">IF(Table2[[#This Row],[Nodes]:[Nodes]]=4,Table2[[#This Row],[Gap]:[Gap]],"")</f>
        <v/>
      </c>
      <c r="M1560" s="30" t="str" cm="1">
        <f t="array" ref="M1560">IF(Table2[[#This Row],[Nodes]:[Nodes]]=5,Table2[[#This Row],[Gap]:[Gap]],"")</f>
        <v/>
      </c>
      <c r="N1560" s="30" t="str" cm="1">
        <f t="array" ref="N1560">IF(Table2[[#This Row],[Nodes]:[Nodes]]=6,Table2[[#This Row],[Gap]:[Gap]],"")</f>
        <v/>
      </c>
      <c r="O1560" s="30" t="str" cm="1">
        <f t="array" ref="O1560">IF(Table2[[#This Row],[Nodes]:[Nodes]]=7,Table2[[#This Row],[Gap]:[Gap]],"")</f>
        <v/>
      </c>
    </row>
    <row r="1561" spans="12:15">
      <c r="L1561" s="30" t="str" cm="1">
        <f t="array" ref="L1561">IF(Table2[[#This Row],[Nodes]:[Nodes]]=4,Table2[[#This Row],[Gap]:[Gap]],"")</f>
        <v/>
      </c>
      <c r="M1561" s="30" t="str" cm="1">
        <f t="array" ref="M1561">IF(Table2[[#This Row],[Nodes]:[Nodes]]=5,Table2[[#This Row],[Gap]:[Gap]],"")</f>
        <v/>
      </c>
      <c r="N1561" s="30" t="str" cm="1">
        <f t="array" ref="N1561">IF(Table2[[#This Row],[Nodes]:[Nodes]]=6,Table2[[#This Row],[Gap]:[Gap]],"")</f>
        <v/>
      </c>
      <c r="O1561" s="30" t="str" cm="1">
        <f t="array" ref="O1561">IF(Table2[[#This Row],[Nodes]:[Nodes]]=7,Table2[[#This Row],[Gap]:[Gap]],"")</f>
        <v/>
      </c>
    </row>
    <row r="1562" spans="12:15">
      <c r="L1562" s="30" t="str" cm="1">
        <f t="array" ref="L1562">IF(Table2[[#This Row],[Nodes]:[Nodes]]=4,Table2[[#This Row],[Gap]:[Gap]],"")</f>
        <v/>
      </c>
      <c r="M1562" s="30" t="str" cm="1">
        <f t="array" ref="M1562">IF(Table2[[#This Row],[Nodes]:[Nodes]]=5,Table2[[#This Row],[Gap]:[Gap]],"")</f>
        <v/>
      </c>
      <c r="N1562" s="30" t="str" cm="1">
        <f t="array" ref="N1562">IF(Table2[[#This Row],[Nodes]:[Nodes]]=6,Table2[[#This Row],[Gap]:[Gap]],"")</f>
        <v/>
      </c>
      <c r="O1562" s="30" t="str" cm="1">
        <f t="array" ref="O1562">IF(Table2[[#This Row],[Nodes]:[Nodes]]=7,Table2[[#This Row],[Gap]:[Gap]],"")</f>
        <v/>
      </c>
    </row>
    <row r="1563" spans="12:15">
      <c r="L1563" s="30" t="str" cm="1">
        <f t="array" ref="L1563">IF(Table2[[#This Row],[Nodes]:[Nodes]]=4,Table2[[#This Row],[Gap]:[Gap]],"")</f>
        <v/>
      </c>
      <c r="M1563" s="30" t="str" cm="1">
        <f t="array" ref="M1563">IF(Table2[[#This Row],[Nodes]:[Nodes]]=5,Table2[[#This Row],[Gap]:[Gap]],"")</f>
        <v/>
      </c>
      <c r="N1563" s="30" t="str" cm="1">
        <f t="array" ref="N1563">IF(Table2[[#This Row],[Nodes]:[Nodes]]=6,Table2[[#This Row],[Gap]:[Gap]],"")</f>
        <v/>
      </c>
      <c r="O1563" s="30" t="str" cm="1">
        <f t="array" ref="O1563">IF(Table2[[#This Row],[Nodes]:[Nodes]]=7,Table2[[#This Row],[Gap]:[Gap]],"")</f>
        <v/>
      </c>
    </row>
    <row r="1564" spans="12:15">
      <c r="L1564" s="30" t="str" cm="1">
        <f t="array" ref="L1564">IF(Table2[[#This Row],[Nodes]:[Nodes]]=4,Table2[[#This Row],[Gap]:[Gap]],"")</f>
        <v/>
      </c>
      <c r="M1564" s="30" t="str" cm="1">
        <f t="array" ref="M1564">IF(Table2[[#This Row],[Nodes]:[Nodes]]=5,Table2[[#This Row],[Gap]:[Gap]],"")</f>
        <v/>
      </c>
      <c r="N1564" s="30" t="str" cm="1">
        <f t="array" ref="N1564">IF(Table2[[#This Row],[Nodes]:[Nodes]]=6,Table2[[#This Row],[Gap]:[Gap]],"")</f>
        <v/>
      </c>
      <c r="O1564" s="30" t="str" cm="1">
        <f t="array" ref="O1564">IF(Table2[[#This Row],[Nodes]:[Nodes]]=7,Table2[[#This Row],[Gap]:[Gap]],"")</f>
        <v/>
      </c>
    </row>
    <row r="1565" spans="12:15">
      <c r="L1565" s="30" t="str" cm="1">
        <f t="array" ref="L1565">IF(Table2[[#This Row],[Nodes]:[Nodes]]=4,Table2[[#This Row],[Gap]:[Gap]],"")</f>
        <v/>
      </c>
      <c r="M1565" s="30" t="str" cm="1">
        <f t="array" ref="M1565">IF(Table2[[#This Row],[Nodes]:[Nodes]]=5,Table2[[#This Row],[Gap]:[Gap]],"")</f>
        <v/>
      </c>
      <c r="N1565" s="30" t="str" cm="1">
        <f t="array" ref="N1565">IF(Table2[[#This Row],[Nodes]:[Nodes]]=6,Table2[[#This Row],[Gap]:[Gap]],"")</f>
        <v/>
      </c>
      <c r="O1565" s="30" t="str" cm="1">
        <f t="array" ref="O1565">IF(Table2[[#This Row],[Nodes]:[Nodes]]=7,Table2[[#This Row],[Gap]:[Gap]],"")</f>
        <v/>
      </c>
    </row>
    <row r="1566" spans="12:15">
      <c r="L1566" s="30" t="str" cm="1">
        <f t="array" ref="L1566">IF(Table2[[#This Row],[Nodes]:[Nodes]]=4,Table2[[#This Row],[Gap]:[Gap]],"")</f>
        <v/>
      </c>
      <c r="M1566" s="30" t="str" cm="1">
        <f t="array" ref="M1566">IF(Table2[[#This Row],[Nodes]:[Nodes]]=5,Table2[[#This Row],[Gap]:[Gap]],"")</f>
        <v/>
      </c>
      <c r="N1566" s="30" t="str" cm="1">
        <f t="array" ref="N1566">IF(Table2[[#This Row],[Nodes]:[Nodes]]=6,Table2[[#This Row],[Gap]:[Gap]],"")</f>
        <v/>
      </c>
      <c r="O1566" s="30" t="str" cm="1">
        <f t="array" ref="O1566">IF(Table2[[#This Row],[Nodes]:[Nodes]]=7,Table2[[#This Row],[Gap]:[Gap]],"")</f>
        <v/>
      </c>
    </row>
    <row r="1567" spans="12:15">
      <c r="L1567" s="30" t="str" cm="1">
        <f t="array" ref="L1567">IF(Table2[[#This Row],[Nodes]:[Nodes]]=4,Table2[[#This Row],[Gap]:[Gap]],"")</f>
        <v/>
      </c>
      <c r="M1567" s="30" t="str" cm="1">
        <f t="array" ref="M1567">IF(Table2[[#This Row],[Nodes]:[Nodes]]=5,Table2[[#This Row],[Gap]:[Gap]],"")</f>
        <v/>
      </c>
      <c r="N1567" s="30" t="str" cm="1">
        <f t="array" ref="N1567">IF(Table2[[#This Row],[Nodes]:[Nodes]]=6,Table2[[#This Row],[Gap]:[Gap]],"")</f>
        <v/>
      </c>
      <c r="O1567" s="30" t="str" cm="1">
        <f t="array" ref="O1567">IF(Table2[[#This Row],[Nodes]:[Nodes]]=7,Table2[[#This Row],[Gap]:[Gap]],"")</f>
        <v/>
      </c>
    </row>
    <row r="1568" spans="12:15">
      <c r="L1568" s="30" t="str" cm="1">
        <f t="array" ref="L1568">IF(Table2[[#This Row],[Nodes]:[Nodes]]=4,Table2[[#This Row],[Gap]:[Gap]],"")</f>
        <v/>
      </c>
      <c r="M1568" s="30" t="str" cm="1">
        <f t="array" ref="M1568">IF(Table2[[#This Row],[Nodes]:[Nodes]]=5,Table2[[#This Row],[Gap]:[Gap]],"")</f>
        <v/>
      </c>
      <c r="N1568" s="30" t="str" cm="1">
        <f t="array" ref="N1568">IF(Table2[[#This Row],[Nodes]:[Nodes]]=6,Table2[[#This Row],[Gap]:[Gap]],"")</f>
        <v/>
      </c>
      <c r="O1568" s="30" t="str" cm="1">
        <f t="array" ref="O1568">IF(Table2[[#This Row],[Nodes]:[Nodes]]=7,Table2[[#This Row],[Gap]:[Gap]],"")</f>
        <v/>
      </c>
    </row>
    <row r="1569" spans="12:15">
      <c r="L1569" s="30" t="str" cm="1">
        <f t="array" ref="L1569">IF(Table2[[#This Row],[Nodes]:[Nodes]]=4,Table2[[#This Row],[Gap]:[Gap]],"")</f>
        <v/>
      </c>
      <c r="M1569" s="30" t="str" cm="1">
        <f t="array" ref="M1569">IF(Table2[[#This Row],[Nodes]:[Nodes]]=5,Table2[[#This Row],[Gap]:[Gap]],"")</f>
        <v/>
      </c>
      <c r="N1569" s="30" t="str" cm="1">
        <f t="array" ref="N1569">IF(Table2[[#This Row],[Nodes]:[Nodes]]=6,Table2[[#This Row],[Gap]:[Gap]],"")</f>
        <v/>
      </c>
      <c r="O1569" s="30" t="str" cm="1">
        <f t="array" ref="O1569">IF(Table2[[#This Row],[Nodes]:[Nodes]]=7,Table2[[#This Row],[Gap]:[Gap]],"")</f>
        <v/>
      </c>
    </row>
    <row r="1570" spans="12:15">
      <c r="L1570" s="30" t="str" cm="1">
        <f t="array" ref="L1570">IF(Table2[[#This Row],[Nodes]:[Nodes]]=4,Table2[[#This Row],[Gap]:[Gap]],"")</f>
        <v/>
      </c>
      <c r="M1570" s="30" t="str" cm="1">
        <f t="array" ref="M1570">IF(Table2[[#This Row],[Nodes]:[Nodes]]=5,Table2[[#This Row],[Gap]:[Gap]],"")</f>
        <v/>
      </c>
      <c r="N1570" s="30" t="str" cm="1">
        <f t="array" ref="N1570">IF(Table2[[#This Row],[Nodes]:[Nodes]]=6,Table2[[#This Row],[Gap]:[Gap]],"")</f>
        <v/>
      </c>
      <c r="O1570" s="30" t="str" cm="1">
        <f t="array" ref="O1570">IF(Table2[[#This Row],[Nodes]:[Nodes]]=7,Table2[[#This Row],[Gap]:[Gap]],"")</f>
        <v/>
      </c>
    </row>
    <row r="1571" spans="12:15">
      <c r="L1571" s="30" t="str" cm="1">
        <f t="array" ref="L1571">IF(Table2[[#This Row],[Nodes]:[Nodes]]=4,Table2[[#This Row],[Gap]:[Gap]],"")</f>
        <v/>
      </c>
      <c r="M1571" s="30" t="str" cm="1">
        <f t="array" ref="M1571">IF(Table2[[#This Row],[Nodes]:[Nodes]]=5,Table2[[#This Row],[Gap]:[Gap]],"")</f>
        <v/>
      </c>
      <c r="N1571" s="30" t="str" cm="1">
        <f t="array" ref="N1571">IF(Table2[[#This Row],[Nodes]:[Nodes]]=6,Table2[[#This Row],[Gap]:[Gap]],"")</f>
        <v/>
      </c>
      <c r="O1571" s="30" t="str" cm="1">
        <f t="array" ref="O1571">IF(Table2[[#This Row],[Nodes]:[Nodes]]=7,Table2[[#This Row],[Gap]:[Gap]],"")</f>
        <v/>
      </c>
    </row>
    <row r="1572" spans="12:15">
      <c r="L1572" s="30" t="str" cm="1">
        <f t="array" ref="L1572">IF(Table2[[#This Row],[Nodes]:[Nodes]]=4,Table2[[#This Row],[Gap]:[Gap]],"")</f>
        <v/>
      </c>
      <c r="M1572" s="30" t="str" cm="1">
        <f t="array" ref="M1572">IF(Table2[[#This Row],[Nodes]:[Nodes]]=5,Table2[[#This Row],[Gap]:[Gap]],"")</f>
        <v/>
      </c>
      <c r="N1572" s="30" t="str" cm="1">
        <f t="array" ref="N1572">IF(Table2[[#This Row],[Nodes]:[Nodes]]=6,Table2[[#This Row],[Gap]:[Gap]],"")</f>
        <v/>
      </c>
      <c r="O1572" s="30" t="str" cm="1">
        <f t="array" ref="O1572">IF(Table2[[#This Row],[Nodes]:[Nodes]]=7,Table2[[#This Row],[Gap]:[Gap]],"")</f>
        <v/>
      </c>
    </row>
    <row r="1573" spans="12:15">
      <c r="L1573" s="30" t="str" cm="1">
        <f t="array" ref="L1573">IF(Table2[[#This Row],[Nodes]:[Nodes]]=4,Table2[[#This Row],[Gap]:[Gap]],"")</f>
        <v/>
      </c>
      <c r="M1573" s="30" t="str" cm="1">
        <f t="array" ref="M1573">IF(Table2[[#This Row],[Nodes]:[Nodes]]=5,Table2[[#This Row],[Gap]:[Gap]],"")</f>
        <v/>
      </c>
      <c r="N1573" s="30" t="str" cm="1">
        <f t="array" ref="N1573">IF(Table2[[#This Row],[Nodes]:[Nodes]]=6,Table2[[#This Row],[Gap]:[Gap]],"")</f>
        <v/>
      </c>
      <c r="O1573" s="30" t="str" cm="1">
        <f t="array" ref="O1573">IF(Table2[[#This Row],[Nodes]:[Nodes]]=7,Table2[[#This Row],[Gap]:[Gap]],"")</f>
        <v/>
      </c>
    </row>
    <row r="1574" spans="12:15">
      <c r="L1574" s="30" t="str" cm="1">
        <f t="array" ref="L1574">IF(Table2[[#This Row],[Nodes]:[Nodes]]=4,Table2[[#This Row],[Gap]:[Gap]],"")</f>
        <v/>
      </c>
      <c r="M1574" s="30" t="str" cm="1">
        <f t="array" ref="M1574">IF(Table2[[#This Row],[Nodes]:[Nodes]]=5,Table2[[#This Row],[Gap]:[Gap]],"")</f>
        <v/>
      </c>
      <c r="N1574" s="30" t="str" cm="1">
        <f t="array" ref="N1574">IF(Table2[[#This Row],[Nodes]:[Nodes]]=6,Table2[[#This Row],[Gap]:[Gap]],"")</f>
        <v/>
      </c>
      <c r="O1574" s="30" t="str" cm="1">
        <f t="array" ref="O1574">IF(Table2[[#This Row],[Nodes]:[Nodes]]=7,Table2[[#This Row],[Gap]:[Gap]],"")</f>
        <v/>
      </c>
    </row>
    <row r="1575" spans="12:15">
      <c r="L1575" s="30" t="str" cm="1">
        <f t="array" ref="L1575">IF(Table2[[#This Row],[Nodes]:[Nodes]]=4,Table2[[#This Row],[Gap]:[Gap]],"")</f>
        <v/>
      </c>
      <c r="M1575" s="30" t="str" cm="1">
        <f t="array" ref="M1575">IF(Table2[[#This Row],[Nodes]:[Nodes]]=5,Table2[[#This Row],[Gap]:[Gap]],"")</f>
        <v/>
      </c>
      <c r="N1575" s="30" t="str" cm="1">
        <f t="array" ref="N1575">IF(Table2[[#This Row],[Nodes]:[Nodes]]=6,Table2[[#This Row],[Gap]:[Gap]],"")</f>
        <v/>
      </c>
      <c r="O1575" s="30" t="str" cm="1">
        <f t="array" ref="O1575">IF(Table2[[#This Row],[Nodes]:[Nodes]]=7,Table2[[#This Row],[Gap]:[Gap]],"")</f>
        <v/>
      </c>
    </row>
    <row r="1576" spans="12:15">
      <c r="L1576" s="30" t="str" cm="1">
        <f t="array" ref="L1576">IF(Table2[[#This Row],[Nodes]:[Nodes]]=4,Table2[[#This Row],[Gap]:[Gap]],"")</f>
        <v/>
      </c>
      <c r="M1576" s="30" t="str" cm="1">
        <f t="array" ref="M1576">IF(Table2[[#This Row],[Nodes]:[Nodes]]=5,Table2[[#This Row],[Gap]:[Gap]],"")</f>
        <v/>
      </c>
      <c r="N1576" s="30" t="str" cm="1">
        <f t="array" ref="N1576">IF(Table2[[#This Row],[Nodes]:[Nodes]]=6,Table2[[#This Row],[Gap]:[Gap]],"")</f>
        <v/>
      </c>
      <c r="O1576" s="30" t="str" cm="1">
        <f t="array" ref="O1576">IF(Table2[[#This Row],[Nodes]:[Nodes]]=7,Table2[[#This Row],[Gap]:[Gap]],"")</f>
        <v/>
      </c>
    </row>
    <row r="1577" spans="12:15">
      <c r="L1577" s="30" t="str" cm="1">
        <f t="array" ref="L1577">IF(Table2[[#This Row],[Nodes]:[Nodes]]=4,Table2[[#This Row],[Gap]:[Gap]],"")</f>
        <v/>
      </c>
      <c r="M1577" s="30" t="str" cm="1">
        <f t="array" ref="M1577">IF(Table2[[#This Row],[Nodes]:[Nodes]]=5,Table2[[#This Row],[Gap]:[Gap]],"")</f>
        <v/>
      </c>
      <c r="N1577" s="30" t="str" cm="1">
        <f t="array" ref="N1577">IF(Table2[[#This Row],[Nodes]:[Nodes]]=6,Table2[[#This Row],[Gap]:[Gap]],"")</f>
        <v/>
      </c>
      <c r="O1577" s="30" t="str" cm="1">
        <f t="array" ref="O1577">IF(Table2[[#This Row],[Nodes]:[Nodes]]=7,Table2[[#This Row],[Gap]:[Gap]],"")</f>
        <v/>
      </c>
    </row>
    <row r="1578" spans="12:15">
      <c r="L1578" s="30" t="str" cm="1">
        <f t="array" ref="L1578">IF(Table2[[#This Row],[Nodes]:[Nodes]]=4,Table2[[#This Row],[Gap]:[Gap]],"")</f>
        <v/>
      </c>
      <c r="M1578" s="30" t="str" cm="1">
        <f t="array" ref="M1578">IF(Table2[[#This Row],[Nodes]:[Nodes]]=5,Table2[[#This Row],[Gap]:[Gap]],"")</f>
        <v/>
      </c>
      <c r="N1578" s="30" t="str" cm="1">
        <f t="array" ref="N1578">IF(Table2[[#This Row],[Nodes]:[Nodes]]=6,Table2[[#This Row],[Gap]:[Gap]],"")</f>
        <v/>
      </c>
      <c r="O1578" s="30" t="str" cm="1">
        <f t="array" ref="O1578">IF(Table2[[#This Row],[Nodes]:[Nodes]]=7,Table2[[#This Row],[Gap]:[Gap]],"")</f>
        <v/>
      </c>
    </row>
    <row r="1579" spans="12:15">
      <c r="L1579" s="30" t="str" cm="1">
        <f t="array" ref="L1579">IF(Table2[[#This Row],[Nodes]:[Nodes]]=4,Table2[[#This Row],[Gap]:[Gap]],"")</f>
        <v/>
      </c>
      <c r="M1579" s="30" t="str" cm="1">
        <f t="array" ref="M1579">IF(Table2[[#This Row],[Nodes]:[Nodes]]=5,Table2[[#This Row],[Gap]:[Gap]],"")</f>
        <v/>
      </c>
      <c r="N1579" s="30" t="str" cm="1">
        <f t="array" ref="N1579">IF(Table2[[#This Row],[Nodes]:[Nodes]]=6,Table2[[#This Row],[Gap]:[Gap]],"")</f>
        <v/>
      </c>
      <c r="O1579" s="30" t="str" cm="1">
        <f t="array" ref="O1579">IF(Table2[[#This Row],[Nodes]:[Nodes]]=7,Table2[[#This Row],[Gap]:[Gap]],"")</f>
        <v/>
      </c>
    </row>
    <row r="1580" spans="12:15">
      <c r="L1580" s="30" t="str" cm="1">
        <f t="array" ref="L1580">IF(Table2[[#This Row],[Nodes]:[Nodes]]=4,Table2[[#This Row],[Gap]:[Gap]],"")</f>
        <v/>
      </c>
      <c r="M1580" s="30" t="str" cm="1">
        <f t="array" ref="M1580">IF(Table2[[#This Row],[Nodes]:[Nodes]]=5,Table2[[#This Row],[Gap]:[Gap]],"")</f>
        <v/>
      </c>
      <c r="N1580" s="30" t="str" cm="1">
        <f t="array" ref="N1580">IF(Table2[[#This Row],[Nodes]:[Nodes]]=6,Table2[[#This Row],[Gap]:[Gap]],"")</f>
        <v/>
      </c>
      <c r="O1580" s="30" t="str" cm="1">
        <f t="array" ref="O1580">IF(Table2[[#This Row],[Nodes]:[Nodes]]=7,Table2[[#This Row],[Gap]:[Gap]],"")</f>
        <v/>
      </c>
    </row>
    <row r="1581" spans="12:15">
      <c r="L1581" s="30" t="str" cm="1">
        <f t="array" ref="L1581">IF(Table2[[#This Row],[Nodes]:[Nodes]]=4,Table2[[#This Row],[Gap]:[Gap]],"")</f>
        <v/>
      </c>
      <c r="M1581" s="30" t="str" cm="1">
        <f t="array" ref="M1581">IF(Table2[[#This Row],[Nodes]:[Nodes]]=5,Table2[[#This Row],[Gap]:[Gap]],"")</f>
        <v/>
      </c>
      <c r="N1581" s="30" t="str" cm="1">
        <f t="array" ref="N1581">IF(Table2[[#This Row],[Nodes]:[Nodes]]=6,Table2[[#This Row],[Gap]:[Gap]],"")</f>
        <v/>
      </c>
      <c r="O1581" s="30" t="str" cm="1">
        <f t="array" ref="O1581">IF(Table2[[#This Row],[Nodes]:[Nodes]]=7,Table2[[#This Row],[Gap]:[Gap]],"")</f>
        <v/>
      </c>
    </row>
    <row r="1582" spans="12:15">
      <c r="L1582" s="30" t="str" cm="1">
        <f t="array" ref="L1582">IF(Table2[[#This Row],[Nodes]:[Nodes]]=4,Table2[[#This Row],[Gap]:[Gap]],"")</f>
        <v/>
      </c>
      <c r="M1582" s="30" t="str" cm="1">
        <f t="array" ref="M1582">IF(Table2[[#This Row],[Nodes]:[Nodes]]=5,Table2[[#This Row],[Gap]:[Gap]],"")</f>
        <v/>
      </c>
      <c r="N1582" s="30" t="str" cm="1">
        <f t="array" ref="N1582">IF(Table2[[#This Row],[Nodes]:[Nodes]]=6,Table2[[#This Row],[Gap]:[Gap]],"")</f>
        <v/>
      </c>
      <c r="O1582" s="30" t="str" cm="1">
        <f t="array" ref="O1582">IF(Table2[[#This Row],[Nodes]:[Nodes]]=7,Table2[[#This Row],[Gap]:[Gap]],"")</f>
        <v/>
      </c>
    </row>
    <row r="1583" spans="12:15">
      <c r="L1583" s="30" t="str" cm="1">
        <f t="array" ref="L1583">IF(Table2[[#This Row],[Nodes]:[Nodes]]=4,Table2[[#This Row],[Gap]:[Gap]],"")</f>
        <v/>
      </c>
      <c r="M1583" s="30" t="str" cm="1">
        <f t="array" ref="M1583">IF(Table2[[#This Row],[Nodes]:[Nodes]]=5,Table2[[#This Row],[Gap]:[Gap]],"")</f>
        <v/>
      </c>
      <c r="N1583" s="30" t="str" cm="1">
        <f t="array" ref="N1583">IF(Table2[[#This Row],[Nodes]:[Nodes]]=6,Table2[[#This Row],[Gap]:[Gap]],"")</f>
        <v/>
      </c>
      <c r="O1583" s="30" t="str" cm="1">
        <f t="array" ref="O1583">IF(Table2[[#This Row],[Nodes]:[Nodes]]=7,Table2[[#This Row],[Gap]:[Gap]],"")</f>
        <v/>
      </c>
    </row>
    <row r="1584" spans="12:15">
      <c r="L1584" s="30" t="str" cm="1">
        <f t="array" ref="L1584">IF(Table2[[#This Row],[Nodes]:[Nodes]]=4,Table2[[#This Row],[Gap]:[Gap]],"")</f>
        <v/>
      </c>
      <c r="M1584" s="30" t="str" cm="1">
        <f t="array" ref="M1584">IF(Table2[[#This Row],[Nodes]:[Nodes]]=5,Table2[[#This Row],[Gap]:[Gap]],"")</f>
        <v/>
      </c>
      <c r="N1584" s="30" t="str" cm="1">
        <f t="array" ref="N1584">IF(Table2[[#This Row],[Nodes]:[Nodes]]=6,Table2[[#This Row],[Gap]:[Gap]],"")</f>
        <v/>
      </c>
      <c r="O1584" s="30" t="str" cm="1">
        <f t="array" ref="O1584">IF(Table2[[#This Row],[Nodes]:[Nodes]]=7,Table2[[#This Row],[Gap]:[Gap]],"")</f>
        <v/>
      </c>
    </row>
    <row r="1585" spans="12:15">
      <c r="L1585" s="30" t="str" cm="1">
        <f t="array" ref="L1585">IF(Table2[[#This Row],[Nodes]:[Nodes]]=4,Table2[[#This Row],[Gap]:[Gap]],"")</f>
        <v/>
      </c>
      <c r="M1585" s="30" t="str" cm="1">
        <f t="array" ref="M1585">IF(Table2[[#This Row],[Nodes]:[Nodes]]=5,Table2[[#This Row],[Gap]:[Gap]],"")</f>
        <v/>
      </c>
      <c r="N1585" s="30" t="str" cm="1">
        <f t="array" ref="N1585">IF(Table2[[#This Row],[Nodes]:[Nodes]]=6,Table2[[#This Row],[Gap]:[Gap]],"")</f>
        <v/>
      </c>
      <c r="O1585" s="30" t="str" cm="1">
        <f t="array" ref="O1585">IF(Table2[[#This Row],[Nodes]:[Nodes]]=7,Table2[[#This Row],[Gap]:[Gap]],"")</f>
        <v/>
      </c>
    </row>
    <row r="1586" spans="12:15">
      <c r="L1586" s="30" t="str" cm="1">
        <f t="array" ref="L1586">IF(Table2[[#This Row],[Nodes]:[Nodes]]=4,Table2[[#This Row],[Gap]:[Gap]],"")</f>
        <v/>
      </c>
      <c r="M1586" s="30" t="str" cm="1">
        <f t="array" ref="M1586">IF(Table2[[#This Row],[Nodes]:[Nodes]]=5,Table2[[#This Row],[Gap]:[Gap]],"")</f>
        <v/>
      </c>
      <c r="N1586" s="30" t="str" cm="1">
        <f t="array" ref="N1586">IF(Table2[[#This Row],[Nodes]:[Nodes]]=6,Table2[[#This Row],[Gap]:[Gap]],"")</f>
        <v/>
      </c>
      <c r="O1586" s="30" t="str" cm="1">
        <f t="array" ref="O1586">IF(Table2[[#This Row],[Nodes]:[Nodes]]=7,Table2[[#This Row],[Gap]:[Gap]],"")</f>
        <v/>
      </c>
    </row>
    <row r="1587" spans="12:15">
      <c r="L1587" s="30" t="str" cm="1">
        <f t="array" ref="L1587">IF(Table2[[#This Row],[Nodes]:[Nodes]]=4,Table2[[#This Row],[Gap]:[Gap]],"")</f>
        <v/>
      </c>
      <c r="M1587" s="30" t="str" cm="1">
        <f t="array" ref="M1587">IF(Table2[[#This Row],[Nodes]:[Nodes]]=5,Table2[[#This Row],[Gap]:[Gap]],"")</f>
        <v/>
      </c>
      <c r="N1587" s="30" t="str" cm="1">
        <f t="array" ref="N1587">IF(Table2[[#This Row],[Nodes]:[Nodes]]=6,Table2[[#This Row],[Gap]:[Gap]],"")</f>
        <v/>
      </c>
      <c r="O1587" s="30" t="str" cm="1">
        <f t="array" ref="O1587">IF(Table2[[#This Row],[Nodes]:[Nodes]]=7,Table2[[#This Row],[Gap]:[Gap]],"")</f>
        <v/>
      </c>
    </row>
    <row r="1588" spans="12:15">
      <c r="L1588" s="30" t="str" cm="1">
        <f t="array" ref="L1588">IF(Table2[[#This Row],[Nodes]:[Nodes]]=4,Table2[[#This Row],[Gap]:[Gap]],"")</f>
        <v/>
      </c>
      <c r="M1588" s="30" t="str" cm="1">
        <f t="array" ref="M1588">IF(Table2[[#This Row],[Nodes]:[Nodes]]=5,Table2[[#This Row],[Gap]:[Gap]],"")</f>
        <v/>
      </c>
      <c r="N1588" s="30" t="str" cm="1">
        <f t="array" ref="N1588">IF(Table2[[#This Row],[Nodes]:[Nodes]]=6,Table2[[#This Row],[Gap]:[Gap]],"")</f>
        <v/>
      </c>
      <c r="O1588" s="30" t="str" cm="1">
        <f t="array" ref="O1588">IF(Table2[[#This Row],[Nodes]:[Nodes]]=7,Table2[[#This Row],[Gap]:[Gap]],"")</f>
        <v/>
      </c>
    </row>
    <row r="1589" spans="12:15">
      <c r="L1589" s="30" t="str" cm="1">
        <f t="array" ref="L1589">IF(Table2[[#This Row],[Nodes]:[Nodes]]=4,Table2[[#This Row],[Gap]:[Gap]],"")</f>
        <v/>
      </c>
      <c r="M1589" s="30" t="str" cm="1">
        <f t="array" ref="M1589">IF(Table2[[#This Row],[Nodes]:[Nodes]]=5,Table2[[#This Row],[Gap]:[Gap]],"")</f>
        <v/>
      </c>
      <c r="N1589" s="30" t="str" cm="1">
        <f t="array" ref="N1589">IF(Table2[[#This Row],[Nodes]:[Nodes]]=6,Table2[[#This Row],[Gap]:[Gap]],"")</f>
        <v/>
      </c>
      <c r="O1589" s="30" t="str" cm="1">
        <f t="array" ref="O1589">IF(Table2[[#This Row],[Nodes]:[Nodes]]=7,Table2[[#This Row],[Gap]:[Gap]],"")</f>
        <v/>
      </c>
    </row>
    <row r="1590" spans="12:15">
      <c r="L1590" s="30" t="str" cm="1">
        <f t="array" ref="L1590">IF(Table2[[#This Row],[Nodes]:[Nodes]]=4,Table2[[#This Row],[Gap]:[Gap]],"")</f>
        <v/>
      </c>
      <c r="M1590" s="30" t="str" cm="1">
        <f t="array" ref="M1590">IF(Table2[[#This Row],[Nodes]:[Nodes]]=5,Table2[[#This Row],[Gap]:[Gap]],"")</f>
        <v/>
      </c>
      <c r="N1590" s="30" t="str" cm="1">
        <f t="array" ref="N1590">IF(Table2[[#This Row],[Nodes]:[Nodes]]=6,Table2[[#This Row],[Gap]:[Gap]],"")</f>
        <v/>
      </c>
      <c r="O1590" s="30" t="str" cm="1">
        <f t="array" ref="O1590">IF(Table2[[#This Row],[Nodes]:[Nodes]]=7,Table2[[#This Row],[Gap]:[Gap]],"")</f>
        <v/>
      </c>
    </row>
    <row r="1591" spans="12:15">
      <c r="L1591" s="30" t="str" cm="1">
        <f t="array" ref="L1591">IF(Table2[[#This Row],[Nodes]:[Nodes]]=4,Table2[[#This Row],[Gap]:[Gap]],"")</f>
        <v/>
      </c>
      <c r="M1591" s="30" t="str" cm="1">
        <f t="array" ref="M1591">IF(Table2[[#This Row],[Nodes]:[Nodes]]=5,Table2[[#This Row],[Gap]:[Gap]],"")</f>
        <v/>
      </c>
      <c r="N1591" s="30" t="str" cm="1">
        <f t="array" ref="N1591">IF(Table2[[#This Row],[Nodes]:[Nodes]]=6,Table2[[#This Row],[Gap]:[Gap]],"")</f>
        <v/>
      </c>
      <c r="O1591" s="30" t="str" cm="1">
        <f t="array" ref="O1591">IF(Table2[[#This Row],[Nodes]:[Nodes]]=7,Table2[[#This Row],[Gap]:[Gap]],"")</f>
        <v/>
      </c>
    </row>
    <row r="1592" spans="12:15">
      <c r="L1592" s="30" t="str" cm="1">
        <f t="array" ref="L1592">IF(Table2[[#This Row],[Nodes]:[Nodes]]=4,Table2[[#This Row],[Gap]:[Gap]],"")</f>
        <v/>
      </c>
      <c r="M1592" s="30" t="str" cm="1">
        <f t="array" ref="M1592">IF(Table2[[#This Row],[Nodes]:[Nodes]]=5,Table2[[#This Row],[Gap]:[Gap]],"")</f>
        <v/>
      </c>
      <c r="N1592" s="30" t="str" cm="1">
        <f t="array" ref="N1592">IF(Table2[[#This Row],[Nodes]:[Nodes]]=6,Table2[[#This Row],[Gap]:[Gap]],"")</f>
        <v/>
      </c>
      <c r="O1592" s="30" t="str" cm="1">
        <f t="array" ref="O1592">IF(Table2[[#This Row],[Nodes]:[Nodes]]=7,Table2[[#This Row],[Gap]:[Gap]],"")</f>
        <v/>
      </c>
    </row>
    <row r="1593" spans="12:15">
      <c r="L1593" s="30" t="str" cm="1">
        <f t="array" ref="L1593">IF(Table2[[#This Row],[Nodes]:[Nodes]]=4,Table2[[#This Row],[Gap]:[Gap]],"")</f>
        <v/>
      </c>
      <c r="M1593" s="30" t="str" cm="1">
        <f t="array" ref="M1593">IF(Table2[[#This Row],[Nodes]:[Nodes]]=5,Table2[[#This Row],[Gap]:[Gap]],"")</f>
        <v/>
      </c>
      <c r="N1593" s="30" t="str" cm="1">
        <f t="array" ref="N1593">IF(Table2[[#This Row],[Nodes]:[Nodes]]=6,Table2[[#This Row],[Gap]:[Gap]],"")</f>
        <v/>
      </c>
      <c r="O1593" s="30" t="str" cm="1">
        <f t="array" ref="O1593">IF(Table2[[#This Row],[Nodes]:[Nodes]]=7,Table2[[#This Row],[Gap]:[Gap]],"")</f>
        <v/>
      </c>
    </row>
    <row r="1594" spans="12:15">
      <c r="L1594" s="30" t="str" cm="1">
        <f t="array" ref="L1594">IF(Table2[[#This Row],[Nodes]:[Nodes]]=4,Table2[[#This Row],[Gap]:[Gap]],"")</f>
        <v/>
      </c>
      <c r="M1594" s="30" t="str" cm="1">
        <f t="array" ref="M1594">IF(Table2[[#This Row],[Nodes]:[Nodes]]=5,Table2[[#This Row],[Gap]:[Gap]],"")</f>
        <v/>
      </c>
      <c r="N1594" s="30" t="str" cm="1">
        <f t="array" ref="N1594">IF(Table2[[#This Row],[Nodes]:[Nodes]]=6,Table2[[#This Row],[Gap]:[Gap]],"")</f>
        <v/>
      </c>
      <c r="O1594" s="30" t="str" cm="1">
        <f t="array" ref="O1594">IF(Table2[[#This Row],[Nodes]:[Nodes]]=7,Table2[[#This Row],[Gap]:[Gap]],"")</f>
        <v/>
      </c>
    </row>
    <row r="1595" spans="12:15">
      <c r="L1595" s="30" t="str" cm="1">
        <f t="array" ref="L1595">IF(Table2[[#This Row],[Nodes]:[Nodes]]=4,Table2[[#This Row],[Gap]:[Gap]],"")</f>
        <v/>
      </c>
      <c r="M1595" s="30" t="str" cm="1">
        <f t="array" ref="M1595">IF(Table2[[#This Row],[Nodes]:[Nodes]]=5,Table2[[#This Row],[Gap]:[Gap]],"")</f>
        <v/>
      </c>
      <c r="N1595" s="30" t="str" cm="1">
        <f t="array" ref="N1595">IF(Table2[[#This Row],[Nodes]:[Nodes]]=6,Table2[[#This Row],[Gap]:[Gap]],"")</f>
        <v/>
      </c>
      <c r="O1595" s="30" t="str" cm="1">
        <f t="array" ref="O1595">IF(Table2[[#This Row],[Nodes]:[Nodes]]=7,Table2[[#This Row],[Gap]:[Gap]],"")</f>
        <v/>
      </c>
    </row>
    <row r="1596" spans="12:15">
      <c r="L1596" s="30" t="str" cm="1">
        <f t="array" ref="L1596">IF(Table2[[#This Row],[Nodes]:[Nodes]]=4,Table2[[#This Row],[Gap]:[Gap]],"")</f>
        <v/>
      </c>
      <c r="M1596" s="30" t="str" cm="1">
        <f t="array" ref="M1596">IF(Table2[[#This Row],[Nodes]:[Nodes]]=5,Table2[[#This Row],[Gap]:[Gap]],"")</f>
        <v/>
      </c>
      <c r="N1596" s="30" t="str" cm="1">
        <f t="array" ref="N1596">IF(Table2[[#This Row],[Nodes]:[Nodes]]=6,Table2[[#This Row],[Gap]:[Gap]],"")</f>
        <v/>
      </c>
      <c r="O1596" s="30" t="str" cm="1">
        <f t="array" ref="O1596">IF(Table2[[#This Row],[Nodes]:[Nodes]]=7,Table2[[#This Row],[Gap]:[Gap]],"")</f>
        <v/>
      </c>
    </row>
    <row r="1597" spans="12:15">
      <c r="L1597" s="30" t="str" cm="1">
        <f t="array" ref="L1597">IF(Table2[[#This Row],[Nodes]:[Nodes]]=4,Table2[[#This Row],[Gap]:[Gap]],"")</f>
        <v/>
      </c>
      <c r="M1597" s="30" t="str" cm="1">
        <f t="array" ref="M1597">IF(Table2[[#This Row],[Nodes]:[Nodes]]=5,Table2[[#This Row],[Gap]:[Gap]],"")</f>
        <v/>
      </c>
      <c r="N1597" s="30" t="str" cm="1">
        <f t="array" ref="N1597">IF(Table2[[#This Row],[Nodes]:[Nodes]]=6,Table2[[#This Row],[Gap]:[Gap]],"")</f>
        <v/>
      </c>
      <c r="O1597" s="30" t="str" cm="1">
        <f t="array" ref="O1597">IF(Table2[[#This Row],[Nodes]:[Nodes]]=7,Table2[[#This Row],[Gap]:[Gap]],"")</f>
        <v/>
      </c>
    </row>
    <row r="1598" spans="12:15">
      <c r="L1598" s="30" t="str" cm="1">
        <f t="array" ref="L1598">IF(Table2[[#This Row],[Nodes]:[Nodes]]=4,Table2[[#This Row],[Gap]:[Gap]],"")</f>
        <v/>
      </c>
      <c r="M1598" s="30" t="str" cm="1">
        <f t="array" ref="M1598">IF(Table2[[#This Row],[Nodes]:[Nodes]]=5,Table2[[#This Row],[Gap]:[Gap]],"")</f>
        <v/>
      </c>
      <c r="N1598" s="30" t="str" cm="1">
        <f t="array" ref="N1598">IF(Table2[[#This Row],[Nodes]:[Nodes]]=6,Table2[[#This Row],[Gap]:[Gap]],"")</f>
        <v/>
      </c>
      <c r="O1598" s="30" t="str" cm="1">
        <f t="array" ref="O1598">IF(Table2[[#This Row],[Nodes]:[Nodes]]=7,Table2[[#This Row],[Gap]:[Gap]],"")</f>
        <v/>
      </c>
    </row>
    <row r="1599" spans="12:15">
      <c r="L1599" s="30" t="str" cm="1">
        <f t="array" ref="L1599">IF(Table2[[#This Row],[Nodes]:[Nodes]]=4,Table2[[#This Row],[Gap]:[Gap]],"")</f>
        <v/>
      </c>
      <c r="M1599" s="30" t="str" cm="1">
        <f t="array" ref="M1599">IF(Table2[[#This Row],[Nodes]:[Nodes]]=5,Table2[[#This Row],[Gap]:[Gap]],"")</f>
        <v/>
      </c>
      <c r="N1599" s="30" t="str" cm="1">
        <f t="array" ref="N1599">IF(Table2[[#This Row],[Nodes]:[Nodes]]=6,Table2[[#This Row],[Gap]:[Gap]],"")</f>
        <v/>
      </c>
      <c r="O1599" s="30" t="str" cm="1">
        <f t="array" ref="O1599">IF(Table2[[#This Row],[Nodes]:[Nodes]]=7,Table2[[#This Row],[Gap]:[Gap]],"")</f>
        <v/>
      </c>
    </row>
    <row r="1600" spans="12:15">
      <c r="L1600" s="30" t="str" cm="1">
        <f t="array" ref="L1600">IF(Table2[[#This Row],[Nodes]:[Nodes]]=4,Table2[[#This Row],[Gap]:[Gap]],"")</f>
        <v/>
      </c>
      <c r="M1600" s="30" t="str" cm="1">
        <f t="array" ref="M1600">IF(Table2[[#This Row],[Nodes]:[Nodes]]=5,Table2[[#This Row],[Gap]:[Gap]],"")</f>
        <v/>
      </c>
      <c r="N1600" s="30" t="str" cm="1">
        <f t="array" ref="N1600">IF(Table2[[#This Row],[Nodes]:[Nodes]]=6,Table2[[#This Row],[Gap]:[Gap]],"")</f>
        <v/>
      </c>
      <c r="O1600" s="30" t="str" cm="1">
        <f t="array" ref="O1600">IF(Table2[[#This Row],[Nodes]:[Nodes]]=7,Table2[[#This Row],[Gap]:[Gap]],"")</f>
        <v/>
      </c>
    </row>
    <row r="1601" spans="12:15">
      <c r="L1601" s="30" t="str" cm="1">
        <f t="array" ref="L1601">IF(Table2[[#This Row],[Nodes]:[Nodes]]=4,Table2[[#This Row],[Gap]:[Gap]],"")</f>
        <v/>
      </c>
      <c r="M1601" s="30" t="str" cm="1">
        <f t="array" ref="M1601">IF(Table2[[#This Row],[Nodes]:[Nodes]]=5,Table2[[#This Row],[Gap]:[Gap]],"")</f>
        <v/>
      </c>
      <c r="N1601" s="30" t="str" cm="1">
        <f t="array" ref="N1601">IF(Table2[[#This Row],[Nodes]:[Nodes]]=6,Table2[[#This Row],[Gap]:[Gap]],"")</f>
        <v/>
      </c>
      <c r="O1601" s="30" t="str" cm="1">
        <f t="array" ref="O1601">IF(Table2[[#This Row],[Nodes]:[Nodes]]=7,Table2[[#This Row],[Gap]:[Gap]],"")</f>
        <v/>
      </c>
    </row>
    <row r="1602" spans="12:15">
      <c r="L1602" s="30" t="str" cm="1">
        <f t="array" ref="L1602">IF(Table2[[#This Row],[Nodes]:[Nodes]]=4,Table2[[#This Row],[Gap]:[Gap]],"")</f>
        <v/>
      </c>
      <c r="M1602" s="30" t="str" cm="1">
        <f t="array" ref="M1602">IF(Table2[[#This Row],[Nodes]:[Nodes]]=5,Table2[[#This Row],[Gap]:[Gap]],"")</f>
        <v/>
      </c>
      <c r="N1602" s="30" t="str" cm="1">
        <f t="array" ref="N1602">IF(Table2[[#This Row],[Nodes]:[Nodes]]=6,Table2[[#This Row],[Gap]:[Gap]],"")</f>
        <v/>
      </c>
      <c r="O1602" s="30" t="str" cm="1">
        <f t="array" ref="O1602">IF(Table2[[#This Row],[Nodes]:[Nodes]]=7,Table2[[#This Row],[Gap]:[Gap]],"")</f>
        <v/>
      </c>
    </row>
    <row r="1603" spans="12:15">
      <c r="L1603" s="30" t="str" cm="1">
        <f t="array" ref="L1603">IF(Table2[[#This Row],[Nodes]:[Nodes]]=4,Table2[[#This Row],[Gap]:[Gap]],"")</f>
        <v/>
      </c>
      <c r="M1603" s="30" t="str" cm="1">
        <f t="array" ref="M1603">IF(Table2[[#This Row],[Nodes]:[Nodes]]=5,Table2[[#This Row],[Gap]:[Gap]],"")</f>
        <v/>
      </c>
      <c r="N1603" s="30" t="str" cm="1">
        <f t="array" ref="N1603">IF(Table2[[#This Row],[Nodes]:[Nodes]]=6,Table2[[#This Row],[Gap]:[Gap]],"")</f>
        <v/>
      </c>
      <c r="O1603" s="30" t="str" cm="1">
        <f t="array" ref="O1603">IF(Table2[[#This Row],[Nodes]:[Nodes]]=7,Table2[[#This Row],[Gap]:[Gap]],"")</f>
        <v/>
      </c>
    </row>
    <row r="1604" spans="12:15">
      <c r="L1604" s="30" t="str" cm="1">
        <f t="array" ref="L1604">IF(Table2[[#This Row],[Nodes]:[Nodes]]=4,Table2[[#This Row],[Gap]:[Gap]],"")</f>
        <v/>
      </c>
      <c r="M1604" s="30" t="str" cm="1">
        <f t="array" ref="M1604">IF(Table2[[#This Row],[Nodes]:[Nodes]]=5,Table2[[#This Row],[Gap]:[Gap]],"")</f>
        <v/>
      </c>
      <c r="N1604" s="30" t="str" cm="1">
        <f t="array" ref="N1604">IF(Table2[[#This Row],[Nodes]:[Nodes]]=6,Table2[[#This Row],[Gap]:[Gap]],"")</f>
        <v/>
      </c>
      <c r="O1604" s="30" t="str" cm="1">
        <f t="array" ref="O1604">IF(Table2[[#This Row],[Nodes]:[Nodes]]=7,Table2[[#This Row],[Gap]:[Gap]],"")</f>
        <v/>
      </c>
    </row>
    <row r="1605" spans="12:15">
      <c r="L1605" s="30" t="str" cm="1">
        <f t="array" ref="L1605">IF(Table2[[#This Row],[Nodes]:[Nodes]]=4,Table2[[#This Row],[Gap]:[Gap]],"")</f>
        <v/>
      </c>
      <c r="M1605" s="30" t="str" cm="1">
        <f t="array" ref="M1605">IF(Table2[[#This Row],[Nodes]:[Nodes]]=5,Table2[[#This Row],[Gap]:[Gap]],"")</f>
        <v/>
      </c>
      <c r="N1605" s="30" t="str" cm="1">
        <f t="array" ref="N1605">IF(Table2[[#This Row],[Nodes]:[Nodes]]=6,Table2[[#This Row],[Gap]:[Gap]],"")</f>
        <v/>
      </c>
      <c r="O1605" s="30" t="str" cm="1">
        <f t="array" ref="O1605">IF(Table2[[#This Row],[Nodes]:[Nodes]]=7,Table2[[#This Row],[Gap]:[Gap]],"")</f>
        <v/>
      </c>
    </row>
    <row r="1606" spans="12:15">
      <c r="L1606" s="30" t="str" cm="1">
        <f t="array" ref="L1606">IF(Table2[[#This Row],[Nodes]:[Nodes]]=4,Table2[[#This Row],[Gap]:[Gap]],"")</f>
        <v/>
      </c>
      <c r="M1606" s="30" t="str" cm="1">
        <f t="array" ref="M1606">IF(Table2[[#This Row],[Nodes]:[Nodes]]=5,Table2[[#This Row],[Gap]:[Gap]],"")</f>
        <v/>
      </c>
      <c r="N1606" s="30" t="str" cm="1">
        <f t="array" ref="N1606">IF(Table2[[#This Row],[Nodes]:[Nodes]]=6,Table2[[#This Row],[Gap]:[Gap]],"")</f>
        <v/>
      </c>
      <c r="O1606" s="30" t="str" cm="1">
        <f t="array" ref="O1606">IF(Table2[[#This Row],[Nodes]:[Nodes]]=7,Table2[[#This Row],[Gap]:[Gap]],"")</f>
        <v/>
      </c>
    </row>
    <row r="1607" spans="12:15">
      <c r="L1607" s="30" t="str" cm="1">
        <f t="array" ref="L1607">IF(Table2[[#This Row],[Nodes]:[Nodes]]=4,Table2[[#This Row],[Gap]:[Gap]],"")</f>
        <v/>
      </c>
      <c r="M1607" s="30" t="str" cm="1">
        <f t="array" ref="M1607">IF(Table2[[#This Row],[Nodes]:[Nodes]]=5,Table2[[#This Row],[Gap]:[Gap]],"")</f>
        <v/>
      </c>
      <c r="N1607" s="30" t="str" cm="1">
        <f t="array" ref="N1607">IF(Table2[[#This Row],[Nodes]:[Nodes]]=6,Table2[[#This Row],[Gap]:[Gap]],"")</f>
        <v/>
      </c>
      <c r="O1607" s="30" t="str" cm="1">
        <f t="array" ref="O1607">IF(Table2[[#This Row],[Nodes]:[Nodes]]=7,Table2[[#This Row],[Gap]:[Gap]],"")</f>
        <v/>
      </c>
    </row>
    <row r="1608" spans="12:15">
      <c r="L1608" s="30" t="str" cm="1">
        <f t="array" ref="L1608">IF(Table2[[#This Row],[Nodes]:[Nodes]]=4,Table2[[#This Row],[Gap]:[Gap]],"")</f>
        <v/>
      </c>
      <c r="M1608" s="30" t="str" cm="1">
        <f t="array" ref="M1608">IF(Table2[[#This Row],[Nodes]:[Nodes]]=5,Table2[[#This Row],[Gap]:[Gap]],"")</f>
        <v/>
      </c>
      <c r="N1608" s="30" t="str" cm="1">
        <f t="array" ref="N1608">IF(Table2[[#This Row],[Nodes]:[Nodes]]=6,Table2[[#This Row],[Gap]:[Gap]],"")</f>
        <v/>
      </c>
      <c r="O1608" s="30" t="str" cm="1">
        <f t="array" ref="O1608">IF(Table2[[#This Row],[Nodes]:[Nodes]]=7,Table2[[#This Row],[Gap]:[Gap]],"")</f>
        <v/>
      </c>
    </row>
    <row r="1609" spans="12:15">
      <c r="L1609" s="30" t="str" cm="1">
        <f t="array" ref="L1609">IF(Table2[[#This Row],[Nodes]:[Nodes]]=4,Table2[[#This Row],[Gap]:[Gap]],"")</f>
        <v/>
      </c>
      <c r="M1609" s="30" t="str" cm="1">
        <f t="array" ref="M1609">IF(Table2[[#This Row],[Nodes]:[Nodes]]=5,Table2[[#This Row],[Gap]:[Gap]],"")</f>
        <v/>
      </c>
      <c r="N1609" s="30" t="str" cm="1">
        <f t="array" ref="N1609">IF(Table2[[#This Row],[Nodes]:[Nodes]]=6,Table2[[#This Row],[Gap]:[Gap]],"")</f>
        <v/>
      </c>
      <c r="O1609" s="30" t="str" cm="1">
        <f t="array" ref="O1609">IF(Table2[[#This Row],[Nodes]:[Nodes]]=7,Table2[[#This Row],[Gap]:[Gap]],"")</f>
        <v/>
      </c>
    </row>
    <row r="1610" spans="12:15">
      <c r="L1610" s="30" t="str" cm="1">
        <f t="array" ref="L1610">IF(Table2[[#This Row],[Nodes]:[Nodes]]=4,Table2[[#This Row],[Gap]:[Gap]],"")</f>
        <v/>
      </c>
      <c r="M1610" s="30" t="str" cm="1">
        <f t="array" ref="M1610">IF(Table2[[#This Row],[Nodes]:[Nodes]]=5,Table2[[#This Row],[Gap]:[Gap]],"")</f>
        <v/>
      </c>
      <c r="N1610" s="30" t="str" cm="1">
        <f t="array" ref="N1610">IF(Table2[[#This Row],[Nodes]:[Nodes]]=6,Table2[[#This Row],[Gap]:[Gap]],"")</f>
        <v/>
      </c>
      <c r="O1610" s="30" t="str" cm="1">
        <f t="array" ref="O1610">IF(Table2[[#This Row],[Nodes]:[Nodes]]=7,Table2[[#This Row],[Gap]:[Gap]],"")</f>
        <v/>
      </c>
    </row>
    <row r="1611" spans="12:15">
      <c r="L1611" s="30" t="str" cm="1">
        <f t="array" ref="L1611">IF(Table2[[#This Row],[Nodes]:[Nodes]]=4,Table2[[#This Row],[Gap]:[Gap]],"")</f>
        <v/>
      </c>
      <c r="M1611" s="30" t="str" cm="1">
        <f t="array" ref="M1611">IF(Table2[[#This Row],[Nodes]:[Nodes]]=5,Table2[[#This Row],[Gap]:[Gap]],"")</f>
        <v/>
      </c>
      <c r="N1611" s="30" t="str" cm="1">
        <f t="array" ref="N1611">IF(Table2[[#This Row],[Nodes]:[Nodes]]=6,Table2[[#This Row],[Gap]:[Gap]],"")</f>
        <v/>
      </c>
      <c r="O1611" s="30" t="str" cm="1">
        <f t="array" ref="O1611">IF(Table2[[#This Row],[Nodes]:[Nodes]]=7,Table2[[#This Row],[Gap]:[Gap]],"")</f>
        <v/>
      </c>
    </row>
    <row r="1612" spans="12:15">
      <c r="L1612" s="30" t="str" cm="1">
        <f t="array" ref="L1612">IF(Table2[[#This Row],[Nodes]:[Nodes]]=4,Table2[[#This Row],[Gap]:[Gap]],"")</f>
        <v/>
      </c>
      <c r="M1612" s="30" t="str" cm="1">
        <f t="array" ref="M1612">IF(Table2[[#This Row],[Nodes]:[Nodes]]=5,Table2[[#This Row],[Gap]:[Gap]],"")</f>
        <v/>
      </c>
      <c r="N1612" s="30" t="str" cm="1">
        <f t="array" ref="N1612">IF(Table2[[#This Row],[Nodes]:[Nodes]]=6,Table2[[#This Row],[Gap]:[Gap]],"")</f>
        <v/>
      </c>
      <c r="O1612" s="30" t="str" cm="1">
        <f t="array" ref="O1612">IF(Table2[[#This Row],[Nodes]:[Nodes]]=7,Table2[[#This Row],[Gap]:[Gap]],"")</f>
        <v/>
      </c>
    </row>
    <row r="1613" spans="12:15">
      <c r="L1613" s="30" t="str" cm="1">
        <f t="array" ref="L1613">IF(Table2[[#This Row],[Nodes]:[Nodes]]=4,Table2[[#This Row],[Gap]:[Gap]],"")</f>
        <v/>
      </c>
      <c r="M1613" s="30" t="str" cm="1">
        <f t="array" ref="M1613">IF(Table2[[#This Row],[Nodes]:[Nodes]]=5,Table2[[#This Row],[Gap]:[Gap]],"")</f>
        <v/>
      </c>
      <c r="N1613" s="30" t="str" cm="1">
        <f t="array" ref="N1613">IF(Table2[[#This Row],[Nodes]:[Nodes]]=6,Table2[[#This Row],[Gap]:[Gap]],"")</f>
        <v/>
      </c>
      <c r="O1613" s="30" t="str" cm="1">
        <f t="array" ref="O1613">IF(Table2[[#This Row],[Nodes]:[Nodes]]=7,Table2[[#This Row],[Gap]:[Gap]],"")</f>
        <v/>
      </c>
    </row>
    <row r="1614" spans="12:15">
      <c r="L1614" s="30" t="str" cm="1">
        <f t="array" ref="L1614">IF(Table2[[#This Row],[Nodes]:[Nodes]]=4,Table2[[#This Row],[Gap]:[Gap]],"")</f>
        <v/>
      </c>
      <c r="M1614" s="30" t="str" cm="1">
        <f t="array" ref="M1614">IF(Table2[[#This Row],[Nodes]:[Nodes]]=5,Table2[[#This Row],[Gap]:[Gap]],"")</f>
        <v/>
      </c>
      <c r="N1614" s="30" t="str" cm="1">
        <f t="array" ref="N1614">IF(Table2[[#This Row],[Nodes]:[Nodes]]=6,Table2[[#This Row],[Gap]:[Gap]],"")</f>
        <v/>
      </c>
      <c r="O1614" s="30" t="str" cm="1">
        <f t="array" ref="O1614">IF(Table2[[#This Row],[Nodes]:[Nodes]]=7,Table2[[#This Row],[Gap]:[Gap]],"")</f>
        <v/>
      </c>
    </row>
    <row r="1615" spans="12:15">
      <c r="L1615" s="30" t="str" cm="1">
        <f t="array" ref="L1615">IF(Table2[[#This Row],[Nodes]:[Nodes]]=4,Table2[[#This Row],[Gap]:[Gap]],"")</f>
        <v/>
      </c>
      <c r="M1615" s="30" t="str" cm="1">
        <f t="array" ref="M1615">IF(Table2[[#This Row],[Nodes]:[Nodes]]=5,Table2[[#This Row],[Gap]:[Gap]],"")</f>
        <v/>
      </c>
      <c r="N1615" s="30" t="str" cm="1">
        <f t="array" ref="N1615">IF(Table2[[#This Row],[Nodes]:[Nodes]]=6,Table2[[#This Row],[Gap]:[Gap]],"")</f>
        <v/>
      </c>
      <c r="O1615" s="30" t="str" cm="1">
        <f t="array" ref="O1615">IF(Table2[[#This Row],[Nodes]:[Nodes]]=7,Table2[[#This Row],[Gap]:[Gap]],"")</f>
        <v/>
      </c>
    </row>
    <row r="1616" spans="12:15">
      <c r="L1616" s="30" t="str" cm="1">
        <f t="array" ref="L1616">IF(Table2[[#This Row],[Nodes]:[Nodes]]=4,Table2[[#This Row],[Gap]:[Gap]],"")</f>
        <v/>
      </c>
      <c r="M1616" s="30" t="str" cm="1">
        <f t="array" ref="M1616">IF(Table2[[#This Row],[Nodes]:[Nodes]]=5,Table2[[#This Row],[Gap]:[Gap]],"")</f>
        <v/>
      </c>
      <c r="N1616" s="30" t="str" cm="1">
        <f t="array" ref="N1616">IF(Table2[[#This Row],[Nodes]:[Nodes]]=6,Table2[[#This Row],[Gap]:[Gap]],"")</f>
        <v/>
      </c>
      <c r="O1616" s="30" t="str" cm="1">
        <f t="array" ref="O1616">IF(Table2[[#This Row],[Nodes]:[Nodes]]=7,Table2[[#This Row],[Gap]:[Gap]],"")</f>
        <v/>
      </c>
    </row>
    <row r="1617" spans="12:15">
      <c r="L1617" s="30" t="str" cm="1">
        <f t="array" ref="L1617">IF(Table2[[#This Row],[Nodes]:[Nodes]]=4,Table2[[#This Row],[Gap]:[Gap]],"")</f>
        <v/>
      </c>
      <c r="M1617" s="30" t="str" cm="1">
        <f t="array" ref="M1617">IF(Table2[[#This Row],[Nodes]:[Nodes]]=5,Table2[[#This Row],[Gap]:[Gap]],"")</f>
        <v/>
      </c>
      <c r="N1617" s="30" t="str" cm="1">
        <f t="array" ref="N1617">IF(Table2[[#This Row],[Nodes]:[Nodes]]=6,Table2[[#This Row],[Gap]:[Gap]],"")</f>
        <v/>
      </c>
      <c r="O1617" s="30" t="str" cm="1">
        <f t="array" ref="O1617">IF(Table2[[#This Row],[Nodes]:[Nodes]]=7,Table2[[#This Row],[Gap]:[Gap]],"")</f>
        <v/>
      </c>
    </row>
    <row r="1618" spans="12:15">
      <c r="L1618" s="30" t="str" cm="1">
        <f t="array" ref="L1618">IF(Table2[[#This Row],[Nodes]:[Nodes]]=4,Table2[[#This Row],[Gap]:[Gap]],"")</f>
        <v/>
      </c>
      <c r="M1618" s="30" t="str" cm="1">
        <f t="array" ref="M1618">IF(Table2[[#This Row],[Nodes]:[Nodes]]=5,Table2[[#This Row],[Gap]:[Gap]],"")</f>
        <v/>
      </c>
      <c r="N1618" s="30" t="str" cm="1">
        <f t="array" ref="N1618">IF(Table2[[#This Row],[Nodes]:[Nodes]]=6,Table2[[#This Row],[Gap]:[Gap]],"")</f>
        <v/>
      </c>
      <c r="O1618" s="30" t="str" cm="1">
        <f t="array" ref="O1618">IF(Table2[[#This Row],[Nodes]:[Nodes]]=7,Table2[[#This Row],[Gap]:[Gap]],"")</f>
        <v/>
      </c>
    </row>
    <row r="1619" spans="12:15">
      <c r="L1619" s="30" t="str" cm="1">
        <f t="array" ref="L1619">IF(Table2[[#This Row],[Nodes]:[Nodes]]=4,Table2[[#This Row],[Gap]:[Gap]],"")</f>
        <v/>
      </c>
      <c r="M1619" s="30" t="str" cm="1">
        <f t="array" ref="M1619">IF(Table2[[#This Row],[Nodes]:[Nodes]]=5,Table2[[#This Row],[Gap]:[Gap]],"")</f>
        <v/>
      </c>
      <c r="N1619" s="30" t="str" cm="1">
        <f t="array" ref="N1619">IF(Table2[[#This Row],[Nodes]:[Nodes]]=6,Table2[[#This Row],[Gap]:[Gap]],"")</f>
        <v/>
      </c>
      <c r="O1619" s="30" t="str" cm="1">
        <f t="array" ref="O1619">IF(Table2[[#This Row],[Nodes]:[Nodes]]=7,Table2[[#This Row],[Gap]:[Gap]],"")</f>
        <v/>
      </c>
    </row>
    <row r="1620" spans="12:15">
      <c r="L1620" s="30" t="str" cm="1">
        <f t="array" ref="L1620">IF(Table2[[#This Row],[Nodes]:[Nodes]]=4,Table2[[#This Row],[Gap]:[Gap]],"")</f>
        <v/>
      </c>
      <c r="M1620" s="30" t="str" cm="1">
        <f t="array" ref="M1620">IF(Table2[[#This Row],[Nodes]:[Nodes]]=5,Table2[[#This Row],[Gap]:[Gap]],"")</f>
        <v/>
      </c>
      <c r="N1620" s="30" t="str" cm="1">
        <f t="array" ref="N1620">IF(Table2[[#This Row],[Nodes]:[Nodes]]=6,Table2[[#This Row],[Gap]:[Gap]],"")</f>
        <v/>
      </c>
      <c r="O1620" s="30" t="str" cm="1">
        <f t="array" ref="O1620">IF(Table2[[#This Row],[Nodes]:[Nodes]]=7,Table2[[#This Row],[Gap]:[Gap]],"")</f>
        <v/>
      </c>
    </row>
    <row r="1621" spans="12:15">
      <c r="L1621" s="30" t="str" cm="1">
        <f t="array" ref="L1621">IF(Table2[[#This Row],[Nodes]:[Nodes]]=4,Table2[[#This Row],[Gap]:[Gap]],"")</f>
        <v/>
      </c>
      <c r="M1621" s="30" t="str" cm="1">
        <f t="array" ref="M1621">IF(Table2[[#This Row],[Nodes]:[Nodes]]=5,Table2[[#This Row],[Gap]:[Gap]],"")</f>
        <v/>
      </c>
      <c r="N1621" s="30" t="str" cm="1">
        <f t="array" ref="N1621">IF(Table2[[#This Row],[Nodes]:[Nodes]]=6,Table2[[#This Row],[Gap]:[Gap]],"")</f>
        <v/>
      </c>
      <c r="O1621" s="30" t="str" cm="1">
        <f t="array" ref="O1621">IF(Table2[[#This Row],[Nodes]:[Nodes]]=7,Table2[[#This Row],[Gap]:[Gap]],"")</f>
        <v/>
      </c>
    </row>
    <row r="1622" spans="12:15">
      <c r="L1622" s="30" t="str" cm="1">
        <f t="array" ref="L1622">IF(Table2[[#This Row],[Nodes]:[Nodes]]=4,Table2[[#This Row],[Gap]:[Gap]],"")</f>
        <v/>
      </c>
      <c r="M1622" s="30" t="str" cm="1">
        <f t="array" ref="M1622">IF(Table2[[#This Row],[Nodes]:[Nodes]]=5,Table2[[#This Row],[Gap]:[Gap]],"")</f>
        <v/>
      </c>
      <c r="N1622" s="30" t="str" cm="1">
        <f t="array" ref="N1622">IF(Table2[[#This Row],[Nodes]:[Nodes]]=6,Table2[[#This Row],[Gap]:[Gap]],"")</f>
        <v/>
      </c>
      <c r="O1622" s="30" t="str" cm="1">
        <f t="array" ref="O1622">IF(Table2[[#This Row],[Nodes]:[Nodes]]=7,Table2[[#This Row],[Gap]:[Gap]],"")</f>
        <v/>
      </c>
    </row>
    <row r="1623" spans="12:15">
      <c r="L1623" s="30" t="str" cm="1">
        <f t="array" ref="L1623">IF(Table2[[#This Row],[Nodes]:[Nodes]]=4,Table2[[#This Row],[Gap]:[Gap]],"")</f>
        <v/>
      </c>
      <c r="M1623" s="30" t="str" cm="1">
        <f t="array" ref="M1623">IF(Table2[[#This Row],[Nodes]:[Nodes]]=5,Table2[[#This Row],[Gap]:[Gap]],"")</f>
        <v/>
      </c>
      <c r="N1623" s="30" t="str" cm="1">
        <f t="array" ref="N1623">IF(Table2[[#This Row],[Nodes]:[Nodes]]=6,Table2[[#This Row],[Gap]:[Gap]],"")</f>
        <v/>
      </c>
      <c r="O1623" s="30" t="str" cm="1">
        <f t="array" ref="O1623">IF(Table2[[#This Row],[Nodes]:[Nodes]]=7,Table2[[#This Row],[Gap]:[Gap]],"")</f>
        <v/>
      </c>
    </row>
    <row r="1624" spans="12:15">
      <c r="L1624" s="30" t="str" cm="1">
        <f t="array" ref="L1624">IF(Table2[[#This Row],[Nodes]:[Nodes]]=4,Table2[[#This Row],[Gap]:[Gap]],"")</f>
        <v/>
      </c>
      <c r="M1624" s="30" t="str" cm="1">
        <f t="array" ref="M1624">IF(Table2[[#This Row],[Nodes]:[Nodes]]=5,Table2[[#This Row],[Gap]:[Gap]],"")</f>
        <v/>
      </c>
      <c r="N1624" s="30" t="str" cm="1">
        <f t="array" ref="N1624">IF(Table2[[#This Row],[Nodes]:[Nodes]]=6,Table2[[#This Row],[Gap]:[Gap]],"")</f>
        <v/>
      </c>
      <c r="O1624" s="30" t="str" cm="1">
        <f t="array" ref="O1624">IF(Table2[[#This Row],[Nodes]:[Nodes]]=7,Table2[[#This Row],[Gap]:[Gap]],"")</f>
        <v/>
      </c>
    </row>
    <row r="1625" spans="12:15">
      <c r="L1625" s="30" t="str" cm="1">
        <f t="array" ref="L1625">IF(Table2[[#This Row],[Nodes]:[Nodes]]=4,Table2[[#This Row],[Gap]:[Gap]],"")</f>
        <v/>
      </c>
      <c r="M1625" s="30" t="str" cm="1">
        <f t="array" ref="M1625">IF(Table2[[#This Row],[Nodes]:[Nodes]]=5,Table2[[#This Row],[Gap]:[Gap]],"")</f>
        <v/>
      </c>
      <c r="N1625" s="30" t="str" cm="1">
        <f t="array" ref="N1625">IF(Table2[[#This Row],[Nodes]:[Nodes]]=6,Table2[[#This Row],[Gap]:[Gap]],"")</f>
        <v/>
      </c>
      <c r="O1625" s="30" t="str" cm="1">
        <f t="array" ref="O1625">IF(Table2[[#This Row],[Nodes]:[Nodes]]=7,Table2[[#This Row],[Gap]:[Gap]],"")</f>
        <v/>
      </c>
    </row>
    <row r="1626" spans="12:15">
      <c r="L1626" s="30" t="str" cm="1">
        <f t="array" ref="L1626">IF(Table2[[#This Row],[Nodes]:[Nodes]]=4,Table2[[#This Row],[Gap]:[Gap]],"")</f>
        <v/>
      </c>
      <c r="M1626" s="30" t="str" cm="1">
        <f t="array" ref="M1626">IF(Table2[[#This Row],[Nodes]:[Nodes]]=5,Table2[[#This Row],[Gap]:[Gap]],"")</f>
        <v/>
      </c>
      <c r="N1626" s="30" t="str" cm="1">
        <f t="array" ref="N1626">IF(Table2[[#This Row],[Nodes]:[Nodes]]=6,Table2[[#This Row],[Gap]:[Gap]],"")</f>
        <v/>
      </c>
      <c r="O1626" s="30" t="str" cm="1">
        <f t="array" ref="O1626">IF(Table2[[#This Row],[Nodes]:[Nodes]]=7,Table2[[#This Row],[Gap]:[Gap]],"")</f>
        <v/>
      </c>
    </row>
    <row r="1627" spans="12:15">
      <c r="L1627" s="30" t="str" cm="1">
        <f t="array" ref="L1627">IF(Table2[[#This Row],[Nodes]:[Nodes]]=4,Table2[[#This Row],[Gap]:[Gap]],"")</f>
        <v/>
      </c>
      <c r="M1627" s="30" t="str" cm="1">
        <f t="array" ref="M1627">IF(Table2[[#This Row],[Nodes]:[Nodes]]=5,Table2[[#This Row],[Gap]:[Gap]],"")</f>
        <v/>
      </c>
      <c r="N1627" s="30" t="str" cm="1">
        <f t="array" ref="N1627">IF(Table2[[#This Row],[Nodes]:[Nodes]]=6,Table2[[#This Row],[Gap]:[Gap]],"")</f>
        <v/>
      </c>
      <c r="O1627" s="30" t="str" cm="1">
        <f t="array" ref="O1627">IF(Table2[[#This Row],[Nodes]:[Nodes]]=7,Table2[[#This Row],[Gap]:[Gap]],"")</f>
        <v/>
      </c>
    </row>
    <row r="1628" spans="12:15">
      <c r="L1628" s="30" t="str" cm="1">
        <f t="array" ref="L1628">IF(Table2[[#This Row],[Nodes]:[Nodes]]=4,Table2[[#This Row],[Gap]:[Gap]],"")</f>
        <v/>
      </c>
      <c r="M1628" s="30" t="str" cm="1">
        <f t="array" ref="M1628">IF(Table2[[#This Row],[Nodes]:[Nodes]]=5,Table2[[#This Row],[Gap]:[Gap]],"")</f>
        <v/>
      </c>
      <c r="N1628" s="30" t="str" cm="1">
        <f t="array" ref="N1628">IF(Table2[[#This Row],[Nodes]:[Nodes]]=6,Table2[[#This Row],[Gap]:[Gap]],"")</f>
        <v/>
      </c>
      <c r="O1628" s="30" t="str" cm="1">
        <f t="array" ref="O1628">IF(Table2[[#This Row],[Nodes]:[Nodes]]=7,Table2[[#This Row],[Gap]:[Gap]],"")</f>
        <v/>
      </c>
    </row>
    <row r="1629" spans="12:15">
      <c r="L1629" s="30" t="str" cm="1">
        <f t="array" ref="L1629">IF(Table2[[#This Row],[Nodes]:[Nodes]]=4,Table2[[#This Row],[Gap]:[Gap]],"")</f>
        <v/>
      </c>
      <c r="M1629" s="30" t="str" cm="1">
        <f t="array" ref="M1629">IF(Table2[[#This Row],[Nodes]:[Nodes]]=5,Table2[[#This Row],[Gap]:[Gap]],"")</f>
        <v/>
      </c>
      <c r="N1629" s="30" t="str" cm="1">
        <f t="array" ref="N1629">IF(Table2[[#This Row],[Nodes]:[Nodes]]=6,Table2[[#This Row],[Gap]:[Gap]],"")</f>
        <v/>
      </c>
      <c r="O1629" s="30" t="str" cm="1">
        <f t="array" ref="O1629">IF(Table2[[#This Row],[Nodes]:[Nodes]]=7,Table2[[#This Row],[Gap]:[Gap]],"")</f>
        <v/>
      </c>
    </row>
    <row r="1630" spans="12:15">
      <c r="L1630" s="30" t="str" cm="1">
        <f t="array" ref="L1630">IF(Table2[[#This Row],[Nodes]:[Nodes]]=4,Table2[[#This Row],[Gap]:[Gap]],"")</f>
        <v/>
      </c>
      <c r="M1630" s="30" t="str" cm="1">
        <f t="array" ref="M1630">IF(Table2[[#This Row],[Nodes]:[Nodes]]=5,Table2[[#This Row],[Gap]:[Gap]],"")</f>
        <v/>
      </c>
      <c r="N1630" s="30" t="str" cm="1">
        <f t="array" ref="N1630">IF(Table2[[#This Row],[Nodes]:[Nodes]]=6,Table2[[#This Row],[Gap]:[Gap]],"")</f>
        <v/>
      </c>
      <c r="O1630" s="30" t="str" cm="1">
        <f t="array" ref="O1630">IF(Table2[[#This Row],[Nodes]:[Nodes]]=7,Table2[[#This Row],[Gap]:[Gap]],"")</f>
        <v/>
      </c>
    </row>
    <row r="1631" spans="12:15">
      <c r="L1631" s="30" t="str" cm="1">
        <f t="array" ref="L1631">IF(Table2[[#This Row],[Nodes]:[Nodes]]=4,Table2[[#This Row],[Gap]:[Gap]],"")</f>
        <v/>
      </c>
      <c r="M1631" s="30" t="str" cm="1">
        <f t="array" ref="M1631">IF(Table2[[#This Row],[Nodes]:[Nodes]]=5,Table2[[#This Row],[Gap]:[Gap]],"")</f>
        <v/>
      </c>
      <c r="N1631" s="30" t="str" cm="1">
        <f t="array" ref="N1631">IF(Table2[[#This Row],[Nodes]:[Nodes]]=6,Table2[[#This Row],[Gap]:[Gap]],"")</f>
        <v/>
      </c>
      <c r="O1631" s="30" t="str" cm="1">
        <f t="array" ref="O1631">IF(Table2[[#This Row],[Nodes]:[Nodes]]=7,Table2[[#This Row],[Gap]:[Gap]],"")</f>
        <v/>
      </c>
    </row>
    <row r="1632" spans="12:15">
      <c r="L1632" s="30" t="str" cm="1">
        <f t="array" ref="L1632">IF(Table2[[#This Row],[Nodes]:[Nodes]]=4,Table2[[#This Row],[Gap]:[Gap]],"")</f>
        <v/>
      </c>
      <c r="M1632" s="30" t="str" cm="1">
        <f t="array" ref="M1632">IF(Table2[[#This Row],[Nodes]:[Nodes]]=5,Table2[[#This Row],[Gap]:[Gap]],"")</f>
        <v/>
      </c>
      <c r="N1632" s="30" t="str" cm="1">
        <f t="array" ref="N1632">IF(Table2[[#This Row],[Nodes]:[Nodes]]=6,Table2[[#This Row],[Gap]:[Gap]],"")</f>
        <v/>
      </c>
      <c r="O1632" s="30" t="str" cm="1">
        <f t="array" ref="O1632">IF(Table2[[#This Row],[Nodes]:[Nodes]]=7,Table2[[#This Row],[Gap]:[Gap]],"")</f>
        <v/>
      </c>
    </row>
    <row r="1633" spans="12:15">
      <c r="L1633" s="30" t="str" cm="1">
        <f t="array" ref="L1633">IF(Table2[[#This Row],[Nodes]:[Nodes]]=4,Table2[[#This Row],[Gap]:[Gap]],"")</f>
        <v/>
      </c>
      <c r="M1633" s="30" t="str" cm="1">
        <f t="array" ref="M1633">IF(Table2[[#This Row],[Nodes]:[Nodes]]=5,Table2[[#This Row],[Gap]:[Gap]],"")</f>
        <v/>
      </c>
      <c r="N1633" s="30" t="str" cm="1">
        <f t="array" ref="N1633">IF(Table2[[#This Row],[Nodes]:[Nodes]]=6,Table2[[#This Row],[Gap]:[Gap]],"")</f>
        <v/>
      </c>
      <c r="O1633" s="30" t="str" cm="1">
        <f t="array" ref="O1633">IF(Table2[[#This Row],[Nodes]:[Nodes]]=7,Table2[[#This Row],[Gap]:[Gap]],"")</f>
        <v/>
      </c>
    </row>
    <row r="1634" spans="12:15">
      <c r="L1634" s="30" t="str" cm="1">
        <f t="array" ref="L1634">IF(Table2[[#This Row],[Nodes]:[Nodes]]=4,Table2[[#This Row],[Gap]:[Gap]],"")</f>
        <v/>
      </c>
      <c r="M1634" s="30" t="str" cm="1">
        <f t="array" ref="M1634">IF(Table2[[#This Row],[Nodes]:[Nodes]]=5,Table2[[#This Row],[Gap]:[Gap]],"")</f>
        <v/>
      </c>
      <c r="N1634" s="30" t="str" cm="1">
        <f t="array" ref="N1634">IF(Table2[[#This Row],[Nodes]:[Nodes]]=6,Table2[[#This Row],[Gap]:[Gap]],"")</f>
        <v/>
      </c>
      <c r="O1634" s="30" t="str" cm="1">
        <f t="array" ref="O1634">IF(Table2[[#This Row],[Nodes]:[Nodes]]=7,Table2[[#This Row],[Gap]:[Gap]],"")</f>
        <v/>
      </c>
    </row>
    <row r="1635" spans="12:15">
      <c r="L1635" s="30" t="str" cm="1">
        <f t="array" ref="L1635">IF(Table2[[#This Row],[Nodes]:[Nodes]]=4,Table2[[#This Row],[Gap]:[Gap]],"")</f>
        <v/>
      </c>
      <c r="M1635" s="30" t="str" cm="1">
        <f t="array" ref="M1635">IF(Table2[[#This Row],[Nodes]:[Nodes]]=5,Table2[[#This Row],[Gap]:[Gap]],"")</f>
        <v/>
      </c>
      <c r="N1635" s="30" t="str" cm="1">
        <f t="array" ref="N1635">IF(Table2[[#This Row],[Nodes]:[Nodes]]=6,Table2[[#This Row],[Gap]:[Gap]],"")</f>
        <v/>
      </c>
      <c r="O1635" s="30" t="str" cm="1">
        <f t="array" ref="O1635">IF(Table2[[#This Row],[Nodes]:[Nodes]]=7,Table2[[#This Row],[Gap]:[Gap]],"")</f>
        <v/>
      </c>
    </row>
    <row r="1636" spans="12:15">
      <c r="L1636" s="30" t="str" cm="1">
        <f t="array" ref="L1636">IF(Table2[[#This Row],[Nodes]:[Nodes]]=4,Table2[[#This Row],[Gap]:[Gap]],"")</f>
        <v/>
      </c>
      <c r="M1636" s="30" t="str" cm="1">
        <f t="array" ref="M1636">IF(Table2[[#This Row],[Nodes]:[Nodes]]=5,Table2[[#This Row],[Gap]:[Gap]],"")</f>
        <v/>
      </c>
      <c r="N1636" s="30" t="str" cm="1">
        <f t="array" ref="N1636">IF(Table2[[#This Row],[Nodes]:[Nodes]]=6,Table2[[#This Row],[Gap]:[Gap]],"")</f>
        <v/>
      </c>
      <c r="O1636" s="30" t="str" cm="1">
        <f t="array" ref="O1636">IF(Table2[[#This Row],[Nodes]:[Nodes]]=7,Table2[[#This Row],[Gap]:[Gap]],"")</f>
        <v/>
      </c>
    </row>
    <row r="1637" spans="12:15">
      <c r="L1637" s="30" t="str" cm="1">
        <f t="array" ref="L1637">IF(Table2[[#This Row],[Nodes]:[Nodes]]=4,Table2[[#This Row],[Gap]:[Gap]],"")</f>
        <v/>
      </c>
      <c r="M1637" s="30" t="str" cm="1">
        <f t="array" ref="M1637">IF(Table2[[#This Row],[Nodes]:[Nodes]]=5,Table2[[#This Row],[Gap]:[Gap]],"")</f>
        <v/>
      </c>
      <c r="N1637" s="30" t="str" cm="1">
        <f t="array" ref="N1637">IF(Table2[[#This Row],[Nodes]:[Nodes]]=6,Table2[[#This Row],[Gap]:[Gap]],"")</f>
        <v/>
      </c>
      <c r="O1637" s="30" t="str" cm="1">
        <f t="array" ref="O1637">IF(Table2[[#This Row],[Nodes]:[Nodes]]=7,Table2[[#This Row],[Gap]:[Gap]],"")</f>
        <v/>
      </c>
    </row>
    <row r="1638" spans="12:15">
      <c r="L1638" s="30" t="str" cm="1">
        <f t="array" ref="L1638">IF(Table2[[#This Row],[Nodes]:[Nodes]]=4,Table2[[#This Row],[Gap]:[Gap]],"")</f>
        <v/>
      </c>
      <c r="M1638" s="30" t="str" cm="1">
        <f t="array" ref="M1638">IF(Table2[[#This Row],[Nodes]:[Nodes]]=5,Table2[[#This Row],[Gap]:[Gap]],"")</f>
        <v/>
      </c>
      <c r="N1638" s="30" t="str" cm="1">
        <f t="array" ref="N1638">IF(Table2[[#This Row],[Nodes]:[Nodes]]=6,Table2[[#This Row],[Gap]:[Gap]],"")</f>
        <v/>
      </c>
      <c r="O1638" s="30" t="str" cm="1">
        <f t="array" ref="O1638">IF(Table2[[#This Row],[Nodes]:[Nodes]]=7,Table2[[#This Row],[Gap]:[Gap]],"")</f>
        <v/>
      </c>
    </row>
    <row r="1639" spans="12:15">
      <c r="L1639" s="30" t="str" cm="1">
        <f t="array" ref="L1639">IF(Table2[[#This Row],[Nodes]:[Nodes]]=4,Table2[[#This Row],[Gap]:[Gap]],"")</f>
        <v/>
      </c>
      <c r="M1639" s="30" t="str" cm="1">
        <f t="array" ref="M1639">IF(Table2[[#This Row],[Nodes]:[Nodes]]=5,Table2[[#This Row],[Gap]:[Gap]],"")</f>
        <v/>
      </c>
      <c r="N1639" s="30" t="str" cm="1">
        <f t="array" ref="N1639">IF(Table2[[#This Row],[Nodes]:[Nodes]]=6,Table2[[#This Row],[Gap]:[Gap]],"")</f>
        <v/>
      </c>
      <c r="O1639" s="30" t="str" cm="1">
        <f t="array" ref="O1639">IF(Table2[[#This Row],[Nodes]:[Nodes]]=7,Table2[[#This Row],[Gap]:[Gap]],"")</f>
        <v/>
      </c>
    </row>
    <row r="1640" spans="12:15">
      <c r="L1640" s="30" t="str" cm="1">
        <f t="array" ref="L1640">IF(Table2[[#This Row],[Nodes]:[Nodes]]=4,Table2[[#This Row],[Gap]:[Gap]],"")</f>
        <v/>
      </c>
      <c r="M1640" s="30" t="str" cm="1">
        <f t="array" ref="M1640">IF(Table2[[#This Row],[Nodes]:[Nodes]]=5,Table2[[#This Row],[Gap]:[Gap]],"")</f>
        <v/>
      </c>
      <c r="N1640" s="30" t="str" cm="1">
        <f t="array" ref="N1640">IF(Table2[[#This Row],[Nodes]:[Nodes]]=6,Table2[[#This Row],[Gap]:[Gap]],"")</f>
        <v/>
      </c>
      <c r="O1640" s="30" t="str" cm="1">
        <f t="array" ref="O1640">IF(Table2[[#This Row],[Nodes]:[Nodes]]=7,Table2[[#This Row],[Gap]:[Gap]],"")</f>
        <v/>
      </c>
    </row>
    <row r="1641" spans="12:15">
      <c r="L1641" s="30" t="str" cm="1">
        <f t="array" ref="L1641">IF(Table2[[#This Row],[Nodes]:[Nodes]]=4,Table2[[#This Row],[Gap]:[Gap]],"")</f>
        <v/>
      </c>
      <c r="M1641" s="30" t="str" cm="1">
        <f t="array" ref="M1641">IF(Table2[[#This Row],[Nodes]:[Nodes]]=5,Table2[[#This Row],[Gap]:[Gap]],"")</f>
        <v/>
      </c>
      <c r="N1641" s="30" t="str" cm="1">
        <f t="array" ref="N1641">IF(Table2[[#This Row],[Nodes]:[Nodes]]=6,Table2[[#This Row],[Gap]:[Gap]],"")</f>
        <v/>
      </c>
      <c r="O1641" s="30" t="str" cm="1">
        <f t="array" ref="O1641">IF(Table2[[#This Row],[Nodes]:[Nodes]]=7,Table2[[#This Row],[Gap]:[Gap]],"")</f>
        <v/>
      </c>
    </row>
    <row r="1642" spans="12:15">
      <c r="L1642" s="30" t="str" cm="1">
        <f t="array" ref="L1642">IF(Table2[[#This Row],[Nodes]:[Nodes]]=4,Table2[[#This Row],[Gap]:[Gap]],"")</f>
        <v/>
      </c>
      <c r="M1642" s="30" t="str" cm="1">
        <f t="array" ref="M1642">IF(Table2[[#This Row],[Nodes]:[Nodes]]=5,Table2[[#This Row],[Gap]:[Gap]],"")</f>
        <v/>
      </c>
      <c r="N1642" s="30" t="str" cm="1">
        <f t="array" ref="N1642">IF(Table2[[#This Row],[Nodes]:[Nodes]]=6,Table2[[#This Row],[Gap]:[Gap]],"")</f>
        <v/>
      </c>
      <c r="O1642" s="30" t="str" cm="1">
        <f t="array" ref="O1642">IF(Table2[[#This Row],[Nodes]:[Nodes]]=7,Table2[[#This Row],[Gap]:[Gap]],"")</f>
        <v/>
      </c>
    </row>
    <row r="1643" spans="12:15">
      <c r="L1643" s="30" t="str" cm="1">
        <f t="array" ref="L1643">IF(Table2[[#This Row],[Nodes]:[Nodes]]=4,Table2[[#This Row],[Gap]:[Gap]],"")</f>
        <v/>
      </c>
      <c r="M1643" s="30" t="str" cm="1">
        <f t="array" ref="M1643">IF(Table2[[#This Row],[Nodes]:[Nodes]]=5,Table2[[#This Row],[Gap]:[Gap]],"")</f>
        <v/>
      </c>
      <c r="N1643" s="30" t="str" cm="1">
        <f t="array" ref="N1643">IF(Table2[[#This Row],[Nodes]:[Nodes]]=6,Table2[[#This Row],[Gap]:[Gap]],"")</f>
        <v/>
      </c>
      <c r="O1643" s="30" t="str" cm="1">
        <f t="array" ref="O1643">IF(Table2[[#This Row],[Nodes]:[Nodes]]=7,Table2[[#This Row],[Gap]:[Gap]],"")</f>
        <v/>
      </c>
    </row>
    <row r="1644" spans="12:15">
      <c r="L1644" s="30" t="str" cm="1">
        <f t="array" ref="L1644">IF(Table2[[#This Row],[Nodes]:[Nodes]]=4,Table2[[#This Row],[Gap]:[Gap]],"")</f>
        <v/>
      </c>
      <c r="M1644" s="30" t="str" cm="1">
        <f t="array" ref="M1644">IF(Table2[[#This Row],[Nodes]:[Nodes]]=5,Table2[[#This Row],[Gap]:[Gap]],"")</f>
        <v/>
      </c>
      <c r="N1644" s="30" t="str" cm="1">
        <f t="array" ref="N1644">IF(Table2[[#This Row],[Nodes]:[Nodes]]=6,Table2[[#This Row],[Gap]:[Gap]],"")</f>
        <v/>
      </c>
      <c r="O1644" s="30" t="str" cm="1">
        <f t="array" ref="O1644">IF(Table2[[#This Row],[Nodes]:[Nodes]]=7,Table2[[#This Row],[Gap]:[Gap]],"")</f>
        <v/>
      </c>
    </row>
    <row r="1645" spans="12:15">
      <c r="L1645" s="30" t="str" cm="1">
        <f t="array" ref="L1645">IF(Table2[[#This Row],[Nodes]:[Nodes]]=4,Table2[[#This Row],[Gap]:[Gap]],"")</f>
        <v/>
      </c>
      <c r="M1645" s="30" t="str" cm="1">
        <f t="array" ref="M1645">IF(Table2[[#This Row],[Nodes]:[Nodes]]=5,Table2[[#This Row],[Gap]:[Gap]],"")</f>
        <v/>
      </c>
      <c r="N1645" s="30" t="str" cm="1">
        <f t="array" ref="N1645">IF(Table2[[#This Row],[Nodes]:[Nodes]]=6,Table2[[#This Row],[Gap]:[Gap]],"")</f>
        <v/>
      </c>
      <c r="O1645" s="30" t="str" cm="1">
        <f t="array" ref="O1645">IF(Table2[[#This Row],[Nodes]:[Nodes]]=7,Table2[[#This Row],[Gap]:[Gap]],"")</f>
        <v/>
      </c>
    </row>
    <row r="1646" spans="12:15">
      <c r="L1646" s="30" t="str" cm="1">
        <f t="array" ref="L1646">IF(Table2[[#This Row],[Nodes]:[Nodes]]=4,Table2[[#This Row],[Gap]:[Gap]],"")</f>
        <v/>
      </c>
      <c r="M1646" s="30" t="str" cm="1">
        <f t="array" ref="M1646">IF(Table2[[#This Row],[Nodes]:[Nodes]]=5,Table2[[#This Row],[Gap]:[Gap]],"")</f>
        <v/>
      </c>
      <c r="N1646" s="30" t="str" cm="1">
        <f t="array" ref="N1646">IF(Table2[[#This Row],[Nodes]:[Nodes]]=6,Table2[[#This Row],[Gap]:[Gap]],"")</f>
        <v/>
      </c>
      <c r="O1646" s="30" t="str" cm="1">
        <f t="array" ref="O1646">IF(Table2[[#This Row],[Nodes]:[Nodes]]=7,Table2[[#This Row],[Gap]:[Gap]],"")</f>
        <v/>
      </c>
    </row>
    <row r="1647" spans="12:15">
      <c r="L1647" s="30" t="str" cm="1">
        <f t="array" ref="L1647">IF(Table2[[#This Row],[Nodes]:[Nodes]]=4,Table2[[#This Row],[Gap]:[Gap]],"")</f>
        <v/>
      </c>
      <c r="M1647" s="30" t="str" cm="1">
        <f t="array" ref="M1647">IF(Table2[[#This Row],[Nodes]:[Nodes]]=5,Table2[[#This Row],[Gap]:[Gap]],"")</f>
        <v/>
      </c>
      <c r="N1647" s="30" t="str" cm="1">
        <f t="array" ref="N1647">IF(Table2[[#This Row],[Nodes]:[Nodes]]=6,Table2[[#This Row],[Gap]:[Gap]],"")</f>
        <v/>
      </c>
      <c r="O1647" s="30" t="str" cm="1">
        <f t="array" ref="O1647">IF(Table2[[#This Row],[Nodes]:[Nodes]]=7,Table2[[#This Row],[Gap]:[Gap]],"")</f>
        <v/>
      </c>
    </row>
    <row r="1648" spans="12:15">
      <c r="L1648" s="30" t="str" cm="1">
        <f t="array" ref="L1648">IF(Table2[[#This Row],[Nodes]:[Nodes]]=4,Table2[[#This Row],[Gap]:[Gap]],"")</f>
        <v/>
      </c>
      <c r="M1648" s="30" t="str" cm="1">
        <f t="array" ref="M1648">IF(Table2[[#This Row],[Nodes]:[Nodes]]=5,Table2[[#This Row],[Gap]:[Gap]],"")</f>
        <v/>
      </c>
      <c r="N1648" s="30" t="str" cm="1">
        <f t="array" ref="N1648">IF(Table2[[#This Row],[Nodes]:[Nodes]]=6,Table2[[#This Row],[Gap]:[Gap]],"")</f>
        <v/>
      </c>
      <c r="O1648" s="30" t="str" cm="1">
        <f t="array" ref="O1648">IF(Table2[[#This Row],[Nodes]:[Nodes]]=7,Table2[[#This Row],[Gap]:[Gap]],"")</f>
        <v/>
      </c>
    </row>
    <row r="1649" spans="12:15">
      <c r="L1649" s="30" t="str" cm="1">
        <f t="array" ref="L1649">IF(Table2[[#This Row],[Nodes]:[Nodes]]=4,Table2[[#This Row],[Gap]:[Gap]],"")</f>
        <v/>
      </c>
      <c r="M1649" s="30" t="str" cm="1">
        <f t="array" ref="M1649">IF(Table2[[#This Row],[Nodes]:[Nodes]]=5,Table2[[#This Row],[Gap]:[Gap]],"")</f>
        <v/>
      </c>
      <c r="N1649" s="30" t="str" cm="1">
        <f t="array" ref="N1649">IF(Table2[[#This Row],[Nodes]:[Nodes]]=6,Table2[[#This Row],[Gap]:[Gap]],"")</f>
        <v/>
      </c>
      <c r="O1649" s="30" t="str" cm="1">
        <f t="array" ref="O1649">IF(Table2[[#This Row],[Nodes]:[Nodes]]=7,Table2[[#This Row],[Gap]:[Gap]],"")</f>
        <v/>
      </c>
    </row>
    <row r="1650" spans="12:15">
      <c r="L1650" s="30" t="str" cm="1">
        <f t="array" ref="L1650">IF(Table2[[#This Row],[Nodes]:[Nodes]]=4,Table2[[#This Row],[Gap]:[Gap]],"")</f>
        <v/>
      </c>
      <c r="M1650" s="30" t="str" cm="1">
        <f t="array" ref="M1650">IF(Table2[[#This Row],[Nodes]:[Nodes]]=5,Table2[[#This Row],[Gap]:[Gap]],"")</f>
        <v/>
      </c>
      <c r="N1650" s="30" t="str" cm="1">
        <f t="array" ref="N1650">IF(Table2[[#This Row],[Nodes]:[Nodes]]=6,Table2[[#This Row],[Gap]:[Gap]],"")</f>
        <v/>
      </c>
      <c r="O1650" s="30" t="str" cm="1">
        <f t="array" ref="O1650">IF(Table2[[#This Row],[Nodes]:[Nodes]]=7,Table2[[#This Row],[Gap]:[Gap]],"")</f>
        <v/>
      </c>
    </row>
    <row r="1651" spans="12:15">
      <c r="L1651" s="30" t="str" cm="1">
        <f t="array" ref="L1651">IF(Table2[[#This Row],[Nodes]:[Nodes]]=4,Table2[[#This Row],[Gap]:[Gap]],"")</f>
        <v/>
      </c>
      <c r="M1651" s="30" t="str" cm="1">
        <f t="array" ref="M1651">IF(Table2[[#This Row],[Nodes]:[Nodes]]=5,Table2[[#This Row],[Gap]:[Gap]],"")</f>
        <v/>
      </c>
      <c r="N1651" s="30" t="str" cm="1">
        <f t="array" ref="N1651">IF(Table2[[#This Row],[Nodes]:[Nodes]]=6,Table2[[#This Row],[Gap]:[Gap]],"")</f>
        <v/>
      </c>
      <c r="O1651" s="30" t="str" cm="1">
        <f t="array" ref="O1651">IF(Table2[[#This Row],[Nodes]:[Nodes]]=7,Table2[[#This Row],[Gap]:[Gap]],"")</f>
        <v/>
      </c>
    </row>
    <row r="1652" spans="12:15">
      <c r="L1652" s="30" t="str" cm="1">
        <f t="array" ref="L1652">IF(Table2[[#This Row],[Nodes]:[Nodes]]=4,Table2[[#This Row],[Gap]:[Gap]],"")</f>
        <v/>
      </c>
      <c r="M1652" s="30" t="str" cm="1">
        <f t="array" ref="M1652">IF(Table2[[#This Row],[Nodes]:[Nodes]]=5,Table2[[#This Row],[Gap]:[Gap]],"")</f>
        <v/>
      </c>
      <c r="N1652" s="30" t="str" cm="1">
        <f t="array" ref="N1652">IF(Table2[[#This Row],[Nodes]:[Nodes]]=6,Table2[[#This Row],[Gap]:[Gap]],"")</f>
        <v/>
      </c>
      <c r="O1652" s="30" t="str" cm="1">
        <f t="array" ref="O1652">IF(Table2[[#This Row],[Nodes]:[Nodes]]=7,Table2[[#This Row],[Gap]:[Gap]],"")</f>
        <v/>
      </c>
    </row>
    <row r="1653" spans="12:15">
      <c r="L1653" s="30" t="str" cm="1">
        <f t="array" ref="L1653">IF(Table2[[#This Row],[Nodes]:[Nodes]]=4,Table2[[#This Row],[Gap]:[Gap]],"")</f>
        <v/>
      </c>
      <c r="M1653" s="30" t="str" cm="1">
        <f t="array" ref="M1653">IF(Table2[[#This Row],[Nodes]:[Nodes]]=5,Table2[[#This Row],[Gap]:[Gap]],"")</f>
        <v/>
      </c>
      <c r="N1653" s="30" t="str" cm="1">
        <f t="array" ref="N1653">IF(Table2[[#This Row],[Nodes]:[Nodes]]=6,Table2[[#This Row],[Gap]:[Gap]],"")</f>
        <v/>
      </c>
      <c r="O1653" s="30" t="str" cm="1">
        <f t="array" ref="O1653">IF(Table2[[#This Row],[Nodes]:[Nodes]]=7,Table2[[#This Row],[Gap]:[Gap]],"")</f>
        <v/>
      </c>
    </row>
    <row r="1654" spans="12:15">
      <c r="L1654" s="30" t="str" cm="1">
        <f t="array" ref="L1654">IF(Table2[[#This Row],[Nodes]:[Nodes]]=4,Table2[[#This Row],[Gap]:[Gap]],"")</f>
        <v/>
      </c>
      <c r="M1654" s="30" t="str" cm="1">
        <f t="array" ref="M1654">IF(Table2[[#This Row],[Nodes]:[Nodes]]=5,Table2[[#This Row],[Gap]:[Gap]],"")</f>
        <v/>
      </c>
      <c r="N1654" s="30" t="str" cm="1">
        <f t="array" ref="N1654">IF(Table2[[#This Row],[Nodes]:[Nodes]]=6,Table2[[#This Row],[Gap]:[Gap]],"")</f>
        <v/>
      </c>
      <c r="O1654" s="30" t="str" cm="1">
        <f t="array" ref="O1654">IF(Table2[[#This Row],[Nodes]:[Nodes]]=7,Table2[[#This Row],[Gap]:[Gap]],"")</f>
        <v/>
      </c>
    </row>
    <row r="1655" spans="12:15">
      <c r="L1655" s="30" t="str" cm="1">
        <f t="array" ref="L1655">IF(Table2[[#This Row],[Nodes]:[Nodes]]=4,Table2[[#This Row],[Gap]:[Gap]],"")</f>
        <v/>
      </c>
      <c r="M1655" s="30" t="str" cm="1">
        <f t="array" ref="M1655">IF(Table2[[#This Row],[Nodes]:[Nodes]]=5,Table2[[#This Row],[Gap]:[Gap]],"")</f>
        <v/>
      </c>
      <c r="N1655" s="30" t="str" cm="1">
        <f t="array" ref="N1655">IF(Table2[[#This Row],[Nodes]:[Nodes]]=6,Table2[[#This Row],[Gap]:[Gap]],"")</f>
        <v/>
      </c>
      <c r="O1655" s="30" t="str" cm="1">
        <f t="array" ref="O1655">IF(Table2[[#This Row],[Nodes]:[Nodes]]=7,Table2[[#This Row],[Gap]:[Gap]],"")</f>
        <v/>
      </c>
    </row>
    <row r="1656" spans="12:15">
      <c r="L1656" s="30" t="str" cm="1">
        <f t="array" ref="L1656">IF(Table2[[#This Row],[Nodes]:[Nodes]]=4,Table2[[#This Row],[Gap]:[Gap]],"")</f>
        <v/>
      </c>
      <c r="M1656" s="30" t="str" cm="1">
        <f t="array" ref="M1656">IF(Table2[[#This Row],[Nodes]:[Nodes]]=5,Table2[[#This Row],[Gap]:[Gap]],"")</f>
        <v/>
      </c>
      <c r="N1656" s="30" t="str" cm="1">
        <f t="array" ref="N1656">IF(Table2[[#This Row],[Nodes]:[Nodes]]=6,Table2[[#This Row],[Gap]:[Gap]],"")</f>
        <v/>
      </c>
      <c r="O1656" s="30" t="str" cm="1">
        <f t="array" ref="O1656">IF(Table2[[#This Row],[Nodes]:[Nodes]]=7,Table2[[#This Row],[Gap]:[Gap]],"")</f>
        <v/>
      </c>
    </row>
    <row r="1657" spans="12:15">
      <c r="L1657" s="30" t="str" cm="1">
        <f t="array" ref="L1657">IF(Table2[[#This Row],[Nodes]:[Nodes]]=4,Table2[[#This Row],[Gap]:[Gap]],"")</f>
        <v/>
      </c>
      <c r="M1657" s="30" t="str" cm="1">
        <f t="array" ref="M1657">IF(Table2[[#This Row],[Nodes]:[Nodes]]=5,Table2[[#This Row],[Gap]:[Gap]],"")</f>
        <v/>
      </c>
      <c r="N1657" s="30" t="str" cm="1">
        <f t="array" ref="N1657">IF(Table2[[#This Row],[Nodes]:[Nodes]]=6,Table2[[#This Row],[Gap]:[Gap]],"")</f>
        <v/>
      </c>
      <c r="O1657" s="30" t="str" cm="1">
        <f t="array" ref="O1657">IF(Table2[[#This Row],[Nodes]:[Nodes]]=7,Table2[[#This Row],[Gap]:[Gap]],"")</f>
        <v/>
      </c>
    </row>
    <row r="1658" spans="12:15">
      <c r="L1658" s="30" t="str" cm="1">
        <f t="array" ref="L1658">IF(Table2[[#This Row],[Nodes]:[Nodes]]=4,Table2[[#This Row],[Gap]:[Gap]],"")</f>
        <v/>
      </c>
      <c r="M1658" s="30" t="str" cm="1">
        <f t="array" ref="M1658">IF(Table2[[#This Row],[Nodes]:[Nodes]]=5,Table2[[#This Row],[Gap]:[Gap]],"")</f>
        <v/>
      </c>
      <c r="N1658" s="30" t="str" cm="1">
        <f t="array" ref="N1658">IF(Table2[[#This Row],[Nodes]:[Nodes]]=6,Table2[[#This Row],[Gap]:[Gap]],"")</f>
        <v/>
      </c>
      <c r="O1658" s="30" t="str" cm="1">
        <f t="array" ref="O1658">IF(Table2[[#This Row],[Nodes]:[Nodes]]=7,Table2[[#This Row],[Gap]:[Gap]],"")</f>
        <v/>
      </c>
    </row>
    <row r="1659" spans="12:15">
      <c r="L1659" s="30" t="str" cm="1">
        <f t="array" ref="L1659">IF(Table2[[#This Row],[Nodes]:[Nodes]]=4,Table2[[#This Row],[Gap]:[Gap]],"")</f>
        <v/>
      </c>
      <c r="M1659" s="30" t="str" cm="1">
        <f t="array" ref="M1659">IF(Table2[[#This Row],[Nodes]:[Nodes]]=5,Table2[[#This Row],[Gap]:[Gap]],"")</f>
        <v/>
      </c>
      <c r="N1659" s="30" t="str" cm="1">
        <f t="array" ref="N1659">IF(Table2[[#This Row],[Nodes]:[Nodes]]=6,Table2[[#This Row],[Gap]:[Gap]],"")</f>
        <v/>
      </c>
      <c r="O1659" s="30" t="str" cm="1">
        <f t="array" ref="O1659">IF(Table2[[#This Row],[Nodes]:[Nodes]]=7,Table2[[#This Row],[Gap]:[Gap]],"")</f>
        <v/>
      </c>
    </row>
    <row r="1660" spans="12:15">
      <c r="L1660" s="30" t="str" cm="1">
        <f t="array" ref="L1660">IF(Table2[[#This Row],[Nodes]:[Nodes]]=4,Table2[[#This Row],[Gap]:[Gap]],"")</f>
        <v/>
      </c>
      <c r="M1660" s="30" t="str" cm="1">
        <f t="array" ref="M1660">IF(Table2[[#This Row],[Nodes]:[Nodes]]=5,Table2[[#This Row],[Gap]:[Gap]],"")</f>
        <v/>
      </c>
      <c r="N1660" s="30" t="str" cm="1">
        <f t="array" ref="N1660">IF(Table2[[#This Row],[Nodes]:[Nodes]]=6,Table2[[#This Row],[Gap]:[Gap]],"")</f>
        <v/>
      </c>
      <c r="O1660" s="30" t="str" cm="1">
        <f t="array" ref="O1660">IF(Table2[[#This Row],[Nodes]:[Nodes]]=7,Table2[[#This Row],[Gap]:[Gap]],"")</f>
        <v/>
      </c>
    </row>
    <row r="1661" spans="12:15">
      <c r="L1661" s="30" t="str" cm="1">
        <f t="array" ref="L1661">IF(Table2[[#This Row],[Nodes]:[Nodes]]=4,Table2[[#This Row],[Gap]:[Gap]],"")</f>
        <v/>
      </c>
      <c r="M1661" s="30" t="str" cm="1">
        <f t="array" ref="M1661">IF(Table2[[#This Row],[Nodes]:[Nodes]]=5,Table2[[#This Row],[Gap]:[Gap]],"")</f>
        <v/>
      </c>
      <c r="N1661" s="30" t="str" cm="1">
        <f t="array" ref="N1661">IF(Table2[[#This Row],[Nodes]:[Nodes]]=6,Table2[[#This Row],[Gap]:[Gap]],"")</f>
        <v/>
      </c>
      <c r="O1661" s="30" t="str" cm="1">
        <f t="array" ref="O1661">IF(Table2[[#This Row],[Nodes]:[Nodes]]=7,Table2[[#This Row],[Gap]:[Gap]],"")</f>
        <v/>
      </c>
    </row>
    <row r="1662" spans="12:15">
      <c r="L1662" s="30" t="str" cm="1">
        <f t="array" ref="L1662">IF(Table2[[#This Row],[Nodes]:[Nodes]]=4,Table2[[#This Row],[Gap]:[Gap]],"")</f>
        <v/>
      </c>
      <c r="M1662" s="30" t="str" cm="1">
        <f t="array" ref="M1662">IF(Table2[[#This Row],[Nodes]:[Nodes]]=5,Table2[[#This Row],[Gap]:[Gap]],"")</f>
        <v/>
      </c>
      <c r="N1662" s="30" t="str" cm="1">
        <f t="array" ref="N1662">IF(Table2[[#This Row],[Nodes]:[Nodes]]=6,Table2[[#This Row],[Gap]:[Gap]],"")</f>
        <v/>
      </c>
      <c r="O1662" s="30" t="str" cm="1">
        <f t="array" ref="O1662">IF(Table2[[#This Row],[Nodes]:[Nodes]]=7,Table2[[#This Row],[Gap]:[Gap]],"")</f>
        <v/>
      </c>
    </row>
    <row r="1663" spans="12:15">
      <c r="L1663" s="30" t="str" cm="1">
        <f t="array" ref="L1663">IF(Table2[[#This Row],[Nodes]:[Nodes]]=4,Table2[[#This Row],[Gap]:[Gap]],"")</f>
        <v/>
      </c>
      <c r="M1663" s="30" t="str" cm="1">
        <f t="array" ref="M1663">IF(Table2[[#This Row],[Nodes]:[Nodes]]=5,Table2[[#This Row],[Gap]:[Gap]],"")</f>
        <v/>
      </c>
      <c r="N1663" s="30" t="str" cm="1">
        <f t="array" ref="N1663">IF(Table2[[#This Row],[Nodes]:[Nodes]]=6,Table2[[#This Row],[Gap]:[Gap]],"")</f>
        <v/>
      </c>
      <c r="O1663" s="30" t="str" cm="1">
        <f t="array" ref="O1663">IF(Table2[[#This Row],[Nodes]:[Nodes]]=7,Table2[[#This Row],[Gap]:[Gap]],"")</f>
        <v/>
      </c>
    </row>
    <row r="1664" spans="12:15">
      <c r="L1664" s="30" t="str" cm="1">
        <f t="array" ref="L1664">IF(Table2[[#This Row],[Nodes]:[Nodes]]=4,Table2[[#This Row],[Gap]:[Gap]],"")</f>
        <v/>
      </c>
      <c r="M1664" s="30" t="str" cm="1">
        <f t="array" ref="M1664">IF(Table2[[#This Row],[Nodes]:[Nodes]]=5,Table2[[#This Row],[Gap]:[Gap]],"")</f>
        <v/>
      </c>
      <c r="N1664" s="30" t="str" cm="1">
        <f t="array" ref="N1664">IF(Table2[[#This Row],[Nodes]:[Nodes]]=6,Table2[[#This Row],[Gap]:[Gap]],"")</f>
        <v/>
      </c>
      <c r="O1664" s="30" t="str" cm="1">
        <f t="array" ref="O1664">IF(Table2[[#This Row],[Nodes]:[Nodes]]=7,Table2[[#This Row],[Gap]:[Gap]],"")</f>
        <v/>
      </c>
    </row>
    <row r="1665" spans="12:15">
      <c r="L1665" s="30" t="str" cm="1">
        <f t="array" ref="L1665">IF(Table2[[#This Row],[Nodes]:[Nodes]]=4,Table2[[#This Row],[Gap]:[Gap]],"")</f>
        <v/>
      </c>
      <c r="M1665" s="30" t="str" cm="1">
        <f t="array" ref="M1665">IF(Table2[[#This Row],[Nodes]:[Nodes]]=5,Table2[[#This Row],[Gap]:[Gap]],"")</f>
        <v/>
      </c>
      <c r="N1665" s="30" t="str" cm="1">
        <f t="array" ref="N1665">IF(Table2[[#This Row],[Nodes]:[Nodes]]=6,Table2[[#This Row],[Gap]:[Gap]],"")</f>
        <v/>
      </c>
      <c r="O1665" s="30" t="str" cm="1">
        <f t="array" ref="O1665">IF(Table2[[#This Row],[Nodes]:[Nodes]]=7,Table2[[#This Row],[Gap]:[Gap]],"")</f>
        <v/>
      </c>
    </row>
    <row r="1666" spans="12:15">
      <c r="L1666" s="30" t="str" cm="1">
        <f t="array" ref="L1666">IF(Table2[[#This Row],[Nodes]:[Nodes]]=4,Table2[[#This Row],[Gap]:[Gap]],"")</f>
        <v/>
      </c>
      <c r="M1666" s="30" t="str" cm="1">
        <f t="array" ref="M1666">IF(Table2[[#This Row],[Nodes]:[Nodes]]=5,Table2[[#This Row],[Gap]:[Gap]],"")</f>
        <v/>
      </c>
      <c r="N1666" s="30" t="str" cm="1">
        <f t="array" ref="N1666">IF(Table2[[#This Row],[Nodes]:[Nodes]]=6,Table2[[#This Row],[Gap]:[Gap]],"")</f>
        <v/>
      </c>
      <c r="O1666" s="30" t="str" cm="1">
        <f t="array" ref="O1666">IF(Table2[[#This Row],[Nodes]:[Nodes]]=7,Table2[[#This Row],[Gap]:[Gap]],"")</f>
        <v/>
      </c>
    </row>
    <row r="1667" spans="12:15">
      <c r="L1667" s="30" t="str" cm="1">
        <f t="array" ref="L1667">IF(Table2[[#This Row],[Nodes]:[Nodes]]=4,Table2[[#This Row],[Gap]:[Gap]],"")</f>
        <v/>
      </c>
      <c r="M1667" s="30" t="str" cm="1">
        <f t="array" ref="M1667">IF(Table2[[#This Row],[Nodes]:[Nodes]]=5,Table2[[#This Row],[Gap]:[Gap]],"")</f>
        <v/>
      </c>
      <c r="N1667" s="30" t="str" cm="1">
        <f t="array" ref="N1667">IF(Table2[[#This Row],[Nodes]:[Nodes]]=6,Table2[[#This Row],[Gap]:[Gap]],"")</f>
        <v/>
      </c>
      <c r="O1667" s="30" t="str" cm="1">
        <f t="array" ref="O1667">IF(Table2[[#This Row],[Nodes]:[Nodes]]=7,Table2[[#This Row],[Gap]:[Gap]],"")</f>
        <v/>
      </c>
    </row>
    <row r="1668" spans="12:15">
      <c r="L1668" s="30" t="str" cm="1">
        <f t="array" ref="L1668">IF(Table2[[#This Row],[Nodes]:[Nodes]]=4,Table2[[#This Row],[Gap]:[Gap]],"")</f>
        <v/>
      </c>
      <c r="M1668" s="30" t="str" cm="1">
        <f t="array" ref="M1668">IF(Table2[[#This Row],[Nodes]:[Nodes]]=5,Table2[[#This Row],[Gap]:[Gap]],"")</f>
        <v/>
      </c>
      <c r="N1668" s="30" t="str" cm="1">
        <f t="array" ref="N1668">IF(Table2[[#This Row],[Nodes]:[Nodes]]=6,Table2[[#This Row],[Gap]:[Gap]],"")</f>
        <v/>
      </c>
      <c r="O1668" s="30" t="str" cm="1">
        <f t="array" ref="O1668">IF(Table2[[#This Row],[Nodes]:[Nodes]]=7,Table2[[#This Row],[Gap]:[Gap]],"")</f>
        <v/>
      </c>
    </row>
    <row r="1669" spans="12:15">
      <c r="L1669" s="30" t="str" cm="1">
        <f t="array" ref="L1669">IF(Table2[[#This Row],[Nodes]:[Nodes]]=4,Table2[[#This Row],[Gap]:[Gap]],"")</f>
        <v/>
      </c>
      <c r="M1669" s="30" t="str" cm="1">
        <f t="array" ref="M1669">IF(Table2[[#This Row],[Nodes]:[Nodes]]=5,Table2[[#This Row],[Gap]:[Gap]],"")</f>
        <v/>
      </c>
      <c r="N1669" s="30" t="str" cm="1">
        <f t="array" ref="N1669">IF(Table2[[#This Row],[Nodes]:[Nodes]]=6,Table2[[#This Row],[Gap]:[Gap]],"")</f>
        <v/>
      </c>
      <c r="O1669" s="30" t="str" cm="1">
        <f t="array" ref="O1669">IF(Table2[[#This Row],[Nodes]:[Nodes]]=7,Table2[[#This Row],[Gap]:[Gap]],"")</f>
        <v/>
      </c>
    </row>
    <row r="1670" spans="12:15">
      <c r="L1670" s="30" t="str" cm="1">
        <f t="array" ref="L1670">IF(Table2[[#This Row],[Nodes]:[Nodes]]=4,Table2[[#This Row],[Gap]:[Gap]],"")</f>
        <v/>
      </c>
      <c r="M1670" s="30" t="str" cm="1">
        <f t="array" ref="M1670">IF(Table2[[#This Row],[Nodes]:[Nodes]]=5,Table2[[#This Row],[Gap]:[Gap]],"")</f>
        <v/>
      </c>
      <c r="N1670" s="30" t="str" cm="1">
        <f t="array" ref="N1670">IF(Table2[[#This Row],[Nodes]:[Nodes]]=6,Table2[[#This Row],[Gap]:[Gap]],"")</f>
        <v/>
      </c>
      <c r="O1670" s="30" t="str" cm="1">
        <f t="array" ref="O1670">IF(Table2[[#This Row],[Nodes]:[Nodes]]=7,Table2[[#This Row],[Gap]:[Gap]],"")</f>
        <v/>
      </c>
    </row>
    <row r="1671" spans="12:15">
      <c r="L1671" s="30" t="str" cm="1">
        <f t="array" ref="L1671">IF(Table2[[#This Row],[Nodes]:[Nodes]]=4,Table2[[#This Row],[Gap]:[Gap]],"")</f>
        <v/>
      </c>
      <c r="M1671" s="30" t="str" cm="1">
        <f t="array" ref="M1671">IF(Table2[[#This Row],[Nodes]:[Nodes]]=5,Table2[[#This Row],[Gap]:[Gap]],"")</f>
        <v/>
      </c>
      <c r="N1671" s="30" t="str" cm="1">
        <f t="array" ref="N1671">IF(Table2[[#This Row],[Nodes]:[Nodes]]=6,Table2[[#This Row],[Gap]:[Gap]],"")</f>
        <v/>
      </c>
      <c r="O1671" s="30" t="str" cm="1">
        <f t="array" ref="O1671">IF(Table2[[#This Row],[Nodes]:[Nodes]]=7,Table2[[#This Row],[Gap]:[Gap]],"")</f>
        <v/>
      </c>
    </row>
    <row r="1672" spans="12:15">
      <c r="L1672" s="30" t="str" cm="1">
        <f t="array" ref="L1672">IF(Table2[[#This Row],[Nodes]:[Nodes]]=4,Table2[[#This Row],[Gap]:[Gap]],"")</f>
        <v/>
      </c>
      <c r="M1672" s="30" t="str" cm="1">
        <f t="array" ref="M1672">IF(Table2[[#This Row],[Nodes]:[Nodes]]=5,Table2[[#This Row],[Gap]:[Gap]],"")</f>
        <v/>
      </c>
      <c r="N1672" s="30" t="str" cm="1">
        <f t="array" ref="N1672">IF(Table2[[#This Row],[Nodes]:[Nodes]]=6,Table2[[#This Row],[Gap]:[Gap]],"")</f>
        <v/>
      </c>
      <c r="O1672" s="30" t="str" cm="1">
        <f t="array" ref="O1672">IF(Table2[[#This Row],[Nodes]:[Nodes]]=7,Table2[[#This Row],[Gap]:[Gap]],"")</f>
        <v/>
      </c>
    </row>
    <row r="1673" spans="12:15">
      <c r="L1673" s="30" t="str" cm="1">
        <f t="array" ref="L1673">IF(Table2[[#This Row],[Nodes]:[Nodes]]=4,Table2[[#This Row],[Gap]:[Gap]],"")</f>
        <v/>
      </c>
      <c r="M1673" s="30" t="str" cm="1">
        <f t="array" ref="M1673">IF(Table2[[#This Row],[Nodes]:[Nodes]]=5,Table2[[#This Row],[Gap]:[Gap]],"")</f>
        <v/>
      </c>
      <c r="N1673" s="30" t="str" cm="1">
        <f t="array" ref="N1673">IF(Table2[[#This Row],[Nodes]:[Nodes]]=6,Table2[[#This Row],[Gap]:[Gap]],"")</f>
        <v/>
      </c>
      <c r="O1673" s="30" t="str" cm="1">
        <f t="array" ref="O1673">IF(Table2[[#This Row],[Nodes]:[Nodes]]=7,Table2[[#This Row],[Gap]:[Gap]],"")</f>
        <v/>
      </c>
    </row>
    <row r="1674" spans="12:15">
      <c r="L1674" s="30" t="str" cm="1">
        <f t="array" ref="L1674">IF(Table2[[#This Row],[Nodes]:[Nodes]]=4,Table2[[#This Row],[Gap]:[Gap]],"")</f>
        <v/>
      </c>
      <c r="M1674" s="30" t="str" cm="1">
        <f t="array" ref="M1674">IF(Table2[[#This Row],[Nodes]:[Nodes]]=5,Table2[[#This Row],[Gap]:[Gap]],"")</f>
        <v/>
      </c>
      <c r="N1674" s="30" t="str" cm="1">
        <f t="array" ref="N1674">IF(Table2[[#This Row],[Nodes]:[Nodes]]=6,Table2[[#This Row],[Gap]:[Gap]],"")</f>
        <v/>
      </c>
      <c r="O1674" s="30" t="str" cm="1">
        <f t="array" ref="O1674">IF(Table2[[#This Row],[Nodes]:[Nodes]]=7,Table2[[#This Row],[Gap]:[Gap]],"")</f>
        <v/>
      </c>
    </row>
    <row r="1675" spans="12:15">
      <c r="L1675" s="30" t="str" cm="1">
        <f t="array" ref="L1675">IF(Table2[[#This Row],[Nodes]:[Nodes]]=4,Table2[[#This Row],[Gap]:[Gap]],"")</f>
        <v/>
      </c>
      <c r="M1675" s="30" t="str" cm="1">
        <f t="array" ref="M1675">IF(Table2[[#This Row],[Nodes]:[Nodes]]=5,Table2[[#This Row],[Gap]:[Gap]],"")</f>
        <v/>
      </c>
      <c r="N1675" s="30" t="str" cm="1">
        <f t="array" ref="N1675">IF(Table2[[#This Row],[Nodes]:[Nodes]]=6,Table2[[#This Row],[Gap]:[Gap]],"")</f>
        <v/>
      </c>
      <c r="O1675" s="30" t="str" cm="1">
        <f t="array" ref="O1675">IF(Table2[[#This Row],[Nodes]:[Nodes]]=7,Table2[[#This Row],[Gap]:[Gap]],"")</f>
        <v/>
      </c>
    </row>
    <row r="1676" spans="12:15">
      <c r="L1676" s="30" t="str" cm="1">
        <f t="array" ref="L1676">IF(Table2[[#This Row],[Nodes]:[Nodes]]=4,Table2[[#This Row],[Gap]:[Gap]],"")</f>
        <v/>
      </c>
      <c r="M1676" s="30" t="str" cm="1">
        <f t="array" ref="M1676">IF(Table2[[#This Row],[Nodes]:[Nodes]]=5,Table2[[#This Row],[Gap]:[Gap]],"")</f>
        <v/>
      </c>
      <c r="N1676" s="30" t="str" cm="1">
        <f t="array" ref="N1676">IF(Table2[[#This Row],[Nodes]:[Nodes]]=6,Table2[[#This Row],[Gap]:[Gap]],"")</f>
        <v/>
      </c>
      <c r="O1676" s="30" t="str" cm="1">
        <f t="array" ref="O1676">IF(Table2[[#This Row],[Nodes]:[Nodes]]=7,Table2[[#This Row],[Gap]:[Gap]],"")</f>
        <v/>
      </c>
    </row>
    <row r="1677" spans="12:15">
      <c r="L1677" s="30" t="str" cm="1">
        <f t="array" ref="L1677">IF(Table2[[#This Row],[Nodes]:[Nodes]]=4,Table2[[#This Row],[Gap]:[Gap]],"")</f>
        <v/>
      </c>
      <c r="M1677" s="30" t="str" cm="1">
        <f t="array" ref="M1677">IF(Table2[[#This Row],[Nodes]:[Nodes]]=5,Table2[[#This Row],[Gap]:[Gap]],"")</f>
        <v/>
      </c>
      <c r="N1677" s="30" t="str" cm="1">
        <f t="array" ref="N1677">IF(Table2[[#This Row],[Nodes]:[Nodes]]=6,Table2[[#This Row],[Gap]:[Gap]],"")</f>
        <v/>
      </c>
      <c r="O1677" s="30" t="str" cm="1">
        <f t="array" ref="O1677">IF(Table2[[#This Row],[Nodes]:[Nodes]]=7,Table2[[#This Row],[Gap]:[Gap]],"")</f>
        <v/>
      </c>
    </row>
    <row r="1678" spans="12:15">
      <c r="L1678" s="30" t="str" cm="1">
        <f t="array" ref="L1678">IF(Table2[[#This Row],[Nodes]:[Nodes]]=4,Table2[[#This Row],[Gap]:[Gap]],"")</f>
        <v/>
      </c>
      <c r="M1678" s="30" t="str" cm="1">
        <f t="array" ref="M1678">IF(Table2[[#This Row],[Nodes]:[Nodes]]=5,Table2[[#This Row],[Gap]:[Gap]],"")</f>
        <v/>
      </c>
      <c r="N1678" s="30" t="str" cm="1">
        <f t="array" ref="N1678">IF(Table2[[#This Row],[Nodes]:[Nodes]]=6,Table2[[#This Row],[Gap]:[Gap]],"")</f>
        <v/>
      </c>
      <c r="O1678" s="30" t="str" cm="1">
        <f t="array" ref="O1678">IF(Table2[[#This Row],[Nodes]:[Nodes]]=7,Table2[[#This Row],[Gap]:[Gap]],"")</f>
        <v/>
      </c>
    </row>
    <row r="1679" spans="12:15">
      <c r="L1679" s="30" t="str" cm="1">
        <f t="array" ref="L1679">IF(Table2[[#This Row],[Nodes]:[Nodes]]=4,Table2[[#This Row],[Gap]:[Gap]],"")</f>
        <v/>
      </c>
      <c r="M1679" s="30" t="str" cm="1">
        <f t="array" ref="M1679">IF(Table2[[#This Row],[Nodes]:[Nodes]]=5,Table2[[#This Row],[Gap]:[Gap]],"")</f>
        <v/>
      </c>
      <c r="N1679" s="30" t="str" cm="1">
        <f t="array" ref="N1679">IF(Table2[[#This Row],[Nodes]:[Nodes]]=6,Table2[[#This Row],[Gap]:[Gap]],"")</f>
        <v/>
      </c>
      <c r="O1679" s="30" t="str" cm="1">
        <f t="array" ref="O1679">IF(Table2[[#This Row],[Nodes]:[Nodes]]=7,Table2[[#This Row],[Gap]:[Gap]],"")</f>
        <v/>
      </c>
    </row>
    <row r="1680" spans="12:15">
      <c r="L1680" s="30" t="str" cm="1">
        <f t="array" ref="L1680">IF(Table2[[#This Row],[Nodes]:[Nodes]]=4,Table2[[#This Row],[Gap]:[Gap]],"")</f>
        <v/>
      </c>
      <c r="M1680" s="30" t="str" cm="1">
        <f t="array" ref="M1680">IF(Table2[[#This Row],[Nodes]:[Nodes]]=5,Table2[[#This Row],[Gap]:[Gap]],"")</f>
        <v/>
      </c>
      <c r="N1680" s="30" t="str" cm="1">
        <f t="array" ref="N1680">IF(Table2[[#This Row],[Nodes]:[Nodes]]=6,Table2[[#This Row],[Gap]:[Gap]],"")</f>
        <v/>
      </c>
      <c r="O1680" s="30" t="str" cm="1">
        <f t="array" ref="O1680">IF(Table2[[#This Row],[Nodes]:[Nodes]]=7,Table2[[#This Row],[Gap]:[Gap]],"")</f>
        <v/>
      </c>
    </row>
    <row r="1681" spans="12:15">
      <c r="L1681" s="30" t="str" cm="1">
        <f t="array" ref="L1681">IF(Table2[[#This Row],[Nodes]:[Nodes]]=4,Table2[[#This Row],[Gap]:[Gap]],"")</f>
        <v/>
      </c>
      <c r="M1681" s="30" t="str" cm="1">
        <f t="array" ref="M1681">IF(Table2[[#This Row],[Nodes]:[Nodes]]=5,Table2[[#This Row],[Gap]:[Gap]],"")</f>
        <v/>
      </c>
      <c r="N1681" s="30" t="str" cm="1">
        <f t="array" ref="N1681">IF(Table2[[#This Row],[Nodes]:[Nodes]]=6,Table2[[#This Row],[Gap]:[Gap]],"")</f>
        <v/>
      </c>
      <c r="O1681" s="30" t="str" cm="1">
        <f t="array" ref="O1681">IF(Table2[[#This Row],[Nodes]:[Nodes]]=7,Table2[[#This Row],[Gap]:[Gap]],"")</f>
        <v/>
      </c>
    </row>
    <row r="1682" spans="12:15">
      <c r="L1682" s="30" t="str" cm="1">
        <f t="array" ref="L1682">IF(Table2[[#This Row],[Nodes]:[Nodes]]=4,Table2[[#This Row],[Gap]:[Gap]],"")</f>
        <v/>
      </c>
      <c r="M1682" s="30" t="str" cm="1">
        <f t="array" ref="M1682">IF(Table2[[#This Row],[Nodes]:[Nodes]]=5,Table2[[#This Row],[Gap]:[Gap]],"")</f>
        <v/>
      </c>
      <c r="N1682" s="30" t="str" cm="1">
        <f t="array" ref="N1682">IF(Table2[[#This Row],[Nodes]:[Nodes]]=6,Table2[[#This Row],[Gap]:[Gap]],"")</f>
        <v/>
      </c>
      <c r="O1682" s="30" t="str" cm="1">
        <f t="array" ref="O1682">IF(Table2[[#This Row],[Nodes]:[Nodes]]=7,Table2[[#This Row],[Gap]:[Gap]],"")</f>
        <v/>
      </c>
    </row>
    <row r="1683" spans="12:15">
      <c r="L1683" s="30" t="str" cm="1">
        <f t="array" ref="L1683">IF(Table2[[#This Row],[Nodes]:[Nodes]]=4,Table2[[#This Row],[Gap]:[Gap]],"")</f>
        <v/>
      </c>
      <c r="M1683" s="30" t="str" cm="1">
        <f t="array" ref="M1683">IF(Table2[[#This Row],[Nodes]:[Nodes]]=5,Table2[[#This Row],[Gap]:[Gap]],"")</f>
        <v/>
      </c>
      <c r="N1683" s="30" t="str" cm="1">
        <f t="array" ref="N1683">IF(Table2[[#This Row],[Nodes]:[Nodes]]=6,Table2[[#This Row],[Gap]:[Gap]],"")</f>
        <v/>
      </c>
      <c r="O1683" s="30" t="str" cm="1">
        <f t="array" ref="O1683">IF(Table2[[#This Row],[Nodes]:[Nodes]]=7,Table2[[#This Row],[Gap]:[Gap]],"")</f>
        <v/>
      </c>
    </row>
    <row r="1684" spans="12:15">
      <c r="L1684" s="30" t="str" cm="1">
        <f t="array" ref="L1684">IF(Table2[[#This Row],[Nodes]:[Nodes]]=4,Table2[[#This Row],[Gap]:[Gap]],"")</f>
        <v/>
      </c>
      <c r="M1684" s="30" t="str" cm="1">
        <f t="array" ref="M1684">IF(Table2[[#This Row],[Nodes]:[Nodes]]=5,Table2[[#This Row],[Gap]:[Gap]],"")</f>
        <v/>
      </c>
      <c r="N1684" s="30" t="str" cm="1">
        <f t="array" ref="N1684">IF(Table2[[#This Row],[Nodes]:[Nodes]]=6,Table2[[#This Row],[Gap]:[Gap]],"")</f>
        <v/>
      </c>
      <c r="O1684" s="30" t="str" cm="1">
        <f t="array" ref="O1684">IF(Table2[[#This Row],[Nodes]:[Nodes]]=7,Table2[[#This Row],[Gap]:[Gap]],"")</f>
        <v/>
      </c>
    </row>
    <row r="1685" spans="12:15">
      <c r="L1685" s="30" t="str" cm="1">
        <f t="array" ref="L1685">IF(Table2[[#This Row],[Nodes]:[Nodes]]=4,Table2[[#This Row],[Gap]:[Gap]],"")</f>
        <v/>
      </c>
      <c r="M1685" s="30" t="str" cm="1">
        <f t="array" ref="M1685">IF(Table2[[#This Row],[Nodes]:[Nodes]]=5,Table2[[#This Row],[Gap]:[Gap]],"")</f>
        <v/>
      </c>
      <c r="N1685" s="30" t="str" cm="1">
        <f t="array" ref="N1685">IF(Table2[[#This Row],[Nodes]:[Nodes]]=6,Table2[[#This Row],[Gap]:[Gap]],"")</f>
        <v/>
      </c>
      <c r="O1685" s="30" t="str" cm="1">
        <f t="array" ref="O1685">IF(Table2[[#This Row],[Nodes]:[Nodes]]=7,Table2[[#This Row],[Gap]:[Gap]],"")</f>
        <v/>
      </c>
    </row>
    <row r="1686" spans="12:15">
      <c r="L1686" s="30" t="str" cm="1">
        <f t="array" ref="L1686">IF(Table2[[#This Row],[Nodes]:[Nodes]]=4,Table2[[#This Row],[Gap]:[Gap]],"")</f>
        <v/>
      </c>
      <c r="M1686" s="30" t="str" cm="1">
        <f t="array" ref="M1686">IF(Table2[[#This Row],[Nodes]:[Nodes]]=5,Table2[[#This Row],[Gap]:[Gap]],"")</f>
        <v/>
      </c>
      <c r="N1686" s="30" t="str" cm="1">
        <f t="array" ref="N1686">IF(Table2[[#This Row],[Nodes]:[Nodes]]=6,Table2[[#This Row],[Gap]:[Gap]],"")</f>
        <v/>
      </c>
      <c r="O1686" s="30" t="str" cm="1">
        <f t="array" ref="O1686">IF(Table2[[#This Row],[Nodes]:[Nodes]]=7,Table2[[#This Row],[Gap]:[Gap]],"")</f>
        <v/>
      </c>
    </row>
    <row r="1687" spans="12:15">
      <c r="L1687" s="30" t="str" cm="1">
        <f t="array" ref="L1687">IF(Table2[[#This Row],[Nodes]:[Nodes]]=4,Table2[[#This Row],[Gap]:[Gap]],"")</f>
        <v/>
      </c>
      <c r="M1687" s="30" t="str" cm="1">
        <f t="array" ref="M1687">IF(Table2[[#This Row],[Nodes]:[Nodes]]=5,Table2[[#This Row],[Gap]:[Gap]],"")</f>
        <v/>
      </c>
      <c r="N1687" s="30" t="str" cm="1">
        <f t="array" ref="N1687">IF(Table2[[#This Row],[Nodes]:[Nodes]]=6,Table2[[#This Row],[Gap]:[Gap]],"")</f>
        <v/>
      </c>
      <c r="O1687" s="30" t="str" cm="1">
        <f t="array" ref="O1687">IF(Table2[[#This Row],[Nodes]:[Nodes]]=7,Table2[[#This Row],[Gap]:[Gap]],"")</f>
        <v/>
      </c>
    </row>
    <row r="1688" spans="12:15">
      <c r="L1688" s="30" t="str" cm="1">
        <f t="array" ref="L1688">IF(Table2[[#This Row],[Nodes]:[Nodes]]=4,Table2[[#This Row],[Gap]:[Gap]],"")</f>
        <v/>
      </c>
      <c r="M1688" s="30" t="str" cm="1">
        <f t="array" ref="M1688">IF(Table2[[#This Row],[Nodes]:[Nodes]]=5,Table2[[#This Row],[Gap]:[Gap]],"")</f>
        <v/>
      </c>
      <c r="N1688" s="30" t="str" cm="1">
        <f t="array" ref="N1688">IF(Table2[[#This Row],[Nodes]:[Nodes]]=6,Table2[[#This Row],[Gap]:[Gap]],"")</f>
        <v/>
      </c>
      <c r="O1688" s="30" t="str" cm="1">
        <f t="array" ref="O1688">IF(Table2[[#This Row],[Nodes]:[Nodes]]=7,Table2[[#This Row],[Gap]:[Gap]],"")</f>
        <v/>
      </c>
    </row>
    <row r="1689" spans="12:15">
      <c r="L1689" s="30" t="str" cm="1">
        <f t="array" ref="L1689">IF(Table2[[#This Row],[Nodes]:[Nodes]]=4,Table2[[#This Row],[Gap]:[Gap]],"")</f>
        <v/>
      </c>
      <c r="M1689" s="30" t="str" cm="1">
        <f t="array" ref="M1689">IF(Table2[[#This Row],[Nodes]:[Nodes]]=5,Table2[[#This Row],[Gap]:[Gap]],"")</f>
        <v/>
      </c>
      <c r="N1689" s="30" t="str" cm="1">
        <f t="array" ref="N1689">IF(Table2[[#This Row],[Nodes]:[Nodes]]=6,Table2[[#This Row],[Gap]:[Gap]],"")</f>
        <v/>
      </c>
      <c r="O1689" s="30" t="str" cm="1">
        <f t="array" ref="O1689">IF(Table2[[#This Row],[Nodes]:[Nodes]]=7,Table2[[#This Row],[Gap]:[Gap]],"")</f>
        <v/>
      </c>
    </row>
    <row r="1690" spans="12:15">
      <c r="L1690" s="30" t="str" cm="1">
        <f t="array" ref="L1690">IF(Table2[[#This Row],[Nodes]:[Nodes]]=4,Table2[[#This Row],[Gap]:[Gap]],"")</f>
        <v/>
      </c>
      <c r="M1690" s="30" t="str" cm="1">
        <f t="array" ref="M1690">IF(Table2[[#This Row],[Nodes]:[Nodes]]=5,Table2[[#This Row],[Gap]:[Gap]],"")</f>
        <v/>
      </c>
      <c r="N1690" s="30" t="str" cm="1">
        <f t="array" ref="N1690">IF(Table2[[#This Row],[Nodes]:[Nodes]]=6,Table2[[#This Row],[Gap]:[Gap]],"")</f>
        <v/>
      </c>
      <c r="O1690" s="30" t="str" cm="1">
        <f t="array" ref="O1690">IF(Table2[[#This Row],[Nodes]:[Nodes]]=7,Table2[[#This Row],[Gap]:[Gap]],"")</f>
        <v/>
      </c>
    </row>
    <row r="1691" spans="12:15">
      <c r="L1691" s="30" t="str" cm="1">
        <f t="array" ref="L1691">IF(Table2[[#This Row],[Nodes]:[Nodes]]=4,Table2[[#This Row],[Gap]:[Gap]],"")</f>
        <v/>
      </c>
      <c r="M1691" s="30" t="str" cm="1">
        <f t="array" ref="M1691">IF(Table2[[#This Row],[Nodes]:[Nodes]]=5,Table2[[#This Row],[Gap]:[Gap]],"")</f>
        <v/>
      </c>
      <c r="N1691" s="30" t="str" cm="1">
        <f t="array" ref="N1691">IF(Table2[[#This Row],[Nodes]:[Nodes]]=6,Table2[[#This Row],[Gap]:[Gap]],"")</f>
        <v/>
      </c>
      <c r="O1691" s="30" t="str" cm="1">
        <f t="array" ref="O1691">IF(Table2[[#This Row],[Nodes]:[Nodes]]=7,Table2[[#This Row],[Gap]:[Gap]],"")</f>
        <v/>
      </c>
    </row>
    <row r="1692" spans="12:15">
      <c r="L1692" s="30" t="str" cm="1">
        <f t="array" ref="L1692">IF(Table2[[#This Row],[Nodes]:[Nodes]]=4,Table2[[#This Row],[Gap]:[Gap]],"")</f>
        <v/>
      </c>
      <c r="M1692" s="30" t="str" cm="1">
        <f t="array" ref="M1692">IF(Table2[[#This Row],[Nodes]:[Nodes]]=5,Table2[[#This Row],[Gap]:[Gap]],"")</f>
        <v/>
      </c>
      <c r="N1692" s="30" t="str" cm="1">
        <f t="array" ref="N1692">IF(Table2[[#This Row],[Nodes]:[Nodes]]=6,Table2[[#This Row],[Gap]:[Gap]],"")</f>
        <v/>
      </c>
      <c r="O1692" s="30" t="str" cm="1">
        <f t="array" ref="O1692">IF(Table2[[#This Row],[Nodes]:[Nodes]]=7,Table2[[#This Row],[Gap]:[Gap]],"")</f>
        <v/>
      </c>
    </row>
    <row r="1693" spans="12:15">
      <c r="L1693" s="30" t="str" cm="1">
        <f t="array" ref="L1693">IF(Table2[[#This Row],[Nodes]:[Nodes]]=4,Table2[[#This Row],[Gap]:[Gap]],"")</f>
        <v/>
      </c>
      <c r="M1693" s="30" t="str" cm="1">
        <f t="array" ref="M1693">IF(Table2[[#This Row],[Nodes]:[Nodes]]=5,Table2[[#This Row],[Gap]:[Gap]],"")</f>
        <v/>
      </c>
      <c r="N1693" s="30" t="str" cm="1">
        <f t="array" ref="N1693">IF(Table2[[#This Row],[Nodes]:[Nodes]]=6,Table2[[#This Row],[Gap]:[Gap]],"")</f>
        <v/>
      </c>
      <c r="O1693" s="30" t="str" cm="1">
        <f t="array" ref="O1693">IF(Table2[[#This Row],[Nodes]:[Nodes]]=7,Table2[[#This Row],[Gap]:[Gap]],"")</f>
        <v/>
      </c>
    </row>
    <row r="1694" spans="12:15">
      <c r="L1694" s="30" t="str" cm="1">
        <f t="array" ref="L1694">IF(Table2[[#This Row],[Nodes]:[Nodes]]=4,Table2[[#This Row],[Gap]:[Gap]],"")</f>
        <v/>
      </c>
      <c r="M1694" s="30" t="str" cm="1">
        <f t="array" ref="M1694">IF(Table2[[#This Row],[Nodes]:[Nodes]]=5,Table2[[#This Row],[Gap]:[Gap]],"")</f>
        <v/>
      </c>
      <c r="N1694" s="30" t="str" cm="1">
        <f t="array" ref="N1694">IF(Table2[[#This Row],[Nodes]:[Nodes]]=6,Table2[[#This Row],[Gap]:[Gap]],"")</f>
        <v/>
      </c>
      <c r="O1694" s="30" t="str" cm="1">
        <f t="array" ref="O1694">IF(Table2[[#This Row],[Nodes]:[Nodes]]=7,Table2[[#This Row],[Gap]:[Gap]],"")</f>
        <v/>
      </c>
    </row>
    <row r="1695" spans="12:15">
      <c r="L1695" s="30" t="str" cm="1">
        <f t="array" ref="L1695">IF(Table2[[#This Row],[Nodes]:[Nodes]]=4,Table2[[#This Row],[Gap]:[Gap]],"")</f>
        <v/>
      </c>
      <c r="M1695" s="30" t="str" cm="1">
        <f t="array" ref="M1695">IF(Table2[[#This Row],[Nodes]:[Nodes]]=5,Table2[[#This Row],[Gap]:[Gap]],"")</f>
        <v/>
      </c>
      <c r="N1695" s="30" t="str" cm="1">
        <f t="array" ref="N1695">IF(Table2[[#This Row],[Nodes]:[Nodes]]=6,Table2[[#This Row],[Gap]:[Gap]],"")</f>
        <v/>
      </c>
      <c r="O1695" s="30" t="str" cm="1">
        <f t="array" ref="O1695">IF(Table2[[#This Row],[Nodes]:[Nodes]]=7,Table2[[#This Row],[Gap]:[Gap]],"")</f>
        <v/>
      </c>
    </row>
    <row r="1696" spans="12:15">
      <c r="L1696" s="30" t="str" cm="1">
        <f t="array" ref="L1696">IF(Table2[[#This Row],[Nodes]:[Nodes]]=4,Table2[[#This Row],[Gap]:[Gap]],"")</f>
        <v/>
      </c>
      <c r="M1696" s="30" t="str" cm="1">
        <f t="array" ref="M1696">IF(Table2[[#This Row],[Nodes]:[Nodes]]=5,Table2[[#This Row],[Gap]:[Gap]],"")</f>
        <v/>
      </c>
      <c r="N1696" s="30" t="str" cm="1">
        <f t="array" ref="N1696">IF(Table2[[#This Row],[Nodes]:[Nodes]]=6,Table2[[#This Row],[Gap]:[Gap]],"")</f>
        <v/>
      </c>
      <c r="O1696" s="30" t="str" cm="1">
        <f t="array" ref="O1696">IF(Table2[[#This Row],[Nodes]:[Nodes]]=7,Table2[[#This Row],[Gap]:[Gap]],"")</f>
        <v/>
      </c>
    </row>
    <row r="1697" spans="12:15">
      <c r="L1697" s="30" t="str" cm="1">
        <f t="array" ref="L1697">IF(Table2[[#This Row],[Nodes]:[Nodes]]=4,Table2[[#This Row],[Gap]:[Gap]],"")</f>
        <v/>
      </c>
      <c r="M1697" s="30" t="str" cm="1">
        <f t="array" ref="M1697">IF(Table2[[#This Row],[Nodes]:[Nodes]]=5,Table2[[#This Row],[Gap]:[Gap]],"")</f>
        <v/>
      </c>
      <c r="N1697" s="30" t="str" cm="1">
        <f t="array" ref="N1697">IF(Table2[[#This Row],[Nodes]:[Nodes]]=6,Table2[[#This Row],[Gap]:[Gap]],"")</f>
        <v/>
      </c>
      <c r="O1697" s="30" t="str" cm="1">
        <f t="array" ref="O1697">IF(Table2[[#This Row],[Nodes]:[Nodes]]=7,Table2[[#This Row],[Gap]:[Gap]],"")</f>
        <v/>
      </c>
    </row>
    <row r="1698" spans="12:15">
      <c r="L1698" s="30" t="str" cm="1">
        <f t="array" ref="L1698">IF(Table2[[#This Row],[Nodes]:[Nodes]]=4,Table2[[#This Row],[Gap]:[Gap]],"")</f>
        <v/>
      </c>
      <c r="M1698" s="30" t="str" cm="1">
        <f t="array" ref="M1698">IF(Table2[[#This Row],[Nodes]:[Nodes]]=5,Table2[[#This Row],[Gap]:[Gap]],"")</f>
        <v/>
      </c>
      <c r="N1698" s="30" t="str" cm="1">
        <f t="array" ref="N1698">IF(Table2[[#This Row],[Nodes]:[Nodes]]=6,Table2[[#This Row],[Gap]:[Gap]],"")</f>
        <v/>
      </c>
      <c r="O1698" s="30" t="str" cm="1">
        <f t="array" ref="O1698">IF(Table2[[#This Row],[Nodes]:[Nodes]]=7,Table2[[#This Row],[Gap]:[Gap]],"")</f>
        <v/>
      </c>
    </row>
    <row r="1699" spans="12:15">
      <c r="L1699" s="30" t="str" cm="1">
        <f t="array" ref="L1699">IF(Table2[[#This Row],[Nodes]:[Nodes]]=4,Table2[[#This Row],[Gap]:[Gap]],"")</f>
        <v/>
      </c>
      <c r="M1699" s="30" t="str" cm="1">
        <f t="array" ref="M1699">IF(Table2[[#This Row],[Nodes]:[Nodes]]=5,Table2[[#This Row],[Gap]:[Gap]],"")</f>
        <v/>
      </c>
      <c r="N1699" s="30" t="str" cm="1">
        <f t="array" ref="N1699">IF(Table2[[#This Row],[Nodes]:[Nodes]]=6,Table2[[#This Row],[Gap]:[Gap]],"")</f>
        <v/>
      </c>
      <c r="O1699" s="30" t="str" cm="1">
        <f t="array" ref="O1699">IF(Table2[[#This Row],[Nodes]:[Nodes]]=7,Table2[[#This Row],[Gap]:[Gap]],"")</f>
        <v/>
      </c>
    </row>
    <row r="1700" spans="12:15">
      <c r="L1700" s="30" t="str" cm="1">
        <f t="array" ref="L1700">IF(Table2[[#This Row],[Nodes]:[Nodes]]=4,Table2[[#This Row],[Gap]:[Gap]],"")</f>
        <v/>
      </c>
      <c r="M1700" s="30" t="str" cm="1">
        <f t="array" ref="M1700">IF(Table2[[#This Row],[Nodes]:[Nodes]]=5,Table2[[#This Row],[Gap]:[Gap]],"")</f>
        <v/>
      </c>
      <c r="N1700" s="30" t="str" cm="1">
        <f t="array" ref="N1700">IF(Table2[[#This Row],[Nodes]:[Nodes]]=6,Table2[[#This Row],[Gap]:[Gap]],"")</f>
        <v/>
      </c>
      <c r="O1700" s="30" t="str" cm="1">
        <f t="array" ref="O1700">IF(Table2[[#This Row],[Nodes]:[Nodes]]=7,Table2[[#This Row],[Gap]:[Gap]],"")</f>
        <v/>
      </c>
    </row>
    <row r="1701" spans="12:15">
      <c r="L1701" s="30" t="str" cm="1">
        <f t="array" ref="L1701">IF(Table2[[#This Row],[Nodes]:[Nodes]]=4,Table2[[#This Row],[Gap]:[Gap]],"")</f>
        <v/>
      </c>
      <c r="M1701" s="30" t="str" cm="1">
        <f t="array" ref="M1701">IF(Table2[[#This Row],[Nodes]:[Nodes]]=5,Table2[[#This Row],[Gap]:[Gap]],"")</f>
        <v/>
      </c>
      <c r="N1701" s="30" t="str" cm="1">
        <f t="array" ref="N1701">IF(Table2[[#This Row],[Nodes]:[Nodes]]=6,Table2[[#This Row],[Gap]:[Gap]],"")</f>
        <v/>
      </c>
      <c r="O1701" s="30" t="str" cm="1">
        <f t="array" ref="O1701">IF(Table2[[#This Row],[Nodes]:[Nodes]]=7,Table2[[#This Row],[Gap]:[Gap]],"")</f>
        <v/>
      </c>
    </row>
    <row r="1702" spans="12:15">
      <c r="L1702" s="30" t="str" cm="1">
        <f t="array" ref="L1702">IF(Table2[[#This Row],[Nodes]:[Nodes]]=4,Table2[[#This Row],[Gap]:[Gap]],"")</f>
        <v/>
      </c>
      <c r="M1702" s="30" t="str" cm="1">
        <f t="array" ref="M1702">IF(Table2[[#This Row],[Nodes]:[Nodes]]=5,Table2[[#This Row],[Gap]:[Gap]],"")</f>
        <v/>
      </c>
      <c r="N1702" s="30" t="str" cm="1">
        <f t="array" ref="N1702">IF(Table2[[#This Row],[Nodes]:[Nodes]]=6,Table2[[#This Row],[Gap]:[Gap]],"")</f>
        <v/>
      </c>
      <c r="O1702" s="30" t="str" cm="1">
        <f t="array" ref="O1702">IF(Table2[[#This Row],[Nodes]:[Nodes]]=7,Table2[[#This Row],[Gap]:[Gap]],"")</f>
        <v/>
      </c>
    </row>
    <row r="1703" spans="12:15">
      <c r="L1703" s="30" t="str" cm="1">
        <f t="array" ref="L1703">IF(Table2[[#This Row],[Nodes]:[Nodes]]=4,Table2[[#This Row],[Gap]:[Gap]],"")</f>
        <v/>
      </c>
      <c r="M1703" s="30" t="str" cm="1">
        <f t="array" ref="M1703">IF(Table2[[#This Row],[Nodes]:[Nodes]]=5,Table2[[#This Row],[Gap]:[Gap]],"")</f>
        <v/>
      </c>
      <c r="N1703" s="30" t="str" cm="1">
        <f t="array" ref="N1703">IF(Table2[[#This Row],[Nodes]:[Nodes]]=6,Table2[[#This Row],[Gap]:[Gap]],"")</f>
        <v/>
      </c>
      <c r="O1703" s="30" t="str" cm="1">
        <f t="array" ref="O1703">IF(Table2[[#This Row],[Nodes]:[Nodes]]=7,Table2[[#This Row],[Gap]:[Gap]],"")</f>
        <v/>
      </c>
    </row>
    <row r="1704" spans="12:15">
      <c r="L1704" s="30" t="str" cm="1">
        <f t="array" ref="L1704">IF(Table2[[#This Row],[Nodes]:[Nodes]]=4,Table2[[#This Row],[Gap]:[Gap]],"")</f>
        <v/>
      </c>
      <c r="M1704" s="30" t="str" cm="1">
        <f t="array" ref="M1704">IF(Table2[[#This Row],[Nodes]:[Nodes]]=5,Table2[[#This Row],[Gap]:[Gap]],"")</f>
        <v/>
      </c>
      <c r="N1704" s="30" t="str" cm="1">
        <f t="array" ref="N1704">IF(Table2[[#This Row],[Nodes]:[Nodes]]=6,Table2[[#This Row],[Gap]:[Gap]],"")</f>
        <v/>
      </c>
      <c r="O1704" s="30" t="str" cm="1">
        <f t="array" ref="O1704">IF(Table2[[#This Row],[Nodes]:[Nodes]]=7,Table2[[#This Row],[Gap]:[Gap]],"")</f>
        <v/>
      </c>
    </row>
    <row r="1705" spans="12:15">
      <c r="L1705" s="30" t="str" cm="1">
        <f t="array" ref="L1705">IF(Table2[[#This Row],[Nodes]:[Nodes]]=4,Table2[[#This Row],[Gap]:[Gap]],"")</f>
        <v/>
      </c>
      <c r="M1705" s="30" t="str" cm="1">
        <f t="array" ref="M1705">IF(Table2[[#This Row],[Nodes]:[Nodes]]=5,Table2[[#This Row],[Gap]:[Gap]],"")</f>
        <v/>
      </c>
      <c r="N1705" s="30" t="str" cm="1">
        <f t="array" ref="N1705">IF(Table2[[#This Row],[Nodes]:[Nodes]]=6,Table2[[#This Row],[Gap]:[Gap]],"")</f>
        <v/>
      </c>
      <c r="O1705" s="30" t="str" cm="1">
        <f t="array" ref="O1705">IF(Table2[[#This Row],[Nodes]:[Nodes]]=7,Table2[[#This Row],[Gap]:[Gap]],"")</f>
        <v/>
      </c>
    </row>
    <row r="1706" spans="12:15">
      <c r="L1706" s="30" t="str" cm="1">
        <f t="array" ref="L1706">IF(Table2[[#This Row],[Nodes]:[Nodes]]=4,Table2[[#This Row],[Gap]:[Gap]],"")</f>
        <v/>
      </c>
      <c r="M1706" s="30" t="str" cm="1">
        <f t="array" ref="M1706">IF(Table2[[#This Row],[Nodes]:[Nodes]]=5,Table2[[#This Row],[Gap]:[Gap]],"")</f>
        <v/>
      </c>
      <c r="N1706" s="30" t="str" cm="1">
        <f t="array" ref="N1706">IF(Table2[[#This Row],[Nodes]:[Nodes]]=6,Table2[[#This Row],[Gap]:[Gap]],"")</f>
        <v/>
      </c>
      <c r="O1706" s="30" t="str" cm="1">
        <f t="array" ref="O1706">IF(Table2[[#This Row],[Nodes]:[Nodes]]=7,Table2[[#This Row],[Gap]:[Gap]],"")</f>
        <v/>
      </c>
    </row>
    <row r="1707" spans="12:15">
      <c r="L1707" s="30" t="str" cm="1">
        <f t="array" ref="L1707">IF(Table2[[#This Row],[Nodes]:[Nodes]]=4,Table2[[#This Row],[Gap]:[Gap]],"")</f>
        <v/>
      </c>
      <c r="M1707" s="30" t="str" cm="1">
        <f t="array" ref="M1707">IF(Table2[[#This Row],[Nodes]:[Nodes]]=5,Table2[[#This Row],[Gap]:[Gap]],"")</f>
        <v/>
      </c>
      <c r="N1707" s="30" t="str" cm="1">
        <f t="array" ref="N1707">IF(Table2[[#This Row],[Nodes]:[Nodes]]=6,Table2[[#This Row],[Gap]:[Gap]],"")</f>
        <v/>
      </c>
      <c r="O1707" s="30" t="str" cm="1">
        <f t="array" ref="O1707">IF(Table2[[#This Row],[Nodes]:[Nodes]]=7,Table2[[#This Row],[Gap]:[Gap]],"")</f>
        <v/>
      </c>
    </row>
    <row r="1708" spans="12:15">
      <c r="L1708" s="30" t="str" cm="1">
        <f t="array" ref="L1708">IF(Table2[[#This Row],[Nodes]:[Nodes]]=4,Table2[[#This Row],[Gap]:[Gap]],"")</f>
        <v/>
      </c>
      <c r="M1708" s="30" t="str" cm="1">
        <f t="array" ref="M1708">IF(Table2[[#This Row],[Nodes]:[Nodes]]=5,Table2[[#This Row],[Gap]:[Gap]],"")</f>
        <v/>
      </c>
      <c r="N1708" s="30" t="str" cm="1">
        <f t="array" ref="N1708">IF(Table2[[#This Row],[Nodes]:[Nodes]]=6,Table2[[#This Row],[Gap]:[Gap]],"")</f>
        <v/>
      </c>
      <c r="O1708" s="30" t="str" cm="1">
        <f t="array" ref="O1708">IF(Table2[[#This Row],[Nodes]:[Nodes]]=7,Table2[[#This Row],[Gap]:[Gap]],"")</f>
        <v/>
      </c>
    </row>
    <row r="1709" spans="12:15">
      <c r="L1709" s="30" t="str" cm="1">
        <f t="array" ref="L1709">IF(Table2[[#This Row],[Nodes]:[Nodes]]=4,Table2[[#This Row],[Gap]:[Gap]],"")</f>
        <v/>
      </c>
      <c r="M1709" s="30" t="str" cm="1">
        <f t="array" ref="M1709">IF(Table2[[#This Row],[Nodes]:[Nodes]]=5,Table2[[#This Row],[Gap]:[Gap]],"")</f>
        <v/>
      </c>
      <c r="N1709" s="30" t="str" cm="1">
        <f t="array" ref="N1709">IF(Table2[[#This Row],[Nodes]:[Nodes]]=6,Table2[[#This Row],[Gap]:[Gap]],"")</f>
        <v/>
      </c>
      <c r="O1709" s="30" t="str" cm="1">
        <f t="array" ref="O1709">IF(Table2[[#This Row],[Nodes]:[Nodes]]=7,Table2[[#This Row],[Gap]:[Gap]],"")</f>
        <v/>
      </c>
    </row>
    <row r="1710" spans="12:15">
      <c r="L1710" s="30" t="str" cm="1">
        <f t="array" ref="L1710">IF(Table2[[#This Row],[Nodes]:[Nodes]]=4,Table2[[#This Row],[Gap]:[Gap]],"")</f>
        <v/>
      </c>
      <c r="M1710" s="30" t="str" cm="1">
        <f t="array" ref="M1710">IF(Table2[[#This Row],[Nodes]:[Nodes]]=5,Table2[[#This Row],[Gap]:[Gap]],"")</f>
        <v/>
      </c>
      <c r="N1710" s="30" t="str" cm="1">
        <f t="array" ref="N1710">IF(Table2[[#This Row],[Nodes]:[Nodes]]=6,Table2[[#This Row],[Gap]:[Gap]],"")</f>
        <v/>
      </c>
      <c r="O1710" s="30" t="str" cm="1">
        <f t="array" ref="O1710">IF(Table2[[#This Row],[Nodes]:[Nodes]]=7,Table2[[#This Row],[Gap]:[Gap]],"")</f>
        <v/>
      </c>
    </row>
    <row r="1711" spans="12:15">
      <c r="L1711" s="30" t="str" cm="1">
        <f t="array" ref="L1711">IF(Table2[[#This Row],[Nodes]:[Nodes]]=4,Table2[[#This Row],[Gap]:[Gap]],"")</f>
        <v/>
      </c>
      <c r="M1711" s="30" t="str" cm="1">
        <f t="array" ref="M1711">IF(Table2[[#This Row],[Nodes]:[Nodes]]=5,Table2[[#This Row],[Gap]:[Gap]],"")</f>
        <v/>
      </c>
      <c r="N1711" s="30" t="str" cm="1">
        <f t="array" ref="N1711">IF(Table2[[#This Row],[Nodes]:[Nodes]]=6,Table2[[#This Row],[Gap]:[Gap]],"")</f>
        <v/>
      </c>
      <c r="O1711" s="30" t="str" cm="1">
        <f t="array" ref="O1711">IF(Table2[[#This Row],[Nodes]:[Nodes]]=7,Table2[[#This Row],[Gap]:[Gap]],"")</f>
        <v/>
      </c>
    </row>
    <row r="1712" spans="12:15">
      <c r="L1712" s="30" t="str" cm="1">
        <f t="array" ref="L1712">IF(Table2[[#This Row],[Nodes]:[Nodes]]=4,Table2[[#This Row],[Gap]:[Gap]],"")</f>
        <v/>
      </c>
      <c r="M1712" s="30" t="str" cm="1">
        <f t="array" ref="M1712">IF(Table2[[#This Row],[Nodes]:[Nodes]]=5,Table2[[#This Row],[Gap]:[Gap]],"")</f>
        <v/>
      </c>
      <c r="N1712" s="30" t="str" cm="1">
        <f t="array" ref="N1712">IF(Table2[[#This Row],[Nodes]:[Nodes]]=6,Table2[[#This Row],[Gap]:[Gap]],"")</f>
        <v/>
      </c>
      <c r="O1712" s="30" t="str" cm="1">
        <f t="array" ref="O1712">IF(Table2[[#This Row],[Nodes]:[Nodes]]=7,Table2[[#This Row],[Gap]:[Gap]],"")</f>
        <v/>
      </c>
    </row>
    <row r="1713" spans="12:15">
      <c r="L1713" s="30" t="str" cm="1">
        <f t="array" ref="L1713">IF(Table2[[#This Row],[Nodes]:[Nodes]]=4,Table2[[#This Row],[Gap]:[Gap]],"")</f>
        <v/>
      </c>
      <c r="M1713" s="30" t="str" cm="1">
        <f t="array" ref="M1713">IF(Table2[[#This Row],[Nodes]:[Nodes]]=5,Table2[[#This Row],[Gap]:[Gap]],"")</f>
        <v/>
      </c>
      <c r="N1713" s="30" t="str" cm="1">
        <f t="array" ref="N1713">IF(Table2[[#This Row],[Nodes]:[Nodes]]=6,Table2[[#This Row],[Gap]:[Gap]],"")</f>
        <v/>
      </c>
      <c r="O1713" s="30" t="str" cm="1">
        <f t="array" ref="O1713">IF(Table2[[#This Row],[Nodes]:[Nodes]]=7,Table2[[#This Row],[Gap]:[Gap]],"")</f>
        <v/>
      </c>
    </row>
    <row r="1714" spans="12:15">
      <c r="L1714" s="30" t="str" cm="1">
        <f t="array" ref="L1714">IF(Table2[[#This Row],[Nodes]:[Nodes]]=4,Table2[[#This Row],[Gap]:[Gap]],"")</f>
        <v/>
      </c>
      <c r="M1714" s="30" t="str" cm="1">
        <f t="array" ref="M1714">IF(Table2[[#This Row],[Nodes]:[Nodes]]=5,Table2[[#This Row],[Gap]:[Gap]],"")</f>
        <v/>
      </c>
      <c r="N1714" s="30" t="str" cm="1">
        <f t="array" ref="N1714">IF(Table2[[#This Row],[Nodes]:[Nodes]]=6,Table2[[#This Row],[Gap]:[Gap]],"")</f>
        <v/>
      </c>
      <c r="O1714" s="30" t="str" cm="1">
        <f t="array" ref="O1714">IF(Table2[[#This Row],[Nodes]:[Nodes]]=7,Table2[[#This Row],[Gap]:[Gap]],"")</f>
        <v/>
      </c>
    </row>
    <row r="1715" spans="12:15">
      <c r="L1715" s="30" t="str" cm="1">
        <f t="array" ref="L1715">IF(Table2[[#This Row],[Nodes]:[Nodes]]=4,Table2[[#This Row],[Gap]:[Gap]],"")</f>
        <v/>
      </c>
      <c r="M1715" s="30" t="str" cm="1">
        <f t="array" ref="M1715">IF(Table2[[#This Row],[Nodes]:[Nodes]]=5,Table2[[#This Row],[Gap]:[Gap]],"")</f>
        <v/>
      </c>
      <c r="N1715" s="30" t="str" cm="1">
        <f t="array" ref="N1715">IF(Table2[[#This Row],[Nodes]:[Nodes]]=6,Table2[[#This Row],[Gap]:[Gap]],"")</f>
        <v/>
      </c>
      <c r="O1715" s="30" t="str" cm="1">
        <f t="array" ref="O1715">IF(Table2[[#This Row],[Nodes]:[Nodes]]=7,Table2[[#This Row],[Gap]:[Gap]],"")</f>
        <v/>
      </c>
    </row>
    <row r="1716" spans="12:15">
      <c r="L1716" s="30" t="str" cm="1">
        <f t="array" ref="L1716">IF(Table2[[#This Row],[Nodes]:[Nodes]]=4,Table2[[#This Row],[Gap]:[Gap]],"")</f>
        <v/>
      </c>
      <c r="M1716" s="30" t="str" cm="1">
        <f t="array" ref="M1716">IF(Table2[[#This Row],[Nodes]:[Nodes]]=5,Table2[[#This Row],[Gap]:[Gap]],"")</f>
        <v/>
      </c>
      <c r="N1716" s="30" t="str" cm="1">
        <f t="array" ref="N1716">IF(Table2[[#This Row],[Nodes]:[Nodes]]=6,Table2[[#This Row],[Gap]:[Gap]],"")</f>
        <v/>
      </c>
      <c r="O1716" s="30" t="str" cm="1">
        <f t="array" ref="O1716">IF(Table2[[#This Row],[Nodes]:[Nodes]]=7,Table2[[#This Row],[Gap]:[Gap]],"")</f>
        <v/>
      </c>
    </row>
    <row r="1717" spans="12:15">
      <c r="L1717" s="30" t="str" cm="1">
        <f t="array" ref="L1717">IF(Table2[[#This Row],[Nodes]:[Nodes]]=4,Table2[[#This Row],[Gap]:[Gap]],"")</f>
        <v/>
      </c>
      <c r="M1717" s="30" t="str" cm="1">
        <f t="array" ref="M1717">IF(Table2[[#This Row],[Nodes]:[Nodes]]=5,Table2[[#This Row],[Gap]:[Gap]],"")</f>
        <v/>
      </c>
      <c r="N1717" s="30" t="str" cm="1">
        <f t="array" ref="N1717">IF(Table2[[#This Row],[Nodes]:[Nodes]]=6,Table2[[#This Row],[Gap]:[Gap]],"")</f>
        <v/>
      </c>
      <c r="O1717" s="30" t="str" cm="1">
        <f t="array" ref="O1717">IF(Table2[[#This Row],[Nodes]:[Nodes]]=7,Table2[[#This Row],[Gap]:[Gap]],"")</f>
        <v/>
      </c>
    </row>
    <row r="1718" spans="12:15">
      <c r="L1718" s="30" t="str" cm="1">
        <f t="array" ref="L1718">IF(Table2[[#This Row],[Nodes]:[Nodes]]=4,Table2[[#This Row],[Gap]:[Gap]],"")</f>
        <v/>
      </c>
      <c r="M1718" s="30" t="str" cm="1">
        <f t="array" ref="M1718">IF(Table2[[#This Row],[Nodes]:[Nodes]]=5,Table2[[#This Row],[Gap]:[Gap]],"")</f>
        <v/>
      </c>
      <c r="N1718" s="30" t="str" cm="1">
        <f t="array" ref="N1718">IF(Table2[[#This Row],[Nodes]:[Nodes]]=6,Table2[[#This Row],[Gap]:[Gap]],"")</f>
        <v/>
      </c>
      <c r="O1718" s="30" t="str" cm="1">
        <f t="array" ref="O1718">IF(Table2[[#This Row],[Nodes]:[Nodes]]=7,Table2[[#This Row],[Gap]:[Gap]],"")</f>
        <v/>
      </c>
    </row>
    <row r="1719" spans="12:15">
      <c r="L1719" s="30" t="str" cm="1">
        <f t="array" ref="L1719">IF(Table2[[#This Row],[Nodes]:[Nodes]]=4,Table2[[#This Row],[Gap]:[Gap]],"")</f>
        <v/>
      </c>
      <c r="M1719" s="30" t="str" cm="1">
        <f t="array" ref="M1719">IF(Table2[[#This Row],[Nodes]:[Nodes]]=5,Table2[[#This Row],[Gap]:[Gap]],"")</f>
        <v/>
      </c>
      <c r="N1719" s="30" t="str" cm="1">
        <f t="array" ref="N1719">IF(Table2[[#This Row],[Nodes]:[Nodes]]=6,Table2[[#This Row],[Gap]:[Gap]],"")</f>
        <v/>
      </c>
      <c r="O1719" s="30" t="str" cm="1">
        <f t="array" ref="O1719">IF(Table2[[#This Row],[Nodes]:[Nodes]]=7,Table2[[#This Row],[Gap]:[Gap]],"")</f>
        <v/>
      </c>
    </row>
    <row r="1720" spans="12:15">
      <c r="L1720" s="30" t="str" cm="1">
        <f t="array" ref="L1720">IF(Table2[[#This Row],[Nodes]:[Nodes]]=4,Table2[[#This Row],[Gap]:[Gap]],"")</f>
        <v/>
      </c>
      <c r="M1720" s="30" t="str" cm="1">
        <f t="array" ref="M1720">IF(Table2[[#This Row],[Nodes]:[Nodes]]=5,Table2[[#This Row],[Gap]:[Gap]],"")</f>
        <v/>
      </c>
      <c r="N1720" s="30" t="str" cm="1">
        <f t="array" ref="N1720">IF(Table2[[#This Row],[Nodes]:[Nodes]]=6,Table2[[#This Row],[Gap]:[Gap]],"")</f>
        <v/>
      </c>
      <c r="O1720" s="30" t="str" cm="1">
        <f t="array" ref="O1720">IF(Table2[[#This Row],[Nodes]:[Nodes]]=7,Table2[[#This Row],[Gap]:[Gap]],"")</f>
        <v/>
      </c>
    </row>
    <row r="1721" spans="12:15">
      <c r="L1721" s="30" t="str" cm="1">
        <f t="array" ref="L1721">IF(Table2[[#This Row],[Nodes]:[Nodes]]=4,Table2[[#This Row],[Gap]:[Gap]],"")</f>
        <v/>
      </c>
      <c r="M1721" s="30" t="str" cm="1">
        <f t="array" ref="M1721">IF(Table2[[#This Row],[Nodes]:[Nodes]]=5,Table2[[#This Row],[Gap]:[Gap]],"")</f>
        <v/>
      </c>
      <c r="N1721" s="30" t="str" cm="1">
        <f t="array" ref="N1721">IF(Table2[[#This Row],[Nodes]:[Nodes]]=6,Table2[[#This Row],[Gap]:[Gap]],"")</f>
        <v/>
      </c>
      <c r="O1721" s="30" t="str" cm="1">
        <f t="array" ref="O1721">IF(Table2[[#This Row],[Nodes]:[Nodes]]=7,Table2[[#This Row],[Gap]:[Gap]],"")</f>
        <v/>
      </c>
    </row>
    <row r="1722" spans="12:15">
      <c r="L1722" s="30" t="str" cm="1">
        <f t="array" ref="L1722">IF(Table2[[#This Row],[Nodes]:[Nodes]]=4,Table2[[#This Row],[Gap]:[Gap]],"")</f>
        <v/>
      </c>
      <c r="M1722" s="30" t="str" cm="1">
        <f t="array" ref="M1722">IF(Table2[[#This Row],[Nodes]:[Nodes]]=5,Table2[[#This Row],[Gap]:[Gap]],"")</f>
        <v/>
      </c>
      <c r="N1722" s="30" t="str" cm="1">
        <f t="array" ref="N1722">IF(Table2[[#This Row],[Nodes]:[Nodes]]=6,Table2[[#This Row],[Gap]:[Gap]],"")</f>
        <v/>
      </c>
      <c r="O1722" s="30" t="str" cm="1">
        <f t="array" ref="O1722">IF(Table2[[#This Row],[Nodes]:[Nodes]]=7,Table2[[#This Row],[Gap]:[Gap]],"")</f>
        <v/>
      </c>
    </row>
    <row r="1723" spans="12:15">
      <c r="L1723" s="30" t="str" cm="1">
        <f t="array" ref="L1723">IF(Table2[[#This Row],[Nodes]:[Nodes]]=4,Table2[[#This Row],[Gap]:[Gap]],"")</f>
        <v/>
      </c>
      <c r="M1723" s="30" t="str" cm="1">
        <f t="array" ref="M1723">IF(Table2[[#This Row],[Nodes]:[Nodes]]=5,Table2[[#This Row],[Gap]:[Gap]],"")</f>
        <v/>
      </c>
      <c r="N1723" s="30" t="str" cm="1">
        <f t="array" ref="N1723">IF(Table2[[#This Row],[Nodes]:[Nodes]]=6,Table2[[#This Row],[Gap]:[Gap]],"")</f>
        <v/>
      </c>
      <c r="O1723" s="30" t="str" cm="1">
        <f t="array" ref="O1723">IF(Table2[[#This Row],[Nodes]:[Nodes]]=7,Table2[[#This Row],[Gap]:[Gap]],"")</f>
        <v/>
      </c>
    </row>
    <row r="1724" spans="12:15">
      <c r="L1724" s="30" t="str" cm="1">
        <f t="array" ref="L1724">IF(Table2[[#This Row],[Nodes]:[Nodes]]=4,Table2[[#This Row],[Gap]:[Gap]],"")</f>
        <v/>
      </c>
      <c r="M1724" s="30" t="str" cm="1">
        <f t="array" ref="M1724">IF(Table2[[#This Row],[Nodes]:[Nodes]]=5,Table2[[#This Row],[Gap]:[Gap]],"")</f>
        <v/>
      </c>
      <c r="N1724" s="30" t="str" cm="1">
        <f t="array" ref="N1724">IF(Table2[[#This Row],[Nodes]:[Nodes]]=6,Table2[[#This Row],[Gap]:[Gap]],"")</f>
        <v/>
      </c>
      <c r="O1724" s="30" t="str" cm="1">
        <f t="array" ref="O1724">IF(Table2[[#This Row],[Nodes]:[Nodes]]=7,Table2[[#This Row],[Gap]:[Gap]],"")</f>
        <v/>
      </c>
    </row>
    <row r="1725" spans="12:15">
      <c r="L1725" s="30" t="str" cm="1">
        <f t="array" ref="L1725">IF(Table2[[#This Row],[Nodes]:[Nodes]]=4,Table2[[#This Row],[Gap]:[Gap]],"")</f>
        <v/>
      </c>
      <c r="M1725" s="30" t="str" cm="1">
        <f t="array" ref="M1725">IF(Table2[[#This Row],[Nodes]:[Nodes]]=5,Table2[[#This Row],[Gap]:[Gap]],"")</f>
        <v/>
      </c>
      <c r="N1725" s="30" t="str" cm="1">
        <f t="array" ref="N1725">IF(Table2[[#This Row],[Nodes]:[Nodes]]=6,Table2[[#This Row],[Gap]:[Gap]],"")</f>
        <v/>
      </c>
      <c r="O1725" s="30" t="str" cm="1">
        <f t="array" ref="O1725">IF(Table2[[#This Row],[Nodes]:[Nodes]]=7,Table2[[#This Row],[Gap]:[Gap]],"")</f>
        <v/>
      </c>
    </row>
    <row r="1726" spans="12:15">
      <c r="L1726" s="30" t="str" cm="1">
        <f t="array" ref="L1726">IF(Table2[[#This Row],[Nodes]:[Nodes]]=4,Table2[[#This Row],[Gap]:[Gap]],"")</f>
        <v/>
      </c>
      <c r="M1726" s="30" t="str" cm="1">
        <f t="array" ref="M1726">IF(Table2[[#This Row],[Nodes]:[Nodes]]=5,Table2[[#This Row],[Gap]:[Gap]],"")</f>
        <v/>
      </c>
      <c r="N1726" s="30" t="str" cm="1">
        <f t="array" ref="N1726">IF(Table2[[#This Row],[Nodes]:[Nodes]]=6,Table2[[#This Row],[Gap]:[Gap]],"")</f>
        <v/>
      </c>
      <c r="O1726" s="30" t="str" cm="1">
        <f t="array" ref="O1726">IF(Table2[[#This Row],[Nodes]:[Nodes]]=7,Table2[[#This Row],[Gap]:[Gap]],"")</f>
        <v/>
      </c>
    </row>
    <row r="1727" spans="12:15">
      <c r="L1727" s="30" t="str" cm="1">
        <f t="array" ref="L1727">IF(Table2[[#This Row],[Nodes]:[Nodes]]=4,Table2[[#This Row],[Gap]:[Gap]],"")</f>
        <v/>
      </c>
      <c r="M1727" s="30" t="str" cm="1">
        <f t="array" ref="M1727">IF(Table2[[#This Row],[Nodes]:[Nodes]]=5,Table2[[#This Row],[Gap]:[Gap]],"")</f>
        <v/>
      </c>
      <c r="N1727" s="30" t="str" cm="1">
        <f t="array" ref="N1727">IF(Table2[[#This Row],[Nodes]:[Nodes]]=6,Table2[[#This Row],[Gap]:[Gap]],"")</f>
        <v/>
      </c>
      <c r="O1727" s="30" t="str" cm="1">
        <f t="array" ref="O1727">IF(Table2[[#This Row],[Nodes]:[Nodes]]=7,Table2[[#This Row],[Gap]:[Gap]],"")</f>
        <v/>
      </c>
    </row>
    <row r="1728" spans="12:15">
      <c r="L1728" s="30" t="str" cm="1">
        <f t="array" ref="L1728">IF(Table2[[#This Row],[Nodes]:[Nodes]]=4,Table2[[#This Row],[Gap]:[Gap]],"")</f>
        <v/>
      </c>
      <c r="M1728" s="30" t="str" cm="1">
        <f t="array" ref="M1728">IF(Table2[[#This Row],[Nodes]:[Nodes]]=5,Table2[[#This Row],[Gap]:[Gap]],"")</f>
        <v/>
      </c>
      <c r="N1728" s="30" t="str" cm="1">
        <f t="array" ref="N1728">IF(Table2[[#This Row],[Nodes]:[Nodes]]=6,Table2[[#This Row],[Gap]:[Gap]],"")</f>
        <v/>
      </c>
      <c r="O1728" s="30" t="str" cm="1">
        <f t="array" ref="O1728">IF(Table2[[#This Row],[Nodes]:[Nodes]]=7,Table2[[#This Row],[Gap]:[Gap]],"")</f>
        <v/>
      </c>
    </row>
    <row r="1729" spans="12:15">
      <c r="L1729" s="30" t="str" cm="1">
        <f t="array" ref="L1729">IF(Table2[[#This Row],[Nodes]:[Nodes]]=4,Table2[[#This Row],[Gap]:[Gap]],"")</f>
        <v/>
      </c>
      <c r="M1729" s="30" t="str" cm="1">
        <f t="array" ref="M1729">IF(Table2[[#This Row],[Nodes]:[Nodes]]=5,Table2[[#This Row],[Gap]:[Gap]],"")</f>
        <v/>
      </c>
      <c r="N1729" s="30" t="str" cm="1">
        <f t="array" ref="N1729">IF(Table2[[#This Row],[Nodes]:[Nodes]]=6,Table2[[#This Row],[Gap]:[Gap]],"")</f>
        <v/>
      </c>
      <c r="O1729" s="30" t="str" cm="1">
        <f t="array" ref="O1729">IF(Table2[[#This Row],[Nodes]:[Nodes]]=7,Table2[[#This Row],[Gap]:[Gap]],"")</f>
        <v/>
      </c>
    </row>
    <row r="1730" spans="12:15">
      <c r="L1730" s="30" t="str" cm="1">
        <f t="array" ref="L1730">IF(Table2[[#This Row],[Nodes]:[Nodes]]=4,Table2[[#This Row],[Gap]:[Gap]],"")</f>
        <v/>
      </c>
      <c r="M1730" s="30" t="str" cm="1">
        <f t="array" ref="M1730">IF(Table2[[#This Row],[Nodes]:[Nodes]]=5,Table2[[#This Row],[Gap]:[Gap]],"")</f>
        <v/>
      </c>
      <c r="N1730" s="30" t="str" cm="1">
        <f t="array" ref="N1730">IF(Table2[[#This Row],[Nodes]:[Nodes]]=6,Table2[[#This Row],[Gap]:[Gap]],"")</f>
        <v/>
      </c>
      <c r="O1730" s="30" t="str" cm="1">
        <f t="array" ref="O1730">IF(Table2[[#This Row],[Nodes]:[Nodes]]=7,Table2[[#This Row],[Gap]:[Gap]],"")</f>
        <v/>
      </c>
    </row>
    <row r="1731" spans="12:15">
      <c r="L1731" s="30" t="str" cm="1">
        <f t="array" ref="L1731">IF(Table2[[#This Row],[Nodes]:[Nodes]]=4,Table2[[#This Row],[Gap]:[Gap]],"")</f>
        <v/>
      </c>
      <c r="M1731" s="30" t="str" cm="1">
        <f t="array" ref="M1731">IF(Table2[[#This Row],[Nodes]:[Nodes]]=5,Table2[[#This Row],[Gap]:[Gap]],"")</f>
        <v/>
      </c>
      <c r="N1731" s="30" t="str" cm="1">
        <f t="array" ref="N1731">IF(Table2[[#This Row],[Nodes]:[Nodes]]=6,Table2[[#This Row],[Gap]:[Gap]],"")</f>
        <v/>
      </c>
      <c r="O1731" s="30" t="str" cm="1">
        <f t="array" ref="O1731">IF(Table2[[#This Row],[Nodes]:[Nodes]]=7,Table2[[#This Row],[Gap]:[Gap]],"")</f>
        <v/>
      </c>
    </row>
    <row r="1732" spans="12:15">
      <c r="L1732" s="30" t="str" cm="1">
        <f t="array" ref="L1732">IF(Table2[[#This Row],[Nodes]:[Nodes]]=4,Table2[[#This Row],[Gap]:[Gap]],"")</f>
        <v/>
      </c>
      <c r="M1732" s="30" t="str" cm="1">
        <f t="array" ref="M1732">IF(Table2[[#This Row],[Nodes]:[Nodes]]=5,Table2[[#This Row],[Gap]:[Gap]],"")</f>
        <v/>
      </c>
      <c r="N1732" s="30" t="str" cm="1">
        <f t="array" ref="N1732">IF(Table2[[#This Row],[Nodes]:[Nodes]]=6,Table2[[#This Row],[Gap]:[Gap]],"")</f>
        <v/>
      </c>
      <c r="O1732" s="30" t="str" cm="1">
        <f t="array" ref="O1732">IF(Table2[[#This Row],[Nodes]:[Nodes]]=7,Table2[[#This Row],[Gap]:[Gap]],"")</f>
        <v/>
      </c>
    </row>
    <row r="1733" spans="12:15">
      <c r="L1733" s="30" t="str" cm="1">
        <f t="array" ref="L1733">IF(Table2[[#This Row],[Nodes]:[Nodes]]=4,Table2[[#This Row],[Gap]:[Gap]],"")</f>
        <v/>
      </c>
      <c r="M1733" s="30" t="str" cm="1">
        <f t="array" ref="M1733">IF(Table2[[#This Row],[Nodes]:[Nodes]]=5,Table2[[#This Row],[Gap]:[Gap]],"")</f>
        <v/>
      </c>
      <c r="N1733" s="30" t="str" cm="1">
        <f t="array" ref="N1733">IF(Table2[[#This Row],[Nodes]:[Nodes]]=6,Table2[[#This Row],[Gap]:[Gap]],"")</f>
        <v/>
      </c>
      <c r="O1733" s="30" t="str" cm="1">
        <f t="array" ref="O1733">IF(Table2[[#This Row],[Nodes]:[Nodes]]=7,Table2[[#This Row],[Gap]:[Gap]],"")</f>
        <v/>
      </c>
    </row>
    <row r="1734" spans="12:15">
      <c r="L1734" s="30" t="str" cm="1">
        <f t="array" ref="L1734">IF(Table2[[#This Row],[Nodes]:[Nodes]]=4,Table2[[#This Row],[Gap]:[Gap]],"")</f>
        <v/>
      </c>
      <c r="M1734" s="30" t="str" cm="1">
        <f t="array" ref="M1734">IF(Table2[[#This Row],[Nodes]:[Nodes]]=5,Table2[[#This Row],[Gap]:[Gap]],"")</f>
        <v/>
      </c>
      <c r="N1734" s="30" t="str" cm="1">
        <f t="array" ref="N1734">IF(Table2[[#This Row],[Nodes]:[Nodes]]=6,Table2[[#This Row],[Gap]:[Gap]],"")</f>
        <v/>
      </c>
      <c r="O1734" s="30" t="str" cm="1">
        <f t="array" ref="O1734">IF(Table2[[#This Row],[Nodes]:[Nodes]]=7,Table2[[#This Row],[Gap]:[Gap]],"")</f>
        <v/>
      </c>
    </row>
    <row r="1735" spans="12:15">
      <c r="L1735" s="30" t="str" cm="1">
        <f t="array" ref="L1735">IF(Table2[[#This Row],[Nodes]:[Nodes]]=4,Table2[[#This Row],[Gap]:[Gap]],"")</f>
        <v/>
      </c>
      <c r="M1735" s="30" t="str" cm="1">
        <f t="array" ref="M1735">IF(Table2[[#This Row],[Nodes]:[Nodes]]=5,Table2[[#This Row],[Gap]:[Gap]],"")</f>
        <v/>
      </c>
      <c r="N1735" s="30" t="str" cm="1">
        <f t="array" ref="N1735">IF(Table2[[#This Row],[Nodes]:[Nodes]]=6,Table2[[#This Row],[Gap]:[Gap]],"")</f>
        <v/>
      </c>
      <c r="O1735" s="30" t="str" cm="1">
        <f t="array" ref="O1735">IF(Table2[[#This Row],[Nodes]:[Nodes]]=7,Table2[[#This Row],[Gap]:[Gap]],"")</f>
        <v/>
      </c>
    </row>
    <row r="1736" spans="12:15">
      <c r="L1736" s="30" t="str" cm="1">
        <f t="array" ref="L1736">IF(Table2[[#This Row],[Nodes]:[Nodes]]=4,Table2[[#This Row],[Gap]:[Gap]],"")</f>
        <v/>
      </c>
      <c r="M1736" s="30" t="str" cm="1">
        <f t="array" ref="M1736">IF(Table2[[#This Row],[Nodes]:[Nodes]]=5,Table2[[#This Row],[Gap]:[Gap]],"")</f>
        <v/>
      </c>
      <c r="N1736" s="30" t="str" cm="1">
        <f t="array" ref="N1736">IF(Table2[[#This Row],[Nodes]:[Nodes]]=6,Table2[[#This Row],[Gap]:[Gap]],"")</f>
        <v/>
      </c>
      <c r="O1736" s="30" t="str" cm="1">
        <f t="array" ref="O1736">IF(Table2[[#This Row],[Nodes]:[Nodes]]=7,Table2[[#This Row],[Gap]:[Gap]],"")</f>
        <v/>
      </c>
    </row>
    <row r="1737" spans="12:15">
      <c r="L1737" s="30" t="str" cm="1">
        <f t="array" ref="L1737">IF(Table2[[#This Row],[Nodes]:[Nodes]]=4,Table2[[#This Row],[Gap]:[Gap]],"")</f>
        <v/>
      </c>
      <c r="M1737" s="30" t="str" cm="1">
        <f t="array" ref="M1737">IF(Table2[[#This Row],[Nodes]:[Nodes]]=5,Table2[[#This Row],[Gap]:[Gap]],"")</f>
        <v/>
      </c>
      <c r="N1737" s="30" t="str" cm="1">
        <f t="array" ref="N1737">IF(Table2[[#This Row],[Nodes]:[Nodes]]=6,Table2[[#This Row],[Gap]:[Gap]],"")</f>
        <v/>
      </c>
      <c r="O1737" s="30" t="str" cm="1">
        <f t="array" ref="O1737">IF(Table2[[#This Row],[Nodes]:[Nodes]]=7,Table2[[#This Row],[Gap]:[Gap]],"")</f>
        <v/>
      </c>
    </row>
    <row r="1738" spans="12:15">
      <c r="L1738" s="30" t="str" cm="1">
        <f t="array" ref="L1738">IF(Table2[[#This Row],[Nodes]:[Nodes]]=4,Table2[[#This Row],[Gap]:[Gap]],"")</f>
        <v/>
      </c>
      <c r="M1738" s="30" t="str" cm="1">
        <f t="array" ref="M1738">IF(Table2[[#This Row],[Nodes]:[Nodes]]=5,Table2[[#This Row],[Gap]:[Gap]],"")</f>
        <v/>
      </c>
      <c r="N1738" s="30" t="str" cm="1">
        <f t="array" ref="N1738">IF(Table2[[#This Row],[Nodes]:[Nodes]]=6,Table2[[#This Row],[Gap]:[Gap]],"")</f>
        <v/>
      </c>
      <c r="O1738" s="30" t="str" cm="1">
        <f t="array" ref="O1738">IF(Table2[[#This Row],[Nodes]:[Nodes]]=7,Table2[[#This Row],[Gap]:[Gap]],"")</f>
        <v/>
      </c>
    </row>
    <row r="1739" spans="12:15">
      <c r="L1739" s="30" t="str" cm="1">
        <f t="array" ref="L1739">IF(Table2[[#This Row],[Nodes]:[Nodes]]=4,Table2[[#This Row],[Gap]:[Gap]],"")</f>
        <v/>
      </c>
      <c r="M1739" s="30" t="str" cm="1">
        <f t="array" ref="M1739">IF(Table2[[#This Row],[Nodes]:[Nodes]]=5,Table2[[#This Row],[Gap]:[Gap]],"")</f>
        <v/>
      </c>
      <c r="N1739" s="30" t="str" cm="1">
        <f t="array" ref="N1739">IF(Table2[[#This Row],[Nodes]:[Nodes]]=6,Table2[[#This Row],[Gap]:[Gap]],"")</f>
        <v/>
      </c>
      <c r="O1739" s="30" t="str" cm="1">
        <f t="array" ref="O1739">IF(Table2[[#This Row],[Nodes]:[Nodes]]=7,Table2[[#This Row],[Gap]:[Gap]],"")</f>
        <v/>
      </c>
    </row>
    <row r="1740" spans="12:15">
      <c r="L1740" s="30" t="str" cm="1">
        <f t="array" ref="L1740">IF(Table2[[#This Row],[Nodes]:[Nodes]]=4,Table2[[#This Row],[Gap]:[Gap]],"")</f>
        <v/>
      </c>
      <c r="M1740" s="30" t="str" cm="1">
        <f t="array" ref="M1740">IF(Table2[[#This Row],[Nodes]:[Nodes]]=5,Table2[[#This Row],[Gap]:[Gap]],"")</f>
        <v/>
      </c>
      <c r="N1740" s="30" t="str" cm="1">
        <f t="array" ref="N1740">IF(Table2[[#This Row],[Nodes]:[Nodes]]=6,Table2[[#This Row],[Gap]:[Gap]],"")</f>
        <v/>
      </c>
      <c r="O1740" s="30" t="str" cm="1">
        <f t="array" ref="O1740">IF(Table2[[#This Row],[Nodes]:[Nodes]]=7,Table2[[#This Row],[Gap]:[Gap]],"")</f>
        <v/>
      </c>
    </row>
    <row r="1741" spans="12:15">
      <c r="L1741" s="30" t="str" cm="1">
        <f t="array" ref="L1741">IF(Table2[[#This Row],[Nodes]:[Nodes]]=4,Table2[[#This Row],[Gap]:[Gap]],"")</f>
        <v/>
      </c>
      <c r="M1741" s="30" t="str" cm="1">
        <f t="array" ref="M1741">IF(Table2[[#This Row],[Nodes]:[Nodes]]=5,Table2[[#This Row],[Gap]:[Gap]],"")</f>
        <v/>
      </c>
      <c r="N1741" s="30" t="str" cm="1">
        <f t="array" ref="N1741">IF(Table2[[#This Row],[Nodes]:[Nodes]]=6,Table2[[#This Row],[Gap]:[Gap]],"")</f>
        <v/>
      </c>
      <c r="O1741" s="30" t="str" cm="1">
        <f t="array" ref="O1741">IF(Table2[[#This Row],[Nodes]:[Nodes]]=7,Table2[[#This Row],[Gap]:[Gap]],"")</f>
        <v/>
      </c>
    </row>
    <row r="1742" spans="12:15">
      <c r="L1742" s="30" t="str" cm="1">
        <f t="array" ref="L1742">IF(Table2[[#This Row],[Nodes]:[Nodes]]=4,Table2[[#This Row],[Gap]:[Gap]],"")</f>
        <v/>
      </c>
      <c r="M1742" s="30" t="str" cm="1">
        <f t="array" ref="M1742">IF(Table2[[#This Row],[Nodes]:[Nodes]]=5,Table2[[#This Row],[Gap]:[Gap]],"")</f>
        <v/>
      </c>
      <c r="N1742" s="30" t="str" cm="1">
        <f t="array" ref="N1742">IF(Table2[[#This Row],[Nodes]:[Nodes]]=6,Table2[[#This Row],[Gap]:[Gap]],"")</f>
        <v/>
      </c>
      <c r="O1742" s="30" t="str" cm="1">
        <f t="array" ref="O1742">IF(Table2[[#This Row],[Nodes]:[Nodes]]=7,Table2[[#This Row],[Gap]:[Gap]],"")</f>
        <v/>
      </c>
    </row>
    <row r="1743" spans="12:15">
      <c r="L1743" s="30" t="str" cm="1">
        <f t="array" ref="L1743">IF(Table2[[#This Row],[Nodes]:[Nodes]]=4,Table2[[#This Row],[Gap]:[Gap]],"")</f>
        <v/>
      </c>
      <c r="M1743" s="30" t="str" cm="1">
        <f t="array" ref="M1743">IF(Table2[[#This Row],[Nodes]:[Nodes]]=5,Table2[[#This Row],[Gap]:[Gap]],"")</f>
        <v/>
      </c>
      <c r="N1743" s="30" t="str" cm="1">
        <f t="array" ref="N1743">IF(Table2[[#This Row],[Nodes]:[Nodes]]=6,Table2[[#This Row],[Gap]:[Gap]],"")</f>
        <v/>
      </c>
      <c r="O1743" s="30" t="str" cm="1">
        <f t="array" ref="O1743">IF(Table2[[#This Row],[Nodes]:[Nodes]]=7,Table2[[#This Row],[Gap]:[Gap]],"")</f>
        <v/>
      </c>
    </row>
    <row r="1744" spans="12:15">
      <c r="L1744" s="30" t="str" cm="1">
        <f t="array" ref="L1744">IF(Table2[[#This Row],[Nodes]:[Nodes]]=4,Table2[[#This Row],[Gap]:[Gap]],"")</f>
        <v/>
      </c>
      <c r="M1744" s="30" t="str" cm="1">
        <f t="array" ref="M1744">IF(Table2[[#This Row],[Nodes]:[Nodes]]=5,Table2[[#This Row],[Gap]:[Gap]],"")</f>
        <v/>
      </c>
      <c r="N1744" s="30" t="str" cm="1">
        <f t="array" ref="N1744">IF(Table2[[#This Row],[Nodes]:[Nodes]]=6,Table2[[#This Row],[Gap]:[Gap]],"")</f>
        <v/>
      </c>
      <c r="O1744" s="30" t="str" cm="1">
        <f t="array" ref="O1744">IF(Table2[[#This Row],[Nodes]:[Nodes]]=7,Table2[[#This Row],[Gap]:[Gap]],"")</f>
        <v/>
      </c>
    </row>
    <row r="1745" spans="12:15">
      <c r="L1745" s="30" t="str" cm="1">
        <f t="array" ref="L1745">IF(Table2[[#This Row],[Nodes]:[Nodes]]=4,Table2[[#This Row],[Gap]:[Gap]],"")</f>
        <v/>
      </c>
      <c r="M1745" s="30" t="str" cm="1">
        <f t="array" ref="M1745">IF(Table2[[#This Row],[Nodes]:[Nodes]]=5,Table2[[#This Row],[Gap]:[Gap]],"")</f>
        <v/>
      </c>
      <c r="N1745" s="30" t="str" cm="1">
        <f t="array" ref="N1745">IF(Table2[[#This Row],[Nodes]:[Nodes]]=6,Table2[[#This Row],[Gap]:[Gap]],"")</f>
        <v/>
      </c>
      <c r="O1745" s="30" t="str" cm="1">
        <f t="array" ref="O1745">IF(Table2[[#This Row],[Nodes]:[Nodes]]=7,Table2[[#This Row],[Gap]:[Gap]],"")</f>
        <v/>
      </c>
    </row>
    <row r="1746" spans="12:15">
      <c r="L1746" s="30" t="str" cm="1">
        <f t="array" ref="L1746">IF(Table2[[#This Row],[Nodes]:[Nodes]]=4,Table2[[#This Row],[Gap]:[Gap]],"")</f>
        <v/>
      </c>
      <c r="M1746" s="30" t="str" cm="1">
        <f t="array" ref="M1746">IF(Table2[[#This Row],[Nodes]:[Nodes]]=5,Table2[[#This Row],[Gap]:[Gap]],"")</f>
        <v/>
      </c>
      <c r="N1746" s="30" t="str" cm="1">
        <f t="array" ref="N1746">IF(Table2[[#This Row],[Nodes]:[Nodes]]=6,Table2[[#This Row],[Gap]:[Gap]],"")</f>
        <v/>
      </c>
      <c r="O1746" s="30" t="str" cm="1">
        <f t="array" ref="O1746">IF(Table2[[#This Row],[Nodes]:[Nodes]]=7,Table2[[#This Row],[Gap]:[Gap]],"")</f>
        <v/>
      </c>
    </row>
    <row r="1747" spans="12:15">
      <c r="L1747" s="30" t="str" cm="1">
        <f t="array" ref="L1747">IF(Table2[[#This Row],[Nodes]:[Nodes]]=4,Table2[[#This Row],[Gap]:[Gap]],"")</f>
        <v/>
      </c>
      <c r="M1747" s="30" t="str" cm="1">
        <f t="array" ref="M1747">IF(Table2[[#This Row],[Nodes]:[Nodes]]=5,Table2[[#This Row],[Gap]:[Gap]],"")</f>
        <v/>
      </c>
      <c r="N1747" s="30" t="str" cm="1">
        <f t="array" ref="N1747">IF(Table2[[#This Row],[Nodes]:[Nodes]]=6,Table2[[#This Row],[Gap]:[Gap]],"")</f>
        <v/>
      </c>
      <c r="O1747" s="30" t="str" cm="1">
        <f t="array" ref="O1747">IF(Table2[[#This Row],[Nodes]:[Nodes]]=7,Table2[[#This Row],[Gap]:[Gap]],"")</f>
        <v/>
      </c>
    </row>
    <row r="1748" spans="12:15">
      <c r="L1748" s="30" t="str" cm="1">
        <f t="array" ref="L1748">IF(Table2[[#This Row],[Nodes]:[Nodes]]=4,Table2[[#This Row],[Gap]:[Gap]],"")</f>
        <v/>
      </c>
      <c r="M1748" s="30" t="str" cm="1">
        <f t="array" ref="M1748">IF(Table2[[#This Row],[Nodes]:[Nodes]]=5,Table2[[#This Row],[Gap]:[Gap]],"")</f>
        <v/>
      </c>
      <c r="N1748" s="30" t="str" cm="1">
        <f t="array" ref="N1748">IF(Table2[[#This Row],[Nodes]:[Nodes]]=6,Table2[[#This Row],[Gap]:[Gap]],"")</f>
        <v/>
      </c>
      <c r="O1748" s="30" t="str" cm="1">
        <f t="array" ref="O1748">IF(Table2[[#This Row],[Nodes]:[Nodes]]=7,Table2[[#This Row],[Gap]:[Gap]],"")</f>
        <v/>
      </c>
    </row>
    <row r="1749" spans="12:15">
      <c r="L1749" s="30" t="str" cm="1">
        <f t="array" ref="L1749">IF(Table2[[#This Row],[Nodes]:[Nodes]]=4,Table2[[#This Row],[Gap]:[Gap]],"")</f>
        <v/>
      </c>
      <c r="M1749" s="30" t="str" cm="1">
        <f t="array" ref="M1749">IF(Table2[[#This Row],[Nodes]:[Nodes]]=5,Table2[[#This Row],[Gap]:[Gap]],"")</f>
        <v/>
      </c>
      <c r="N1749" s="30" t="str" cm="1">
        <f t="array" ref="N1749">IF(Table2[[#This Row],[Nodes]:[Nodes]]=6,Table2[[#This Row],[Gap]:[Gap]],"")</f>
        <v/>
      </c>
      <c r="O1749" s="30" t="str" cm="1">
        <f t="array" ref="O1749">IF(Table2[[#This Row],[Nodes]:[Nodes]]=7,Table2[[#This Row],[Gap]:[Gap]],"")</f>
        <v/>
      </c>
    </row>
    <row r="1750" spans="12:15">
      <c r="L1750" s="30" t="str" cm="1">
        <f t="array" ref="L1750">IF(Table2[[#This Row],[Nodes]:[Nodes]]=4,Table2[[#This Row],[Gap]:[Gap]],"")</f>
        <v/>
      </c>
      <c r="M1750" s="30" t="str" cm="1">
        <f t="array" ref="M1750">IF(Table2[[#This Row],[Nodes]:[Nodes]]=5,Table2[[#This Row],[Gap]:[Gap]],"")</f>
        <v/>
      </c>
      <c r="N1750" s="30" t="str" cm="1">
        <f t="array" ref="N1750">IF(Table2[[#This Row],[Nodes]:[Nodes]]=6,Table2[[#This Row],[Gap]:[Gap]],"")</f>
        <v/>
      </c>
      <c r="O1750" s="30" t="str" cm="1">
        <f t="array" ref="O1750">IF(Table2[[#This Row],[Nodes]:[Nodes]]=7,Table2[[#This Row],[Gap]:[Gap]],"")</f>
        <v/>
      </c>
    </row>
    <row r="1751" spans="12:15">
      <c r="L1751" s="30" t="str" cm="1">
        <f t="array" ref="L1751">IF(Table2[[#This Row],[Nodes]:[Nodes]]=4,Table2[[#This Row],[Gap]:[Gap]],"")</f>
        <v/>
      </c>
      <c r="M1751" s="30" t="str" cm="1">
        <f t="array" ref="M1751">IF(Table2[[#This Row],[Nodes]:[Nodes]]=5,Table2[[#This Row],[Gap]:[Gap]],"")</f>
        <v/>
      </c>
      <c r="N1751" s="30" t="str" cm="1">
        <f t="array" ref="N1751">IF(Table2[[#This Row],[Nodes]:[Nodes]]=6,Table2[[#This Row],[Gap]:[Gap]],"")</f>
        <v/>
      </c>
      <c r="O1751" s="30" t="str" cm="1">
        <f t="array" ref="O1751">IF(Table2[[#This Row],[Nodes]:[Nodes]]=7,Table2[[#This Row],[Gap]:[Gap]],"")</f>
        <v/>
      </c>
    </row>
    <row r="1752" spans="12:15">
      <c r="L1752" s="30" t="str" cm="1">
        <f t="array" ref="L1752">IF(Table2[[#This Row],[Nodes]:[Nodes]]=4,Table2[[#This Row],[Gap]:[Gap]],"")</f>
        <v/>
      </c>
      <c r="M1752" s="30" t="str" cm="1">
        <f t="array" ref="M1752">IF(Table2[[#This Row],[Nodes]:[Nodes]]=5,Table2[[#This Row],[Gap]:[Gap]],"")</f>
        <v/>
      </c>
      <c r="N1752" s="30" t="str" cm="1">
        <f t="array" ref="N1752">IF(Table2[[#This Row],[Nodes]:[Nodes]]=6,Table2[[#This Row],[Gap]:[Gap]],"")</f>
        <v/>
      </c>
      <c r="O1752" s="30" t="str" cm="1">
        <f t="array" ref="O1752">IF(Table2[[#This Row],[Nodes]:[Nodes]]=7,Table2[[#This Row],[Gap]:[Gap]],"")</f>
        <v/>
      </c>
    </row>
    <row r="1753" spans="12:15">
      <c r="L1753" s="30" t="str" cm="1">
        <f t="array" ref="L1753">IF(Table2[[#This Row],[Nodes]:[Nodes]]=4,Table2[[#This Row],[Gap]:[Gap]],"")</f>
        <v/>
      </c>
      <c r="M1753" s="30" t="str" cm="1">
        <f t="array" ref="M1753">IF(Table2[[#This Row],[Nodes]:[Nodes]]=5,Table2[[#This Row],[Gap]:[Gap]],"")</f>
        <v/>
      </c>
      <c r="N1753" s="30" t="str" cm="1">
        <f t="array" ref="N1753">IF(Table2[[#This Row],[Nodes]:[Nodes]]=6,Table2[[#This Row],[Gap]:[Gap]],"")</f>
        <v/>
      </c>
      <c r="O1753" s="30" t="str" cm="1">
        <f t="array" ref="O1753">IF(Table2[[#This Row],[Nodes]:[Nodes]]=7,Table2[[#This Row],[Gap]:[Gap]],"")</f>
        <v/>
      </c>
    </row>
    <row r="1754" spans="12:15">
      <c r="L1754" s="30" t="str" cm="1">
        <f t="array" ref="L1754">IF(Table2[[#This Row],[Nodes]:[Nodes]]=4,Table2[[#This Row],[Gap]:[Gap]],"")</f>
        <v/>
      </c>
      <c r="M1754" s="30" t="str" cm="1">
        <f t="array" ref="M1754">IF(Table2[[#This Row],[Nodes]:[Nodes]]=5,Table2[[#This Row],[Gap]:[Gap]],"")</f>
        <v/>
      </c>
      <c r="N1754" s="30" t="str" cm="1">
        <f t="array" ref="N1754">IF(Table2[[#This Row],[Nodes]:[Nodes]]=6,Table2[[#This Row],[Gap]:[Gap]],"")</f>
        <v/>
      </c>
      <c r="O1754" s="30" t="str" cm="1">
        <f t="array" ref="O1754">IF(Table2[[#This Row],[Nodes]:[Nodes]]=7,Table2[[#This Row],[Gap]:[Gap]],"")</f>
        <v/>
      </c>
    </row>
    <row r="1755" spans="12:15">
      <c r="L1755" s="30" t="str" cm="1">
        <f t="array" ref="L1755">IF(Table2[[#This Row],[Nodes]:[Nodes]]=4,Table2[[#This Row],[Gap]:[Gap]],"")</f>
        <v/>
      </c>
      <c r="M1755" s="30" t="str" cm="1">
        <f t="array" ref="M1755">IF(Table2[[#This Row],[Nodes]:[Nodes]]=5,Table2[[#This Row],[Gap]:[Gap]],"")</f>
        <v/>
      </c>
      <c r="N1755" s="30" t="str" cm="1">
        <f t="array" ref="N1755">IF(Table2[[#This Row],[Nodes]:[Nodes]]=6,Table2[[#This Row],[Gap]:[Gap]],"")</f>
        <v/>
      </c>
      <c r="O1755" s="30" t="str" cm="1">
        <f t="array" ref="O1755">IF(Table2[[#This Row],[Nodes]:[Nodes]]=7,Table2[[#This Row],[Gap]:[Gap]],"")</f>
        <v/>
      </c>
    </row>
    <row r="1756" spans="12:15">
      <c r="L1756" s="30" t="str" cm="1">
        <f t="array" ref="L1756">IF(Table2[[#This Row],[Nodes]:[Nodes]]=4,Table2[[#This Row],[Gap]:[Gap]],"")</f>
        <v/>
      </c>
      <c r="M1756" s="30" t="str" cm="1">
        <f t="array" ref="M1756">IF(Table2[[#This Row],[Nodes]:[Nodes]]=5,Table2[[#This Row],[Gap]:[Gap]],"")</f>
        <v/>
      </c>
      <c r="N1756" s="30" t="str" cm="1">
        <f t="array" ref="N1756">IF(Table2[[#This Row],[Nodes]:[Nodes]]=6,Table2[[#This Row],[Gap]:[Gap]],"")</f>
        <v/>
      </c>
      <c r="O1756" s="30" t="str" cm="1">
        <f t="array" ref="O1756">IF(Table2[[#This Row],[Nodes]:[Nodes]]=7,Table2[[#This Row],[Gap]:[Gap]],"")</f>
        <v/>
      </c>
    </row>
    <row r="1757" spans="12:15">
      <c r="L1757" s="30" t="str" cm="1">
        <f t="array" ref="L1757">IF(Table2[[#This Row],[Nodes]:[Nodes]]=4,Table2[[#This Row],[Gap]:[Gap]],"")</f>
        <v/>
      </c>
      <c r="M1757" s="30" t="str" cm="1">
        <f t="array" ref="M1757">IF(Table2[[#This Row],[Nodes]:[Nodes]]=5,Table2[[#This Row],[Gap]:[Gap]],"")</f>
        <v/>
      </c>
      <c r="N1757" s="30" t="str" cm="1">
        <f t="array" ref="N1757">IF(Table2[[#This Row],[Nodes]:[Nodes]]=6,Table2[[#This Row],[Gap]:[Gap]],"")</f>
        <v/>
      </c>
      <c r="O1757" s="30" t="str" cm="1">
        <f t="array" ref="O1757">IF(Table2[[#This Row],[Nodes]:[Nodes]]=7,Table2[[#This Row],[Gap]:[Gap]],"")</f>
        <v/>
      </c>
    </row>
    <row r="1758" spans="12:15">
      <c r="L1758" s="30" t="str" cm="1">
        <f t="array" ref="L1758">IF(Table2[[#This Row],[Nodes]:[Nodes]]=4,Table2[[#This Row],[Gap]:[Gap]],"")</f>
        <v/>
      </c>
      <c r="M1758" s="30" t="str" cm="1">
        <f t="array" ref="M1758">IF(Table2[[#This Row],[Nodes]:[Nodes]]=5,Table2[[#This Row],[Gap]:[Gap]],"")</f>
        <v/>
      </c>
      <c r="N1758" s="30" t="str" cm="1">
        <f t="array" ref="N1758">IF(Table2[[#This Row],[Nodes]:[Nodes]]=6,Table2[[#This Row],[Gap]:[Gap]],"")</f>
        <v/>
      </c>
      <c r="O1758" s="30" t="str" cm="1">
        <f t="array" ref="O1758">IF(Table2[[#This Row],[Nodes]:[Nodes]]=7,Table2[[#This Row],[Gap]:[Gap]],"")</f>
        <v/>
      </c>
    </row>
    <row r="1759" spans="12:15">
      <c r="L1759" s="30" t="str" cm="1">
        <f t="array" ref="L1759">IF(Table2[[#This Row],[Nodes]:[Nodes]]=4,Table2[[#This Row],[Gap]:[Gap]],"")</f>
        <v/>
      </c>
      <c r="M1759" s="30" t="str" cm="1">
        <f t="array" ref="M1759">IF(Table2[[#This Row],[Nodes]:[Nodes]]=5,Table2[[#This Row],[Gap]:[Gap]],"")</f>
        <v/>
      </c>
      <c r="N1759" s="30" t="str" cm="1">
        <f t="array" ref="N1759">IF(Table2[[#This Row],[Nodes]:[Nodes]]=6,Table2[[#This Row],[Gap]:[Gap]],"")</f>
        <v/>
      </c>
      <c r="O1759" s="30" t="str" cm="1">
        <f t="array" ref="O1759">IF(Table2[[#This Row],[Nodes]:[Nodes]]=7,Table2[[#This Row],[Gap]:[Gap]],"")</f>
        <v/>
      </c>
    </row>
    <row r="1760" spans="12:15">
      <c r="L1760" s="30" t="str" cm="1">
        <f t="array" ref="L1760">IF(Table2[[#This Row],[Nodes]:[Nodes]]=4,Table2[[#This Row],[Gap]:[Gap]],"")</f>
        <v/>
      </c>
      <c r="M1760" s="30" t="str" cm="1">
        <f t="array" ref="M1760">IF(Table2[[#This Row],[Nodes]:[Nodes]]=5,Table2[[#This Row],[Gap]:[Gap]],"")</f>
        <v/>
      </c>
      <c r="N1760" s="30" t="str" cm="1">
        <f t="array" ref="N1760">IF(Table2[[#This Row],[Nodes]:[Nodes]]=6,Table2[[#This Row],[Gap]:[Gap]],"")</f>
        <v/>
      </c>
      <c r="O1760" s="30" t="str" cm="1">
        <f t="array" ref="O1760">IF(Table2[[#This Row],[Nodes]:[Nodes]]=7,Table2[[#This Row],[Gap]:[Gap]],"")</f>
        <v/>
      </c>
    </row>
    <row r="1761" spans="12:15">
      <c r="L1761" s="30" t="str" cm="1">
        <f t="array" ref="L1761">IF(Table2[[#This Row],[Nodes]:[Nodes]]=4,Table2[[#This Row],[Gap]:[Gap]],"")</f>
        <v/>
      </c>
      <c r="M1761" s="30" t="str" cm="1">
        <f t="array" ref="M1761">IF(Table2[[#This Row],[Nodes]:[Nodes]]=5,Table2[[#This Row],[Gap]:[Gap]],"")</f>
        <v/>
      </c>
      <c r="N1761" s="30" t="str" cm="1">
        <f t="array" ref="N1761">IF(Table2[[#This Row],[Nodes]:[Nodes]]=6,Table2[[#This Row],[Gap]:[Gap]],"")</f>
        <v/>
      </c>
      <c r="O1761" s="30" t="str" cm="1">
        <f t="array" ref="O1761">IF(Table2[[#This Row],[Nodes]:[Nodes]]=7,Table2[[#This Row],[Gap]:[Gap]],"")</f>
        <v/>
      </c>
    </row>
    <row r="1762" spans="12:15">
      <c r="L1762" s="30" t="str" cm="1">
        <f t="array" ref="L1762">IF(Table2[[#This Row],[Nodes]:[Nodes]]=4,Table2[[#This Row],[Gap]:[Gap]],"")</f>
        <v/>
      </c>
      <c r="M1762" s="30" t="str" cm="1">
        <f t="array" ref="M1762">IF(Table2[[#This Row],[Nodes]:[Nodes]]=5,Table2[[#This Row],[Gap]:[Gap]],"")</f>
        <v/>
      </c>
      <c r="N1762" s="30" t="str" cm="1">
        <f t="array" ref="N1762">IF(Table2[[#This Row],[Nodes]:[Nodes]]=6,Table2[[#This Row],[Gap]:[Gap]],"")</f>
        <v/>
      </c>
      <c r="O1762" s="30" t="str" cm="1">
        <f t="array" ref="O1762">IF(Table2[[#This Row],[Nodes]:[Nodes]]=7,Table2[[#This Row],[Gap]:[Gap]],"")</f>
        <v/>
      </c>
    </row>
    <row r="1763" spans="12:15">
      <c r="L1763" s="30" t="str" cm="1">
        <f t="array" ref="L1763">IF(Table2[[#This Row],[Nodes]:[Nodes]]=4,Table2[[#This Row],[Gap]:[Gap]],"")</f>
        <v/>
      </c>
      <c r="M1763" s="30" t="str" cm="1">
        <f t="array" ref="M1763">IF(Table2[[#This Row],[Nodes]:[Nodes]]=5,Table2[[#This Row],[Gap]:[Gap]],"")</f>
        <v/>
      </c>
      <c r="N1763" s="30" t="str" cm="1">
        <f t="array" ref="N1763">IF(Table2[[#This Row],[Nodes]:[Nodes]]=6,Table2[[#This Row],[Gap]:[Gap]],"")</f>
        <v/>
      </c>
      <c r="O1763" s="30" t="str" cm="1">
        <f t="array" ref="O1763">IF(Table2[[#This Row],[Nodes]:[Nodes]]=7,Table2[[#This Row],[Gap]:[Gap]],"")</f>
        <v/>
      </c>
    </row>
    <row r="1764" spans="12:15">
      <c r="L1764" s="30" t="str" cm="1">
        <f t="array" ref="L1764">IF(Table2[[#This Row],[Nodes]:[Nodes]]=4,Table2[[#This Row],[Gap]:[Gap]],"")</f>
        <v/>
      </c>
      <c r="M1764" s="30" t="str" cm="1">
        <f t="array" ref="M1764">IF(Table2[[#This Row],[Nodes]:[Nodes]]=5,Table2[[#This Row],[Gap]:[Gap]],"")</f>
        <v/>
      </c>
      <c r="N1764" s="30" t="str" cm="1">
        <f t="array" ref="N1764">IF(Table2[[#This Row],[Nodes]:[Nodes]]=6,Table2[[#This Row],[Gap]:[Gap]],"")</f>
        <v/>
      </c>
      <c r="O1764" s="30" t="str" cm="1">
        <f t="array" ref="O1764">IF(Table2[[#This Row],[Nodes]:[Nodes]]=7,Table2[[#This Row],[Gap]:[Gap]],"")</f>
        <v/>
      </c>
    </row>
    <row r="1765" spans="12:15">
      <c r="L1765" s="30" t="str" cm="1">
        <f t="array" ref="L1765">IF(Table2[[#This Row],[Nodes]:[Nodes]]=4,Table2[[#This Row],[Gap]:[Gap]],"")</f>
        <v/>
      </c>
      <c r="M1765" s="30" t="str" cm="1">
        <f t="array" ref="M1765">IF(Table2[[#This Row],[Nodes]:[Nodes]]=5,Table2[[#This Row],[Gap]:[Gap]],"")</f>
        <v/>
      </c>
      <c r="N1765" s="30" t="str" cm="1">
        <f t="array" ref="N1765">IF(Table2[[#This Row],[Nodes]:[Nodes]]=6,Table2[[#This Row],[Gap]:[Gap]],"")</f>
        <v/>
      </c>
      <c r="O1765" s="30" t="str" cm="1">
        <f t="array" ref="O1765">IF(Table2[[#This Row],[Nodes]:[Nodes]]=7,Table2[[#This Row],[Gap]:[Gap]],"")</f>
        <v/>
      </c>
    </row>
    <row r="1766" spans="12:15">
      <c r="L1766" s="30" t="str" cm="1">
        <f t="array" ref="L1766">IF(Table2[[#This Row],[Nodes]:[Nodes]]=4,Table2[[#This Row],[Gap]:[Gap]],"")</f>
        <v/>
      </c>
      <c r="M1766" s="30" t="str" cm="1">
        <f t="array" ref="M1766">IF(Table2[[#This Row],[Nodes]:[Nodes]]=5,Table2[[#This Row],[Gap]:[Gap]],"")</f>
        <v/>
      </c>
      <c r="N1766" s="30" t="str" cm="1">
        <f t="array" ref="N1766">IF(Table2[[#This Row],[Nodes]:[Nodes]]=6,Table2[[#This Row],[Gap]:[Gap]],"")</f>
        <v/>
      </c>
      <c r="O1766" s="30" t="str" cm="1">
        <f t="array" ref="O1766">IF(Table2[[#This Row],[Nodes]:[Nodes]]=7,Table2[[#This Row],[Gap]:[Gap]],"")</f>
        <v/>
      </c>
    </row>
    <row r="1767" spans="12:15">
      <c r="L1767" s="30" t="str" cm="1">
        <f t="array" ref="L1767">IF(Table2[[#This Row],[Nodes]:[Nodes]]=4,Table2[[#This Row],[Gap]:[Gap]],"")</f>
        <v/>
      </c>
      <c r="M1767" s="30" t="str" cm="1">
        <f t="array" ref="M1767">IF(Table2[[#This Row],[Nodes]:[Nodes]]=5,Table2[[#This Row],[Gap]:[Gap]],"")</f>
        <v/>
      </c>
      <c r="N1767" s="30" t="str" cm="1">
        <f t="array" ref="N1767">IF(Table2[[#This Row],[Nodes]:[Nodes]]=6,Table2[[#This Row],[Gap]:[Gap]],"")</f>
        <v/>
      </c>
      <c r="O1767" s="30" t="str" cm="1">
        <f t="array" ref="O1767">IF(Table2[[#This Row],[Nodes]:[Nodes]]=7,Table2[[#This Row],[Gap]:[Gap]],"")</f>
        <v/>
      </c>
    </row>
    <row r="1768" spans="12:15">
      <c r="L1768" s="30" t="str" cm="1">
        <f t="array" ref="L1768">IF(Table2[[#This Row],[Nodes]:[Nodes]]=4,Table2[[#This Row],[Gap]:[Gap]],"")</f>
        <v/>
      </c>
      <c r="M1768" s="30" t="str" cm="1">
        <f t="array" ref="M1768">IF(Table2[[#This Row],[Nodes]:[Nodes]]=5,Table2[[#This Row],[Gap]:[Gap]],"")</f>
        <v/>
      </c>
      <c r="N1768" s="30" t="str" cm="1">
        <f t="array" ref="N1768">IF(Table2[[#This Row],[Nodes]:[Nodes]]=6,Table2[[#This Row],[Gap]:[Gap]],"")</f>
        <v/>
      </c>
      <c r="O1768" s="30" t="str" cm="1">
        <f t="array" ref="O1768">IF(Table2[[#This Row],[Nodes]:[Nodes]]=7,Table2[[#This Row],[Gap]:[Gap]],"")</f>
        <v/>
      </c>
    </row>
    <row r="1769" spans="12:15">
      <c r="L1769" s="30" t="str" cm="1">
        <f t="array" ref="L1769">IF(Table2[[#This Row],[Nodes]:[Nodes]]=4,Table2[[#This Row],[Gap]:[Gap]],"")</f>
        <v/>
      </c>
      <c r="M1769" s="30" t="str" cm="1">
        <f t="array" ref="M1769">IF(Table2[[#This Row],[Nodes]:[Nodes]]=5,Table2[[#This Row],[Gap]:[Gap]],"")</f>
        <v/>
      </c>
      <c r="N1769" s="30" t="str" cm="1">
        <f t="array" ref="N1769">IF(Table2[[#This Row],[Nodes]:[Nodes]]=6,Table2[[#This Row],[Gap]:[Gap]],"")</f>
        <v/>
      </c>
      <c r="O1769" s="30" t="str" cm="1">
        <f t="array" ref="O1769">IF(Table2[[#This Row],[Nodes]:[Nodes]]=7,Table2[[#This Row],[Gap]:[Gap]],"")</f>
        <v/>
      </c>
    </row>
    <row r="1770" spans="12:15">
      <c r="L1770" s="30" t="str" cm="1">
        <f t="array" ref="L1770">IF(Table2[[#This Row],[Nodes]:[Nodes]]=4,Table2[[#This Row],[Gap]:[Gap]],"")</f>
        <v/>
      </c>
      <c r="M1770" s="30" t="str" cm="1">
        <f t="array" ref="M1770">IF(Table2[[#This Row],[Nodes]:[Nodes]]=5,Table2[[#This Row],[Gap]:[Gap]],"")</f>
        <v/>
      </c>
      <c r="N1770" s="30" t="str" cm="1">
        <f t="array" ref="N1770">IF(Table2[[#This Row],[Nodes]:[Nodes]]=6,Table2[[#This Row],[Gap]:[Gap]],"")</f>
        <v/>
      </c>
      <c r="O1770" s="30" t="str" cm="1">
        <f t="array" ref="O1770">IF(Table2[[#This Row],[Nodes]:[Nodes]]=7,Table2[[#This Row],[Gap]:[Gap]],"")</f>
        <v/>
      </c>
    </row>
    <row r="1771" spans="12:15">
      <c r="L1771" s="30" t="str" cm="1">
        <f t="array" ref="L1771">IF(Table2[[#This Row],[Nodes]:[Nodes]]=4,Table2[[#This Row],[Gap]:[Gap]],"")</f>
        <v/>
      </c>
      <c r="M1771" s="30" t="str" cm="1">
        <f t="array" ref="M1771">IF(Table2[[#This Row],[Nodes]:[Nodes]]=5,Table2[[#This Row],[Gap]:[Gap]],"")</f>
        <v/>
      </c>
      <c r="N1771" s="30" t="str" cm="1">
        <f t="array" ref="N1771">IF(Table2[[#This Row],[Nodes]:[Nodes]]=6,Table2[[#This Row],[Gap]:[Gap]],"")</f>
        <v/>
      </c>
      <c r="O1771" s="30" t="str" cm="1">
        <f t="array" ref="O1771">IF(Table2[[#This Row],[Nodes]:[Nodes]]=7,Table2[[#This Row],[Gap]:[Gap]],"")</f>
        <v/>
      </c>
    </row>
    <row r="1772" spans="12:15">
      <c r="L1772" s="30" t="str" cm="1">
        <f t="array" ref="L1772">IF(Table2[[#This Row],[Nodes]:[Nodes]]=4,Table2[[#This Row],[Gap]:[Gap]],"")</f>
        <v/>
      </c>
      <c r="M1772" s="30" t="str" cm="1">
        <f t="array" ref="M1772">IF(Table2[[#This Row],[Nodes]:[Nodes]]=5,Table2[[#This Row],[Gap]:[Gap]],"")</f>
        <v/>
      </c>
      <c r="N1772" s="30" t="str" cm="1">
        <f t="array" ref="N1772">IF(Table2[[#This Row],[Nodes]:[Nodes]]=6,Table2[[#This Row],[Gap]:[Gap]],"")</f>
        <v/>
      </c>
      <c r="O1772" s="30" t="str" cm="1">
        <f t="array" ref="O1772">IF(Table2[[#This Row],[Nodes]:[Nodes]]=7,Table2[[#This Row],[Gap]:[Gap]],"")</f>
        <v/>
      </c>
    </row>
    <row r="1773" spans="12:15">
      <c r="L1773" s="30" t="str" cm="1">
        <f t="array" ref="L1773">IF(Table2[[#This Row],[Nodes]:[Nodes]]=4,Table2[[#This Row],[Gap]:[Gap]],"")</f>
        <v/>
      </c>
      <c r="M1773" s="30" t="str" cm="1">
        <f t="array" ref="M1773">IF(Table2[[#This Row],[Nodes]:[Nodes]]=5,Table2[[#This Row],[Gap]:[Gap]],"")</f>
        <v/>
      </c>
      <c r="N1773" s="30" t="str" cm="1">
        <f t="array" ref="N1773">IF(Table2[[#This Row],[Nodes]:[Nodes]]=6,Table2[[#This Row],[Gap]:[Gap]],"")</f>
        <v/>
      </c>
      <c r="O1773" s="30" t="str" cm="1">
        <f t="array" ref="O1773">IF(Table2[[#This Row],[Nodes]:[Nodes]]=7,Table2[[#This Row],[Gap]:[Gap]],"")</f>
        <v/>
      </c>
    </row>
    <row r="1774" spans="12:15">
      <c r="L1774" s="30" t="str" cm="1">
        <f t="array" ref="L1774">IF(Table2[[#This Row],[Nodes]:[Nodes]]=4,Table2[[#This Row],[Gap]:[Gap]],"")</f>
        <v/>
      </c>
      <c r="M1774" s="30" t="str" cm="1">
        <f t="array" ref="M1774">IF(Table2[[#This Row],[Nodes]:[Nodes]]=5,Table2[[#This Row],[Gap]:[Gap]],"")</f>
        <v/>
      </c>
      <c r="N1774" s="30" t="str" cm="1">
        <f t="array" ref="N1774">IF(Table2[[#This Row],[Nodes]:[Nodes]]=6,Table2[[#This Row],[Gap]:[Gap]],"")</f>
        <v/>
      </c>
      <c r="O1774" s="30" t="str" cm="1">
        <f t="array" ref="O1774">IF(Table2[[#This Row],[Nodes]:[Nodes]]=7,Table2[[#This Row],[Gap]:[Gap]],"")</f>
        <v/>
      </c>
    </row>
    <row r="1775" spans="12:15">
      <c r="L1775" s="30" t="str" cm="1">
        <f t="array" ref="L1775">IF(Table2[[#This Row],[Nodes]:[Nodes]]=4,Table2[[#This Row],[Gap]:[Gap]],"")</f>
        <v/>
      </c>
      <c r="M1775" s="30" t="str" cm="1">
        <f t="array" ref="M1775">IF(Table2[[#This Row],[Nodes]:[Nodes]]=5,Table2[[#This Row],[Gap]:[Gap]],"")</f>
        <v/>
      </c>
      <c r="N1775" s="30" t="str" cm="1">
        <f t="array" ref="N1775">IF(Table2[[#This Row],[Nodes]:[Nodes]]=6,Table2[[#This Row],[Gap]:[Gap]],"")</f>
        <v/>
      </c>
      <c r="O1775" s="30" t="str" cm="1">
        <f t="array" ref="O1775">IF(Table2[[#This Row],[Nodes]:[Nodes]]=7,Table2[[#This Row],[Gap]:[Gap]],"")</f>
        <v/>
      </c>
    </row>
    <row r="1776" spans="12:15">
      <c r="L1776" s="30" t="str" cm="1">
        <f t="array" ref="L1776">IF(Table2[[#This Row],[Nodes]:[Nodes]]=4,Table2[[#This Row],[Gap]:[Gap]],"")</f>
        <v/>
      </c>
      <c r="M1776" s="30" t="str" cm="1">
        <f t="array" ref="M1776">IF(Table2[[#This Row],[Nodes]:[Nodes]]=5,Table2[[#This Row],[Gap]:[Gap]],"")</f>
        <v/>
      </c>
      <c r="N1776" s="30" t="str" cm="1">
        <f t="array" ref="N1776">IF(Table2[[#This Row],[Nodes]:[Nodes]]=6,Table2[[#This Row],[Gap]:[Gap]],"")</f>
        <v/>
      </c>
      <c r="O1776" s="30" t="str" cm="1">
        <f t="array" ref="O1776">IF(Table2[[#This Row],[Nodes]:[Nodes]]=7,Table2[[#This Row],[Gap]:[Gap]],"")</f>
        <v/>
      </c>
    </row>
    <row r="1777" spans="12:15">
      <c r="L1777" s="30" t="str" cm="1">
        <f t="array" ref="L1777">IF(Table2[[#This Row],[Nodes]:[Nodes]]=4,Table2[[#This Row],[Gap]:[Gap]],"")</f>
        <v/>
      </c>
      <c r="M1777" s="30" t="str" cm="1">
        <f t="array" ref="M1777">IF(Table2[[#This Row],[Nodes]:[Nodes]]=5,Table2[[#This Row],[Gap]:[Gap]],"")</f>
        <v/>
      </c>
      <c r="N1777" s="30" t="str" cm="1">
        <f t="array" ref="N1777">IF(Table2[[#This Row],[Nodes]:[Nodes]]=6,Table2[[#This Row],[Gap]:[Gap]],"")</f>
        <v/>
      </c>
      <c r="O1777" s="30" t="str" cm="1">
        <f t="array" ref="O1777">IF(Table2[[#This Row],[Nodes]:[Nodes]]=7,Table2[[#This Row],[Gap]:[Gap]],"")</f>
        <v/>
      </c>
    </row>
    <row r="1778" spans="12:15">
      <c r="L1778" s="30" t="str" cm="1">
        <f t="array" ref="L1778">IF(Table2[[#This Row],[Nodes]:[Nodes]]=4,Table2[[#This Row],[Gap]:[Gap]],"")</f>
        <v/>
      </c>
      <c r="M1778" s="30" t="str" cm="1">
        <f t="array" ref="M1778">IF(Table2[[#This Row],[Nodes]:[Nodes]]=5,Table2[[#This Row],[Gap]:[Gap]],"")</f>
        <v/>
      </c>
      <c r="N1778" s="30" t="str" cm="1">
        <f t="array" ref="N1778">IF(Table2[[#This Row],[Nodes]:[Nodes]]=6,Table2[[#This Row],[Gap]:[Gap]],"")</f>
        <v/>
      </c>
      <c r="O1778" s="30" t="str" cm="1">
        <f t="array" ref="O1778">IF(Table2[[#This Row],[Nodes]:[Nodes]]=7,Table2[[#This Row],[Gap]:[Gap]],"")</f>
        <v/>
      </c>
    </row>
    <row r="1779" spans="12:15">
      <c r="L1779" s="30" t="str" cm="1">
        <f t="array" ref="L1779">IF(Table2[[#This Row],[Nodes]:[Nodes]]=4,Table2[[#This Row],[Gap]:[Gap]],"")</f>
        <v/>
      </c>
      <c r="M1779" s="30" t="str" cm="1">
        <f t="array" ref="M1779">IF(Table2[[#This Row],[Nodes]:[Nodes]]=5,Table2[[#This Row],[Gap]:[Gap]],"")</f>
        <v/>
      </c>
      <c r="N1779" s="30" t="str" cm="1">
        <f t="array" ref="N1779">IF(Table2[[#This Row],[Nodes]:[Nodes]]=6,Table2[[#This Row],[Gap]:[Gap]],"")</f>
        <v/>
      </c>
      <c r="O1779" s="30" t="str" cm="1">
        <f t="array" ref="O1779">IF(Table2[[#This Row],[Nodes]:[Nodes]]=7,Table2[[#This Row],[Gap]:[Gap]],"")</f>
        <v/>
      </c>
    </row>
    <row r="1780" spans="12:15">
      <c r="L1780" s="30" t="str" cm="1">
        <f t="array" ref="L1780">IF(Table2[[#This Row],[Nodes]:[Nodes]]=4,Table2[[#This Row],[Gap]:[Gap]],"")</f>
        <v/>
      </c>
      <c r="M1780" s="30" t="str" cm="1">
        <f t="array" ref="M1780">IF(Table2[[#This Row],[Nodes]:[Nodes]]=5,Table2[[#This Row],[Gap]:[Gap]],"")</f>
        <v/>
      </c>
      <c r="N1780" s="30" t="str" cm="1">
        <f t="array" ref="N1780">IF(Table2[[#This Row],[Nodes]:[Nodes]]=6,Table2[[#This Row],[Gap]:[Gap]],"")</f>
        <v/>
      </c>
      <c r="O1780" s="30" t="str" cm="1">
        <f t="array" ref="O1780">IF(Table2[[#This Row],[Nodes]:[Nodes]]=7,Table2[[#This Row],[Gap]:[Gap]],"")</f>
        <v/>
      </c>
    </row>
    <row r="1781" spans="12:15">
      <c r="L1781" s="30" t="str" cm="1">
        <f t="array" ref="L1781">IF(Table2[[#This Row],[Nodes]:[Nodes]]=4,Table2[[#This Row],[Gap]:[Gap]],"")</f>
        <v/>
      </c>
      <c r="M1781" s="30" t="str" cm="1">
        <f t="array" ref="M1781">IF(Table2[[#This Row],[Nodes]:[Nodes]]=5,Table2[[#This Row],[Gap]:[Gap]],"")</f>
        <v/>
      </c>
      <c r="N1781" s="30" t="str" cm="1">
        <f t="array" ref="N1781">IF(Table2[[#This Row],[Nodes]:[Nodes]]=6,Table2[[#This Row],[Gap]:[Gap]],"")</f>
        <v/>
      </c>
      <c r="O1781" s="30" t="str" cm="1">
        <f t="array" ref="O1781">IF(Table2[[#This Row],[Nodes]:[Nodes]]=7,Table2[[#This Row],[Gap]:[Gap]],"")</f>
        <v/>
      </c>
    </row>
    <row r="1782" spans="12:15">
      <c r="L1782" s="30" t="str" cm="1">
        <f t="array" ref="L1782">IF(Table2[[#This Row],[Nodes]:[Nodes]]=4,Table2[[#This Row],[Gap]:[Gap]],"")</f>
        <v/>
      </c>
      <c r="M1782" s="30" t="str" cm="1">
        <f t="array" ref="M1782">IF(Table2[[#This Row],[Nodes]:[Nodes]]=5,Table2[[#This Row],[Gap]:[Gap]],"")</f>
        <v/>
      </c>
      <c r="N1782" s="30" t="str" cm="1">
        <f t="array" ref="N1782">IF(Table2[[#This Row],[Nodes]:[Nodes]]=6,Table2[[#This Row],[Gap]:[Gap]],"")</f>
        <v/>
      </c>
      <c r="O1782" s="30" t="str" cm="1">
        <f t="array" ref="O1782">IF(Table2[[#This Row],[Nodes]:[Nodes]]=7,Table2[[#This Row],[Gap]:[Gap]],"")</f>
        <v/>
      </c>
    </row>
    <row r="1783" spans="12:15">
      <c r="L1783" s="30" t="str" cm="1">
        <f t="array" ref="L1783">IF(Table2[[#This Row],[Nodes]:[Nodes]]=4,Table2[[#This Row],[Gap]:[Gap]],"")</f>
        <v/>
      </c>
      <c r="M1783" s="30" t="str" cm="1">
        <f t="array" ref="M1783">IF(Table2[[#This Row],[Nodes]:[Nodes]]=5,Table2[[#This Row],[Gap]:[Gap]],"")</f>
        <v/>
      </c>
      <c r="N1783" s="30" t="str" cm="1">
        <f t="array" ref="N1783">IF(Table2[[#This Row],[Nodes]:[Nodes]]=6,Table2[[#This Row],[Gap]:[Gap]],"")</f>
        <v/>
      </c>
      <c r="O1783" s="30" t="str" cm="1">
        <f t="array" ref="O1783">IF(Table2[[#This Row],[Nodes]:[Nodes]]=7,Table2[[#This Row],[Gap]:[Gap]],"")</f>
        <v/>
      </c>
    </row>
    <row r="1784" spans="12:15">
      <c r="L1784" s="30" t="str" cm="1">
        <f t="array" ref="L1784">IF(Table2[[#This Row],[Nodes]:[Nodes]]=4,Table2[[#This Row],[Gap]:[Gap]],"")</f>
        <v/>
      </c>
      <c r="M1784" s="30" t="str" cm="1">
        <f t="array" ref="M1784">IF(Table2[[#This Row],[Nodes]:[Nodes]]=5,Table2[[#This Row],[Gap]:[Gap]],"")</f>
        <v/>
      </c>
      <c r="N1784" s="30" t="str" cm="1">
        <f t="array" ref="N1784">IF(Table2[[#This Row],[Nodes]:[Nodes]]=6,Table2[[#This Row],[Gap]:[Gap]],"")</f>
        <v/>
      </c>
      <c r="O1784" s="30" t="str" cm="1">
        <f t="array" ref="O1784">IF(Table2[[#This Row],[Nodes]:[Nodes]]=7,Table2[[#This Row],[Gap]:[Gap]],"")</f>
        <v/>
      </c>
    </row>
    <row r="1785" spans="12:15">
      <c r="L1785" s="30" t="str" cm="1">
        <f t="array" ref="L1785">IF(Table2[[#This Row],[Nodes]:[Nodes]]=4,Table2[[#This Row],[Gap]:[Gap]],"")</f>
        <v/>
      </c>
      <c r="M1785" s="30" t="str" cm="1">
        <f t="array" ref="M1785">IF(Table2[[#This Row],[Nodes]:[Nodes]]=5,Table2[[#This Row],[Gap]:[Gap]],"")</f>
        <v/>
      </c>
      <c r="N1785" s="30" t="str" cm="1">
        <f t="array" ref="N1785">IF(Table2[[#This Row],[Nodes]:[Nodes]]=6,Table2[[#This Row],[Gap]:[Gap]],"")</f>
        <v/>
      </c>
      <c r="O1785" s="30" t="str" cm="1">
        <f t="array" ref="O1785">IF(Table2[[#This Row],[Nodes]:[Nodes]]=7,Table2[[#This Row],[Gap]:[Gap]],"")</f>
        <v/>
      </c>
    </row>
    <row r="1786" spans="12:15">
      <c r="L1786" s="30" t="str" cm="1">
        <f t="array" ref="L1786">IF(Table2[[#This Row],[Nodes]:[Nodes]]=4,Table2[[#This Row],[Gap]:[Gap]],"")</f>
        <v/>
      </c>
      <c r="M1786" s="30" t="str" cm="1">
        <f t="array" ref="M1786">IF(Table2[[#This Row],[Nodes]:[Nodes]]=5,Table2[[#This Row],[Gap]:[Gap]],"")</f>
        <v/>
      </c>
      <c r="N1786" s="30" t="str" cm="1">
        <f t="array" ref="N1786">IF(Table2[[#This Row],[Nodes]:[Nodes]]=6,Table2[[#This Row],[Gap]:[Gap]],"")</f>
        <v/>
      </c>
      <c r="O1786" s="30" t="str" cm="1">
        <f t="array" ref="O1786">IF(Table2[[#This Row],[Nodes]:[Nodes]]=7,Table2[[#This Row],[Gap]:[Gap]],"")</f>
        <v/>
      </c>
    </row>
    <row r="1787" spans="12:15">
      <c r="L1787" s="30" t="str" cm="1">
        <f t="array" ref="L1787">IF(Table2[[#This Row],[Nodes]:[Nodes]]=4,Table2[[#This Row],[Gap]:[Gap]],"")</f>
        <v/>
      </c>
      <c r="M1787" s="30" t="str" cm="1">
        <f t="array" ref="M1787">IF(Table2[[#This Row],[Nodes]:[Nodes]]=5,Table2[[#This Row],[Gap]:[Gap]],"")</f>
        <v/>
      </c>
      <c r="N1787" s="30" t="str" cm="1">
        <f t="array" ref="N1787">IF(Table2[[#This Row],[Nodes]:[Nodes]]=6,Table2[[#This Row],[Gap]:[Gap]],"")</f>
        <v/>
      </c>
      <c r="O1787" s="30" t="str" cm="1">
        <f t="array" ref="O1787">IF(Table2[[#This Row],[Nodes]:[Nodes]]=7,Table2[[#This Row],[Gap]:[Gap]],"")</f>
        <v/>
      </c>
    </row>
    <row r="1788" spans="12:15">
      <c r="L1788" s="30" t="str" cm="1">
        <f t="array" ref="L1788">IF(Table2[[#This Row],[Nodes]:[Nodes]]=4,Table2[[#This Row],[Gap]:[Gap]],"")</f>
        <v/>
      </c>
      <c r="M1788" s="30" t="str" cm="1">
        <f t="array" ref="M1788">IF(Table2[[#This Row],[Nodes]:[Nodes]]=5,Table2[[#This Row],[Gap]:[Gap]],"")</f>
        <v/>
      </c>
      <c r="N1788" s="30" t="str" cm="1">
        <f t="array" ref="N1788">IF(Table2[[#This Row],[Nodes]:[Nodes]]=6,Table2[[#This Row],[Gap]:[Gap]],"")</f>
        <v/>
      </c>
      <c r="O1788" s="30" t="str" cm="1">
        <f t="array" ref="O1788">IF(Table2[[#This Row],[Nodes]:[Nodes]]=7,Table2[[#This Row],[Gap]:[Gap]],"")</f>
        <v/>
      </c>
    </row>
    <row r="1789" spans="12:15">
      <c r="L1789" s="30" t="str" cm="1">
        <f t="array" ref="L1789">IF(Table2[[#This Row],[Nodes]:[Nodes]]=4,Table2[[#This Row],[Gap]:[Gap]],"")</f>
        <v/>
      </c>
      <c r="M1789" s="30" t="str" cm="1">
        <f t="array" ref="M1789">IF(Table2[[#This Row],[Nodes]:[Nodes]]=5,Table2[[#This Row],[Gap]:[Gap]],"")</f>
        <v/>
      </c>
      <c r="N1789" s="30" t="str" cm="1">
        <f t="array" ref="N1789">IF(Table2[[#This Row],[Nodes]:[Nodes]]=6,Table2[[#This Row],[Gap]:[Gap]],"")</f>
        <v/>
      </c>
      <c r="O1789" s="30" t="str" cm="1">
        <f t="array" ref="O1789">IF(Table2[[#This Row],[Nodes]:[Nodes]]=7,Table2[[#This Row],[Gap]:[Gap]],"")</f>
        <v/>
      </c>
    </row>
    <row r="1790" spans="12:15">
      <c r="L1790" s="30" t="str" cm="1">
        <f t="array" ref="L1790">IF(Table2[[#This Row],[Nodes]:[Nodes]]=4,Table2[[#This Row],[Gap]:[Gap]],"")</f>
        <v/>
      </c>
      <c r="M1790" s="30" t="str" cm="1">
        <f t="array" ref="M1790">IF(Table2[[#This Row],[Nodes]:[Nodes]]=5,Table2[[#This Row],[Gap]:[Gap]],"")</f>
        <v/>
      </c>
      <c r="N1790" s="30" t="str" cm="1">
        <f t="array" ref="N1790">IF(Table2[[#This Row],[Nodes]:[Nodes]]=6,Table2[[#This Row],[Gap]:[Gap]],"")</f>
        <v/>
      </c>
      <c r="O1790" s="30" t="str" cm="1">
        <f t="array" ref="O1790">IF(Table2[[#This Row],[Nodes]:[Nodes]]=7,Table2[[#This Row],[Gap]:[Gap]],"")</f>
        <v/>
      </c>
    </row>
    <row r="1791" spans="12:15">
      <c r="L1791" s="30" t="str" cm="1">
        <f t="array" ref="L1791">IF(Table2[[#This Row],[Nodes]:[Nodes]]=4,Table2[[#This Row],[Gap]:[Gap]],"")</f>
        <v/>
      </c>
      <c r="M1791" s="30" t="str" cm="1">
        <f t="array" ref="M1791">IF(Table2[[#This Row],[Nodes]:[Nodes]]=5,Table2[[#This Row],[Gap]:[Gap]],"")</f>
        <v/>
      </c>
      <c r="N1791" s="30" t="str" cm="1">
        <f t="array" ref="N1791">IF(Table2[[#This Row],[Nodes]:[Nodes]]=6,Table2[[#This Row],[Gap]:[Gap]],"")</f>
        <v/>
      </c>
      <c r="O1791" s="30" t="str" cm="1">
        <f t="array" ref="O1791">IF(Table2[[#This Row],[Nodes]:[Nodes]]=7,Table2[[#This Row],[Gap]:[Gap]],"")</f>
        <v/>
      </c>
    </row>
    <row r="1792" spans="12:15">
      <c r="L1792" s="30" t="str" cm="1">
        <f t="array" ref="L1792">IF(Table2[[#This Row],[Nodes]:[Nodes]]=4,Table2[[#This Row],[Gap]:[Gap]],"")</f>
        <v/>
      </c>
      <c r="M1792" s="30" t="str" cm="1">
        <f t="array" ref="M1792">IF(Table2[[#This Row],[Nodes]:[Nodes]]=5,Table2[[#This Row],[Gap]:[Gap]],"")</f>
        <v/>
      </c>
      <c r="N1792" s="30" t="str" cm="1">
        <f t="array" ref="N1792">IF(Table2[[#This Row],[Nodes]:[Nodes]]=6,Table2[[#This Row],[Gap]:[Gap]],"")</f>
        <v/>
      </c>
      <c r="O1792" s="30" t="str" cm="1">
        <f t="array" ref="O1792">IF(Table2[[#This Row],[Nodes]:[Nodes]]=7,Table2[[#This Row],[Gap]:[Gap]],"")</f>
        <v/>
      </c>
    </row>
    <row r="1793" spans="12:15">
      <c r="L1793" s="30" t="str" cm="1">
        <f t="array" ref="L1793">IF(Table2[[#This Row],[Nodes]:[Nodes]]=4,Table2[[#This Row],[Gap]:[Gap]],"")</f>
        <v/>
      </c>
      <c r="M1793" s="30" t="str" cm="1">
        <f t="array" ref="M1793">IF(Table2[[#This Row],[Nodes]:[Nodes]]=5,Table2[[#This Row],[Gap]:[Gap]],"")</f>
        <v/>
      </c>
      <c r="N1793" s="30" t="str" cm="1">
        <f t="array" ref="N1793">IF(Table2[[#This Row],[Nodes]:[Nodes]]=6,Table2[[#This Row],[Gap]:[Gap]],"")</f>
        <v/>
      </c>
      <c r="O1793" s="30" t="str" cm="1">
        <f t="array" ref="O1793">IF(Table2[[#This Row],[Nodes]:[Nodes]]=7,Table2[[#This Row],[Gap]:[Gap]],"")</f>
        <v/>
      </c>
    </row>
    <row r="1794" spans="12:15">
      <c r="L1794" s="30" t="str" cm="1">
        <f t="array" ref="L1794">IF(Table2[[#This Row],[Nodes]:[Nodes]]=4,Table2[[#This Row],[Gap]:[Gap]],"")</f>
        <v/>
      </c>
      <c r="M1794" s="30" t="str" cm="1">
        <f t="array" ref="M1794">IF(Table2[[#This Row],[Nodes]:[Nodes]]=5,Table2[[#This Row],[Gap]:[Gap]],"")</f>
        <v/>
      </c>
      <c r="N1794" s="30" t="str" cm="1">
        <f t="array" ref="N1794">IF(Table2[[#This Row],[Nodes]:[Nodes]]=6,Table2[[#This Row],[Gap]:[Gap]],"")</f>
        <v/>
      </c>
      <c r="O1794" s="30" t="str" cm="1">
        <f t="array" ref="O1794">IF(Table2[[#This Row],[Nodes]:[Nodes]]=7,Table2[[#This Row],[Gap]:[Gap]],"")</f>
        <v/>
      </c>
    </row>
    <row r="1795" spans="12:15">
      <c r="L1795" s="30" t="str" cm="1">
        <f t="array" ref="L1795">IF(Table2[[#This Row],[Nodes]:[Nodes]]=4,Table2[[#This Row],[Gap]:[Gap]],"")</f>
        <v/>
      </c>
      <c r="M1795" s="30" t="str" cm="1">
        <f t="array" ref="M1795">IF(Table2[[#This Row],[Nodes]:[Nodes]]=5,Table2[[#This Row],[Gap]:[Gap]],"")</f>
        <v/>
      </c>
      <c r="N1795" s="30" t="str" cm="1">
        <f t="array" ref="N1795">IF(Table2[[#This Row],[Nodes]:[Nodes]]=6,Table2[[#This Row],[Gap]:[Gap]],"")</f>
        <v/>
      </c>
      <c r="O1795" s="30" t="str" cm="1">
        <f t="array" ref="O1795">IF(Table2[[#This Row],[Nodes]:[Nodes]]=7,Table2[[#This Row],[Gap]:[Gap]],"")</f>
        <v/>
      </c>
    </row>
    <row r="1796" spans="12:15">
      <c r="L1796" s="30" t="str" cm="1">
        <f t="array" ref="L1796">IF(Table2[[#This Row],[Nodes]:[Nodes]]=4,Table2[[#This Row],[Gap]:[Gap]],"")</f>
        <v/>
      </c>
      <c r="M1796" s="30" t="str" cm="1">
        <f t="array" ref="M1796">IF(Table2[[#This Row],[Nodes]:[Nodes]]=5,Table2[[#This Row],[Gap]:[Gap]],"")</f>
        <v/>
      </c>
      <c r="N1796" s="30" t="str" cm="1">
        <f t="array" ref="N1796">IF(Table2[[#This Row],[Nodes]:[Nodes]]=6,Table2[[#This Row],[Gap]:[Gap]],"")</f>
        <v/>
      </c>
      <c r="O1796" s="30" t="str" cm="1">
        <f t="array" ref="O1796">IF(Table2[[#This Row],[Nodes]:[Nodes]]=7,Table2[[#This Row],[Gap]:[Gap]],"")</f>
        <v/>
      </c>
    </row>
    <row r="1797" spans="12:15">
      <c r="L1797" s="30" t="str" cm="1">
        <f t="array" ref="L1797">IF(Table2[[#This Row],[Nodes]:[Nodes]]=4,Table2[[#This Row],[Gap]:[Gap]],"")</f>
        <v/>
      </c>
      <c r="M1797" s="30" t="str" cm="1">
        <f t="array" ref="M1797">IF(Table2[[#This Row],[Nodes]:[Nodes]]=5,Table2[[#This Row],[Gap]:[Gap]],"")</f>
        <v/>
      </c>
      <c r="N1797" s="30" t="str" cm="1">
        <f t="array" ref="N1797">IF(Table2[[#This Row],[Nodes]:[Nodes]]=6,Table2[[#This Row],[Gap]:[Gap]],"")</f>
        <v/>
      </c>
      <c r="O1797" s="30" t="str" cm="1">
        <f t="array" ref="O1797">IF(Table2[[#This Row],[Nodes]:[Nodes]]=7,Table2[[#This Row],[Gap]:[Gap]],"")</f>
        <v/>
      </c>
    </row>
    <row r="1798" spans="12:15">
      <c r="L1798" s="30" t="str" cm="1">
        <f t="array" ref="L1798">IF(Table2[[#This Row],[Nodes]:[Nodes]]=4,Table2[[#This Row],[Gap]:[Gap]],"")</f>
        <v/>
      </c>
      <c r="M1798" s="30" t="str" cm="1">
        <f t="array" ref="M1798">IF(Table2[[#This Row],[Nodes]:[Nodes]]=5,Table2[[#This Row],[Gap]:[Gap]],"")</f>
        <v/>
      </c>
      <c r="N1798" s="30" t="str" cm="1">
        <f t="array" ref="N1798">IF(Table2[[#This Row],[Nodes]:[Nodes]]=6,Table2[[#This Row],[Gap]:[Gap]],"")</f>
        <v/>
      </c>
      <c r="O1798" s="30" t="str" cm="1">
        <f t="array" ref="O1798">IF(Table2[[#This Row],[Nodes]:[Nodes]]=7,Table2[[#This Row],[Gap]:[Gap]],"")</f>
        <v/>
      </c>
    </row>
    <row r="1799" spans="12:15">
      <c r="L1799" s="30" t="str" cm="1">
        <f t="array" ref="L1799">IF(Table2[[#This Row],[Nodes]:[Nodes]]=4,Table2[[#This Row],[Gap]:[Gap]],"")</f>
        <v/>
      </c>
      <c r="M1799" s="30" t="str" cm="1">
        <f t="array" ref="M1799">IF(Table2[[#This Row],[Nodes]:[Nodes]]=5,Table2[[#This Row],[Gap]:[Gap]],"")</f>
        <v/>
      </c>
      <c r="N1799" s="30" t="str" cm="1">
        <f t="array" ref="N1799">IF(Table2[[#This Row],[Nodes]:[Nodes]]=6,Table2[[#This Row],[Gap]:[Gap]],"")</f>
        <v/>
      </c>
      <c r="O1799" s="30" t="str" cm="1">
        <f t="array" ref="O1799">IF(Table2[[#This Row],[Nodes]:[Nodes]]=7,Table2[[#This Row],[Gap]:[Gap]],"")</f>
        <v/>
      </c>
    </row>
    <row r="1800" spans="12:15">
      <c r="L1800" s="30" t="str" cm="1">
        <f t="array" ref="L1800">IF(Table2[[#This Row],[Nodes]:[Nodes]]=4,Table2[[#This Row],[Gap]:[Gap]],"")</f>
        <v/>
      </c>
      <c r="M1800" s="30" t="str" cm="1">
        <f t="array" ref="M1800">IF(Table2[[#This Row],[Nodes]:[Nodes]]=5,Table2[[#This Row],[Gap]:[Gap]],"")</f>
        <v/>
      </c>
      <c r="N1800" s="30" t="str" cm="1">
        <f t="array" ref="N1800">IF(Table2[[#This Row],[Nodes]:[Nodes]]=6,Table2[[#This Row],[Gap]:[Gap]],"")</f>
        <v/>
      </c>
      <c r="O1800" s="30" t="str" cm="1">
        <f t="array" ref="O1800">IF(Table2[[#This Row],[Nodes]:[Nodes]]=7,Table2[[#This Row],[Gap]:[Gap]],"")</f>
        <v/>
      </c>
    </row>
    <row r="1801" spans="12:15">
      <c r="L1801" s="30" t="str" cm="1">
        <f t="array" ref="L1801">IF(Table2[[#This Row],[Nodes]:[Nodes]]=4,Table2[[#This Row],[Gap]:[Gap]],"")</f>
        <v/>
      </c>
      <c r="M1801" s="30" t="str" cm="1">
        <f t="array" ref="M1801">IF(Table2[[#This Row],[Nodes]:[Nodes]]=5,Table2[[#This Row],[Gap]:[Gap]],"")</f>
        <v/>
      </c>
      <c r="N1801" s="30" t="str" cm="1">
        <f t="array" ref="N1801">IF(Table2[[#This Row],[Nodes]:[Nodes]]=6,Table2[[#This Row],[Gap]:[Gap]],"")</f>
        <v/>
      </c>
      <c r="O1801" s="30" t="str" cm="1">
        <f t="array" ref="O1801">IF(Table2[[#This Row],[Nodes]:[Nodes]]=7,Table2[[#This Row],[Gap]:[Gap]],"")</f>
        <v/>
      </c>
    </row>
    <row r="1802" spans="12:15">
      <c r="L1802" s="30" t="str" cm="1">
        <f t="array" ref="L1802">IF(Table2[[#This Row],[Nodes]:[Nodes]]=4,Table2[[#This Row],[Gap]:[Gap]],"")</f>
        <v/>
      </c>
      <c r="M1802" s="30" t="str" cm="1">
        <f t="array" ref="M1802">IF(Table2[[#This Row],[Nodes]:[Nodes]]=5,Table2[[#This Row],[Gap]:[Gap]],"")</f>
        <v/>
      </c>
      <c r="N1802" s="30" t="str" cm="1">
        <f t="array" ref="N1802">IF(Table2[[#This Row],[Nodes]:[Nodes]]=6,Table2[[#This Row],[Gap]:[Gap]],"")</f>
        <v/>
      </c>
      <c r="O1802" s="30" t="str" cm="1">
        <f t="array" ref="O1802">IF(Table2[[#This Row],[Nodes]:[Nodes]]=7,Table2[[#This Row],[Gap]:[Gap]],"")</f>
        <v/>
      </c>
    </row>
    <row r="1803" spans="12:15">
      <c r="L1803" s="30" t="str" cm="1">
        <f t="array" ref="L1803">IF(Table2[[#This Row],[Nodes]:[Nodes]]=4,Table2[[#This Row],[Gap]:[Gap]],"")</f>
        <v/>
      </c>
      <c r="M1803" s="30" t="str" cm="1">
        <f t="array" ref="M1803">IF(Table2[[#This Row],[Nodes]:[Nodes]]=5,Table2[[#This Row],[Gap]:[Gap]],"")</f>
        <v/>
      </c>
      <c r="N1803" s="30" t="str" cm="1">
        <f t="array" ref="N1803">IF(Table2[[#This Row],[Nodes]:[Nodes]]=6,Table2[[#This Row],[Gap]:[Gap]],"")</f>
        <v/>
      </c>
      <c r="O1803" s="30" t="str" cm="1">
        <f t="array" ref="O1803">IF(Table2[[#This Row],[Nodes]:[Nodes]]=7,Table2[[#This Row],[Gap]:[Gap]],"")</f>
        <v/>
      </c>
    </row>
    <row r="1804" spans="12:15">
      <c r="L1804" s="30" t="str" cm="1">
        <f t="array" ref="L1804">IF(Table2[[#This Row],[Nodes]:[Nodes]]=4,Table2[[#This Row],[Gap]:[Gap]],"")</f>
        <v/>
      </c>
      <c r="M1804" s="30" t="str" cm="1">
        <f t="array" ref="M1804">IF(Table2[[#This Row],[Nodes]:[Nodes]]=5,Table2[[#This Row],[Gap]:[Gap]],"")</f>
        <v/>
      </c>
      <c r="N1804" s="30" t="str" cm="1">
        <f t="array" ref="N1804">IF(Table2[[#This Row],[Nodes]:[Nodes]]=6,Table2[[#This Row],[Gap]:[Gap]],"")</f>
        <v/>
      </c>
      <c r="O1804" s="30" t="str" cm="1">
        <f t="array" ref="O1804">IF(Table2[[#This Row],[Nodes]:[Nodes]]=7,Table2[[#This Row],[Gap]:[Gap]],"")</f>
        <v/>
      </c>
    </row>
    <row r="1805" spans="12:15">
      <c r="L1805" s="30" t="str" cm="1">
        <f t="array" ref="L1805">IF(Table2[[#This Row],[Nodes]:[Nodes]]=4,Table2[[#This Row],[Gap]:[Gap]],"")</f>
        <v/>
      </c>
      <c r="M1805" s="30" t="str" cm="1">
        <f t="array" ref="M1805">IF(Table2[[#This Row],[Nodes]:[Nodes]]=5,Table2[[#This Row],[Gap]:[Gap]],"")</f>
        <v/>
      </c>
      <c r="N1805" s="30" t="str" cm="1">
        <f t="array" ref="N1805">IF(Table2[[#This Row],[Nodes]:[Nodes]]=6,Table2[[#This Row],[Gap]:[Gap]],"")</f>
        <v/>
      </c>
      <c r="O1805" s="30" t="str" cm="1">
        <f t="array" ref="O1805">IF(Table2[[#This Row],[Nodes]:[Nodes]]=7,Table2[[#This Row],[Gap]:[Gap]],"")</f>
        <v/>
      </c>
    </row>
    <row r="1806" spans="12:15">
      <c r="L1806" s="30" t="str" cm="1">
        <f t="array" ref="L1806">IF(Table2[[#This Row],[Nodes]:[Nodes]]=4,Table2[[#This Row],[Gap]:[Gap]],"")</f>
        <v/>
      </c>
      <c r="M1806" s="30" t="str" cm="1">
        <f t="array" ref="M1806">IF(Table2[[#This Row],[Nodes]:[Nodes]]=5,Table2[[#This Row],[Gap]:[Gap]],"")</f>
        <v/>
      </c>
      <c r="N1806" s="30" t="str" cm="1">
        <f t="array" ref="N1806">IF(Table2[[#This Row],[Nodes]:[Nodes]]=6,Table2[[#This Row],[Gap]:[Gap]],"")</f>
        <v/>
      </c>
      <c r="O1806" s="30" t="str" cm="1">
        <f t="array" ref="O1806">IF(Table2[[#This Row],[Nodes]:[Nodes]]=7,Table2[[#This Row],[Gap]:[Gap]],"")</f>
        <v/>
      </c>
    </row>
    <row r="1807" spans="12:15">
      <c r="L1807" s="30" t="str" cm="1">
        <f t="array" ref="L1807">IF(Table2[[#This Row],[Nodes]:[Nodes]]=4,Table2[[#This Row],[Gap]:[Gap]],"")</f>
        <v/>
      </c>
      <c r="M1807" s="30" t="str" cm="1">
        <f t="array" ref="M1807">IF(Table2[[#This Row],[Nodes]:[Nodes]]=5,Table2[[#This Row],[Gap]:[Gap]],"")</f>
        <v/>
      </c>
      <c r="N1807" s="30" t="str" cm="1">
        <f t="array" ref="N1807">IF(Table2[[#This Row],[Nodes]:[Nodes]]=6,Table2[[#This Row],[Gap]:[Gap]],"")</f>
        <v/>
      </c>
      <c r="O1807" s="30" t="str" cm="1">
        <f t="array" ref="O1807">IF(Table2[[#This Row],[Nodes]:[Nodes]]=7,Table2[[#This Row],[Gap]:[Gap]],"")</f>
        <v/>
      </c>
    </row>
    <row r="1808" spans="12:15">
      <c r="L1808" s="30" t="str" cm="1">
        <f t="array" ref="L1808">IF(Table2[[#This Row],[Nodes]:[Nodes]]=4,Table2[[#This Row],[Gap]:[Gap]],"")</f>
        <v/>
      </c>
      <c r="M1808" s="30" t="str" cm="1">
        <f t="array" ref="M1808">IF(Table2[[#This Row],[Nodes]:[Nodes]]=5,Table2[[#This Row],[Gap]:[Gap]],"")</f>
        <v/>
      </c>
      <c r="N1808" s="30" t="str" cm="1">
        <f t="array" ref="N1808">IF(Table2[[#This Row],[Nodes]:[Nodes]]=6,Table2[[#This Row],[Gap]:[Gap]],"")</f>
        <v/>
      </c>
      <c r="O1808" s="30" t="str" cm="1">
        <f t="array" ref="O1808">IF(Table2[[#This Row],[Nodes]:[Nodes]]=7,Table2[[#This Row],[Gap]:[Gap]],"")</f>
        <v/>
      </c>
    </row>
    <row r="1809" spans="12:15">
      <c r="L1809" s="30" t="str" cm="1">
        <f t="array" ref="L1809">IF(Table2[[#This Row],[Nodes]:[Nodes]]=4,Table2[[#This Row],[Gap]:[Gap]],"")</f>
        <v/>
      </c>
      <c r="M1809" s="30" t="str" cm="1">
        <f t="array" ref="M1809">IF(Table2[[#This Row],[Nodes]:[Nodes]]=5,Table2[[#This Row],[Gap]:[Gap]],"")</f>
        <v/>
      </c>
      <c r="N1809" s="30" t="str" cm="1">
        <f t="array" ref="N1809">IF(Table2[[#This Row],[Nodes]:[Nodes]]=6,Table2[[#This Row],[Gap]:[Gap]],"")</f>
        <v/>
      </c>
      <c r="O1809" s="30" t="str" cm="1">
        <f t="array" ref="O1809">IF(Table2[[#This Row],[Nodes]:[Nodes]]=7,Table2[[#This Row],[Gap]:[Gap]],"")</f>
        <v/>
      </c>
    </row>
    <row r="1810" spans="12:15">
      <c r="L1810" s="30" t="str" cm="1">
        <f t="array" ref="L1810">IF(Table2[[#This Row],[Nodes]:[Nodes]]=4,Table2[[#This Row],[Gap]:[Gap]],"")</f>
        <v/>
      </c>
      <c r="M1810" s="30" t="str" cm="1">
        <f t="array" ref="M1810">IF(Table2[[#This Row],[Nodes]:[Nodes]]=5,Table2[[#This Row],[Gap]:[Gap]],"")</f>
        <v/>
      </c>
      <c r="N1810" s="30" t="str" cm="1">
        <f t="array" ref="N1810">IF(Table2[[#This Row],[Nodes]:[Nodes]]=6,Table2[[#This Row],[Gap]:[Gap]],"")</f>
        <v/>
      </c>
      <c r="O1810" s="30" t="str" cm="1">
        <f t="array" ref="O1810">IF(Table2[[#This Row],[Nodes]:[Nodes]]=7,Table2[[#This Row],[Gap]:[Gap]],"")</f>
        <v/>
      </c>
    </row>
    <row r="1811" spans="12:15">
      <c r="L1811" s="30" t="str" cm="1">
        <f t="array" ref="L1811">IF(Table2[[#This Row],[Nodes]:[Nodes]]=4,Table2[[#This Row],[Gap]:[Gap]],"")</f>
        <v/>
      </c>
      <c r="M1811" s="30" t="str" cm="1">
        <f t="array" ref="M1811">IF(Table2[[#This Row],[Nodes]:[Nodes]]=5,Table2[[#This Row],[Gap]:[Gap]],"")</f>
        <v/>
      </c>
      <c r="N1811" s="30" t="str" cm="1">
        <f t="array" ref="N1811">IF(Table2[[#This Row],[Nodes]:[Nodes]]=6,Table2[[#This Row],[Gap]:[Gap]],"")</f>
        <v/>
      </c>
      <c r="O1811" s="30" t="str" cm="1">
        <f t="array" ref="O1811">IF(Table2[[#This Row],[Nodes]:[Nodes]]=7,Table2[[#This Row],[Gap]:[Gap]],"")</f>
        <v/>
      </c>
    </row>
    <row r="1812" spans="12:15">
      <c r="L1812" s="30" t="str" cm="1">
        <f t="array" ref="L1812">IF(Table2[[#This Row],[Nodes]:[Nodes]]=4,Table2[[#This Row],[Gap]:[Gap]],"")</f>
        <v/>
      </c>
      <c r="M1812" s="30" t="str" cm="1">
        <f t="array" ref="M1812">IF(Table2[[#This Row],[Nodes]:[Nodes]]=5,Table2[[#This Row],[Gap]:[Gap]],"")</f>
        <v/>
      </c>
      <c r="N1812" s="30" t="str" cm="1">
        <f t="array" ref="N1812">IF(Table2[[#This Row],[Nodes]:[Nodes]]=6,Table2[[#This Row],[Gap]:[Gap]],"")</f>
        <v/>
      </c>
      <c r="O1812" s="30" t="str" cm="1">
        <f t="array" ref="O1812">IF(Table2[[#This Row],[Nodes]:[Nodes]]=7,Table2[[#This Row],[Gap]:[Gap]],"")</f>
        <v/>
      </c>
    </row>
    <row r="1813" spans="12:15">
      <c r="L1813" s="30" t="str" cm="1">
        <f t="array" ref="L1813">IF(Table2[[#This Row],[Nodes]:[Nodes]]=4,Table2[[#This Row],[Gap]:[Gap]],"")</f>
        <v/>
      </c>
      <c r="M1813" s="30" t="str" cm="1">
        <f t="array" ref="M1813">IF(Table2[[#This Row],[Nodes]:[Nodes]]=5,Table2[[#This Row],[Gap]:[Gap]],"")</f>
        <v/>
      </c>
      <c r="N1813" s="30" t="str" cm="1">
        <f t="array" ref="N1813">IF(Table2[[#This Row],[Nodes]:[Nodes]]=6,Table2[[#This Row],[Gap]:[Gap]],"")</f>
        <v/>
      </c>
      <c r="O1813" s="30" t="str" cm="1">
        <f t="array" ref="O1813">IF(Table2[[#This Row],[Nodes]:[Nodes]]=7,Table2[[#This Row],[Gap]:[Gap]],"")</f>
        <v/>
      </c>
    </row>
    <row r="1814" spans="12:15">
      <c r="L1814" s="30" t="str" cm="1">
        <f t="array" ref="L1814">IF(Table2[[#This Row],[Nodes]:[Nodes]]=4,Table2[[#This Row],[Gap]:[Gap]],"")</f>
        <v/>
      </c>
      <c r="M1814" s="30" t="str" cm="1">
        <f t="array" ref="M1814">IF(Table2[[#This Row],[Nodes]:[Nodes]]=5,Table2[[#This Row],[Gap]:[Gap]],"")</f>
        <v/>
      </c>
      <c r="N1814" s="30" t="str" cm="1">
        <f t="array" ref="N1814">IF(Table2[[#This Row],[Nodes]:[Nodes]]=6,Table2[[#This Row],[Gap]:[Gap]],"")</f>
        <v/>
      </c>
      <c r="O1814" s="30" t="str" cm="1">
        <f t="array" ref="O1814">IF(Table2[[#This Row],[Nodes]:[Nodes]]=7,Table2[[#This Row],[Gap]:[Gap]],"")</f>
        <v/>
      </c>
    </row>
    <row r="1815" spans="12:15">
      <c r="L1815" s="30" t="str" cm="1">
        <f t="array" ref="L1815">IF(Table2[[#This Row],[Nodes]:[Nodes]]=4,Table2[[#This Row],[Gap]:[Gap]],"")</f>
        <v/>
      </c>
      <c r="M1815" s="30" t="str" cm="1">
        <f t="array" ref="M1815">IF(Table2[[#This Row],[Nodes]:[Nodes]]=5,Table2[[#This Row],[Gap]:[Gap]],"")</f>
        <v/>
      </c>
      <c r="N1815" s="30" t="str" cm="1">
        <f t="array" ref="N1815">IF(Table2[[#This Row],[Nodes]:[Nodes]]=6,Table2[[#This Row],[Gap]:[Gap]],"")</f>
        <v/>
      </c>
      <c r="O1815" s="30" t="str" cm="1">
        <f t="array" ref="O1815">IF(Table2[[#This Row],[Nodes]:[Nodes]]=7,Table2[[#This Row],[Gap]:[Gap]],"")</f>
        <v/>
      </c>
    </row>
    <row r="1816" spans="12:15">
      <c r="L1816" s="30" t="str" cm="1">
        <f t="array" ref="L1816">IF(Table2[[#This Row],[Nodes]:[Nodes]]=4,Table2[[#This Row],[Gap]:[Gap]],"")</f>
        <v/>
      </c>
      <c r="M1816" s="30" t="str" cm="1">
        <f t="array" ref="M1816">IF(Table2[[#This Row],[Nodes]:[Nodes]]=5,Table2[[#This Row],[Gap]:[Gap]],"")</f>
        <v/>
      </c>
      <c r="N1816" s="30" t="str" cm="1">
        <f t="array" ref="N1816">IF(Table2[[#This Row],[Nodes]:[Nodes]]=6,Table2[[#This Row],[Gap]:[Gap]],"")</f>
        <v/>
      </c>
      <c r="O1816" s="30" t="str" cm="1">
        <f t="array" ref="O1816">IF(Table2[[#This Row],[Nodes]:[Nodes]]=7,Table2[[#This Row],[Gap]:[Gap]],"")</f>
        <v/>
      </c>
    </row>
    <row r="1817" spans="12:15">
      <c r="L1817" s="30" t="str" cm="1">
        <f t="array" ref="L1817">IF(Table2[[#This Row],[Nodes]:[Nodes]]=4,Table2[[#This Row],[Gap]:[Gap]],"")</f>
        <v/>
      </c>
      <c r="M1817" s="30" t="str" cm="1">
        <f t="array" ref="M1817">IF(Table2[[#This Row],[Nodes]:[Nodes]]=5,Table2[[#This Row],[Gap]:[Gap]],"")</f>
        <v/>
      </c>
      <c r="N1817" s="30" t="str" cm="1">
        <f t="array" ref="N1817">IF(Table2[[#This Row],[Nodes]:[Nodes]]=6,Table2[[#This Row],[Gap]:[Gap]],"")</f>
        <v/>
      </c>
      <c r="O1817" s="30" t="str" cm="1">
        <f t="array" ref="O1817">IF(Table2[[#This Row],[Nodes]:[Nodes]]=7,Table2[[#This Row],[Gap]:[Gap]],"")</f>
        <v/>
      </c>
    </row>
    <row r="1818" spans="12:15">
      <c r="L1818" s="30" t="str" cm="1">
        <f t="array" ref="L1818">IF(Table2[[#This Row],[Nodes]:[Nodes]]=4,Table2[[#This Row],[Gap]:[Gap]],"")</f>
        <v/>
      </c>
      <c r="M1818" s="30" t="str" cm="1">
        <f t="array" ref="M1818">IF(Table2[[#This Row],[Nodes]:[Nodes]]=5,Table2[[#This Row],[Gap]:[Gap]],"")</f>
        <v/>
      </c>
      <c r="N1818" s="30" t="str" cm="1">
        <f t="array" ref="N1818">IF(Table2[[#This Row],[Nodes]:[Nodes]]=6,Table2[[#This Row],[Gap]:[Gap]],"")</f>
        <v/>
      </c>
      <c r="O1818" s="30" t="str" cm="1">
        <f t="array" ref="O1818">IF(Table2[[#This Row],[Nodes]:[Nodes]]=7,Table2[[#This Row],[Gap]:[Gap]],"")</f>
        <v/>
      </c>
    </row>
    <row r="1819" spans="12:15">
      <c r="L1819" s="30" t="str" cm="1">
        <f t="array" ref="L1819">IF(Table2[[#This Row],[Nodes]:[Nodes]]=4,Table2[[#This Row],[Gap]:[Gap]],"")</f>
        <v/>
      </c>
      <c r="M1819" s="30" t="str" cm="1">
        <f t="array" ref="M1819">IF(Table2[[#This Row],[Nodes]:[Nodes]]=5,Table2[[#This Row],[Gap]:[Gap]],"")</f>
        <v/>
      </c>
      <c r="N1819" s="30" t="str" cm="1">
        <f t="array" ref="N1819">IF(Table2[[#This Row],[Nodes]:[Nodes]]=6,Table2[[#This Row],[Gap]:[Gap]],"")</f>
        <v/>
      </c>
      <c r="O1819" s="30" t="str" cm="1">
        <f t="array" ref="O1819">IF(Table2[[#This Row],[Nodes]:[Nodes]]=7,Table2[[#This Row],[Gap]:[Gap]],"")</f>
        <v/>
      </c>
    </row>
    <row r="1820" spans="12:15">
      <c r="L1820" s="30" t="str" cm="1">
        <f t="array" ref="L1820">IF(Table2[[#This Row],[Nodes]:[Nodes]]=4,Table2[[#This Row],[Gap]:[Gap]],"")</f>
        <v/>
      </c>
      <c r="M1820" s="30" t="str" cm="1">
        <f t="array" ref="M1820">IF(Table2[[#This Row],[Nodes]:[Nodes]]=5,Table2[[#This Row],[Gap]:[Gap]],"")</f>
        <v/>
      </c>
      <c r="N1820" s="30" t="str" cm="1">
        <f t="array" ref="N1820">IF(Table2[[#This Row],[Nodes]:[Nodes]]=6,Table2[[#This Row],[Gap]:[Gap]],"")</f>
        <v/>
      </c>
      <c r="O1820" s="30" t="str" cm="1">
        <f t="array" ref="O1820">IF(Table2[[#This Row],[Nodes]:[Nodes]]=7,Table2[[#This Row],[Gap]:[Gap]],"")</f>
        <v/>
      </c>
    </row>
    <row r="1821" spans="12:15">
      <c r="L1821" s="30" t="str" cm="1">
        <f t="array" ref="L1821">IF(Table2[[#This Row],[Nodes]:[Nodes]]=4,Table2[[#This Row],[Gap]:[Gap]],"")</f>
        <v/>
      </c>
      <c r="M1821" s="30" t="str" cm="1">
        <f t="array" ref="M1821">IF(Table2[[#This Row],[Nodes]:[Nodes]]=5,Table2[[#This Row],[Gap]:[Gap]],"")</f>
        <v/>
      </c>
      <c r="N1821" s="30" t="str" cm="1">
        <f t="array" ref="N1821">IF(Table2[[#This Row],[Nodes]:[Nodes]]=6,Table2[[#This Row],[Gap]:[Gap]],"")</f>
        <v/>
      </c>
      <c r="O1821" s="30" t="str" cm="1">
        <f t="array" ref="O1821">IF(Table2[[#This Row],[Nodes]:[Nodes]]=7,Table2[[#This Row],[Gap]:[Gap]],"")</f>
        <v/>
      </c>
    </row>
    <row r="1822" spans="12:15">
      <c r="L1822" s="30" t="str" cm="1">
        <f t="array" ref="L1822">IF(Table2[[#This Row],[Nodes]:[Nodes]]=4,Table2[[#This Row],[Gap]:[Gap]],"")</f>
        <v/>
      </c>
      <c r="M1822" s="30" t="str" cm="1">
        <f t="array" ref="M1822">IF(Table2[[#This Row],[Nodes]:[Nodes]]=5,Table2[[#This Row],[Gap]:[Gap]],"")</f>
        <v/>
      </c>
      <c r="N1822" s="30" t="str" cm="1">
        <f t="array" ref="N1822">IF(Table2[[#This Row],[Nodes]:[Nodes]]=6,Table2[[#This Row],[Gap]:[Gap]],"")</f>
        <v/>
      </c>
      <c r="O1822" s="30" t="str" cm="1">
        <f t="array" ref="O1822">IF(Table2[[#This Row],[Nodes]:[Nodes]]=7,Table2[[#This Row],[Gap]:[Gap]],"")</f>
        <v/>
      </c>
    </row>
    <row r="1823" spans="12:15">
      <c r="L1823" s="30" t="str" cm="1">
        <f t="array" ref="L1823">IF(Table2[[#This Row],[Nodes]:[Nodes]]=4,Table2[[#This Row],[Gap]:[Gap]],"")</f>
        <v/>
      </c>
      <c r="M1823" s="30" t="str" cm="1">
        <f t="array" ref="M1823">IF(Table2[[#This Row],[Nodes]:[Nodes]]=5,Table2[[#This Row],[Gap]:[Gap]],"")</f>
        <v/>
      </c>
      <c r="N1823" s="30" t="str" cm="1">
        <f t="array" ref="N1823">IF(Table2[[#This Row],[Nodes]:[Nodes]]=6,Table2[[#This Row],[Gap]:[Gap]],"")</f>
        <v/>
      </c>
      <c r="O1823" s="30" t="str" cm="1">
        <f t="array" ref="O1823">IF(Table2[[#This Row],[Nodes]:[Nodes]]=7,Table2[[#This Row],[Gap]:[Gap]],"")</f>
        <v/>
      </c>
    </row>
    <row r="1824" spans="12:15">
      <c r="L1824" s="30" t="str" cm="1">
        <f t="array" ref="L1824">IF(Table2[[#This Row],[Nodes]:[Nodes]]=4,Table2[[#This Row],[Gap]:[Gap]],"")</f>
        <v/>
      </c>
      <c r="M1824" s="30" t="str" cm="1">
        <f t="array" ref="M1824">IF(Table2[[#This Row],[Nodes]:[Nodes]]=5,Table2[[#This Row],[Gap]:[Gap]],"")</f>
        <v/>
      </c>
      <c r="N1824" s="30" t="str" cm="1">
        <f t="array" ref="N1824">IF(Table2[[#This Row],[Nodes]:[Nodes]]=6,Table2[[#This Row],[Gap]:[Gap]],"")</f>
        <v/>
      </c>
      <c r="O1824" s="30" t="str" cm="1">
        <f t="array" ref="O1824">IF(Table2[[#This Row],[Nodes]:[Nodes]]=7,Table2[[#This Row],[Gap]:[Gap]],"")</f>
        <v/>
      </c>
    </row>
    <row r="1825" spans="12:15">
      <c r="L1825" s="30" t="str" cm="1">
        <f t="array" ref="L1825">IF(Table2[[#This Row],[Nodes]:[Nodes]]=4,Table2[[#This Row],[Gap]:[Gap]],"")</f>
        <v/>
      </c>
      <c r="M1825" s="30" t="str" cm="1">
        <f t="array" ref="M1825">IF(Table2[[#This Row],[Nodes]:[Nodes]]=5,Table2[[#This Row],[Gap]:[Gap]],"")</f>
        <v/>
      </c>
      <c r="N1825" s="30" t="str" cm="1">
        <f t="array" ref="N1825">IF(Table2[[#This Row],[Nodes]:[Nodes]]=6,Table2[[#This Row],[Gap]:[Gap]],"")</f>
        <v/>
      </c>
      <c r="O1825" s="30" t="str" cm="1">
        <f t="array" ref="O1825">IF(Table2[[#This Row],[Nodes]:[Nodes]]=7,Table2[[#This Row],[Gap]:[Gap]],"")</f>
        <v/>
      </c>
    </row>
    <row r="1826" spans="12:15">
      <c r="L1826" s="30" t="str" cm="1">
        <f t="array" ref="L1826">IF(Table2[[#This Row],[Nodes]:[Nodes]]=4,Table2[[#This Row],[Gap]:[Gap]],"")</f>
        <v/>
      </c>
      <c r="M1826" s="30" t="str" cm="1">
        <f t="array" ref="M1826">IF(Table2[[#This Row],[Nodes]:[Nodes]]=5,Table2[[#This Row],[Gap]:[Gap]],"")</f>
        <v/>
      </c>
      <c r="N1826" s="30" t="str" cm="1">
        <f t="array" ref="N1826">IF(Table2[[#This Row],[Nodes]:[Nodes]]=6,Table2[[#This Row],[Gap]:[Gap]],"")</f>
        <v/>
      </c>
      <c r="O1826" s="30" t="str" cm="1">
        <f t="array" ref="O1826">IF(Table2[[#This Row],[Nodes]:[Nodes]]=7,Table2[[#This Row],[Gap]:[Gap]],"")</f>
        <v/>
      </c>
    </row>
    <row r="1827" spans="12:15">
      <c r="L1827" s="30" t="str" cm="1">
        <f t="array" ref="L1827">IF(Table2[[#This Row],[Nodes]:[Nodes]]=4,Table2[[#This Row],[Gap]:[Gap]],"")</f>
        <v/>
      </c>
      <c r="M1827" s="30" t="str" cm="1">
        <f t="array" ref="M1827">IF(Table2[[#This Row],[Nodes]:[Nodes]]=5,Table2[[#This Row],[Gap]:[Gap]],"")</f>
        <v/>
      </c>
      <c r="N1827" s="30" t="str" cm="1">
        <f t="array" ref="N1827">IF(Table2[[#This Row],[Nodes]:[Nodes]]=6,Table2[[#This Row],[Gap]:[Gap]],"")</f>
        <v/>
      </c>
      <c r="O1827" s="30" t="str" cm="1">
        <f t="array" ref="O1827">IF(Table2[[#This Row],[Nodes]:[Nodes]]=7,Table2[[#This Row],[Gap]:[Gap]],"")</f>
        <v/>
      </c>
    </row>
    <row r="1828" spans="12:15">
      <c r="L1828" s="30" t="str" cm="1">
        <f t="array" ref="L1828">IF(Table2[[#This Row],[Nodes]:[Nodes]]=4,Table2[[#This Row],[Gap]:[Gap]],"")</f>
        <v/>
      </c>
      <c r="M1828" s="30" t="str" cm="1">
        <f t="array" ref="M1828">IF(Table2[[#This Row],[Nodes]:[Nodes]]=5,Table2[[#This Row],[Gap]:[Gap]],"")</f>
        <v/>
      </c>
      <c r="N1828" s="30" t="str" cm="1">
        <f t="array" ref="N1828">IF(Table2[[#This Row],[Nodes]:[Nodes]]=6,Table2[[#This Row],[Gap]:[Gap]],"")</f>
        <v/>
      </c>
      <c r="O1828" s="30" t="str" cm="1">
        <f t="array" ref="O1828">IF(Table2[[#This Row],[Nodes]:[Nodes]]=7,Table2[[#This Row],[Gap]:[Gap]],"")</f>
        <v/>
      </c>
    </row>
    <row r="1829" spans="12:15">
      <c r="L1829" s="30" t="str" cm="1">
        <f t="array" ref="L1829">IF(Table2[[#This Row],[Nodes]:[Nodes]]=4,Table2[[#This Row],[Gap]:[Gap]],"")</f>
        <v/>
      </c>
      <c r="M1829" s="30" t="str" cm="1">
        <f t="array" ref="M1829">IF(Table2[[#This Row],[Nodes]:[Nodes]]=5,Table2[[#This Row],[Gap]:[Gap]],"")</f>
        <v/>
      </c>
      <c r="N1829" s="30" t="str" cm="1">
        <f t="array" ref="N1829">IF(Table2[[#This Row],[Nodes]:[Nodes]]=6,Table2[[#This Row],[Gap]:[Gap]],"")</f>
        <v/>
      </c>
      <c r="O1829" s="30" t="str" cm="1">
        <f t="array" ref="O1829">IF(Table2[[#This Row],[Nodes]:[Nodes]]=7,Table2[[#This Row],[Gap]:[Gap]],"")</f>
        <v/>
      </c>
    </row>
    <row r="1830" spans="12:15">
      <c r="L1830" s="30" t="str" cm="1">
        <f t="array" ref="L1830">IF(Table2[[#This Row],[Nodes]:[Nodes]]=4,Table2[[#This Row],[Gap]:[Gap]],"")</f>
        <v/>
      </c>
      <c r="M1830" s="30" t="str" cm="1">
        <f t="array" ref="M1830">IF(Table2[[#This Row],[Nodes]:[Nodes]]=5,Table2[[#This Row],[Gap]:[Gap]],"")</f>
        <v/>
      </c>
      <c r="N1830" s="30" t="str" cm="1">
        <f t="array" ref="N1830">IF(Table2[[#This Row],[Nodes]:[Nodes]]=6,Table2[[#This Row],[Gap]:[Gap]],"")</f>
        <v/>
      </c>
      <c r="O1830" s="30" t="str" cm="1">
        <f t="array" ref="O1830">IF(Table2[[#This Row],[Nodes]:[Nodes]]=7,Table2[[#This Row],[Gap]:[Gap]],"")</f>
        <v/>
      </c>
    </row>
    <row r="1831" spans="12:15">
      <c r="L1831" s="30" t="str" cm="1">
        <f t="array" ref="L1831">IF(Table2[[#This Row],[Nodes]:[Nodes]]=4,Table2[[#This Row],[Gap]:[Gap]],"")</f>
        <v/>
      </c>
      <c r="M1831" s="30" t="str" cm="1">
        <f t="array" ref="M1831">IF(Table2[[#This Row],[Nodes]:[Nodes]]=5,Table2[[#This Row],[Gap]:[Gap]],"")</f>
        <v/>
      </c>
      <c r="N1831" s="30" t="str" cm="1">
        <f t="array" ref="N1831">IF(Table2[[#This Row],[Nodes]:[Nodes]]=6,Table2[[#This Row],[Gap]:[Gap]],"")</f>
        <v/>
      </c>
      <c r="O1831" s="30" t="str" cm="1">
        <f t="array" ref="O1831">IF(Table2[[#This Row],[Nodes]:[Nodes]]=7,Table2[[#This Row],[Gap]:[Gap]],"")</f>
        <v/>
      </c>
    </row>
    <row r="1832" spans="12:15">
      <c r="L1832" s="30" t="str" cm="1">
        <f t="array" ref="L1832">IF(Table2[[#This Row],[Nodes]:[Nodes]]=4,Table2[[#This Row],[Gap]:[Gap]],"")</f>
        <v/>
      </c>
      <c r="M1832" s="30" t="str" cm="1">
        <f t="array" ref="M1832">IF(Table2[[#This Row],[Nodes]:[Nodes]]=5,Table2[[#This Row],[Gap]:[Gap]],"")</f>
        <v/>
      </c>
      <c r="N1832" s="30" t="str" cm="1">
        <f t="array" ref="N1832">IF(Table2[[#This Row],[Nodes]:[Nodes]]=6,Table2[[#This Row],[Gap]:[Gap]],"")</f>
        <v/>
      </c>
      <c r="O1832" s="30" t="str" cm="1">
        <f t="array" ref="O1832">IF(Table2[[#This Row],[Nodes]:[Nodes]]=7,Table2[[#This Row],[Gap]:[Gap]],"")</f>
        <v/>
      </c>
    </row>
    <row r="1833" spans="12:15">
      <c r="L1833" s="30" t="str" cm="1">
        <f t="array" ref="L1833">IF(Table2[[#This Row],[Nodes]:[Nodes]]=4,Table2[[#This Row],[Gap]:[Gap]],"")</f>
        <v/>
      </c>
      <c r="M1833" s="30" t="str" cm="1">
        <f t="array" ref="M1833">IF(Table2[[#This Row],[Nodes]:[Nodes]]=5,Table2[[#This Row],[Gap]:[Gap]],"")</f>
        <v/>
      </c>
      <c r="N1833" s="30" t="str" cm="1">
        <f t="array" ref="N1833">IF(Table2[[#This Row],[Nodes]:[Nodes]]=6,Table2[[#This Row],[Gap]:[Gap]],"")</f>
        <v/>
      </c>
      <c r="O1833" s="30" t="str" cm="1">
        <f t="array" ref="O1833">IF(Table2[[#This Row],[Nodes]:[Nodes]]=7,Table2[[#This Row],[Gap]:[Gap]],"")</f>
        <v/>
      </c>
    </row>
    <row r="1834" spans="12:15">
      <c r="L1834" s="30" t="str" cm="1">
        <f t="array" ref="L1834">IF(Table2[[#This Row],[Nodes]:[Nodes]]=4,Table2[[#This Row],[Gap]:[Gap]],"")</f>
        <v/>
      </c>
      <c r="M1834" s="30" t="str" cm="1">
        <f t="array" ref="M1834">IF(Table2[[#This Row],[Nodes]:[Nodes]]=5,Table2[[#This Row],[Gap]:[Gap]],"")</f>
        <v/>
      </c>
      <c r="N1834" s="30" t="str" cm="1">
        <f t="array" ref="N1834">IF(Table2[[#This Row],[Nodes]:[Nodes]]=6,Table2[[#This Row],[Gap]:[Gap]],"")</f>
        <v/>
      </c>
      <c r="O1834" s="30" t="str" cm="1">
        <f t="array" ref="O1834">IF(Table2[[#This Row],[Nodes]:[Nodes]]=7,Table2[[#This Row],[Gap]:[Gap]],"")</f>
        <v/>
      </c>
    </row>
    <row r="1835" spans="12:15">
      <c r="L1835" s="30" t="str" cm="1">
        <f t="array" ref="L1835">IF(Table2[[#This Row],[Nodes]:[Nodes]]=4,Table2[[#This Row],[Gap]:[Gap]],"")</f>
        <v/>
      </c>
      <c r="M1835" s="30" t="str" cm="1">
        <f t="array" ref="M1835">IF(Table2[[#This Row],[Nodes]:[Nodes]]=5,Table2[[#This Row],[Gap]:[Gap]],"")</f>
        <v/>
      </c>
      <c r="N1835" s="30" t="str" cm="1">
        <f t="array" ref="N1835">IF(Table2[[#This Row],[Nodes]:[Nodes]]=6,Table2[[#This Row],[Gap]:[Gap]],"")</f>
        <v/>
      </c>
      <c r="O1835" s="30" t="str" cm="1">
        <f t="array" ref="O1835">IF(Table2[[#This Row],[Nodes]:[Nodes]]=7,Table2[[#This Row],[Gap]:[Gap]],"")</f>
        <v/>
      </c>
    </row>
    <row r="1836" spans="12:15">
      <c r="L1836" s="30" t="str" cm="1">
        <f t="array" ref="L1836">IF(Table2[[#This Row],[Nodes]:[Nodes]]=4,Table2[[#This Row],[Gap]:[Gap]],"")</f>
        <v/>
      </c>
      <c r="M1836" s="30" t="str" cm="1">
        <f t="array" ref="M1836">IF(Table2[[#This Row],[Nodes]:[Nodes]]=5,Table2[[#This Row],[Gap]:[Gap]],"")</f>
        <v/>
      </c>
      <c r="N1836" s="30" t="str" cm="1">
        <f t="array" ref="N1836">IF(Table2[[#This Row],[Nodes]:[Nodes]]=6,Table2[[#This Row],[Gap]:[Gap]],"")</f>
        <v/>
      </c>
      <c r="O1836" s="30" t="str" cm="1">
        <f t="array" ref="O1836">IF(Table2[[#This Row],[Nodes]:[Nodes]]=7,Table2[[#This Row],[Gap]:[Gap]],"")</f>
        <v/>
      </c>
    </row>
    <row r="1837" spans="12:15">
      <c r="L1837" s="30" t="str" cm="1">
        <f t="array" ref="L1837">IF(Table2[[#This Row],[Nodes]:[Nodes]]=4,Table2[[#This Row],[Gap]:[Gap]],"")</f>
        <v/>
      </c>
      <c r="M1837" s="30" t="str" cm="1">
        <f t="array" ref="M1837">IF(Table2[[#This Row],[Nodes]:[Nodes]]=5,Table2[[#This Row],[Gap]:[Gap]],"")</f>
        <v/>
      </c>
      <c r="N1837" s="30" t="str" cm="1">
        <f t="array" ref="N1837">IF(Table2[[#This Row],[Nodes]:[Nodes]]=6,Table2[[#This Row],[Gap]:[Gap]],"")</f>
        <v/>
      </c>
      <c r="O1837" s="30" t="str" cm="1">
        <f t="array" ref="O1837">IF(Table2[[#This Row],[Nodes]:[Nodes]]=7,Table2[[#This Row],[Gap]:[Gap]],"")</f>
        <v/>
      </c>
    </row>
    <row r="1838" spans="12:15">
      <c r="L1838" s="30" t="str" cm="1">
        <f t="array" ref="L1838">IF(Table2[[#This Row],[Nodes]:[Nodes]]=4,Table2[[#This Row],[Gap]:[Gap]],"")</f>
        <v/>
      </c>
      <c r="M1838" s="30" t="str" cm="1">
        <f t="array" ref="M1838">IF(Table2[[#This Row],[Nodes]:[Nodes]]=5,Table2[[#This Row],[Gap]:[Gap]],"")</f>
        <v/>
      </c>
      <c r="N1838" s="30" t="str" cm="1">
        <f t="array" ref="N1838">IF(Table2[[#This Row],[Nodes]:[Nodes]]=6,Table2[[#This Row],[Gap]:[Gap]],"")</f>
        <v/>
      </c>
      <c r="O1838" s="30" t="str" cm="1">
        <f t="array" ref="O1838">IF(Table2[[#This Row],[Nodes]:[Nodes]]=7,Table2[[#This Row],[Gap]:[Gap]],"")</f>
        <v/>
      </c>
    </row>
    <row r="1839" spans="12:15">
      <c r="L1839" s="30" t="str" cm="1">
        <f t="array" ref="L1839">IF(Table2[[#This Row],[Nodes]:[Nodes]]=4,Table2[[#This Row],[Gap]:[Gap]],"")</f>
        <v/>
      </c>
      <c r="M1839" s="30" t="str" cm="1">
        <f t="array" ref="M1839">IF(Table2[[#This Row],[Nodes]:[Nodes]]=5,Table2[[#This Row],[Gap]:[Gap]],"")</f>
        <v/>
      </c>
      <c r="N1839" s="30" t="str" cm="1">
        <f t="array" ref="N1839">IF(Table2[[#This Row],[Nodes]:[Nodes]]=6,Table2[[#This Row],[Gap]:[Gap]],"")</f>
        <v/>
      </c>
      <c r="O1839" s="30" t="str" cm="1">
        <f t="array" ref="O1839">IF(Table2[[#This Row],[Nodes]:[Nodes]]=7,Table2[[#This Row],[Gap]:[Gap]],"")</f>
        <v/>
      </c>
    </row>
    <row r="1840" spans="12:15">
      <c r="L1840" s="30" t="str" cm="1">
        <f t="array" ref="L1840">IF(Table2[[#This Row],[Nodes]:[Nodes]]=4,Table2[[#This Row],[Gap]:[Gap]],"")</f>
        <v/>
      </c>
      <c r="M1840" s="30" t="str" cm="1">
        <f t="array" ref="M1840">IF(Table2[[#This Row],[Nodes]:[Nodes]]=5,Table2[[#This Row],[Gap]:[Gap]],"")</f>
        <v/>
      </c>
      <c r="N1840" s="30" t="str" cm="1">
        <f t="array" ref="N1840">IF(Table2[[#This Row],[Nodes]:[Nodes]]=6,Table2[[#This Row],[Gap]:[Gap]],"")</f>
        <v/>
      </c>
      <c r="O1840" s="30" t="str" cm="1">
        <f t="array" ref="O1840">IF(Table2[[#This Row],[Nodes]:[Nodes]]=7,Table2[[#This Row],[Gap]:[Gap]],"")</f>
        <v/>
      </c>
    </row>
    <row r="1841" spans="12:15">
      <c r="L1841" s="30" t="str" cm="1">
        <f t="array" ref="L1841">IF(Table2[[#This Row],[Nodes]:[Nodes]]=4,Table2[[#This Row],[Gap]:[Gap]],"")</f>
        <v/>
      </c>
      <c r="M1841" s="30" t="str" cm="1">
        <f t="array" ref="M1841">IF(Table2[[#This Row],[Nodes]:[Nodes]]=5,Table2[[#This Row],[Gap]:[Gap]],"")</f>
        <v/>
      </c>
      <c r="N1841" s="30" t="str" cm="1">
        <f t="array" ref="N1841">IF(Table2[[#This Row],[Nodes]:[Nodes]]=6,Table2[[#This Row],[Gap]:[Gap]],"")</f>
        <v/>
      </c>
      <c r="O1841" s="30" t="str" cm="1">
        <f t="array" ref="O1841">IF(Table2[[#This Row],[Nodes]:[Nodes]]=7,Table2[[#This Row],[Gap]:[Gap]],"")</f>
        <v/>
      </c>
    </row>
    <row r="1842" spans="12:15">
      <c r="L1842" s="30" t="str" cm="1">
        <f t="array" ref="L1842">IF(Table2[[#This Row],[Nodes]:[Nodes]]=4,Table2[[#This Row],[Gap]:[Gap]],"")</f>
        <v/>
      </c>
      <c r="M1842" s="30" t="str" cm="1">
        <f t="array" ref="M1842">IF(Table2[[#This Row],[Nodes]:[Nodes]]=5,Table2[[#This Row],[Gap]:[Gap]],"")</f>
        <v/>
      </c>
      <c r="N1842" s="30" t="str" cm="1">
        <f t="array" ref="N1842">IF(Table2[[#This Row],[Nodes]:[Nodes]]=6,Table2[[#This Row],[Gap]:[Gap]],"")</f>
        <v/>
      </c>
      <c r="O1842" s="30" t="str" cm="1">
        <f t="array" ref="O1842">IF(Table2[[#This Row],[Nodes]:[Nodes]]=7,Table2[[#This Row],[Gap]:[Gap]],"")</f>
        <v/>
      </c>
    </row>
    <row r="1843" spans="12:15">
      <c r="L1843" s="30" t="str" cm="1">
        <f t="array" ref="L1843">IF(Table2[[#This Row],[Nodes]:[Nodes]]=4,Table2[[#This Row],[Gap]:[Gap]],"")</f>
        <v/>
      </c>
      <c r="M1843" s="30" t="str" cm="1">
        <f t="array" ref="M1843">IF(Table2[[#This Row],[Nodes]:[Nodes]]=5,Table2[[#This Row],[Gap]:[Gap]],"")</f>
        <v/>
      </c>
      <c r="N1843" s="30" t="str" cm="1">
        <f t="array" ref="N1843">IF(Table2[[#This Row],[Nodes]:[Nodes]]=6,Table2[[#This Row],[Gap]:[Gap]],"")</f>
        <v/>
      </c>
      <c r="O1843" s="30" t="str" cm="1">
        <f t="array" ref="O1843">IF(Table2[[#This Row],[Nodes]:[Nodes]]=7,Table2[[#This Row],[Gap]:[Gap]],"")</f>
        <v/>
      </c>
    </row>
    <row r="1844" spans="12:15">
      <c r="L1844" s="30" t="str" cm="1">
        <f t="array" ref="L1844">IF(Table2[[#This Row],[Nodes]:[Nodes]]=4,Table2[[#This Row],[Gap]:[Gap]],"")</f>
        <v/>
      </c>
      <c r="M1844" s="30" t="str" cm="1">
        <f t="array" ref="M1844">IF(Table2[[#This Row],[Nodes]:[Nodes]]=5,Table2[[#This Row],[Gap]:[Gap]],"")</f>
        <v/>
      </c>
      <c r="N1844" s="30" t="str" cm="1">
        <f t="array" ref="N1844">IF(Table2[[#This Row],[Nodes]:[Nodes]]=6,Table2[[#This Row],[Gap]:[Gap]],"")</f>
        <v/>
      </c>
      <c r="O1844" s="30" t="str" cm="1">
        <f t="array" ref="O1844">IF(Table2[[#This Row],[Nodes]:[Nodes]]=7,Table2[[#This Row],[Gap]:[Gap]],"")</f>
        <v/>
      </c>
    </row>
    <row r="1845" spans="12:15">
      <c r="L1845" s="30" t="str" cm="1">
        <f t="array" ref="L1845">IF(Table2[[#This Row],[Nodes]:[Nodes]]=4,Table2[[#This Row],[Gap]:[Gap]],"")</f>
        <v/>
      </c>
      <c r="M1845" s="30" t="str" cm="1">
        <f t="array" ref="M1845">IF(Table2[[#This Row],[Nodes]:[Nodes]]=5,Table2[[#This Row],[Gap]:[Gap]],"")</f>
        <v/>
      </c>
      <c r="N1845" s="30" t="str" cm="1">
        <f t="array" ref="N1845">IF(Table2[[#This Row],[Nodes]:[Nodes]]=6,Table2[[#This Row],[Gap]:[Gap]],"")</f>
        <v/>
      </c>
      <c r="O1845" s="30" t="str" cm="1">
        <f t="array" ref="O1845">IF(Table2[[#This Row],[Nodes]:[Nodes]]=7,Table2[[#This Row],[Gap]:[Gap]],"")</f>
        <v/>
      </c>
    </row>
    <row r="1846" spans="12:15">
      <c r="L1846" s="30" t="str" cm="1">
        <f t="array" ref="L1846">IF(Table2[[#This Row],[Nodes]:[Nodes]]=4,Table2[[#This Row],[Gap]:[Gap]],"")</f>
        <v/>
      </c>
      <c r="M1846" s="30" t="str" cm="1">
        <f t="array" ref="M1846">IF(Table2[[#This Row],[Nodes]:[Nodes]]=5,Table2[[#This Row],[Gap]:[Gap]],"")</f>
        <v/>
      </c>
      <c r="N1846" s="30" t="str" cm="1">
        <f t="array" ref="N1846">IF(Table2[[#This Row],[Nodes]:[Nodes]]=6,Table2[[#This Row],[Gap]:[Gap]],"")</f>
        <v/>
      </c>
      <c r="O1846" s="30" t="str" cm="1">
        <f t="array" ref="O1846">IF(Table2[[#This Row],[Nodes]:[Nodes]]=7,Table2[[#This Row],[Gap]:[Gap]],"")</f>
        <v/>
      </c>
    </row>
    <row r="1847" spans="12:15">
      <c r="L1847" s="30" t="str" cm="1">
        <f t="array" ref="L1847">IF(Table2[[#This Row],[Nodes]:[Nodes]]=4,Table2[[#This Row],[Gap]:[Gap]],"")</f>
        <v/>
      </c>
      <c r="M1847" s="30" t="str" cm="1">
        <f t="array" ref="M1847">IF(Table2[[#This Row],[Nodes]:[Nodes]]=5,Table2[[#This Row],[Gap]:[Gap]],"")</f>
        <v/>
      </c>
      <c r="N1847" s="30" t="str" cm="1">
        <f t="array" ref="N1847">IF(Table2[[#This Row],[Nodes]:[Nodes]]=6,Table2[[#This Row],[Gap]:[Gap]],"")</f>
        <v/>
      </c>
      <c r="O1847" s="30" t="str" cm="1">
        <f t="array" ref="O1847">IF(Table2[[#This Row],[Nodes]:[Nodes]]=7,Table2[[#This Row],[Gap]:[Gap]],"")</f>
        <v/>
      </c>
    </row>
    <row r="1848" spans="12:15">
      <c r="L1848" s="30" t="str" cm="1">
        <f t="array" ref="L1848">IF(Table2[[#This Row],[Nodes]:[Nodes]]=4,Table2[[#This Row],[Gap]:[Gap]],"")</f>
        <v/>
      </c>
      <c r="M1848" s="30" t="str" cm="1">
        <f t="array" ref="M1848">IF(Table2[[#This Row],[Nodes]:[Nodes]]=5,Table2[[#This Row],[Gap]:[Gap]],"")</f>
        <v/>
      </c>
      <c r="N1848" s="30" t="str" cm="1">
        <f t="array" ref="N1848">IF(Table2[[#This Row],[Nodes]:[Nodes]]=6,Table2[[#This Row],[Gap]:[Gap]],"")</f>
        <v/>
      </c>
      <c r="O1848" s="30" t="str" cm="1">
        <f t="array" ref="O1848">IF(Table2[[#This Row],[Nodes]:[Nodes]]=7,Table2[[#This Row],[Gap]:[Gap]],"")</f>
        <v/>
      </c>
    </row>
    <row r="1849" spans="12:15">
      <c r="L1849" s="30" t="str" cm="1">
        <f t="array" ref="L1849">IF(Table2[[#This Row],[Nodes]:[Nodes]]=4,Table2[[#This Row],[Gap]:[Gap]],"")</f>
        <v/>
      </c>
      <c r="M1849" s="30" t="str" cm="1">
        <f t="array" ref="M1849">IF(Table2[[#This Row],[Nodes]:[Nodes]]=5,Table2[[#This Row],[Gap]:[Gap]],"")</f>
        <v/>
      </c>
      <c r="N1849" s="30" t="str" cm="1">
        <f t="array" ref="N1849">IF(Table2[[#This Row],[Nodes]:[Nodes]]=6,Table2[[#This Row],[Gap]:[Gap]],"")</f>
        <v/>
      </c>
      <c r="O1849" s="30" t="str" cm="1">
        <f t="array" ref="O1849">IF(Table2[[#This Row],[Nodes]:[Nodes]]=7,Table2[[#This Row],[Gap]:[Gap]],"")</f>
        <v/>
      </c>
    </row>
    <row r="1850" spans="12:15">
      <c r="L1850" s="30" t="str" cm="1">
        <f t="array" ref="L1850">IF(Table2[[#This Row],[Nodes]:[Nodes]]=4,Table2[[#This Row],[Gap]:[Gap]],"")</f>
        <v/>
      </c>
      <c r="M1850" s="30" t="str" cm="1">
        <f t="array" ref="M1850">IF(Table2[[#This Row],[Nodes]:[Nodes]]=5,Table2[[#This Row],[Gap]:[Gap]],"")</f>
        <v/>
      </c>
      <c r="N1850" s="30" t="str" cm="1">
        <f t="array" ref="N1850">IF(Table2[[#This Row],[Nodes]:[Nodes]]=6,Table2[[#This Row],[Gap]:[Gap]],"")</f>
        <v/>
      </c>
      <c r="O1850" s="30" t="str" cm="1">
        <f t="array" ref="O1850">IF(Table2[[#This Row],[Nodes]:[Nodes]]=7,Table2[[#This Row],[Gap]:[Gap]],"")</f>
        <v/>
      </c>
    </row>
    <row r="1851" spans="12:15">
      <c r="L1851" s="30" t="str" cm="1">
        <f t="array" ref="L1851">IF(Table2[[#This Row],[Nodes]:[Nodes]]=4,Table2[[#This Row],[Gap]:[Gap]],"")</f>
        <v/>
      </c>
      <c r="M1851" s="30" t="str" cm="1">
        <f t="array" ref="M1851">IF(Table2[[#This Row],[Nodes]:[Nodes]]=5,Table2[[#This Row],[Gap]:[Gap]],"")</f>
        <v/>
      </c>
      <c r="N1851" s="30" t="str" cm="1">
        <f t="array" ref="N1851">IF(Table2[[#This Row],[Nodes]:[Nodes]]=6,Table2[[#This Row],[Gap]:[Gap]],"")</f>
        <v/>
      </c>
      <c r="O1851" s="30" t="str" cm="1">
        <f t="array" ref="O1851">IF(Table2[[#This Row],[Nodes]:[Nodes]]=7,Table2[[#This Row],[Gap]:[Gap]],"")</f>
        <v/>
      </c>
    </row>
    <row r="1852" spans="12:15">
      <c r="L1852" s="30" t="str" cm="1">
        <f t="array" ref="L1852">IF(Table2[[#This Row],[Nodes]:[Nodes]]=4,Table2[[#This Row],[Gap]:[Gap]],"")</f>
        <v/>
      </c>
      <c r="M1852" s="30" t="str" cm="1">
        <f t="array" ref="M1852">IF(Table2[[#This Row],[Nodes]:[Nodes]]=5,Table2[[#This Row],[Gap]:[Gap]],"")</f>
        <v/>
      </c>
      <c r="N1852" s="30" t="str" cm="1">
        <f t="array" ref="N1852">IF(Table2[[#This Row],[Nodes]:[Nodes]]=6,Table2[[#This Row],[Gap]:[Gap]],"")</f>
        <v/>
      </c>
      <c r="O1852" s="30" t="str" cm="1">
        <f t="array" ref="O1852">IF(Table2[[#This Row],[Nodes]:[Nodes]]=7,Table2[[#This Row],[Gap]:[Gap]],"")</f>
        <v/>
      </c>
    </row>
    <row r="1853" spans="12:15">
      <c r="L1853" s="30" t="str" cm="1">
        <f t="array" ref="L1853">IF(Table2[[#This Row],[Nodes]:[Nodes]]=4,Table2[[#This Row],[Gap]:[Gap]],"")</f>
        <v/>
      </c>
      <c r="M1853" s="30" t="str" cm="1">
        <f t="array" ref="M1853">IF(Table2[[#This Row],[Nodes]:[Nodes]]=5,Table2[[#This Row],[Gap]:[Gap]],"")</f>
        <v/>
      </c>
      <c r="N1853" s="30" t="str" cm="1">
        <f t="array" ref="N1853">IF(Table2[[#This Row],[Nodes]:[Nodes]]=6,Table2[[#This Row],[Gap]:[Gap]],"")</f>
        <v/>
      </c>
      <c r="O1853" s="30" t="str" cm="1">
        <f t="array" ref="O1853">IF(Table2[[#This Row],[Nodes]:[Nodes]]=7,Table2[[#This Row],[Gap]:[Gap]],"")</f>
        <v/>
      </c>
    </row>
    <row r="1854" spans="12:15">
      <c r="L1854" s="30" t="str" cm="1">
        <f t="array" ref="L1854">IF(Table2[[#This Row],[Nodes]:[Nodes]]=4,Table2[[#This Row],[Gap]:[Gap]],"")</f>
        <v/>
      </c>
      <c r="M1854" s="30" t="str" cm="1">
        <f t="array" ref="M1854">IF(Table2[[#This Row],[Nodes]:[Nodes]]=5,Table2[[#This Row],[Gap]:[Gap]],"")</f>
        <v/>
      </c>
      <c r="N1854" s="30" t="str" cm="1">
        <f t="array" ref="N1854">IF(Table2[[#This Row],[Nodes]:[Nodes]]=6,Table2[[#This Row],[Gap]:[Gap]],"")</f>
        <v/>
      </c>
      <c r="O1854" s="30" t="str" cm="1">
        <f t="array" ref="O1854">IF(Table2[[#This Row],[Nodes]:[Nodes]]=7,Table2[[#This Row],[Gap]:[Gap]],"")</f>
        <v/>
      </c>
    </row>
    <row r="1855" spans="12:15">
      <c r="L1855" s="30" t="str" cm="1">
        <f t="array" ref="L1855">IF(Table2[[#This Row],[Nodes]:[Nodes]]=4,Table2[[#This Row],[Gap]:[Gap]],"")</f>
        <v/>
      </c>
      <c r="M1855" s="30" t="str" cm="1">
        <f t="array" ref="M1855">IF(Table2[[#This Row],[Nodes]:[Nodes]]=5,Table2[[#This Row],[Gap]:[Gap]],"")</f>
        <v/>
      </c>
      <c r="N1855" s="30" t="str" cm="1">
        <f t="array" ref="N1855">IF(Table2[[#This Row],[Nodes]:[Nodes]]=6,Table2[[#This Row],[Gap]:[Gap]],"")</f>
        <v/>
      </c>
      <c r="O1855" s="30" t="str" cm="1">
        <f t="array" ref="O1855">IF(Table2[[#This Row],[Nodes]:[Nodes]]=7,Table2[[#This Row],[Gap]:[Gap]],"")</f>
        <v/>
      </c>
    </row>
    <row r="1856" spans="12:15">
      <c r="L1856" s="30" t="str" cm="1">
        <f t="array" ref="L1856">IF(Table2[[#This Row],[Nodes]:[Nodes]]=4,Table2[[#This Row],[Gap]:[Gap]],"")</f>
        <v/>
      </c>
      <c r="M1856" s="30" t="str" cm="1">
        <f t="array" ref="M1856">IF(Table2[[#This Row],[Nodes]:[Nodes]]=5,Table2[[#This Row],[Gap]:[Gap]],"")</f>
        <v/>
      </c>
      <c r="N1856" s="30" t="str" cm="1">
        <f t="array" ref="N1856">IF(Table2[[#This Row],[Nodes]:[Nodes]]=6,Table2[[#This Row],[Gap]:[Gap]],"")</f>
        <v/>
      </c>
      <c r="O1856" s="30" t="str" cm="1">
        <f t="array" ref="O1856">IF(Table2[[#This Row],[Nodes]:[Nodes]]=7,Table2[[#This Row],[Gap]:[Gap]],"")</f>
        <v/>
      </c>
    </row>
    <row r="1857" spans="12:15">
      <c r="L1857" s="30" t="str" cm="1">
        <f t="array" ref="L1857">IF(Table2[[#This Row],[Nodes]:[Nodes]]=4,Table2[[#This Row],[Gap]:[Gap]],"")</f>
        <v/>
      </c>
      <c r="M1857" s="30" t="str" cm="1">
        <f t="array" ref="M1857">IF(Table2[[#This Row],[Nodes]:[Nodes]]=5,Table2[[#This Row],[Gap]:[Gap]],"")</f>
        <v/>
      </c>
      <c r="N1857" s="30" t="str" cm="1">
        <f t="array" ref="N1857">IF(Table2[[#This Row],[Nodes]:[Nodes]]=6,Table2[[#This Row],[Gap]:[Gap]],"")</f>
        <v/>
      </c>
      <c r="O1857" s="30" t="str" cm="1">
        <f t="array" ref="O1857">IF(Table2[[#This Row],[Nodes]:[Nodes]]=7,Table2[[#This Row],[Gap]:[Gap]],"")</f>
        <v/>
      </c>
    </row>
    <row r="1858" spans="12:15">
      <c r="L1858" s="30" t="str" cm="1">
        <f t="array" ref="L1858">IF(Table2[[#This Row],[Nodes]:[Nodes]]=4,Table2[[#This Row],[Gap]:[Gap]],"")</f>
        <v/>
      </c>
      <c r="M1858" s="30" t="str" cm="1">
        <f t="array" ref="M1858">IF(Table2[[#This Row],[Nodes]:[Nodes]]=5,Table2[[#This Row],[Gap]:[Gap]],"")</f>
        <v/>
      </c>
      <c r="N1858" s="30" t="str" cm="1">
        <f t="array" ref="N1858">IF(Table2[[#This Row],[Nodes]:[Nodes]]=6,Table2[[#This Row],[Gap]:[Gap]],"")</f>
        <v/>
      </c>
      <c r="O1858" s="30" t="str" cm="1">
        <f t="array" ref="O1858">IF(Table2[[#This Row],[Nodes]:[Nodes]]=7,Table2[[#This Row],[Gap]:[Gap]],"")</f>
        <v/>
      </c>
    </row>
    <row r="1859" spans="12:15">
      <c r="L1859" s="30" t="str" cm="1">
        <f t="array" ref="L1859">IF(Table2[[#This Row],[Nodes]:[Nodes]]=4,Table2[[#This Row],[Gap]:[Gap]],"")</f>
        <v/>
      </c>
      <c r="M1859" s="30" t="str" cm="1">
        <f t="array" ref="M1859">IF(Table2[[#This Row],[Nodes]:[Nodes]]=5,Table2[[#This Row],[Gap]:[Gap]],"")</f>
        <v/>
      </c>
      <c r="N1859" s="30" t="str" cm="1">
        <f t="array" ref="N1859">IF(Table2[[#This Row],[Nodes]:[Nodes]]=6,Table2[[#This Row],[Gap]:[Gap]],"")</f>
        <v/>
      </c>
      <c r="O1859" s="30" t="str" cm="1">
        <f t="array" ref="O1859">IF(Table2[[#This Row],[Nodes]:[Nodes]]=7,Table2[[#This Row],[Gap]:[Gap]],"")</f>
        <v/>
      </c>
    </row>
    <row r="1860" spans="12:15">
      <c r="L1860" s="30" t="str" cm="1">
        <f t="array" ref="L1860">IF(Table2[[#This Row],[Nodes]:[Nodes]]=4,Table2[[#This Row],[Gap]:[Gap]],"")</f>
        <v/>
      </c>
      <c r="M1860" s="30" t="str" cm="1">
        <f t="array" ref="M1860">IF(Table2[[#This Row],[Nodes]:[Nodes]]=5,Table2[[#This Row],[Gap]:[Gap]],"")</f>
        <v/>
      </c>
      <c r="N1860" s="30" t="str" cm="1">
        <f t="array" ref="N1860">IF(Table2[[#This Row],[Nodes]:[Nodes]]=6,Table2[[#This Row],[Gap]:[Gap]],"")</f>
        <v/>
      </c>
      <c r="O1860" s="30" t="str" cm="1">
        <f t="array" ref="O1860">IF(Table2[[#This Row],[Nodes]:[Nodes]]=7,Table2[[#This Row],[Gap]:[Gap]],"")</f>
        <v/>
      </c>
    </row>
    <row r="1861" spans="12:15">
      <c r="L1861" s="30" t="str" cm="1">
        <f t="array" ref="L1861">IF(Table2[[#This Row],[Nodes]:[Nodes]]=4,Table2[[#This Row],[Gap]:[Gap]],"")</f>
        <v/>
      </c>
      <c r="M1861" s="30" t="str" cm="1">
        <f t="array" ref="M1861">IF(Table2[[#This Row],[Nodes]:[Nodes]]=5,Table2[[#This Row],[Gap]:[Gap]],"")</f>
        <v/>
      </c>
      <c r="N1861" s="30" t="str" cm="1">
        <f t="array" ref="N1861">IF(Table2[[#This Row],[Nodes]:[Nodes]]=6,Table2[[#This Row],[Gap]:[Gap]],"")</f>
        <v/>
      </c>
      <c r="O1861" s="30" t="str" cm="1">
        <f t="array" ref="O1861">IF(Table2[[#This Row],[Nodes]:[Nodes]]=7,Table2[[#This Row],[Gap]:[Gap]],"")</f>
        <v/>
      </c>
    </row>
    <row r="1862" spans="12:15">
      <c r="L1862" s="30" t="str" cm="1">
        <f t="array" ref="L1862">IF(Table2[[#This Row],[Nodes]:[Nodes]]=4,Table2[[#This Row],[Gap]:[Gap]],"")</f>
        <v/>
      </c>
      <c r="M1862" s="30" t="str" cm="1">
        <f t="array" ref="M1862">IF(Table2[[#This Row],[Nodes]:[Nodes]]=5,Table2[[#This Row],[Gap]:[Gap]],"")</f>
        <v/>
      </c>
      <c r="N1862" s="30" t="str" cm="1">
        <f t="array" ref="N1862">IF(Table2[[#This Row],[Nodes]:[Nodes]]=6,Table2[[#This Row],[Gap]:[Gap]],"")</f>
        <v/>
      </c>
      <c r="O1862" s="30" t="str" cm="1">
        <f t="array" ref="O1862">IF(Table2[[#This Row],[Nodes]:[Nodes]]=7,Table2[[#This Row],[Gap]:[Gap]],"")</f>
        <v/>
      </c>
    </row>
    <row r="1863" spans="12:15">
      <c r="L1863" s="30" t="str" cm="1">
        <f t="array" ref="L1863">IF(Table2[[#This Row],[Nodes]:[Nodes]]=4,Table2[[#This Row],[Gap]:[Gap]],"")</f>
        <v/>
      </c>
      <c r="M1863" s="30" t="str" cm="1">
        <f t="array" ref="M1863">IF(Table2[[#This Row],[Nodes]:[Nodes]]=5,Table2[[#This Row],[Gap]:[Gap]],"")</f>
        <v/>
      </c>
      <c r="N1863" s="30" t="str" cm="1">
        <f t="array" ref="N1863">IF(Table2[[#This Row],[Nodes]:[Nodes]]=6,Table2[[#This Row],[Gap]:[Gap]],"")</f>
        <v/>
      </c>
      <c r="O1863" s="30" t="str" cm="1">
        <f t="array" ref="O1863">IF(Table2[[#This Row],[Nodes]:[Nodes]]=7,Table2[[#This Row],[Gap]:[Gap]],"")</f>
        <v/>
      </c>
    </row>
    <row r="1864" spans="12:15">
      <c r="L1864" s="30" t="str" cm="1">
        <f t="array" ref="L1864">IF(Table2[[#This Row],[Nodes]:[Nodes]]=4,Table2[[#This Row],[Gap]:[Gap]],"")</f>
        <v/>
      </c>
      <c r="M1864" s="30" t="str" cm="1">
        <f t="array" ref="M1864">IF(Table2[[#This Row],[Nodes]:[Nodes]]=5,Table2[[#This Row],[Gap]:[Gap]],"")</f>
        <v/>
      </c>
      <c r="N1864" s="30" t="str" cm="1">
        <f t="array" ref="N1864">IF(Table2[[#This Row],[Nodes]:[Nodes]]=6,Table2[[#This Row],[Gap]:[Gap]],"")</f>
        <v/>
      </c>
      <c r="O1864" s="30" t="str" cm="1">
        <f t="array" ref="O1864">IF(Table2[[#This Row],[Nodes]:[Nodes]]=7,Table2[[#This Row],[Gap]:[Gap]],"")</f>
        <v/>
      </c>
    </row>
    <row r="1865" spans="12:15">
      <c r="L1865" s="30" t="str" cm="1">
        <f t="array" ref="L1865">IF(Table2[[#This Row],[Nodes]:[Nodes]]=4,Table2[[#This Row],[Gap]:[Gap]],"")</f>
        <v/>
      </c>
      <c r="M1865" s="30" t="str" cm="1">
        <f t="array" ref="M1865">IF(Table2[[#This Row],[Nodes]:[Nodes]]=5,Table2[[#This Row],[Gap]:[Gap]],"")</f>
        <v/>
      </c>
      <c r="N1865" s="30" t="str" cm="1">
        <f t="array" ref="N1865">IF(Table2[[#This Row],[Nodes]:[Nodes]]=6,Table2[[#This Row],[Gap]:[Gap]],"")</f>
        <v/>
      </c>
      <c r="O1865" s="30" t="str" cm="1">
        <f t="array" ref="O1865">IF(Table2[[#This Row],[Nodes]:[Nodes]]=7,Table2[[#This Row],[Gap]:[Gap]],"")</f>
        <v/>
      </c>
    </row>
    <row r="1866" spans="12:15">
      <c r="L1866" s="30" t="str" cm="1">
        <f t="array" ref="L1866">IF(Table2[[#This Row],[Nodes]:[Nodes]]=4,Table2[[#This Row],[Gap]:[Gap]],"")</f>
        <v/>
      </c>
      <c r="M1866" s="30" t="str" cm="1">
        <f t="array" ref="M1866">IF(Table2[[#This Row],[Nodes]:[Nodes]]=5,Table2[[#This Row],[Gap]:[Gap]],"")</f>
        <v/>
      </c>
      <c r="N1866" s="30" t="str" cm="1">
        <f t="array" ref="N1866">IF(Table2[[#This Row],[Nodes]:[Nodes]]=6,Table2[[#This Row],[Gap]:[Gap]],"")</f>
        <v/>
      </c>
      <c r="O1866" s="30" t="str" cm="1">
        <f t="array" ref="O1866">IF(Table2[[#This Row],[Nodes]:[Nodes]]=7,Table2[[#This Row],[Gap]:[Gap]],"")</f>
        <v/>
      </c>
    </row>
    <row r="1867" spans="12:15">
      <c r="L1867" s="30" t="str" cm="1">
        <f t="array" ref="L1867">IF(Table2[[#This Row],[Nodes]:[Nodes]]=4,Table2[[#This Row],[Gap]:[Gap]],"")</f>
        <v/>
      </c>
      <c r="M1867" s="30" t="str" cm="1">
        <f t="array" ref="M1867">IF(Table2[[#This Row],[Nodes]:[Nodes]]=5,Table2[[#This Row],[Gap]:[Gap]],"")</f>
        <v/>
      </c>
      <c r="N1867" s="30" t="str" cm="1">
        <f t="array" ref="N1867">IF(Table2[[#This Row],[Nodes]:[Nodes]]=6,Table2[[#This Row],[Gap]:[Gap]],"")</f>
        <v/>
      </c>
      <c r="O1867" s="30" t="str" cm="1">
        <f t="array" ref="O1867">IF(Table2[[#This Row],[Nodes]:[Nodes]]=7,Table2[[#This Row],[Gap]:[Gap]],"")</f>
        <v/>
      </c>
    </row>
    <row r="1868" spans="12:15">
      <c r="L1868" s="30" t="str" cm="1">
        <f t="array" ref="L1868">IF(Table2[[#This Row],[Nodes]:[Nodes]]=4,Table2[[#This Row],[Gap]:[Gap]],"")</f>
        <v/>
      </c>
      <c r="M1868" s="30" t="str" cm="1">
        <f t="array" ref="M1868">IF(Table2[[#This Row],[Nodes]:[Nodes]]=5,Table2[[#This Row],[Gap]:[Gap]],"")</f>
        <v/>
      </c>
      <c r="N1868" s="30" t="str" cm="1">
        <f t="array" ref="N1868">IF(Table2[[#This Row],[Nodes]:[Nodes]]=6,Table2[[#This Row],[Gap]:[Gap]],"")</f>
        <v/>
      </c>
      <c r="O1868" s="30" t="str" cm="1">
        <f t="array" ref="O1868">IF(Table2[[#This Row],[Nodes]:[Nodes]]=7,Table2[[#This Row],[Gap]:[Gap]],"")</f>
        <v/>
      </c>
    </row>
    <row r="1869" spans="12:15">
      <c r="L1869" s="30" t="str" cm="1">
        <f t="array" ref="L1869">IF(Table2[[#This Row],[Nodes]:[Nodes]]=4,Table2[[#This Row],[Gap]:[Gap]],"")</f>
        <v/>
      </c>
      <c r="M1869" s="30" t="str" cm="1">
        <f t="array" ref="M1869">IF(Table2[[#This Row],[Nodes]:[Nodes]]=5,Table2[[#This Row],[Gap]:[Gap]],"")</f>
        <v/>
      </c>
      <c r="N1869" s="30" t="str" cm="1">
        <f t="array" ref="N1869">IF(Table2[[#This Row],[Nodes]:[Nodes]]=6,Table2[[#This Row],[Gap]:[Gap]],"")</f>
        <v/>
      </c>
      <c r="O1869" s="30" t="str" cm="1">
        <f t="array" ref="O1869">IF(Table2[[#This Row],[Nodes]:[Nodes]]=7,Table2[[#This Row],[Gap]:[Gap]],"")</f>
        <v/>
      </c>
    </row>
    <row r="1870" spans="12:15">
      <c r="L1870" s="30" t="str" cm="1">
        <f t="array" ref="L1870">IF(Table2[[#This Row],[Nodes]:[Nodes]]=4,Table2[[#This Row],[Gap]:[Gap]],"")</f>
        <v/>
      </c>
      <c r="M1870" s="30" t="str" cm="1">
        <f t="array" ref="M1870">IF(Table2[[#This Row],[Nodes]:[Nodes]]=5,Table2[[#This Row],[Gap]:[Gap]],"")</f>
        <v/>
      </c>
      <c r="N1870" s="30" t="str" cm="1">
        <f t="array" ref="N1870">IF(Table2[[#This Row],[Nodes]:[Nodes]]=6,Table2[[#This Row],[Gap]:[Gap]],"")</f>
        <v/>
      </c>
      <c r="O1870" s="30" t="str" cm="1">
        <f t="array" ref="O1870">IF(Table2[[#This Row],[Nodes]:[Nodes]]=7,Table2[[#This Row],[Gap]:[Gap]],"")</f>
        <v/>
      </c>
    </row>
    <row r="1871" spans="12:15">
      <c r="L1871" s="30" t="str" cm="1">
        <f t="array" ref="L1871">IF(Table2[[#This Row],[Nodes]:[Nodes]]=4,Table2[[#This Row],[Gap]:[Gap]],"")</f>
        <v/>
      </c>
      <c r="M1871" s="30" t="str" cm="1">
        <f t="array" ref="M1871">IF(Table2[[#This Row],[Nodes]:[Nodes]]=5,Table2[[#This Row],[Gap]:[Gap]],"")</f>
        <v/>
      </c>
      <c r="N1871" s="30" t="str" cm="1">
        <f t="array" ref="N1871">IF(Table2[[#This Row],[Nodes]:[Nodes]]=6,Table2[[#This Row],[Gap]:[Gap]],"")</f>
        <v/>
      </c>
      <c r="O1871" s="30" t="str" cm="1">
        <f t="array" ref="O1871">IF(Table2[[#This Row],[Nodes]:[Nodes]]=7,Table2[[#This Row],[Gap]:[Gap]],"")</f>
        <v/>
      </c>
    </row>
    <row r="1872" spans="12:15">
      <c r="L1872" s="30" t="str" cm="1">
        <f t="array" ref="L1872">IF(Table2[[#This Row],[Nodes]:[Nodes]]=4,Table2[[#This Row],[Gap]:[Gap]],"")</f>
        <v/>
      </c>
      <c r="M1872" s="30" t="str" cm="1">
        <f t="array" ref="M1872">IF(Table2[[#This Row],[Nodes]:[Nodes]]=5,Table2[[#This Row],[Gap]:[Gap]],"")</f>
        <v/>
      </c>
      <c r="N1872" s="30" t="str" cm="1">
        <f t="array" ref="N1872">IF(Table2[[#This Row],[Nodes]:[Nodes]]=6,Table2[[#This Row],[Gap]:[Gap]],"")</f>
        <v/>
      </c>
      <c r="O1872" s="30" t="str" cm="1">
        <f t="array" ref="O1872">IF(Table2[[#This Row],[Nodes]:[Nodes]]=7,Table2[[#This Row],[Gap]:[Gap]],"")</f>
        <v/>
      </c>
    </row>
    <row r="1873" spans="12:15">
      <c r="L1873" s="30" t="str" cm="1">
        <f t="array" ref="L1873">IF(Table2[[#This Row],[Nodes]:[Nodes]]=4,Table2[[#This Row],[Gap]:[Gap]],"")</f>
        <v/>
      </c>
      <c r="M1873" s="30" t="str" cm="1">
        <f t="array" ref="M1873">IF(Table2[[#This Row],[Nodes]:[Nodes]]=5,Table2[[#This Row],[Gap]:[Gap]],"")</f>
        <v/>
      </c>
      <c r="N1873" s="30" t="str" cm="1">
        <f t="array" ref="N1873">IF(Table2[[#This Row],[Nodes]:[Nodes]]=6,Table2[[#This Row],[Gap]:[Gap]],"")</f>
        <v/>
      </c>
      <c r="O1873" s="30" t="str" cm="1">
        <f t="array" ref="O1873">IF(Table2[[#This Row],[Nodes]:[Nodes]]=7,Table2[[#This Row],[Gap]:[Gap]],"")</f>
        <v/>
      </c>
    </row>
    <row r="1874" spans="12:15">
      <c r="L1874" s="30" t="str" cm="1">
        <f t="array" ref="L1874">IF(Table2[[#This Row],[Nodes]:[Nodes]]=4,Table2[[#This Row],[Gap]:[Gap]],"")</f>
        <v/>
      </c>
      <c r="M1874" s="30" t="str" cm="1">
        <f t="array" ref="M1874">IF(Table2[[#This Row],[Nodes]:[Nodes]]=5,Table2[[#This Row],[Gap]:[Gap]],"")</f>
        <v/>
      </c>
      <c r="N1874" s="30" t="str" cm="1">
        <f t="array" ref="N1874">IF(Table2[[#This Row],[Nodes]:[Nodes]]=6,Table2[[#This Row],[Gap]:[Gap]],"")</f>
        <v/>
      </c>
      <c r="O1874" s="30" t="str" cm="1">
        <f t="array" ref="O1874">IF(Table2[[#This Row],[Nodes]:[Nodes]]=7,Table2[[#This Row],[Gap]:[Gap]],"")</f>
        <v/>
      </c>
    </row>
    <row r="1875" spans="12:15">
      <c r="L1875" s="30" t="str" cm="1">
        <f t="array" ref="L1875">IF(Table2[[#This Row],[Nodes]:[Nodes]]=4,Table2[[#This Row],[Gap]:[Gap]],"")</f>
        <v/>
      </c>
      <c r="M1875" s="30" t="str" cm="1">
        <f t="array" ref="M1875">IF(Table2[[#This Row],[Nodes]:[Nodes]]=5,Table2[[#This Row],[Gap]:[Gap]],"")</f>
        <v/>
      </c>
      <c r="N1875" s="30" t="str" cm="1">
        <f t="array" ref="N1875">IF(Table2[[#This Row],[Nodes]:[Nodes]]=6,Table2[[#This Row],[Gap]:[Gap]],"")</f>
        <v/>
      </c>
      <c r="O1875" s="30" t="str" cm="1">
        <f t="array" ref="O1875">IF(Table2[[#This Row],[Nodes]:[Nodes]]=7,Table2[[#This Row],[Gap]:[Gap]],"")</f>
        <v/>
      </c>
    </row>
    <row r="1876" spans="12:15">
      <c r="L1876" s="30" t="str" cm="1">
        <f t="array" ref="L1876">IF(Table2[[#This Row],[Nodes]:[Nodes]]=4,Table2[[#This Row],[Gap]:[Gap]],"")</f>
        <v/>
      </c>
      <c r="M1876" s="30" t="str" cm="1">
        <f t="array" ref="M1876">IF(Table2[[#This Row],[Nodes]:[Nodes]]=5,Table2[[#This Row],[Gap]:[Gap]],"")</f>
        <v/>
      </c>
      <c r="N1876" s="30" t="str" cm="1">
        <f t="array" ref="N1876">IF(Table2[[#This Row],[Nodes]:[Nodes]]=6,Table2[[#This Row],[Gap]:[Gap]],"")</f>
        <v/>
      </c>
      <c r="O1876" s="30" t="str" cm="1">
        <f t="array" ref="O1876">IF(Table2[[#This Row],[Nodes]:[Nodes]]=7,Table2[[#This Row],[Gap]:[Gap]],"")</f>
        <v/>
      </c>
    </row>
    <row r="1877" spans="12:15">
      <c r="L1877" s="30" t="str" cm="1">
        <f t="array" ref="L1877">IF(Table2[[#This Row],[Nodes]:[Nodes]]=4,Table2[[#This Row],[Gap]:[Gap]],"")</f>
        <v/>
      </c>
      <c r="M1877" s="30" t="str" cm="1">
        <f t="array" ref="M1877">IF(Table2[[#This Row],[Nodes]:[Nodes]]=5,Table2[[#This Row],[Gap]:[Gap]],"")</f>
        <v/>
      </c>
      <c r="N1877" s="30" t="str" cm="1">
        <f t="array" ref="N1877">IF(Table2[[#This Row],[Nodes]:[Nodes]]=6,Table2[[#This Row],[Gap]:[Gap]],"")</f>
        <v/>
      </c>
      <c r="O1877" s="30" t="str" cm="1">
        <f t="array" ref="O1877">IF(Table2[[#This Row],[Nodes]:[Nodes]]=7,Table2[[#This Row],[Gap]:[Gap]],"")</f>
        <v/>
      </c>
    </row>
    <row r="1878" spans="12:15">
      <c r="L1878" s="30" t="str" cm="1">
        <f t="array" ref="L1878">IF(Table2[[#This Row],[Nodes]:[Nodes]]=4,Table2[[#This Row],[Gap]:[Gap]],"")</f>
        <v/>
      </c>
      <c r="M1878" s="30" t="str" cm="1">
        <f t="array" ref="M1878">IF(Table2[[#This Row],[Nodes]:[Nodes]]=5,Table2[[#This Row],[Gap]:[Gap]],"")</f>
        <v/>
      </c>
      <c r="N1878" s="30" t="str" cm="1">
        <f t="array" ref="N1878">IF(Table2[[#This Row],[Nodes]:[Nodes]]=6,Table2[[#This Row],[Gap]:[Gap]],"")</f>
        <v/>
      </c>
      <c r="O1878" s="30" t="str" cm="1">
        <f t="array" ref="O1878">IF(Table2[[#This Row],[Nodes]:[Nodes]]=7,Table2[[#This Row],[Gap]:[Gap]],"")</f>
        <v/>
      </c>
    </row>
    <row r="1879" spans="12:15">
      <c r="L1879" s="30" t="str" cm="1">
        <f t="array" ref="L1879">IF(Table2[[#This Row],[Nodes]:[Nodes]]=4,Table2[[#This Row],[Gap]:[Gap]],"")</f>
        <v/>
      </c>
      <c r="M1879" s="30" t="str" cm="1">
        <f t="array" ref="M1879">IF(Table2[[#This Row],[Nodes]:[Nodes]]=5,Table2[[#This Row],[Gap]:[Gap]],"")</f>
        <v/>
      </c>
      <c r="N1879" s="30" t="str" cm="1">
        <f t="array" ref="N1879">IF(Table2[[#This Row],[Nodes]:[Nodes]]=6,Table2[[#This Row],[Gap]:[Gap]],"")</f>
        <v/>
      </c>
      <c r="O1879" s="30" t="str" cm="1">
        <f t="array" ref="O1879">IF(Table2[[#This Row],[Nodes]:[Nodes]]=7,Table2[[#This Row],[Gap]:[Gap]],"")</f>
        <v/>
      </c>
    </row>
    <row r="1880" spans="12:15">
      <c r="L1880" s="30" t="str" cm="1">
        <f t="array" ref="L1880">IF(Table2[[#This Row],[Nodes]:[Nodes]]=4,Table2[[#This Row],[Gap]:[Gap]],"")</f>
        <v/>
      </c>
      <c r="M1880" s="30" t="str" cm="1">
        <f t="array" ref="M1880">IF(Table2[[#This Row],[Nodes]:[Nodes]]=5,Table2[[#This Row],[Gap]:[Gap]],"")</f>
        <v/>
      </c>
      <c r="N1880" s="30" t="str" cm="1">
        <f t="array" ref="N1880">IF(Table2[[#This Row],[Nodes]:[Nodes]]=6,Table2[[#This Row],[Gap]:[Gap]],"")</f>
        <v/>
      </c>
      <c r="O1880" s="30" t="str" cm="1">
        <f t="array" ref="O1880">IF(Table2[[#This Row],[Nodes]:[Nodes]]=7,Table2[[#This Row],[Gap]:[Gap]],"")</f>
        <v/>
      </c>
    </row>
    <row r="1881" spans="12:15">
      <c r="L1881" s="30" t="str" cm="1">
        <f t="array" ref="L1881">IF(Table2[[#This Row],[Nodes]:[Nodes]]=4,Table2[[#This Row],[Gap]:[Gap]],"")</f>
        <v/>
      </c>
      <c r="M1881" s="30" t="str" cm="1">
        <f t="array" ref="M1881">IF(Table2[[#This Row],[Nodes]:[Nodes]]=5,Table2[[#This Row],[Gap]:[Gap]],"")</f>
        <v/>
      </c>
      <c r="N1881" s="30" t="str" cm="1">
        <f t="array" ref="N1881">IF(Table2[[#This Row],[Nodes]:[Nodes]]=6,Table2[[#This Row],[Gap]:[Gap]],"")</f>
        <v/>
      </c>
      <c r="O1881" s="30" t="str" cm="1">
        <f t="array" ref="O1881">IF(Table2[[#This Row],[Nodes]:[Nodes]]=7,Table2[[#This Row],[Gap]:[Gap]],"")</f>
        <v/>
      </c>
    </row>
    <row r="1882" spans="12:15">
      <c r="L1882" s="30" t="str" cm="1">
        <f t="array" ref="L1882">IF(Table2[[#This Row],[Nodes]:[Nodes]]=4,Table2[[#This Row],[Gap]:[Gap]],"")</f>
        <v/>
      </c>
      <c r="M1882" s="30" t="str" cm="1">
        <f t="array" ref="M1882">IF(Table2[[#This Row],[Nodes]:[Nodes]]=5,Table2[[#This Row],[Gap]:[Gap]],"")</f>
        <v/>
      </c>
      <c r="N1882" s="30" t="str" cm="1">
        <f t="array" ref="N1882">IF(Table2[[#This Row],[Nodes]:[Nodes]]=6,Table2[[#This Row],[Gap]:[Gap]],"")</f>
        <v/>
      </c>
      <c r="O1882" s="30" t="str" cm="1">
        <f t="array" ref="O1882">IF(Table2[[#This Row],[Nodes]:[Nodes]]=7,Table2[[#This Row],[Gap]:[Gap]],"")</f>
        <v/>
      </c>
    </row>
    <row r="1883" spans="12:15">
      <c r="L1883" s="30" t="str" cm="1">
        <f t="array" ref="L1883">IF(Table2[[#This Row],[Nodes]:[Nodes]]=4,Table2[[#This Row],[Gap]:[Gap]],"")</f>
        <v/>
      </c>
      <c r="M1883" s="30" t="str" cm="1">
        <f t="array" ref="M1883">IF(Table2[[#This Row],[Nodes]:[Nodes]]=5,Table2[[#This Row],[Gap]:[Gap]],"")</f>
        <v/>
      </c>
      <c r="N1883" s="30" t="str" cm="1">
        <f t="array" ref="N1883">IF(Table2[[#This Row],[Nodes]:[Nodes]]=6,Table2[[#This Row],[Gap]:[Gap]],"")</f>
        <v/>
      </c>
      <c r="O1883" s="30" t="str" cm="1">
        <f t="array" ref="O1883">IF(Table2[[#This Row],[Nodes]:[Nodes]]=7,Table2[[#This Row],[Gap]:[Gap]],"")</f>
        <v/>
      </c>
    </row>
    <row r="1884" spans="12:15">
      <c r="L1884" s="30" t="str" cm="1">
        <f t="array" ref="L1884">IF(Table2[[#This Row],[Nodes]:[Nodes]]=4,Table2[[#This Row],[Gap]:[Gap]],"")</f>
        <v/>
      </c>
      <c r="M1884" s="30" t="str" cm="1">
        <f t="array" ref="M1884">IF(Table2[[#This Row],[Nodes]:[Nodes]]=5,Table2[[#This Row],[Gap]:[Gap]],"")</f>
        <v/>
      </c>
      <c r="N1884" s="30" t="str" cm="1">
        <f t="array" ref="N1884">IF(Table2[[#This Row],[Nodes]:[Nodes]]=6,Table2[[#This Row],[Gap]:[Gap]],"")</f>
        <v/>
      </c>
      <c r="O1884" s="30" t="str" cm="1">
        <f t="array" ref="O1884">IF(Table2[[#This Row],[Nodes]:[Nodes]]=7,Table2[[#This Row],[Gap]:[Gap]],"")</f>
        <v/>
      </c>
    </row>
    <row r="1885" spans="12:15">
      <c r="L1885" s="30" t="str" cm="1">
        <f t="array" ref="L1885">IF(Table2[[#This Row],[Nodes]:[Nodes]]=4,Table2[[#This Row],[Gap]:[Gap]],"")</f>
        <v/>
      </c>
      <c r="M1885" s="30" t="str" cm="1">
        <f t="array" ref="M1885">IF(Table2[[#This Row],[Nodes]:[Nodes]]=5,Table2[[#This Row],[Gap]:[Gap]],"")</f>
        <v/>
      </c>
      <c r="N1885" s="30" t="str" cm="1">
        <f t="array" ref="N1885">IF(Table2[[#This Row],[Nodes]:[Nodes]]=6,Table2[[#This Row],[Gap]:[Gap]],"")</f>
        <v/>
      </c>
      <c r="O1885" s="30" t="str" cm="1">
        <f t="array" ref="O1885">IF(Table2[[#This Row],[Nodes]:[Nodes]]=7,Table2[[#This Row],[Gap]:[Gap]],"")</f>
        <v/>
      </c>
    </row>
    <row r="1886" spans="12:15">
      <c r="L1886" s="30" t="str" cm="1">
        <f t="array" ref="L1886">IF(Table2[[#This Row],[Nodes]:[Nodes]]=4,Table2[[#This Row],[Gap]:[Gap]],"")</f>
        <v/>
      </c>
      <c r="M1886" s="30" t="str" cm="1">
        <f t="array" ref="M1886">IF(Table2[[#This Row],[Nodes]:[Nodes]]=5,Table2[[#This Row],[Gap]:[Gap]],"")</f>
        <v/>
      </c>
      <c r="N1886" s="30" t="str" cm="1">
        <f t="array" ref="N1886">IF(Table2[[#This Row],[Nodes]:[Nodes]]=6,Table2[[#This Row],[Gap]:[Gap]],"")</f>
        <v/>
      </c>
      <c r="O1886" s="30" t="str" cm="1">
        <f t="array" ref="O1886">IF(Table2[[#This Row],[Nodes]:[Nodes]]=7,Table2[[#This Row],[Gap]:[Gap]],"")</f>
        <v/>
      </c>
    </row>
    <row r="1887" spans="12:15">
      <c r="L1887" s="30" t="str" cm="1">
        <f t="array" ref="L1887">IF(Table2[[#This Row],[Nodes]:[Nodes]]=4,Table2[[#This Row],[Gap]:[Gap]],"")</f>
        <v/>
      </c>
      <c r="M1887" s="30" t="str" cm="1">
        <f t="array" ref="M1887">IF(Table2[[#This Row],[Nodes]:[Nodes]]=5,Table2[[#This Row],[Gap]:[Gap]],"")</f>
        <v/>
      </c>
      <c r="N1887" s="30" t="str" cm="1">
        <f t="array" ref="N1887">IF(Table2[[#This Row],[Nodes]:[Nodes]]=6,Table2[[#This Row],[Gap]:[Gap]],"")</f>
        <v/>
      </c>
      <c r="O1887" s="30" t="str" cm="1">
        <f t="array" ref="O1887">IF(Table2[[#This Row],[Nodes]:[Nodes]]=7,Table2[[#This Row],[Gap]:[Gap]],"")</f>
        <v/>
      </c>
    </row>
    <row r="1888" spans="12:15">
      <c r="L1888" s="30" t="str" cm="1">
        <f t="array" ref="L1888">IF(Table2[[#This Row],[Nodes]:[Nodes]]=4,Table2[[#This Row],[Gap]:[Gap]],"")</f>
        <v/>
      </c>
      <c r="M1888" s="30" t="str" cm="1">
        <f t="array" ref="M1888">IF(Table2[[#This Row],[Nodes]:[Nodes]]=5,Table2[[#This Row],[Gap]:[Gap]],"")</f>
        <v/>
      </c>
      <c r="N1888" s="30" t="str" cm="1">
        <f t="array" ref="N1888">IF(Table2[[#This Row],[Nodes]:[Nodes]]=6,Table2[[#This Row],[Gap]:[Gap]],"")</f>
        <v/>
      </c>
      <c r="O1888" s="30" t="str" cm="1">
        <f t="array" ref="O1888">IF(Table2[[#This Row],[Nodes]:[Nodes]]=7,Table2[[#This Row],[Gap]:[Gap]],"")</f>
        <v/>
      </c>
    </row>
    <row r="1889" spans="12:15">
      <c r="L1889" s="30" t="str" cm="1">
        <f t="array" ref="L1889">IF(Table2[[#This Row],[Nodes]:[Nodes]]=4,Table2[[#This Row],[Gap]:[Gap]],"")</f>
        <v/>
      </c>
      <c r="M1889" s="30" t="str" cm="1">
        <f t="array" ref="M1889">IF(Table2[[#This Row],[Nodes]:[Nodes]]=5,Table2[[#This Row],[Gap]:[Gap]],"")</f>
        <v/>
      </c>
      <c r="N1889" s="30" t="str" cm="1">
        <f t="array" ref="N1889">IF(Table2[[#This Row],[Nodes]:[Nodes]]=6,Table2[[#This Row],[Gap]:[Gap]],"")</f>
        <v/>
      </c>
      <c r="O1889" s="30" t="str" cm="1">
        <f t="array" ref="O1889">IF(Table2[[#This Row],[Nodes]:[Nodes]]=7,Table2[[#This Row],[Gap]:[Gap]],"")</f>
        <v/>
      </c>
    </row>
    <row r="1890" spans="12:15">
      <c r="L1890" s="30" t="str" cm="1">
        <f t="array" ref="L1890">IF(Table2[[#This Row],[Nodes]:[Nodes]]=4,Table2[[#This Row],[Gap]:[Gap]],"")</f>
        <v/>
      </c>
      <c r="M1890" s="30" t="str" cm="1">
        <f t="array" ref="M1890">IF(Table2[[#This Row],[Nodes]:[Nodes]]=5,Table2[[#This Row],[Gap]:[Gap]],"")</f>
        <v/>
      </c>
      <c r="N1890" s="30" t="str" cm="1">
        <f t="array" ref="N1890">IF(Table2[[#This Row],[Nodes]:[Nodes]]=6,Table2[[#This Row],[Gap]:[Gap]],"")</f>
        <v/>
      </c>
      <c r="O1890" s="30" t="str" cm="1">
        <f t="array" ref="O1890">IF(Table2[[#This Row],[Nodes]:[Nodes]]=7,Table2[[#This Row],[Gap]:[Gap]],"")</f>
        <v/>
      </c>
    </row>
    <row r="1891" spans="12:15">
      <c r="L1891" s="30" t="str" cm="1">
        <f t="array" ref="L1891">IF(Table2[[#This Row],[Nodes]:[Nodes]]=4,Table2[[#This Row],[Gap]:[Gap]],"")</f>
        <v/>
      </c>
      <c r="M1891" s="30" t="str" cm="1">
        <f t="array" ref="M1891">IF(Table2[[#This Row],[Nodes]:[Nodes]]=5,Table2[[#This Row],[Gap]:[Gap]],"")</f>
        <v/>
      </c>
      <c r="N1891" s="30" t="str" cm="1">
        <f t="array" ref="N1891">IF(Table2[[#This Row],[Nodes]:[Nodes]]=6,Table2[[#This Row],[Gap]:[Gap]],"")</f>
        <v/>
      </c>
      <c r="O1891" s="30" t="str" cm="1">
        <f t="array" ref="O1891">IF(Table2[[#This Row],[Nodes]:[Nodes]]=7,Table2[[#This Row],[Gap]:[Gap]],"")</f>
        <v/>
      </c>
    </row>
    <row r="1892" spans="12:15">
      <c r="L1892" s="30" t="str" cm="1">
        <f t="array" ref="L1892">IF(Table2[[#This Row],[Nodes]:[Nodes]]=4,Table2[[#This Row],[Gap]:[Gap]],"")</f>
        <v/>
      </c>
      <c r="M1892" s="30" t="str" cm="1">
        <f t="array" ref="M1892">IF(Table2[[#This Row],[Nodes]:[Nodes]]=5,Table2[[#This Row],[Gap]:[Gap]],"")</f>
        <v/>
      </c>
      <c r="N1892" s="30" t="str" cm="1">
        <f t="array" ref="N1892">IF(Table2[[#This Row],[Nodes]:[Nodes]]=6,Table2[[#This Row],[Gap]:[Gap]],"")</f>
        <v/>
      </c>
      <c r="O1892" s="30" t="str" cm="1">
        <f t="array" ref="O1892">IF(Table2[[#This Row],[Nodes]:[Nodes]]=7,Table2[[#This Row],[Gap]:[Gap]],"")</f>
        <v/>
      </c>
    </row>
    <row r="1893" spans="12:15">
      <c r="L1893" s="30" t="str" cm="1">
        <f t="array" ref="L1893">IF(Table2[[#This Row],[Nodes]:[Nodes]]=4,Table2[[#This Row],[Gap]:[Gap]],"")</f>
        <v/>
      </c>
      <c r="M1893" s="30" t="str" cm="1">
        <f t="array" ref="M1893">IF(Table2[[#This Row],[Nodes]:[Nodes]]=5,Table2[[#This Row],[Gap]:[Gap]],"")</f>
        <v/>
      </c>
      <c r="N1893" s="30" t="str" cm="1">
        <f t="array" ref="N1893">IF(Table2[[#This Row],[Nodes]:[Nodes]]=6,Table2[[#This Row],[Gap]:[Gap]],"")</f>
        <v/>
      </c>
      <c r="O1893" s="30" t="str" cm="1">
        <f t="array" ref="O1893">IF(Table2[[#This Row],[Nodes]:[Nodes]]=7,Table2[[#This Row],[Gap]:[Gap]],"")</f>
        <v/>
      </c>
    </row>
    <row r="1894" spans="12:15">
      <c r="L1894" s="30" t="str" cm="1">
        <f t="array" ref="L1894">IF(Table2[[#This Row],[Nodes]:[Nodes]]=4,Table2[[#This Row],[Gap]:[Gap]],"")</f>
        <v/>
      </c>
      <c r="M1894" s="30" t="str" cm="1">
        <f t="array" ref="M1894">IF(Table2[[#This Row],[Nodes]:[Nodes]]=5,Table2[[#This Row],[Gap]:[Gap]],"")</f>
        <v/>
      </c>
      <c r="N1894" s="30" t="str" cm="1">
        <f t="array" ref="N1894">IF(Table2[[#This Row],[Nodes]:[Nodes]]=6,Table2[[#This Row],[Gap]:[Gap]],"")</f>
        <v/>
      </c>
      <c r="O1894" s="30" t="str" cm="1">
        <f t="array" ref="O1894">IF(Table2[[#This Row],[Nodes]:[Nodes]]=7,Table2[[#This Row],[Gap]:[Gap]],"")</f>
        <v/>
      </c>
    </row>
    <row r="1895" spans="12:15">
      <c r="L1895" s="30" t="str" cm="1">
        <f t="array" ref="L1895">IF(Table2[[#This Row],[Nodes]:[Nodes]]=4,Table2[[#This Row],[Gap]:[Gap]],"")</f>
        <v/>
      </c>
      <c r="M1895" s="30" t="str" cm="1">
        <f t="array" ref="M1895">IF(Table2[[#This Row],[Nodes]:[Nodes]]=5,Table2[[#This Row],[Gap]:[Gap]],"")</f>
        <v/>
      </c>
      <c r="N1895" s="30" t="str" cm="1">
        <f t="array" ref="N1895">IF(Table2[[#This Row],[Nodes]:[Nodes]]=6,Table2[[#This Row],[Gap]:[Gap]],"")</f>
        <v/>
      </c>
      <c r="O1895" s="30" t="str" cm="1">
        <f t="array" ref="O1895">IF(Table2[[#This Row],[Nodes]:[Nodes]]=7,Table2[[#This Row],[Gap]:[Gap]],"")</f>
        <v/>
      </c>
    </row>
    <row r="1896" spans="12:15">
      <c r="L1896" s="30" t="str" cm="1">
        <f t="array" ref="L1896">IF(Table2[[#This Row],[Nodes]:[Nodes]]=4,Table2[[#This Row],[Gap]:[Gap]],"")</f>
        <v/>
      </c>
      <c r="M1896" s="30" t="str" cm="1">
        <f t="array" ref="M1896">IF(Table2[[#This Row],[Nodes]:[Nodes]]=5,Table2[[#This Row],[Gap]:[Gap]],"")</f>
        <v/>
      </c>
      <c r="N1896" s="30" t="str" cm="1">
        <f t="array" ref="N1896">IF(Table2[[#This Row],[Nodes]:[Nodes]]=6,Table2[[#This Row],[Gap]:[Gap]],"")</f>
        <v/>
      </c>
      <c r="O1896" s="30" t="str" cm="1">
        <f t="array" ref="O1896">IF(Table2[[#This Row],[Nodes]:[Nodes]]=7,Table2[[#This Row],[Gap]:[Gap]],"")</f>
        <v/>
      </c>
    </row>
    <row r="1897" spans="12:15">
      <c r="L1897" s="30" t="str" cm="1">
        <f t="array" ref="L1897">IF(Table2[[#This Row],[Nodes]:[Nodes]]=4,Table2[[#This Row],[Gap]:[Gap]],"")</f>
        <v/>
      </c>
      <c r="M1897" s="30" t="str" cm="1">
        <f t="array" ref="M1897">IF(Table2[[#This Row],[Nodes]:[Nodes]]=5,Table2[[#This Row],[Gap]:[Gap]],"")</f>
        <v/>
      </c>
      <c r="N1897" s="30" t="str" cm="1">
        <f t="array" ref="N1897">IF(Table2[[#This Row],[Nodes]:[Nodes]]=6,Table2[[#This Row],[Gap]:[Gap]],"")</f>
        <v/>
      </c>
      <c r="O1897" s="30" t="str" cm="1">
        <f t="array" ref="O1897">IF(Table2[[#This Row],[Nodes]:[Nodes]]=7,Table2[[#This Row],[Gap]:[Gap]],"")</f>
        <v/>
      </c>
    </row>
    <row r="1898" spans="12:15">
      <c r="L1898" s="30" t="str" cm="1">
        <f t="array" ref="L1898">IF(Table2[[#This Row],[Nodes]:[Nodes]]=4,Table2[[#This Row],[Gap]:[Gap]],"")</f>
        <v/>
      </c>
      <c r="M1898" s="30" t="str" cm="1">
        <f t="array" ref="M1898">IF(Table2[[#This Row],[Nodes]:[Nodes]]=5,Table2[[#This Row],[Gap]:[Gap]],"")</f>
        <v/>
      </c>
      <c r="N1898" s="30" t="str" cm="1">
        <f t="array" ref="N1898">IF(Table2[[#This Row],[Nodes]:[Nodes]]=6,Table2[[#This Row],[Gap]:[Gap]],"")</f>
        <v/>
      </c>
      <c r="O1898" s="30" t="str" cm="1">
        <f t="array" ref="O1898">IF(Table2[[#This Row],[Nodes]:[Nodes]]=7,Table2[[#This Row],[Gap]:[Gap]],"")</f>
        <v/>
      </c>
    </row>
    <row r="1899" spans="12:15">
      <c r="L1899" s="30" t="str" cm="1">
        <f t="array" ref="L1899">IF(Table2[[#This Row],[Nodes]:[Nodes]]=4,Table2[[#This Row],[Gap]:[Gap]],"")</f>
        <v/>
      </c>
      <c r="M1899" s="30" t="str" cm="1">
        <f t="array" ref="M1899">IF(Table2[[#This Row],[Nodes]:[Nodes]]=5,Table2[[#This Row],[Gap]:[Gap]],"")</f>
        <v/>
      </c>
      <c r="N1899" s="30" t="str" cm="1">
        <f t="array" ref="N1899">IF(Table2[[#This Row],[Nodes]:[Nodes]]=6,Table2[[#This Row],[Gap]:[Gap]],"")</f>
        <v/>
      </c>
      <c r="O1899" s="30" t="str" cm="1">
        <f t="array" ref="O1899">IF(Table2[[#This Row],[Nodes]:[Nodes]]=7,Table2[[#This Row],[Gap]:[Gap]],"")</f>
        <v/>
      </c>
    </row>
    <row r="1900" spans="12:15">
      <c r="L1900" s="30" t="str" cm="1">
        <f t="array" ref="L1900">IF(Table2[[#This Row],[Nodes]:[Nodes]]=4,Table2[[#This Row],[Gap]:[Gap]],"")</f>
        <v/>
      </c>
      <c r="M1900" s="30" t="str" cm="1">
        <f t="array" ref="M1900">IF(Table2[[#This Row],[Nodes]:[Nodes]]=5,Table2[[#This Row],[Gap]:[Gap]],"")</f>
        <v/>
      </c>
      <c r="N1900" s="30" t="str" cm="1">
        <f t="array" ref="N1900">IF(Table2[[#This Row],[Nodes]:[Nodes]]=6,Table2[[#This Row],[Gap]:[Gap]],"")</f>
        <v/>
      </c>
      <c r="O1900" s="30" t="str" cm="1">
        <f t="array" ref="O1900">IF(Table2[[#This Row],[Nodes]:[Nodes]]=7,Table2[[#This Row],[Gap]:[Gap]],"")</f>
        <v/>
      </c>
    </row>
    <row r="1901" spans="12:15">
      <c r="L1901" s="30" t="str" cm="1">
        <f t="array" ref="L1901">IF(Table2[[#This Row],[Nodes]:[Nodes]]=4,Table2[[#This Row],[Gap]:[Gap]],"")</f>
        <v/>
      </c>
      <c r="M1901" s="30" t="str" cm="1">
        <f t="array" ref="M1901">IF(Table2[[#This Row],[Nodes]:[Nodes]]=5,Table2[[#This Row],[Gap]:[Gap]],"")</f>
        <v/>
      </c>
      <c r="N1901" s="30" t="str" cm="1">
        <f t="array" ref="N1901">IF(Table2[[#This Row],[Nodes]:[Nodes]]=6,Table2[[#This Row],[Gap]:[Gap]],"")</f>
        <v/>
      </c>
      <c r="O1901" s="30" t="str" cm="1">
        <f t="array" ref="O1901">IF(Table2[[#This Row],[Nodes]:[Nodes]]=7,Table2[[#This Row],[Gap]:[Gap]],"")</f>
        <v/>
      </c>
    </row>
    <row r="1902" spans="12:15">
      <c r="L1902" s="30" t="str" cm="1">
        <f t="array" ref="L1902">IF(Table2[[#This Row],[Nodes]:[Nodes]]=4,Table2[[#This Row],[Gap]:[Gap]],"")</f>
        <v/>
      </c>
      <c r="M1902" s="30" t="str" cm="1">
        <f t="array" ref="M1902">IF(Table2[[#This Row],[Nodes]:[Nodes]]=5,Table2[[#This Row],[Gap]:[Gap]],"")</f>
        <v/>
      </c>
      <c r="N1902" s="30" t="str" cm="1">
        <f t="array" ref="N1902">IF(Table2[[#This Row],[Nodes]:[Nodes]]=6,Table2[[#This Row],[Gap]:[Gap]],"")</f>
        <v/>
      </c>
      <c r="O1902" s="30" t="str" cm="1">
        <f t="array" ref="O1902">IF(Table2[[#This Row],[Nodes]:[Nodes]]=7,Table2[[#This Row],[Gap]:[Gap]],"")</f>
        <v/>
      </c>
    </row>
    <row r="1903" spans="12:15">
      <c r="L1903" s="30" t="str" cm="1">
        <f t="array" ref="L1903">IF(Table2[[#This Row],[Nodes]:[Nodes]]=4,Table2[[#This Row],[Gap]:[Gap]],"")</f>
        <v/>
      </c>
      <c r="M1903" s="30" t="str" cm="1">
        <f t="array" ref="M1903">IF(Table2[[#This Row],[Nodes]:[Nodes]]=5,Table2[[#This Row],[Gap]:[Gap]],"")</f>
        <v/>
      </c>
      <c r="N1903" s="30" t="str" cm="1">
        <f t="array" ref="N1903">IF(Table2[[#This Row],[Nodes]:[Nodes]]=6,Table2[[#This Row],[Gap]:[Gap]],"")</f>
        <v/>
      </c>
      <c r="O1903" s="30" t="str" cm="1">
        <f t="array" ref="O1903">IF(Table2[[#This Row],[Nodes]:[Nodes]]=7,Table2[[#This Row],[Gap]:[Gap]],"")</f>
        <v/>
      </c>
    </row>
    <row r="1904" spans="12:15">
      <c r="L1904" s="30" t="str" cm="1">
        <f t="array" ref="L1904">IF(Table2[[#This Row],[Nodes]:[Nodes]]=4,Table2[[#This Row],[Gap]:[Gap]],"")</f>
        <v/>
      </c>
      <c r="M1904" s="30" t="str" cm="1">
        <f t="array" ref="M1904">IF(Table2[[#This Row],[Nodes]:[Nodes]]=5,Table2[[#This Row],[Gap]:[Gap]],"")</f>
        <v/>
      </c>
      <c r="N1904" s="30" t="str" cm="1">
        <f t="array" ref="N1904">IF(Table2[[#This Row],[Nodes]:[Nodes]]=6,Table2[[#This Row],[Gap]:[Gap]],"")</f>
        <v/>
      </c>
      <c r="O1904" s="30" t="str" cm="1">
        <f t="array" ref="O1904">IF(Table2[[#This Row],[Nodes]:[Nodes]]=7,Table2[[#This Row],[Gap]:[Gap]],"")</f>
        <v/>
      </c>
    </row>
    <row r="1905" spans="12:15">
      <c r="L1905" s="30" t="str" cm="1">
        <f t="array" ref="L1905">IF(Table2[[#This Row],[Nodes]:[Nodes]]=4,Table2[[#This Row],[Gap]:[Gap]],"")</f>
        <v/>
      </c>
      <c r="M1905" s="30" t="str" cm="1">
        <f t="array" ref="M1905">IF(Table2[[#This Row],[Nodes]:[Nodes]]=5,Table2[[#This Row],[Gap]:[Gap]],"")</f>
        <v/>
      </c>
      <c r="N1905" s="30" t="str" cm="1">
        <f t="array" ref="N1905">IF(Table2[[#This Row],[Nodes]:[Nodes]]=6,Table2[[#This Row],[Gap]:[Gap]],"")</f>
        <v/>
      </c>
      <c r="O1905" s="30" t="str" cm="1">
        <f t="array" ref="O1905">IF(Table2[[#This Row],[Nodes]:[Nodes]]=7,Table2[[#This Row],[Gap]:[Gap]],"")</f>
        <v/>
      </c>
    </row>
    <row r="1906" spans="12:15">
      <c r="L1906" s="30" t="str" cm="1">
        <f t="array" ref="L1906">IF(Table2[[#This Row],[Nodes]:[Nodes]]=4,Table2[[#This Row],[Gap]:[Gap]],"")</f>
        <v/>
      </c>
      <c r="M1906" s="30" t="str" cm="1">
        <f t="array" ref="M1906">IF(Table2[[#This Row],[Nodes]:[Nodes]]=5,Table2[[#This Row],[Gap]:[Gap]],"")</f>
        <v/>
      </c>
      <c r="N1906" s="30" t="str" cm="1">
        <f t="array" ref="N1906">IF(Table2[[#This Row],[Nodes]:[Nodes]]=6,Table2[[#This Row],[Gap]:[Gap]],"")</f>
        <v/>
      </c>
      <c r="O1906" s="30" t="str" cm="1">
        <f t="array" ref="O1906">IF(Table2[[#This Row],[Nodes]:[Nodes]]=7,Table2[[#This Row],[Gap]:[Gap]],"")</f>
        <v/>
      </c>
    </row>
    <row r="1907" spans="12:15">
      <c r="L1907" s="30" t="str" cm="1">
        <f t="array" ref="L1907">IF(Table2[[#This Row],[Nodes]:[Nodes]]=4,Table2[[#This Row],[Gap]:[Gap]],"")</f>
        <v/>
      </c>
      <c r="M1907" s="30" t="str" cm="1">
        <f t="array" ref="M1907">IF(Table2[[#This Row],[Nodes]:[Nodes]]=5,Table2[[#This Row],[Gap]:[Gap]],"")</f>
        <v/>
      </c>
      <c r="N1907" s="30" t="str" cm="1">
        <f t="array" ref="N1907">IF(Table2[[#This Row],[Nodes]:[Nodes]]=6,Table2[[#This Row],[Gap]:[Gap]],"")</f>
        <v/>
      </c>
      <c r="O1907" s="30" t="str" cm="1">
        <f t="array" ref="O1907">IF(Table2[[#This Row],[Nodes]:[Nodes]]=7,Table2[[#This Row],[Gap]:[Gap]],"")</f>
        <v/>
      </c>
    </row>
    <row r="1908" spans="12:15">
      <c r="L1908" s="30" t="str" cm="1">
        <f t="array" ref="L1908">IF(Table2[[#This Row],[Nodes]:[Nodes]]=4,Table2[[#This Row],[Gap]:[Gap]],"")</f>
        <v/>
      </c>
      <c r="M1908" s="30" t="str" cm="1">
        <f t="array" ref="M1908">IF(Table2[[#This Row],[Nodes]:[Nodes]]=5,Table2[[#This Row],[Gap]:[Gap]],"")</f>
        <v/>
      </c>
      <c r="N1908" s="30" t="str" cm="1">
        <f t="array" ref="N1908">IF(Table2[[#This Row],[Nodes]:[Nodes]]=6,Table2[[#This Row],[Gap]:[Gap]],"")</f>
        <v/>
      </c>
      <c r="O1908" s="30" t="str" cm="1">
        <f t="array" ref="O1908">IF(Table2[[#This Row],[Nodes]:[Nodes]]=7,Table2[[#This Row],[Gap]:[Gap]],"")</f>
        <v/>
      </c>
    </row>
    <row r="1909" spans="12:15">
      <c r="L1909" s="30" t="str" cm="1">
        <f t="array" ref="L1909">IF(Table2[[#This Row],[Nodes]:[Nodes]]=4,Table2[[#This Row],[Gap]:[Gap]],"")</f>
        <v/>
      </c>
      <c r="M1909" s="30" t="str" cm="1">
        <f t="array" ref="M1909">IF(Table2[[#This Row],[Nodes]:[Nodes]]=5,Table2[[#This Row],[Gap]:[Gap]],"")</f>
        <v/>
      </c>
      <c r="N1909" s="30" t="str" cm="1">
        <f t="array" ref="N1909">IF(Table2[[#This Row],[Nodes]:[Nodes]]=6,Table2[[#This Row],[Gap]:[Gap]],"")</f>
        <v/>
      </c>
      <c r="O1909" s="30" t="str" cm="1">
        <f t="array" ref="O1909">IF(Table2[[#This Row],[Nodes]:[Nodes]]=7,Table2[[#This Row],[Gap]:[Gap]],"")</f>
        <v/>
      </c>
    </row>
    <row r="1910" spans="12:15">
      <c r="L1910" s="30" t="str" cm="1">
        <f t="array" ref="L1910">IF(Table2[[#This Row],[Nodes]:[Nodes]]=4,Table2[[#This Row],[Gap]:[Gap]],"")</f>
        <v/>
      </c>
      <c r="M1910" s="30" t="str" cm="1">
        <f t="array" ref="M1910">IF(Table2[[#This Row],[Nodes]:[Nodes]]=5,Table2[[#This Row],[Gap]:[Gap]],"")</f>
        <v/>
      </c>
      <c r="N1910" s="30" t="str" cm="1">
        <f t="array" ref="N1910">IF(Table2[[#This Row],[Nodes]:[Nodes]]=6,Table2[[#This Row],[Gap]:[Gap]],"")</f>
        <v/>
      </c>
      <c r="O1910" s="30" t="str" cm="1">
        <f t="array" ref="O1910">IF(Table2[[#This Row],[Nodes]:[Nodes]]=7,Table2[[#This Row],[Gap]:[Gap]],"")</f>
        <v/>
      </c>
    </row>
    <row r="1911" spans="12:15">
      <c r="L1911" s="30" t="str" cm="1">
        <f t="array" ref="L1911">IF(Table2[[#This Row],[Nodes]:[Nodes]]=4,Table2[[#This Row],[Gap]:[Gap]],"")</f>
        <v/>
      </c>
      <c r="M1911" s="30" t="str" cm="1">
        <f t="array" ref="M1911">IF(Table2[[#This Row],[Nodes]:[Nodes]]=5,Table2[[#This Row],[Gap]:[Gap]],"")</f>
        <v/>
      </c>
      <c r="N1911" s="30" t="str" cm="1">
        <f t="array" ref="N1911">IF(Table2[[#This Row],[Nodes]:[Nodes]]=6,Table2[[#This Row],[Gap]:[Gap]],"")</f>
        <v/>
      </c>
      <c r="O1911" s="30" t="str" cm="1">
        <f t="array" ref="O1911">IF(Table2[[#This Row],[Nodes]:[Nodes]]=7,Table2[[#This Row],[Gap]:[Gap]],"")</f>
        <v/>
      </c>
    </row>
    <row r="1912" spans="12:15">
      <c r="L1912" s="30" t="str" cm="1">
        <f t="array" ref="L1912">IF(Table2[[#This Row],[Nodes]:[Nodes]]=4,Table2[[#This Row],[Gap]:[Gap]],"")</f>
        <v/>
      </c>
      <c r="M1912" s="30" t="str" cm="1">
        <f t="array" ref="M1912">IF(Table2[[#This Row],[Nodes]:[Nodes]]=5,Table2[[#This Row],[Gap]:[Gap]],"")</f>
        <v/>
      </c>
      <c r="N1912" s="30" t="str" cm="1">
        <f t="array" ref="N1912">IF(Table2[[#This Row],[Nodes]:[Nodes]]=6,Table2[[#This Row],[Gap]:[Gap]],"")</f>
        <v/>
      </c>
      <c r="O1912" s="30" t="str" cm="1">
        <f t="array" ref="O1912">IF(Table2[[#This Row],[Nodes]:[Nodes]]=7,Table2[[#This Row],[Gap]:[Gap]],"")</f>
        <v/>
      </c>
    </row>
    <row r="1913" spans="12:15">
      <c r="L1913" s="30" t="str" cm="1">
        <f t="array" ref="L1913">IF(Table2[[#This Row],[Nodes]:[Nodes]]=4,Table2[[#This Row],[Gap]:[Gap]],"")</f>
        <v/>
      </c>
      <c r="M1913" s="30" t="str" cm="1">
        <f t="array" ref="M1913">IF(Table2[[#This Row],[Nodes]:[Nodes]]=5,Table2[[#This Row],[Gap]:[Gap]],"")</f>
        <v/>
      </c>
      <c r="N1913" s="30" t="str" cm="1">
        <f t="array" ref="N1913">IF(Table2[[#This Row],[Nodes]:[Nodes]]=6,Table2[[#This Row],[Gap]:[Gap]],"")</f>
        <v/>
      </c>
      <c r="O1913" s="30" t="str" cm="1">
        <f t="array" ref="O1913">IF(Table2[[#This Row],[Nodes]:[Nodes]]=7,Table2[[#This Row],[Gap]:[Gap]],"")</f>
        <v/>
      </c>
    </row>
    <row r="1914" spans="12:15">
      <c r="L1914" s="30" t="str" cm="1">
        <f t="array" ref="L1914">IF(Table2[[#This Row],[Nodes]:[Nodes]]=4,Table2[[#This Row],[Gap]:[Gap]],"")</f>
        <v/>
      </c>
      <c r="M1914" s="30" t="str" cm="1">
        <f t="array" ref="M1914">IF(Table2[[#This Row],[Nodes]:[Nodes]]=5,Table2[[#This Row],[Gap]:[Gap]],"")</f>
        <v/>
      </c>
      <c r="N1914" s="30" t="str" cm="1">
        <f t="array" ref="N1914">IF(Table2[[#This Row],[Nodes]:[Nodes]]=6,Table2[[#This Row],[Gap]:[Gap]],"")</f>
        <v/>
      </c>
      <c r="O1914" s="30" t="str" cm="1">
        <f t="array" ref="O1914">IF(Table2[[#This Row],[Nodes]:[Nodes]]=7,Table2[[#This Row],[Gap]:[Gap]],"")</f>
        <v/>
      </c>
    </row>
    <row r="1915" spans="12:15">
      <c r="L1915" s="30" t="str" cm="1">
        <f t="array" ref="L1915">IF(Table2[[#This Row],[Nodes]:[Nodes]]=4,Table2[[#This Row],[Gap]:[Gap]],"")</f>
        <v/>
      </c>
      <c r="M1915" s="30" t="str" cm="1">
        <f t="array" ref="M1915">IF(Table2[[#This Row],[Nodes]:[Nodes]]=5,Table2[[#This Row],[Gap]:[Gap]],"")</f>
        <v/>
      </c>
      <c r="N1915" s="30" t="str" cm="1">
        <f t="array" ref="N1915">IF(Table2[[#This Row],[Nodes]:[Nodes]]=6,Table2[[#This Row],[Gap]:[Gap]],"")</f>
        <v/>
      </c>
      <c r="O1915" s="30" t="str" cm="1">
        <f t="array" ref="O1915">IF(Table2[[#This Row],[Nodes]:[Nodes]]=7,Table2[[#This Row],[Gap]:[Gap]],"")</f>
        <v/>
      </c>
    </row>
    <row r="1916" spans="12:15">
      <c r="L1916" s="30" t="str" cm="1">
        <f t="array" ref="L1916">IF(Table2[[#This Row],[Nodes]:[Nodes]]=4,Table2[[#This Row],[Gap]:[Gap]],"")</f>
        <v/>
      </c>
      <c r="M1916" s="30" t="str" cm="1">
        <f t="array" ref="M1916">IF(Table2[[#This Row],[Nodes]:[Nodes]]=5,Table2[[#This Row],[Gap]:[Gap]],"")</f>
        <v/>
      </c>
      <c r="N1916" s="30" t="str" cm="1">
        <f t="array" ref="N1916">IF(Table2[[#This Row],[Nodes]:[Nodes]]=6,Table2[[#This Row],[Gap]:[Gap]],"")</f>
        <v/>
      </c>
      <c r="O1916" s="30" t="str" cm="1">
        <f t="array" ref="O1916">IF(Table2[[#This Row],[Nodes]:[Nodes]]=7,Table2[[#This Row],[Gap]:[Gap]],"")</f>
        <v/>
      </c>
    </row>
    <row r="1917" spans="12:15">
      <c r="L1917" s="30" t="str" cm="1">
        <f t="array" ref="L1917">IF(Table2[[#This Row],[Nodes]:[Nodes]]=4,Table2[[#This Row],[Gap]:[Gap]],"")</f>
        <v/>
      </c>
      <c r="M1917" s="30" t="str" cm="1">
        <f t="array" ref="M1917">IF(Table2[[#This Row],[Nodes]:[Nodes]]=5,Table2[[#This Row],[Gap]:[Gap]],"")</f>
        <v/>
      </c>
      <c r="N1917" s="30" t="str" cm="1">
        <f t="array" ref="N1917">IF(Table2[[#This Row],[Nodes]:[Nodes]]=6,Table2[[#This Row],[Gap]:[Gap]],"")</f>
        <v/>
      </c>
      <c r="O1917" s="30" t="str" cm="1">
        <f t="array" ref="O1917">IF(Table2[[#This Row],[Nodes]:[Nodes]]=7,Table2[[#This Row],[Gap]:[Gap]],"")</f>
        <v/>
      </c>
    </row>
    <row r="1918" spans="12:15">
      <c r="L1918" s="30" t="str" cm="1">
        <f t="array" ref="L1918">IF(Table2[[#This Row],[Nodes]:[Nodes]]=4,Table2[[#This Row],[Gap]:[Gap]],"")</f>
        <v/>
      </c>
      <c r="M1918" s="30" t="str" cm="1">
        <f t="array" ref="M1918">IF(Table2[[#This Row],[Nodes]:[Nodes]]=5,Table2[[#This Row],[Gap]:[Gap]],"")</f>
        <v/>
      </c>
      <c r="N1918" s="30" t="str" cm="1">
        <f t="array" ref="N1918">IF(Table2[[#This Row],[Nodes]:[Nodes]]=6,Table2[[#This Row],[Gap]:[Gap]],"")</f>
        <v/>
      </c>
      <c r="O1918" s="30" t="str" cm="1">
        <f t="array" ref="O1918">IF(Table2[[#This Row],[Nodes]:[Nodes]]=7,Table2[[#This Row],[Gap]:[Gap]],"")</f>
        <v/>
      </c>
    </row>
    <row r="1919" spans="12:15">
      <c r="L1919" s="30" t="str" cm="1">
        <f t="array" ref="L1919">IF(Table2[[#This Row],[Nodes]:[Nodes]]=4,Table2[[#This Row],[Gap]:[Gap]],"")</f>
        <v/>
      </c>
      <c r="M1919" s="30" t="str" cm="1">
        <f t="array" ref="M1919">IF(Table2[[#This Row],[Nodes]:[Nodes]]=5,Table2[[#This Row],[Gap]:[Gap]],"")</f>
        <v/>
      </c>
      <c r="N1919" s="30" t="str" cm="1">
        <f t="array" ref="N1919">IF(Table2[[#This Row],[Nodes]:[Nodes]]=6,Table2[[#This Row],[Gap]:[Gap]],"")</f>
        <v/>
      </c>
      <c r="O1919" s="30" t="str" cm="1">
        <f t="array" ref="O1919">IF(Table2[[#This Row],[Nodes]:[Nodes]]=7,Table2[[#This Row],[Gap]:[Gap]],"")</f>
        <v/>
      </c>
    </row>
    <row r="1920" spans="12:15">
      <c r="L1920" s="30" t="str" cm="1">
        <f t="array" ref="L1920">IF(Table2[[#This Row],[Nodes]:[Nodes]]=4,Table2[[#This Row],[Gap]:[Gap]],"")</f>
        <v/>
      </c>
      <c r="M1920" s="30" t="str" cm="1">
        <f t="array" ref="M1920">IF(Table2[[#This Row],[Nodes]:[Nodes]]=5,Table2[[#This Row],[Gap]:[Gap]],"")</f>
        <v/>
      </c>
      <c r="N1920" s="30" t="str" cm="1">
        <f t="array" ref="N1920">IF(Table2[[#This Row],[Nodes]:[Nodes]]=6,Table2[[#This Row],[Gap]:[Gap]],"")</f>
        <v/>
      </c>
      <c r="O1920" s="30" t="str" cm="1">
        <f t="array" ref="O1920">IF(Table2[[#This Row],[Nodes]:[Nodes]]=7,Table2[[#This Row],[Gap]:[Gap]],"")</f>
        <v/>
      </c>
    </row>
    <row r="1921" spans="12:15">
      <c r="L1921" s="30" t="str" cm="1">
        <f t="array" ref="L1921">IF(Table2[[#This Row],[Nodes]:[Nodes]]=4,Table2[[#This Row],[Gap]:[Gap]],"")</f>
        <v/>
      </c>
      <c r="M1921" s="30" t="str" cm="1">
        <f t="array" ref="M1921">IF(Table2[[#This Row],[Nodes]:[Nodes]]=5,Table2[[#This Row],[Gap]:[Gap]],"")</f>
        <v/>
      </c>
      <c r="N1921" s="30" t="str" cm="1">
        <f t="array" ref="N1921">IF(Table2[[#This Row],[Nodes]:[Nodes]]=6,Table2[[#This Row],[Gap]:[Gap]],"")</f>
        <v/>
      </c>
      <c r="O1921" s="30" t="str" cm="1">
        <f t="array" ref="O1921">IF(Table2[[#This Row],[Nodes]:[Nodes]]=7,Table2[[#This Row],[Gap]:[Gap]],"")</f>
        <v/>
      </c>
    </row>
    <row r="1922" spans="12:15">
      <c r="L1922" s="30" t="str" cm="1">
        <f t="array" ref="L1922">IF(Table2[[#This Row],[Nodes]:[Nodes]]=4,Table2[[#This Row],[Gap]:[Gap]],"")</f>
        <v/>
      </c>
      <c r="M1922" s="30" t="str" cm="1">
        <f t="array" ref="M1922">IF(Table2[[#This Row],[Nodes]:[Nodes]]=5,Table2[[#This Row],[Gap]:[Gap]],"")</f>
        <v/>
      </c>
      <c r="N1922" s="30" t="str" cm="1">
        <f t="array" ref="N1922">IF(Table2[[#This Row],[Nodes]:[Nodes]]=6,Table2[[#This Row],[Gap]:[Gap]],"")</f>
        <v/>
      </c>
      <c r="O1922" s="30" t="str" cm="1">
        <f t="array" ref="O1922">IF(Table2[[#This Row],[Nodes]:[Nodes]]=7,Table2[[#This Row],[Gap]:[Gap]],"")</f>
        <v/>
      </c>
    </row>
    <row r="1923" spans="12:15">
      <c r="L1923" s="30" t="str" cm="1">
        <f t="array" ref="L1923">IF(Table2[[#This Row],[Nodes]:[Nodes]]=4,Table2[[#This Row],[Gap]:[Gap]],"")</f>
        <v/>
      </c>
      <c r="M1923" s="30" t="str" cm="1">
        <f t="array" ref="M1923">IF(Table2[[#This Row],[Nodes]:[Nodes]]=5,Table2[[#This Row],[Gap]:[Gap]],"")</f>
        <v/>
      </c>
      <c r="N1923" s="30" t="str" cm="1">
        <f t="array" ref="N1923">IF(Table2[[#This Row],[Nodes]:[Nodes]]=6,Table2[[#This Row],[Gap]:[Gap]],"")</f>
        <v/>
      </c>
      <c r="O1923" s="30" t="str" cm="1">
        <f t="array" ref="O1923">IF(Table2[[#This Row],[Nodes]:[Nodes]]=7,Table2[[#This Row],[Gap]:[Gap]],"")</f>
        <v/>
      </c>
    </row>
    <row r="1924" spans="12:15">
      <c r="L1924" s="30" t="str" cm="1">
        <f t="array" ref="L1924">IF(Table2[[#This Row],[Nodes]:[Nodes]]=4,Table2[[#This Row],[Gap]:[Gap]],"")</f>
        <v/>
      </c>
      <c r="M1924" s="30" t="str" cm="1">
        <f t="array" ref="M1924">IF(Table2[[#This Row],[Nodes]:[Nodes]]=5,Table2[[#This Row],[Gap]:[Gap]],"")</f>
        <v/>
      </c>
      <c r="N1924" s="30" t="str" cm="1">
        <f t="array" ref="N1924">IF(Table2[[#This Row],[Nodes]:[Nodes]]=6,Table2[[#This Row],[Gap]:[Gap]],"")</f>
        <v/>
      </c>
      <c r="O1924" s="30" t="str" cm="1">
        <f t="array" ref="O1924">IF(Table2[[#This Row],[Nodes]:[Nodes]]=7,Table2[[#This Row],[Gap]:[Gap]],"")</f>
        <v/>
      </c>
    </row>
    <row r="1925" spans="12:15">
      <c r="L1925" s="30" t="str" cm="1">
        <f t="array" ref="L1925">IF(Table2[[#This Row],[Nodes]:[Nodes]]=4,Table2[[#This Row],[Gap]:[Gap]],"")</f>
        <v/>
      </c>
      <c r="M1925" s="30" t="str" cm="1">
        <f t="array" ref="M1925">IF(Table2[[#This Row],[Nodes]:[Nodes]]=5,Table2[[#This Row],[Gap]:[Gap]],"")</f>
        <v/>
      </c>
      <c r="N1925" s="30" t="str" cm="1">
        <f t="array" ref="N1925">IF(Table2[[#This Row],[Nodes]:[Nodes]]=6,Table2[[#This Row],[Gap]:[Gap]],"")</f>
        <v/>
      </c>
      <c r="O1925" s="30" t="str" cm="1">
        <f t="array" ref="O1925">IF(Table2[[#This Row],[Nodes]:[Nodes]]=7,Table2[[#This Row],[Gap]:[Gap]],"")</f>
        <v/>
      </c>
    </row>
    <row r="1926" spans="12:15">
      <c r="L1926" s="30" t="str" cm="1">
        <f t="array" ref="L1926">IF(Table2[[#This Row],[Nodes]:[Nodes]]=4,Table2[[#This Row],[Gap]:[Gap]],"")</f>
        <v/>
      </c>
      <c r="M1926" s="30" t="str" cm="1">
        <f t="array" ref="M1926">IF(Table2[[#This Row],[Nodes]:[Nodes]]=5,Table2[[#This Row],[Gap]:[Gap]],"")</f>
        <v/>
      </c>
      <c r="N1926" s="30" t="str" cm="1">
        <f t="array" ref="N1926">IF(Table2[[#This Row],[Nodes]:[Nodes]]=6,Table2[[#This Row],[Gap]:[Gap]],"")</f>
        <v/>
      </c>
      <c r="O1926" s="30" t="str" cm="1">
        <f t="array" ref="O1926">IF(Table2[[#This Row],[Nodes]:[Nodes]]=7,Table2[[#This Row],[Gap]:[Gap]],"")</f>
        <v/>
      </c>
    </row>
    <row r="1927" spans="12:15">
      <c r="L1927" s="30" t="str" cm="1">
        <f t="array" ref="L1927">IF(Table2[[#This Row],[Nodes]:[Nodes]]=4,Table2[[#This Row],[Gap]:[Gap]],"")</f>
        <v/>
      </c>
      <c r="M1927" s="30" t="str" cm="1">
        <f t="array" ref="M1927">IF(Table2[[#This Row],[Nodes]:[Nodes]]=5,Table2[[#This Row],[Gap]:[Gap]],"")</f>
        <v/>
      </c>
      <c r="N1927" s="30" t="str" cm="1">
        <f t="array" ref="N1927">IF(Table2[[#This Row],[Nodes]:[Nodes]]=6,Table2[[#This Row],[Gap]:[Gap]],"")</f>
        <v/>
      </c>
      <c r="O1927" s="30" t="str" cm="1">
        <f t="array" ref="O1927">IF(Table2[[#This Row],[Nodes]:[Nodes]]=7,Table2[[#This Row],[Gap]:[Gap]],"")</f>
        <v/>
      </c>
    </row>
    <row r="1928" spans="12:15">
      <c r="L1928" s="30" t="str" cm="1">
        <f t="array" ref="L1928">IF(Table2[[#This Row],[Nodes]:[Nodes]]=4,Table2[[#This Row],[Gap]:[Gap]],"")</f>
        <v/>
      </c>
      <c r="M1928" s="30" t="str" cm="1">
        <f t="array" ref="M1928">IF(Table2[[#This Row],[Nodes]:[Nodes]]=5,Table2[[#This Row],[Gap]:[Gap]],"")</f>
        <v/>
      </c>
      <c r="N1928" s="30" t="str" cm="1">
        <f t="array" ref="N1928">IF(Table2[[#This Row],[Nodes]:[Nodes]]=6,Table2[[#This Row],[Gap]:[Gap]],"")</f>
        <v/>
      </c>
      <c r="O1928" s="30" t="str" cm="1">
        <f t="array" ref="O1928">IF(Table2[[#This Row],[Nodes]:[Nodes]]=7,Table2[[#This Row],[Gap]:[Gap]],"")</f>
        <v/>
      </c>
    </row>
    <row r="1929" spans="12:15">
      <c r="L1929" s="30" t="str" cm="1">
        <f t="array" ref="L1929">IF(Table2[[#This Row],[Nodes]:[Nodes]]=4,Table2[[#This Row],[Gap]:[Gap]],"")</f>
        <v/>
      </c>
      <c r="M1929" s="30" t="str" cm="1">
        <f t="array" ref="M1929">IF(Table2[[#This Row],[Nodes]:[Nodes]]=5,Table2[[#This Row],[Gap]:[Gap]],"")</f>
        <v/>
      </c>
      <c r="N1929" s="30" t="str" cm="1">
        <f t="array" ref="N1929">IF(Table2[[#This Row],[Nodes]:[Nodes]]=6,Table2[[#This Row],[Gap]:[Gap]],"")</f>
        <v/>
      </c>
      <c r="O1929" s="30" t="str" cm="1">
        <f t="array" ref="O1929">IF(Table2[[#This Row],[Nodes]:[Nodes]]=7,Table2[[#This Row],[Gap]:[Gap]],"")</f>
        <v/>
      </c>
    </row>
    <row r="1930" spans="12:15">
      <c r="L1930" s="30" t="str" cm="1">
        <f t="array" ref="L1930">IF(Table2[[#This Row],[Nodes]:[Nodes]]=4,Table2[[#This Row],[Gap]:[Gap]],"")</f>
        <v/>
      </c>
      <c r="M1930" s="30" t="str" cm="1">
        <f t="array" ref="M1930">IF(Table2[[#This Row],[Nodes]:[Nodes]]=5,Table2[[#This Row],[Gap]:[Gap]],"")</f>
        <v/>
      </c>
      <c r="N1930" s="30" t="str" cm="1">
        <f t="array" ref="N1930">IF(Table2[[#This Row],[Nodes]:[Nodes]]=6,Table2[[#This Row],[Gap]:[Gap]],"")</f>
        <v/>
      </c>
      <c r="O1930" s="30" t="str" cm="1">
        <f t="array" ref="O1930">IF(Table2[[#This Row],[Nodes]:[Nodes]]=7,Table2[[#This Row],[Gap]:[Gap]],"")</f>
        <v/>
      </c>
    </row>
    <row r="1931" spans="12:15">
      <c r="L1931" s="30" t="str" cm="1">
        <f t="array" ref="L1931">IF(Table2[[#This Row],[Nodes]:[Nodes]]=4,Table2[[#This Row],[Gap]:[Gap]],"")</f>
        <v/>
      </c>
      <c r="M1931" s="30" t="str" cm="1">
        <f t="array" ref="M1931">IF(Table2[[#This Row],[Nodes]:[Nodes]]=5,Table2[[#This Row],[Gap]:[Gap]],"")</f>
        <v/>
      </c>
      <c r="N1931" s="30" t="str" cm="1">
        <f t="array" ref="N1931">IF(Table2[[#This Row],[Nodes]:[Nodes]]=6,Table2[[#This Row],[Gap]:[Gap]],"")</f>
        <v/>
      </c>
      <c r="O1931" s="30" t="str" cm="1">
        <f t="array" ref="O1931">IF(Table2[[#This Row],[Nodes]:[Nodes]]=7,Table2[[#This Row],[Gap]:[Gap]],"")</f>
        <v/>
      </c>
    </row>
    <row r="1932" spans="12:15">
      <c r="L1932" s="30" t="str" cm="1">
        <f t="array" ref="L1932">IF(Table2[[#This Row],[Nodes]:[Nodes]]=4,Table2[[#This Row],[Gap]:[Gap]],"")</f>
        <v/>
      </c>
      <c r="M1932" s="30" t="str" cm="1">
        <f t="array" ref="M1932">IF(Table2[[#This Row],[Nodes]:[Nodes]]=5,Table2[[#This Row],[Gap]:[Gap]],"")</f>
        <v/>
      </c>
      <c r="N1932" s="30" t="str" cm="1">
        <f t="array" ref="N1932">IF(Table2[[#This Row],[Nodes]:[Nodes]]=6,Table2[[#This Row],[Gap]:[Gap]],"")</f>
        <v/>
      </c>
      <c r="O1932" s="30" t="str" cm="1">
        <f t="array" ref="O1932">IF(Table2[[#This Row],[Nodes]:[Nodes]]=7,Table2[[#This Row],[Gap]:[Gap]],"")</f>
        <v/>
      </c>
    </row>
    <row r="1933" spans="12:15">
      <c r="L1933" s="30" t="str" cm="1">
        <f t="array" ref="L1933">IF(Table2[[#This Row],[Nodes]:[Nodes]]=4,Table2[[#This Row],[Gap]:[Gap]],"")</f>
        <v/>
      </c>
      <c r="M1933" s="30" t="str" cm="1">
        <f t="array" ref="M1933">IF(Table2[[#This Row],[Nodes]:[Nodes]]=5,Table2[[#This Row],[Gap]:[Gap]],"")</f>
        <v/>
      </c>
      <c r="N1933" s="30" t="str" cm="1">
        <f t="array" ref="N1933">IF(Table2[[#This Row],[Nodes]:[Nodes]]=6,Table2[[#This Row],[Gap]:[Gap]],"")</f>
        <v/>
      </c>
      <c r="O1933" s="30" t="str" cm="1">
        <f t="array" ref="O1933">IF(Table2[[#This Row],[Nodes]:[Nodes]]=7,Table2[[#This Row],[Gap]:[Gap]],"")</f>
        <v/>
      </c>
    </row>
    <row r="1934" spans="12:15">
      <c r="L1934" s="30" t="str" cm="1">
        <f t="array" ref="L1934">IF(Table2[[#This Row],[Nodes]:[Nodes]]=4,Table2[[#This Row],[Gap]:[Gap]],"")</f>
        <v/>
      </c>
      <c r="M1934" s="30" t="str" cm="1">
        <f t="array" ref="M1934">IF(Table2[[#This Row],[Nodes]:[Nodes]]=5,Table2[[#This Row],[Gap]:[Gap]],"")</f>
        <v/>
      </c>
      <c r="N1934" s="30" t="str" cm="1">
        <f t="array" ref="N1934">IF(Table2[[#This Row],[Nodes]:[Nodes]]=6,Table2[[#This Row],[Gap]:[Gap]],"")</f>
        <v/>
      </c>
      <c r="O1934" s="30" t="str" cm="1">
        <f t="array" ref="O1934">IF(Table2[[#This Row],[Nodes]:[Nodes]]=7,Table2[[#This Row],[Gap]:[Gap]],"")</f>
        <v/>
      </c>
    </row>
    <row r="1935" spans="12:15">
      <c r="L1935" s="30" t="str" cm="1">
        <f t="array" ref="L1935">IF(Table2[[#This Row],[Nodes]:[Nodes]]=4,Table2[[#This Row],[Gap]:[Gap]],"")</f>
        <v/>
      </c>
      <c r="M1935" s="30" t="str" cm="1">
        <f t="array" ref="M1935">IF(Table2[[#This Row],[Nodes]:[Nodes]]=5,Table2[[#This Row],[Gap]:[Gap]],"")</f>
        <v/>
      </c>
      <c r="N1935" s="30" t="str" cm="1">
        <f t="array" ref="N1935">IF(Table2[[#This Row],[Nodes]:[Nodes]]=6,Table2[[#This Row],[Gap]:[Gap]],"")</f>
        <v/>
      </c>
      <c r="O1935" s="30" t="str" cm="1">
        <f t="array" ref="O1935">IF(Table2[[#This Row],[Nodes]:[Nodes]]=7,Table2[[#This Row],[Gap]:[Gap]],"")</f>
        <v/>
      </c>
    </row>
    <row r="1936" spans="12:15">
      <c r="L1936" s="30" t="str" cm="1">
        <f t="array" ref="L1936">IF(Table2[[#This Row],[Nodes]:[Nodes]]=4,Table2[[#This Row],[Gap]:[Gap]],"")</f>
        <v/>
      </c>
      <c r="M1936" s="30" t="str" cm="1">
        <f t="array" ref="M1936">IF(Table2[[#This Row],[Nodes]:[Nodes]]=5,Table2[[#This Row],[Gap]:[Gap]],"")</f>
        <v/>
      </c>
      <c r="N1936" s="30" t="str" cm="1">
        <f t="array" ref="N1936">IF(Table2[[#This Row],[Nodes]:[Nodes]]=6,Table2[[#This Row],[Gap]:[Gap]],"")</f>
        <v/>
      </c>
      <c r="O1936" s="30" t="str" cm="1">
        <f t="array" ref="O1936">IF(Table2[[#This Row],[Nodes]:[Nodes]]=7,Table2[[#This Row],[Gap]:[Gap]],"")</f>
        <v/>
      </c>
    </row>
    <row r="1937" spans="12:15">
      <c r="L1937" s="30" t="str" cm="1">
        <f t="array" ref="L1937">IF(Table2[[#This Row],[Nodes]:[Nodes]]=4,Table2[[#This Row],[Gap]:[Gap]],"")</f>
        <v/>
      </c>
      <c r="M1937" s="30" t="str" cm="1">
        <f t="array" ref="M1937">IF(Table2[[#This Row],[Nodes]:[Nodes]]=5,Table2[[#This Row],[Gap]:[Gap]],"")</f>
        <v/>
      </c>
      <c r="N1937" s="30" t="str" cm="1">
        <f t="array" ref="N1937">IF(Table2[[#This Row],[Nodes]:[Nodes]]=6,Table2[[#This Row],[Gap]:[Gap]],"")</f>
        <v/>
      </c>
      <c r="O1937" s="30" t="str" cm="1">
        <f t="array" ref="O1937">IF(Table2[[#This Row],[Nodes]:[Nodes]]=7,Table2[[#This Row],[Gap]:[Gap]],"")</f>
        <v/>
      </c>
    </row>
    <row r="1938" spans="12:15">
      <c r="L1938" s="30" t="str" cm="1">
        <f t="array" ref="L1938">IF(Table2[[#This Row],[Nodes]:[Nodes]]=4,Table2[[#This Row],[Gap]:[Gap]],"")</f>
        <v/>
      </c>
      <c r="M1938" s="30" t="str" cm="1">
        <f t="array" ref="M1938">IF(Table2[[#This Row],[Nodes]:[Nodes]]=5,Table2[[#This Row],[Gap]:[Gap]],"")</f>
        <v/>
      </c>
      <c r="N1938" s="30" t="str" cm="1">
        <f t="array" ref="N1938">IF(Table2[[#This Row],[Nodes]:[Nodes]]=6,Table2[[#This Row],[Gap]:[Gap]],"")</f>
        <v/>
      </c>
      <c r="O1938" s="30" t="str" cm="1">
        <f t="array" ref="O1938">IF(Table2[[#This Row],[Nodes]:[Nodes]]=7,Table2[[#This Row],[Gap]:[Gap]],"")</f>
        <v/>
      </c>
    </row>
    <row r="1939" spans="12:15">
      <c r="L1939" s="30" t="str" cm="1">
        <f t="array" ref="L1939">IF(Table2[[#This Row],[Nodes]:[Nodes]]=4,Table2[[#This Row],[Gap]:[Gap]],"")</f>
        <v/>
      </c>
      <c r="M1939" s="30" t="str" cm="1">
        <f t="array" ref="M1939">IF(Table2[[#This Row],[Nodes]:[Nodes]]=5,Table2[[#This Row],[Gap]:[Gap]],"")</f>
        <v/>
      </c>
      <c r="N1939" s="30" t="str" cm="1">
        <f t="array" ref="N1939">IF(Table2[[#This Row],[Nodes]:[Nodes]]=6,Table2[[#This Row],[Gap]:[Gap]],"")</f>
        <v/>
      </c>
      <c r="O1939" s="30" t="str" cm="1">
        <f t="array" ref="O1939">IF(Table2[[#This Row],[Nodes]:[Nodes]]=7,Table2[[#This Row],[Gap]:[Gap]],"")</f>
        <v/>
      </c>
    </row>
    <row r="1940" spans="12:15">
      <c r="L1940" s="30" t="str" cm="1">
        <f t="array" ref="L1940">IF(Table2[[#This Row],[Nodes]:[Nodes]]=4,Table2[[#This Row],[Gap]:[Gap]],"")</f>
        <v/>
      </c>
      <c r="M1940" s="30" t="str" cm="1">
        <f t="array" ref="M1940">IF(Table2[[#This Row],[Nodes]:[Nodes]]=5,Table2[[#This Row],[Gap]:[Gap]],"")</f>
        <v/>
      </c>
      <c r="N1940" s="30" t="str" cm="1">
        <f t="array" ref="N1940">IF(Table2[[#This Row],[Nodes]:[Nodes]]=6,Table2[[#This Row],[Gap]:[Gap]],"")</f>
        <v/>
      </c>
      <c r="O1940" s="30" t="str" cm="1">
        <f t="array" ref="O1940">IF(Table2[[#This Row],[Nodes]:[Nodes]]=7,Table2[[#This Row],[Gap]:[Gap]],"")</f>
        <v/>
      </c>
    </row>
    <row r="1941" spans="12:15">
      <c r="L1941" s="30" t="str" cm="1">
        <f t="array" ref="L1941">IF(Table2[[#This Row],[Nodes]:[Nodes]]=4,Table2[[#This Row],[Gap]:[Gap]],"")</f>
        <v/>
      </c>
      <c r="M1941" s="30" t="str" cm="1">
        <f t="array" ref="M1941">IF(Table2[[#This Row],[Nodes]:[Nodes]]=5,Table2[[#This Row],[Gap]:[Gap]],"")</f>
        <v/>
      </c>
      <c r="N1941" s="30" t="str" cm="1">
        <f t="array" ref="N1941">IF(Table2[[#This Row],[Nodes]:[Nodes]]=6,Table2[[#This Row],[Gap]:[Gap]],"")</f>
        <v/>
      </c>
      <c r="O1941" s="30" t="str" cm="1">
        <f t="array" ref="O1941">IF(Table2[[#This Row],[Nodes]:[Nodes]]=7,Table2[[#This Row],[Gap]:[Gap]],"")</f>
        <v/>
      </c>
    </row>
    <row r="1942" spans="12:15">
      <c r="L1942" s="30" t="str" cm="1">
        <f t="array" ref="L1942">IF(Table2[[#This Row],[Nodes]:[Nodes]]=4,Table2[[#This Row],[Gap]:[Gap]],"")</f>
        <v/>
      </c>
      <c r="M1942" s="30" t="str" cm="1">
        <f t="array" ref="M1942">IF(Table2[[#This Row],[Nodes]:[Nodes]]=5,Table2[[#This Row],[Gap]:[Gap]],"")</f>
        <v/>
      </c>
      <c r="N1942" s="30" t="str" cm="1">
        <f t="array" ref="N1942">IF(Table2[[#This Row],[Nodes]:[Nodes]]=6,Table2[[#This Row],[Gap]:[Gap]],"")</f>
        <v/>
      </c>
      <c r="O1942" s="30" t="str" cm="1">
        <f t="array" ref="O1942">IF(Table2[[#This Row],[Nodes]:[Nodes]]=7,Table2[[#This Row],[Gap]:[Gap]],"")</f>
        <v/>
      </c>
    </row>
    <row r="1943" spans="12:15">
      <c r="L1943" s="30" t="str" cm="1">
        <f t="array" ref="L1943">IF(Table2[[#This Row],[Nodes]:[Nodes]]=4,Table2[[#This Row],[Gap]:[Gap]],"")</f>
        <v/>
      </c>
      <c r="M1943" s="30" t="str" cm="1">
        <f t="array" ref="M1943">IF(Table2[[#This Row],[Nodes]:[Nodes]]=5,Table2[[#This Row],[Gap]:[Gap]],"")</f>
        <v/>
      </c>
      <c r="N1943" s="30" t="str" cm="1">
        <f t="array" ref="N1943">IF(Table2[[#This Row],[Nodes]:[Nodes]]=6,Table2[[#This Row],[Gap]:[Gap]],"")</f>
        <v/>
      </c>
      <c r="O1943" s="30" t="str" cm="1">
        <f t="array" ref="O1943">IF(Table2[[#This Row],[Nodes]:[Nodes]]=7,Table2[[#This Row],[Gap]:[Gap]],"")</f>
        <v/>
      </c>
    </row>
    <row r="1944" spans="12:15">
      <c r="L1944" s="30" t="str" cm="1">
        <f t="array" ref="L1944">IF(Table2[[#This Row],[Nodes]:[Nodes]]=4,Table2[[#This Row],[Gap]:[Gap]],"")</f>
        <v/>
      </c>
      <c r="M1944" s="30" t="str" cm="1">
        <f t="array" ref="M1944">IF(Table2[[#This Row],[Nodes]:[Nodes]]=5,Table2[[#This Row],[Gap]:[Gap]],"")</f>
        <v/>
      </c>
      <c r="N1944" s="30" t="str" cm="1">
        <f t="array" ref="N1944">IF(Table2[[#This Row],[Nodes]:[Nodes]]=6,Table2[[#This Row],[Gap]:[Gap]],"")</f>
        <v/>
      </c>
      <c r="O1944" s="30" t="str" cm="1">
        <f t="array" ref="O1944">IF(Table2[[#This Row],[Nodes]:[Nodes]]=7,Table2[[#This Row],[Gap]:[Gap]],"")</f>
        <v/>
      </c>
    </row>
    <row r="1945" spans="12:15">
      <c r="L1945" s="30" t="str" cm="1">
        <f t="array" ref="L1945">IF(Table2[[#This Row],[Nodes]:[Nodes]]=4,Table2[[#This Row],[Gap]:[Gap]],"")</f>
        <v/>
      </c>
      <c r="M1945" s="30" t="str" cm="1">
        <f t="array" ref="M1945">IF(Table2[[#This Row],[Nodes]:[Nodes]]=5,Table2[[#This Row],[Gap]:[Gap]],"")</f>
        <v/>
      </c>
      <c r="N1945" s="30" t="str" cm="1">
        <f t="array" ref="N1945">IF(Table2[[#This Row],[Nodes]:[Nodes]]=6,Table2[[#This Row],[Gap]:[Gap]],"")</f>
        <v/>
      </c>
      <c r="O1945" s="30" t="str" cm="1">
        <f t="array" ref="O1945">IF(Table2[[#This Row],[Nodes]:[Nodes]]=7,Table2[[#This Row],[Gap]:[Gap]],"")</f>
        <v/>
      </c>
    </row>
    <row r="1946" spans="12:15">
      <c r="L1946" s="30" t="str" cm="1">
        <f t="array" ref="L1946">IF(Table2[[#This Row],[Nodes]:[Nodes]]=4,Table2[[#This Row],[Gap]:[Gap]],"")</f>
        <v/>
      </c>
      <c r="M1946" s="30" t="str" cm="1">
        <f t="array" ref="M1946">IF(Table2[[#This Row],[Nodes]:[Nodes]]=5,Table2[[#This Row],[Gap]:[Gap]],"")</f>
        <v/>
      </c>
      <c r="N1946" s="30" t="str" cm="1">
        <f t="array" ref="N1946">IF(Table2[[#This Row],[Nodes]:[Nodes]]=6,Table2[[#This Row],[Gap]:[Gap]],"")</f>
        <v/>
      </c>
      <c r="O1946" s="30" t="str" cm="1">
        <f t="array" ref="O1946">IF(Table2[[#This Row],[Nodes]:[Nodes]]=7,Table2[[#This Row],[Gap]:[Gap]],"")</f>
        <v/>
      </c>
    </row>
    <row r="1947" spans="12:15">
      <c r="L1947" s="30" t="str" cm="1">
        <f t="array" ref="L1947">IF(Table2[[#This Row],[Nodes]:[Nodes]]=4,Table2[[#This Row],[Gap]:[Gap]],"")</f>
        <v/>
      </c>
      <c r="M1947" s="30" t="str" cm="1">
        <f t="array" ref="M1947">IF(Table2[[#This Row],[Nodes]:[Nodes]]=5,Table2[[#This Row],[Gap]:[Gap]],"")</f>
        <v/>
      </c>
      <c r="N1947" s="30" t="str" cm="1">
        <f t="array" ref="N1947">IF(Table2[[#This Row],[Nodes]:[Nodes]]=6,Table2[[#This Row],[Gap]:[Gap]],"")</f>
        <v/>
      </c>
      <c r="O1947" s="30" t="str" cm="1">
        <f t="array" ref="O1947">IF(Table2[[#This Row],[Nodes]:[Nodes]]=7,Table2[[#This Row],[Gap]:[Gap]],"")</f>
        <v/>
      </c>
    </row>
    <row r="1948" spans="12:15">
      <c r="L1948" s="30" t="str" cm="1">
        <f t="array" ref="L1948">IF(Table2[[#This Row],[Nodes]:[Nodes]]=4,Table2[[#This Row],[Gap]:[Gap]],"")</f>
        <v/>
      </c>
      <c r="M1948" s="30" t="str" cm="1">
        <f t="array" ref="M1948">IF(Table2[[#This Row],[Nodes]:[Nodes]]=5,Table2[[#This Row],[Gap]:[Gap]],"")</f>
        <v/>
      </c>
      <c r="N1948" s="30" t="str" cm="1">
        <f t="array" ref="N1948">IF(Table2[[#This Row],[Nodes]:[Nodes]]=6,Table2[[#This Row],[Gap]:[Gap]],"")</f>
        <v/>
      </c>
      <c r="O1948" s="30" t="str" cm="1">
        <f t="array" ref="O1948">IF(Table2[[#This Row],[Nodes]:[Nodes]]=7,Table2[[#This Row],[Gap]:[Gap]],"")</f>
        <v/>
      </c>
    </row>
    <row r="1949" spans="12:15">
      <c r="L1949" s="30" t="str" cm="1">
        <f t="array" ref="L1949">IF(Table2[[#This Row],[Nodes]:[Nodes]]=4,Table2[[#This Row],[Gap]:[Gap]],"")</f>
        <v/>
      </c>
      <c r="M1949" s="30" t="str" cm="1">
        <f t="array" ref="M1949">IF(Table2[[#This Row],[Nodes]:[Nodes]]=5,Table2[[#This Row],[Gap]:[Gap]],"")</f>
        <v/>
      </c>
      <c r="N1949" s="30" t="str" cm="1">
        <f t="array" ref="N1949">IF(Table2[[#This Row],[Nodes]:[Nodes]]=6,Table2[[#This Row],[Gap]:[Gap]],"")</f>
        <v/>
      </c>
      <c r="O1949" s="30" t="str" cm="1">
        <f t="array" ref="O1949">IF(Table2[[#This Row],[Nodes]:[Nodes]]=7,Table2[[#This Row],[Gap]:[Gap]],"")</f>
        <v/>
      </c>
    </row>
    <row r="1950" spans="12:15">
      <c r="L1950" s="30" t="str" cm="1">
        <f t="array" ref="L1950">IF(Table2[[#This Row],[Nodes]:[Nodes]]=4,Table2[[#This Row],[Gap]:[Gap]],"")</f>
        <v/>
      </c>
      <c r="M1950" s="30" t="str" cm="1">
        <f t="array" ref="M1950">IF(Table2[[#This Row],[Nodes]:[Nodes]]=5,Table2[[#This Row],[Gap]:[Gap]],"")</f>
        <v/>
      </c>
      <c r="N1950" s="30" t="str" cm="1">
        <f t="array" ref="N1950">IF(Table2[[#This Row],[Nodes]:[Nodes]]=6,Table2[[#This Row],[Gap]:[Gap]],"")</f>
        <v/>
      </c>
      <c r="O1950" s="30" t="str" cm="1">
        <f t="array" ref="O1950">IF(Table2[[#This Row],[Nodes]:[Nodes]]=7,Table2[[#This Row],[Gap]:[Gap]],"")</f>
        <v/>
      </c>
    </row>
    <row r="1951" spans="12:15">
      <c r="L1951" s="30" t="str" cm="1">
        <f t="array" ref="L1951">IF(Table2[[#This Row],[Nodes]:[Nodes]]=4,Table2[[#This Row],[Gap]:[Gap]],"")</f>
        <v/>
      </c>
      <c r="M1951" s="30" t="str" cm="1">
        <f t="array" ref="M1951">IF(Table2[[#This Row],[Nodes]:[Nodes]]=5,Table2[[#This Row],[Gap]:[Gap]],"")</f>
        <v/>
      </c>
      <c r="N1951" s="30" t="str" cm="1">
        <f t="array" ref="N1951">IF(Table2[[#This Row],[Nodes]:[Nodes]]=6,Table2[[#This Row],[Gap]:[Gap]],"")</f>
        <v/>
      </c>
      <c r="O1951" s="30" t="str" cm="1">
        <f t="array" ref="O1951">IF(Table2[[#This Row],[Nodes]:[Nodes]]=7,Table2[[#This Row],[Gap]:[Gap]],"")</f>
        <v/>
      </c>
    </row>
    <row r="1952" spans="12:15">
      <c r="L1952" s="30" t="str" cm="1">
        <f t="array" ref="L1952">IF(Table2[[#This Row],[Nodes]:[Nodes]]=4,Table2[[#This Row],[Gap]:[Gap]],"")</f>
        <v/>
      </c>
      <c r="M1952" s="30" t="str" cm="1">
        <f t="array" ref="M1952">IF(Table2[[#This Row],[Nodes]:[Nodes]]=5,Table2[[#This Row],[Gap]:[Gap]],"")</f>
        <v/>
      </c>
      <c r="N1952" s="30" t="str" cm="1">
        <f t="array" ref="N1952">IF(Table2[[#This Row],[Nodes]:[Nodes]]=6,Table2[[#This Row],[Gap]:[Gap]],"")</f>
        <v/>
      </c>
      <c r="O1952" s="30" t="str" cm="1">
        <f t="array" ref="O1952">IF(Table2[[#This Row],[Nodes]:[Nodes]]=7,Table2[[#This Row],[Gap]:[Gap]],"")</f>
        <v/>
      </c>
    </row>
    <row r="1953" spans="12:15">
      <c r="L1953" s="30" t="str" cm="1">
        <f t="array" ref="L1953">IF(Table2[[#This Row],[Nodes]:[Nodes]]=4,Table2[[#This Row],[Gap]:[Gap]],"")</f>
        <v/>
      </c>
      <c r="M1953" s="30" t="str" cm="1">
        <f t="array" ref="M1953">IF(Table2[[#This Row],[Nodes]:[Nodes]]=5,Table2[[#This Row],[Gap]:[Gap]],"")</f>
        <v/>
      </c>
      <c r="N1953" s="30" t="str" cm="1">
        <f t="array" ref="N1953">IF(Table2[[#This Row],[Nodes]:[Nodes]]=6,Table2[[#This Row],[Gap]:[Gap]],"")</f>
        <v/>
      </c>
      <c r="O1953" s="30" t="str" cm="1">
        <f t="array" ref="O1953">IF(Table2[[#This Row],[Nodes]:[Nodes]]=7,Table2[[#This Row],[Gap]:[Gap]],"")</f>
        <v/>
      </c>
    </row>
    <row r="1954" spans="12:15">
      <c r="L1954" s="30" t="str" cm="1">
        <f t="array" ref="L1954">IF(Table2[[#This Row],[Nodes]:[Nodes]]=4,Table2[[#This Row],[Gap]:[Gap]],"")</f>
        <v/>
      </c>
      <c r="M1954" s="30" t="str" cm="1">
        <f t="array" ref="M1954">IF(Table2[[#This Row],[Nodes]:[Nodes]]=5,Table2[[#This Row],[Gap]:[Gap]],"")</f>
        <v/>
      </c>
      <c r="N1954" s="30" t="str" cm="1">
        <f t="array" ref="N1954">IF(Table2[[#This Row],[Nodes]:[Nodes]]=6,Table2[[#This Row],[Gap]:[Gap]],"")</f>
        <v/>
      </c>
      <c r="O1954" s="30" t="str" cm="1">
        <f t="array" ref="O1954">IF(Table2[[#This Row],[Nodes]:[Nodes]]=7,Table2[[#This Row],[Gap]:[Gap]],"")</f>
        <v/>
      </c>
    </row>
    <row r="1955" spans="12:15">
      <c r="L1955" s="30" t="str" cm="1">
        <f t="array" ref="L1955">IF(Table2[[#This Row],[Nodes]:[Nodes]]=4,Table2[[#This Row],[Gap]:[Gap]],"")</f>
        <v/>
      </c>
      <c r="M1955" s="30" t="str" cm="1">
        <f t="array" ref="M1955">IF(Table2[[#This Row],[Nodes]:[Nodes]]=5,Table2[[#This Row],[Gap]:[Gap]],"")</f>
        <v/>
      </c>
      <c r="N1955" s="30" t="str" cm="1">
        <f t="array" ref="N1955">IF(Table2[[#This Row],[Nodes]:[Nodes]]=6,Table2[[#This Row],[Gap]:[Gap]],"")</f>
        <v/>
      </c>
      <c r="O1955" s="30" t="str" cm="1">
        <f t="array" ref="O1955">IF(Table2[[#This Row],[Nodes]:[Nodes]]=7,Table2[[#This Row],[Gap]:[Gap]],"")</f>
        <v/>
      </c>
    </row>
    <row r="1956" spans="12:15">
      <c r="L1956" s="30" t="str" cm="1">
        <f t="array" ref="L1956">IF(Table2[[#This Row],[Nodes]:[Nodes]]=4,Table2[[#This Row],[Gap]:[Gap]],"")</f>
        <v/>
      </c>
      <c r="M1956" s="30" t="str" cm="1">
        <f t="array" ref="M1956">IF(Table2[[#This Row],[Nodes]:[Nodes]]=5,Table2[[#This Row],[Gap]:[Gap]],"")</f>
        <v/>
      </c>
      <c r="N1956" s="30" t="str" cm="1">
        <f t="array" ref="N1956">IF(Table2[[#This Row],[Nodes]:[Nodes]]=6,Table2[[#This Row],[Gap]:[Gap]],"")</f>
        <v/>
      </c>
      <c r="O1956" s="30" t="str" cm="1">
        <f t="array" ref="O1956">IF(Table2[[#This Row],[Nodes]:[Nodes]]=7,Table2[[#This Row],[Gap]:[Gap]],"")</f>
        <v/>
      </c>
    </row>
    <row r="1957" spans="12:15">
      <c r="L1957" s="30" t="str" cm="1">
        <f t="array" ref="L1957">IF(Table2[[#This Row],[Nodes]:[Nodes]]=4,Table2[[#This Row],[Gap]:[Gap]],"")</f>
        <v/>
      </c>
      <c r="M1957" s="30" t="str" cm="1">
        <f t="array" ref="M1957">IF(Table2[[#This Row],[Nodes]:[Nodes]]=5,Table2[[#This Row],[Gap]:[Gap]],"")</f>
        <v/>
      </c>
      <c r="N1957" s="30" t="str" cm="1">
        <f t="array" ref="N1957">IF(Table2[[#This Row],[Nodes]:[Nodes]]=6,Table2[[#This Row],[Gap]:[Gap]],"")</f>
        <v/>
      </c>
      <c r="O1957" s="30" t="str" cm="1">
        <f t="array" ref="O1957">IF(Table2[[#This Row],[Nodes]:[Nodes]]=7,Table2[[#This Row],[Gap]:[Gap]],"")</f>
        <v/>
      </c>
    </row>
    <row r="1958" spans="12:15">
      <c r="L1958" s="30" t="str" cm="1">
        <f t="array" ref="L1958">IF(Table2[[#This Row],[Nodes]:[Nodes]]=4,Table2[[#This Row],[Gap]:[Gap]],"")</f>
        <v/>
      </c>
      <c r="M1958" s="30" t="str" cm="1">
        <f t="array" ref="M1958">IF(Table2[[#This Row],[Nodes]:[Nodes]]=5,Table2[[#This Row],[Gap]:[Gap]],"")</f>
        <v/>
      </c>
      <c r="N1958" s="30" t="str" cm="1">
        <f t="array" ref="N1958">IF(Table2[[#This Row],[Nodes]:[Nodes]]=6,Table2[[#This Row],[Gap]:[Gap]],"")</f>
        <v/>
      </c>
      <c r="O1958" s="30" t="str" cm="1">
        <f t="array" ref="O1958">IF(Table2[[#This Row],[Nodes]:[Nodes]]=7,Table2[[#This Row],[Gap]:[Gap]],"")</f>
        <v/>
      </c>
    </row>
    <row r="1959" spans="12:15">
      <c r="L1959" s="30" t="str" cm="1">
        <f t="array" ref="L1959">IF(Table2[[#This Row],[Nodes]:[Nodes]]=4,Table2[[#This Row],[Gap]:[Gap]],"")</f>
        <v/>
      </c>
      <c r="M1959" s="30" t="str" cm="1">
        <f t="array" ref="M1959">IF(Table2[[#This Row],[Nodes]:[Nodes]]=5,Table2[[#This Row],[Gap]:[Gap]],"")</f>
        <v/>
      </c>
      <c r="N1959" s="30" t="str" cm="1">
        <f t="array" ref="N1959">IF(Table2[[#This Row],[Nodes]:[Nodes]]=6,Table2[[#This Row],[Gap]:[Gap]],"")</f>
        <v/>
      </c>
      <c r="O1959" s="30" t="str" cm="1">
        <f t="array" ref="O1959">IF(Table2[[#This Row],[Nodes]:[Nodes]]=7,Table2[[#This Row],[Gap]:[Gap]],"")</f>
        <v/>
      </c>
    </row>
    <row r="1960" spans="12:15">
      <c r="L1960" s="30" t="str" cm="1">
        <f t="array" ref="L1960">IF(Table2[[#This Row],[Nodes]:[Nodes]]=4,Table2[[#This Row],[Gap]:[Gap]],"")</f>
        <v/>
      </c>
      <c r="M1960" s="30" t="str" cm="1">
        <f t="array" ref="M1960">IF(Table2[[#This Row],[Nodes]:[Nodes]]=5,Table2[[#This Row],[Gap]:[Gap]],"")</f>
        <v/>
      </c>
      <c r="N1960" s="30" t="str" cm="1">
        <f t="array" ref="N1960">IF(Table2[[#This Row],[Nodes]:[Nodes]]=6,Table2[[#This Row],[Gap]:[Gap]],"")</f>
        <v/>
      </c>
      <c r="O1960" s="30" t="str" cm="1">
        <f t="array" ref="O1960">IF(Table2[[#This Row],[Nodes]:[Nodes]]=7,Table2[[#This Row],[Gap]:[Gap]],"")</f>
        <v/>
      </c>
    </row>
    <row r="1961" spans="12:15">
      <c r="L1961" s="30" t="str" cm="1">
        <f t="array" ref="L1961">IF(Table2[[#This Row],[Nodes]:[Nodes]]=4,Table2[[#This Row],[Gap]:[Gap]],"")</f>
        <v/>
      </c>
      <c r="M1961" s="30" t="str" cm="1">
        <f t="array" ref="M1961">IF(Table2[[#This Row],[Nodes]:[Nodes]]=5,Table2[[#This Row],[Gap]:[Gap]],"")</f>
        <v/>
      </c>
      <c r="N1961" s="30" t="str" cm="1">
        <f t="array" ref="N1961">IF(Table2[[#This Row],[Nodes]:[Nodes]]=6,Table2[[#This Row],[Gap]:[Gap]],"")</f>
        <v/>
      </c>
      <c r="O1961" s="30" t="str" cm="1">
        <f t="array" ref="O1961">IF(Table2[[#This Row],[Nodes]:[Nodes]]=7,Table2[[#This Row],[Gap]:[Gap]],"")</f>
        <v/>
      </c>
    </row>
    <row r="1962" spans="12:15">
      <c r="L1962" s="30" t="str" cm="1">
        <f t="array" ref="L1962">IF(Table2[[#This Row],[Nodes]:[Nodes]]=4,Table2[[#This Row],[Gap]:[Gap]],"")</f>
        <v/>
      </c>
      <c r="M1962" s="30" t="str" cm="1">
        <f t="array" ref="M1962">IF(Table2[[#This Row],[Nodes]:[Nodes]]=5,Table2[[#This Row],[Gap]:[Gap]],"")</f>
        <v/>
      </c>
      <c r="N1962" s="30" t="str" cm="1">
        <f t="array" ref="N1962">IF(Table2[[#This Row],[Nodes]:[Nodes]]=6,Table2[[#This Row],[Gap]:[Gap]],"")</f>
        <v/>
      </c>
      <c r="O1962" s="30" t="str" cm="1">
        <f t="array" ref="O1962">IF(Table2[[#This Row],[Nodes]:[Nodes]]=7,Table2[[#This Row],[Gap]:[Gap]],"")</f>
        <v/>
      </c>
    </row>
    <row r="1963" spans="12:15">
      <c r="L1963" s="30" t="str" cm="1">
        <f t="array" ref="L1963">IF(Table2[[#This Row],[Nodes]:[Nodes]]=4,Table2[[#This Row],[Gap]:[Gap]],"")</f>
        <v/>
      </c>
      <c r="M1963" s="30" t="str" cm="1">
        <f t="array" ref="M1963">IF(Table2[[#This Row],[Nodes]:[Nodes]]=5,Table2[[#This Row],[Gap]:[Gap]],"")</f>
        <v/>
      </c>
      <c r="N1963" s="30" t="str" cm="1">
        <f t="array" ref="N1963">IF(Table2[[#This Row],[Nodes]:[Nodes]]=6,Table2[[#This Row],[Gap]:[Gap]],"")</f>
        <v/>
      </c>
      <c r="O1963" s="30" t="str" cm="1">
        <f t="array" ref="O1963">IF(Table2[[#This Row],[Nodes]:[Nodes]]=7,Table2[[#This Row],[Gap]:[Gap]],"")</f>
        <v/>
      </c>
    </row>
    <row r="1964" spans="12:15">
      <c r="L1964" s="30" t="str" cm="1">
        <f t="array" ref="L1964">IF(Table2[[#This Row],[Nodes]:[Nodes]]=4,Table2[[#This Row],[Gap]:[Gap]],"")</f>
        <v/>
      </c>
      <c r="M1964" s="30" t="str" cm="1">
        <f t="array" ref="M1964">IF(Table2[[#This Row],[Nodes]:[Nodes]]=5,Table2[[#This Row],[Gap]:[Gap]],"")</f>
        <v/>
      </c>
      <c r="N1964" s="30" t="str" cm="1">
        <f t="array" ref="N1964">IF(Table2[[#This Row],[Nodes]:[Nodes]]=6,Table2[[#This Row],[Gap]:[Gap]],"")</f>
        <v/>
      </c>
      <c r="O1964" s="30" t="str" cm="1">
        <f t="array" ref="O1964">IF(Table2[[#This Row],[Nodes]:[Nodes]]=7,Table2[[#This Row],[Gap]:[Gap]],"")</f>
        <v/>
      </c>
    </row>
    <row r="1965" spans="12:15">
      <c r="L1965" s="30" t="str" cm="1">
        <f t="array" ref="L1965">IF(Table2[[#This Row],[Nodes]:[Nodes]]=4,Table2[[#This Row],[Gap]:[Gap]],"")</f>
        <v/>
      </c>
      <c r="M1965" s="30" t="str" cm="1">
        <f t="array" ref="M1965">IF(Table2[[#This Row],[Nodes]:[Nodes]]=5,Table2[[#This Row],[Gap]:[Gap]],"")</f>
        <v/>
      </c>
      <c r="N1965" s="30" t="str" cm="1">
        <f t="array" ref="N1965">IF(Table2[[#This Row],[Nodes]:[Nodes]]=6,Table2[[#This Row],[Gap]:[Gap]],"")</f>
        <v/>
      </c>
      <c r="O1965" s="30" t="str" cm="1">
        <f t="array" ref="O1965">IF(Table2[[#This Row],[Nodes]:[Nodes]]=7,Table2[[#This Row],[Gap]:[Gap]],"")</f>
        <v/>
      </c>
    </row>
    <row r="1966" spans="12:15">
      <c r="L1966" s="30" t="str" cm="1">
        <f t="array" ref="L1966">IF(Table2[[#This Row],[Nodes]:[Nodes]]=4,Table2[[#This Row],[Gap]:[Gap]],"")</f>
        <v/>
      </c>
      <c r="M1966" s="30" t="str" cm="1">
        <f t="array" ref="M1966">IF(Table2[[#This Row],[Nodes]:[Nodes]]=5,Table2[[#This Row],[Gap]:[Gap]],"")</f>
        <v/>
      </c>
      <c r="N1966" s="30" t="str" cm="1">
        <f t="array" ref="N1966">IF(Table2[[#This Row],[Nodes]:[Nodes]]=6,Table2[[#This Row],[Gap]:[Gap]],"")</f>
        <v/>
      </c>
      <c r="O1966" s="30" t="str" cm="1">
        <f t="array" ref="O1966">IF(Table2[[#This Row],[Nodes]:[Nodes]]=7,Table2[[#This Row],[Gap]:[Gap]],"")</f>
        <v/>
      </c>
    </row>
    <row r="1967" spans="12:15">
      <c r="L1967" s="30" t="str" cm="1">
        <f t="array" ref="L1967">IF(Table2[[#This Row],[Nodes]:[Nodes]]=4,Table2[[#This Row],[Gap]:[Gap]],"")</f>
        <v/>
      </c>
      <c r="M1967" s="30" t="str" cm="1">
        <f t="array" ref="M1967">IF(Table2[[#This Row],[Nodes]:[Nodes]]=5,Table2[[#This Row],[Gap]:[Gap]],"")</f>
        <v/>
      </c>
      <c r="N1967" s="30" t="str" cm="1">
        <f t="array" ref="N1967">IF(Table2[[#This Row],[Nodes]:[Nodes]]=6,Table2[[#This Row],[Gap]:[Gap]],"")</f>
        <v/>
      </c>
      <c r="O1967" s="30" t="str" cm="1">
        <f t="array" ref="O1967">IF(Table2[[#This Row],[Nodes]:[Nodes]]=7,Table2[[#This Row],[Gap]:[Gap]],"")</f>
        <v/>
      </c>
    </row>
    <row r="1968" spans="12:15">
      <c r="L1968" s="30" t="str" cm="1">
        <f t="array" ref="L1968">IF(Table2[[#This Row],[Nodes]:[Nodes]]=4,Table2[[#This Row],[Gap]:[Gap]],"")</f>
        <v/>
      </c>
      <c r="M1968" s="30" t="str" cm="1">
        <f t="array" ref="M1968">IF(Table2[[#This Row],[Nodes]:[Nodes]]=5,Table2[[#This Row],[Gap]:[Gap]],"")</f>
        <v/>
      </c>
      <c r="N1968" s="30" t="str" cm="1">
        <f t="array" ref="N1968">IF(Table2[[#This Row],[Nodes]:[Nodes]]=6,Table2[[#This Row],[Gap]:[Gap]],"")</f>
        <v/>
      </c>
      <c r="O1968" s="30" t="str" cm="1">
        <f t="array" ref="O1968">IF(Table2[[#This Row],[Nodes]:[Nodes]]=7,Table2[[#This Row],[Gap]:[Gap]],"")</f>
        <v/>
      </c>
    </row>
    <row r="1969" spans="12:15">
      <c r="L1969" s="30" t="str" cm="1">
        <f t="array" ref="L1969">IF(Table2[[#This Row],[Nodes]:[Nodes]]=4,Table2[[#This Row],[Gap]:[Gap]],"")</f>
        <v/>
      </c>
      <c r="M1969" s="30" t="str" cm="1">
        <f t="array" ref="M1969">IF(Table2[[#This Row],[Nodes]:[Nodes]]=5,Table2[[#This Row],[Gap]:[Gap]],"")</f>
        <v/>
      </c>
      <c r="N1969" s="30" t="str" cm="1">
        <f t="array" ref="N1969">IF(Table2[[#This Row],[Nodes]:[Nodes]]=6,Table2[[#This Row],[Gap]:[Gap]],"")</f>
        <v/>
      </c>
      <c r="O1969" s="30" t="str" cm="1">
        <f t="array" ref="O1969">IF(Table2[[#This Row],[Nodes]:[Nodes]]=7,Table2[[#This Row],[Gap]:[Gap]],"")</f>
        <v/>
      </c>
    </row>
    <row r="1970" spans="12:15">
      <c r="L1970" s="30" t="str" cm="1">
        <f t="array" ref="L1970">IF(Table2[[#This Row],[Nodes]:[Nodes]]=4,Table2[[#This Row],[Gap]:[Gap]],"")</f>
        <v/>
      </c>
      <c r="M1970" s="30" t="str" cm="1">
        <f t="array" ref="M1970">IF(Table2[[#This Row],[Nodes]:[Nodes]]=5,Table2[[#This Row],[Gap]:[Gap]],"")</f>
        <v/>
      </c>
      <c r="N1970" s="30" t="str" cm="1">
        <f t="array" ref="N1970">IF(Table2[[#This Row],[Nodes]:[Nodes]]=6,Table2[[#This Row],[Gap]:[Gap]],"")</f>
        <v/>
      </c>
      <c r="O1970" s="30" t="str" cm="1">
        <f t="array" ref="O1970">IF(Table2[[#This Row],[Nodes]:[Nodes]]=7,Table2[[#This Row],[Gap]:[Gap]],"")</f>
        <v/>
      </c>
    </row>
    <row r="1971" spans="12:15">
      <c r="L1971" s="30" t="str" cm="1">
        <f t="array" ref="L1971">IF(Table2[[#This Row],[Nodes]:[Nodes]]=4,Table2[[#This Row],[Gap]:[Gap]],"")</f>
        <v/>
      </c>
      <c r="M1971" s="30" t="str" cm="1">
        <f t="array" ref="M1971">IF(Table2[[#This Row],[Nodes]:[Nodes]]=5,Table2[[#This Row],[Gap]:[Gap]],"")</f>
        <v/>
      </c>
      <c r="N1971" s="30" t="str" cm="1">
        <f t="array" ref="N1971">IF(Table2[[#This Row],[Nodes]:[Nodes]]=6,Table2[[#This Row],[Gap]:[Gap]],"")</f>
        <v/>
      </c>
      <c r="O1971" s="30" t="str" cm="1">
        <f t="array" ref="O1971">IF(Table2[[#This Row],[Nodes]:[Nodes]]=7,Table2[[#This Row],[Gap]:[Gap]],"")</f>
        <v/>
      </c>
    </row>
    <row r="1972" spans="12:15">
      <c r="L1972" s="30" t="str" cm="1">
        <f t="array" ref="L1972">IF(Table2[[#This Row],[Nodes]:[Nodes]]=4,Table2[[#This Row],[Gap]:[Gap]],"")</f>
        <v/>
      </c>
      <c r="M1972" s="30" t="str" cm="1">
        <f t="array" ref="M1972">IF(Table2[[#This Row],[Nodes]:[Nodes]]=5,Table2[[#This Row],[Gap]:[Gap]],"")</f>
        <v/>
      </c>
      <c r="N1972" s="30" t="str" cm="1">
        <f t="array" ref="N1972">IF(Table2[[#This Row],[Nodes]:[Nodes]]=6,Table2[[#This Row],[Gap]:[Gap]],"")</f>
        <v/>
      </c>
      <c r="O1972" s="30" t="str" cm="1">
        <f t="array" ref="O1972">IF(Table2[[#This Row],[Nodes]:[Nodes]]=7,Table2[[#This Row],[Gap]:[Gap]],"")</f>
        <v/>
      </c>
    </row>
    <row r="1973" spans="12:15">
      <c r="L1973" s="30" t="str" cm="1">
        <f t="array" ref="L1973">IF(Table2[[#This Row],[Nodes]:[Nodes]]=4,Table2[[#This Row],[Gap]:[Gap]],"")</f>
        <v/>
      </c>
      <c r="M1973" s="30" t="str" cm="1">
        <f t="array" ref="M1973">IF(Table2[[#This Row],[Nodes]:[Nodes]]=5,Table2[[#This Row],[Gap]:[Gap]],"")</f>
        <v/>
      </c>
      <c r="N1973" s="30" t="str" cm="1">
        <f t="array" ref="N1973">IF(Table2[[#This Row],[Nodes]:[Nodes]]=6,Table2[[#This Row],[Gap]:[Gap]],"")</f>
        <v/>
      </c>
      <c r="O1973" s="30" t="str" cm="1">
        <f t="array" ref="O1973">IF(Table2[[#This Row],[Nodes]:[Nodes]]=7,Table2[[#This Row],[Gap]:[Gap]],"")</f>
        <v/>
      </c>
    </row>
    <row r="1974" spans="12:15">
      <c r="L1974" s="30" t="str" cm="1">
        <f t="array" ref="L1974">IF(Table2[[#This Row],[Nodes]:[Nodes]]=4,Table2[[#This Row],[Gap]:[Gap]],"")</f>
        <v/>
      </c>
      <c r="M1974" s="30" t="str" cm="1">
        <f t="array" ref="M1974">IF(Table2[[#This Row],[Nodes]:[Nodes]]=5,Table2[[#This Row],[Gap]:[Gap]],"")</f>
        <v/>
      </c>
      <c r="N1974" s="30" t="str" cm="1">
        <f t="array" ref="N1974">IF(Table2[[#This Row],[Nodes]:[Nodes]]=6,Table2[[#This Row],[Gap]:[Gap]],"")</f>
        <v/>
      </c>
      <c r="O1974" s="30" t="str" cm="1">
        <f t="array" ref="O1974">IF(Table2[[#This Row],[Nodes]:[Nodes]]=7,Table2[[#This Row],[Gap]:[Gap]],"")</f>
        <v/>
      </c>
    </row>
    <row r="1975" spans="12:15">
      <c r="L1975" s="30" t="str" cm="1">
        <f t="array" ref="L1975">IF(Table2[[#This Row],[Nodes]:[Nodes]]=4,Table2[[#This Row],[Gap]:[Gap]],"")</f>
        <v/>
      </c>
      <c r="M1975" s="30" t="str" cm="1">
        <f t="array" ref="M1975">IF(Table2[[#This Row],[Nodes]:[Nodes]]=5,Table2[[#This Row],[Gap]:[Gap]],"")</f>
        <v/>
      </c>
      <c r="N1975" s="30" t="str" cm="1">
        <f t="array" ref="N1975">IF(Table2[[#This Row],[Nodes]:[Nodes]]=6,Table2[[#This Row],[Gap]:[Gap]],"")</f>
        <v/>
      </c>
      <c r="O1975" s="30" t="str" cm="1">
        <f t="array" ref="O1975">IF(Table2[[#This Row],[Nodes]:[Nodes]]=7,Table2[[#This Row],[Gap]:[Gap]],"")</f>
        <v/>
      </c>
    </row>
    <row r="1976" spans="12:15">
      <c r="L1976" s="30" t="str" cm="1">
        <f t="array" ref="L1976">IF(Table2[[#This Row],[Nodes]:[Nodes]]=4,Table2[[#This Row],[Gap]:[Gap]],"")</f>
        <v/>
      </c>
      <c r="M1976" s="30" t="str" cm="1">
        <f t="array" ref="M1976">IF(Table2[[#This Row],[Nodes]:[Nodes]]=5,Table2[[#This Row],[Gap]:[Gap]],"")</f>
        <v/>
      </c>
      <c r="N1976" s="30" t="str" cm="1">
        <f t="array" ref="N1976">IF(Table2[[#This Row],[Nodes]:[Nodes]]=6,Table2[[#This Row],[Gap]:[Gap]],"")</f>
        <v/>
      </c>
      <c r="O1976" s="30" t="str" cm="1">
        <f t="array" ref="O1976">IF(Table2[[#This Row],[Nodes]:[Nodes]]=7,Table2[[#This Row],[Gap]:[Gap]],"")</f>
        <v/>
      </c>
    </row>
    <row r="1977" spans="12:15">
      <c r="L1977" s="30" t="str" cm="1">
        <f t="array" ref="L1977">IF(Table2[[#This Row],[Nodes]:[Nodes]]=4,Table2[[#This Row],[Gap]:[Gap]],"")</f>
        <v/>
      </c>
      <c r="M1977" s="30" t="str" cm="1">
        <f t="array" ref="M1977">IF(Table2[[#This Row],[Nodes]:[Nodes]]=5,Table2[[#This Row],[Gap]:[Gap]],"")</f>
        <v/>
      </c>
      <c r="N1977" s="30" t="str" cm="1">
        <f t="array" ref="N1977">IF(Table2[[#This Row],[Nodes]:[Nodes]]=6,Table2[[#This Row],[Gap]:[Gap]],"")</f>
        <v/>
      </c>
      <c r="O1977" s="30" t="str" cm="1">
        <f t="array" ref="O1977">IF(Table2[[#This Row],[Nodes]:[Nodes]]=7,Table2[[#This Row],[Gap]:[Gap]],"")</f>
        <v/>
      </c>
    </row>
    <row r="1978" spans="12:15">
      <c r="L1978" s="30" t="str" cm="1">
        <f t="array" ref="L1978">IF(Table2[[#This Row],[Nodes]:[Nodes]]=4,Table2[[#This Row],[Gap]:[Gap]],"")</f>
        <v/>
      </c>
      <c r="M1978" s="30" t="str" cm="1">
        <f t="array" ref="M1978">IF(Table2[[#This Row],[Nodes]:[Nodes]]=5,Table2[[#This Row],[Gap]:[Gap]],"")</f>
        <v/>
      </c>
      <c r="N1978" s="30" t="str" cm="1">
        <f t="array" ref="N1978">IF(Table2[[#This Row],[Nodes]:[Nodes]]=6,Table2[[#This Row],[Gap]:[Gap]],"")</f>
        <v/>
      </c>
      <c r="O1978" s="30" t="str" cm="1">
        <f t="array" ref="O1978">IF(Table2[[#This Row],[Nodes]:[Nodes]]=7,Table2[[#This Row],[Gap]:[Gap]],"")</f>
        <v/>
      </c>
    </row>
    <row r="1979" spans="12:15">
      <c r="L1979" s="30" t="str" cm="1">
        <f t="array" ref="L1979">IF(Table2[[#This Row],[Nodes]:[Nodes]]=4,Table2[[#This Row],[Gap]:[Gap]],"")</f>
        <v/>
      </c>
      <c r="M1979" s="30" t="str" cm="1">
        <f t="array" ref="M1979">IF(Table2[[#This Row],[Nodes]:[Nodes]]=5,Table2[[#This Row],[Gap]:[Gap]],"")</f>
        <v/>
      </c>
      <c r="N1979" s="30" t="str" cm="1">
        <f t="array" ref="N1979">IF(Table2[[#This Row],[Nodes]:[Nodes]]=6,Table2[[#This Row],[Gap]:[Gap]],"")</f>
        <v/>
      </c>
      <c r="O1979" s="30" t="str" cm="1">
        <f t="array" ref="O1979">IF(Table2[[#This Row],[Nodes]:[Nodes]]=7,Table2[[#This Row],[Gap]:[Gap]],"")</f>
        <v/>
      </c>
    </row>
    <row r="1980" spans="12:15">
      <c r="L1980" s="30" t="str" cm="1">
        <f t="array" ref="L1980">IF(Table2[[#This Row],[Nodes]:[Nodes]]=4,Table2[[#This Row],[Gap]:[Gap]],"")</f>
        <v/>
      </c>
      <c r="M1980" s="30" t="str" cm="1">
        <f t="array" ref="M1980">IF(Table2[[#This Row],[Nodes]:[Nodes]]=5,Table2[[#This Row],[Gap]:[Gap]],"")</f>
        <v/>
      </c>
      <c r="N1980" s="30" t="str" cm="1">
        <f t="array" ref="N1980">IF(Table2[[#This Row],[Nodes]:[Nodes]]=6,Table2[[#This Row],[Gap]:[Gap]],"")</f>
        <v/>
      </c>
      <c r="O1980" s="30" t="str" cm="1">
        <f t="array" ref="O1980">IF(Table2[[#This Row],[Nodes]:[Nodes]]=7,Table2[[#This Row],[Gap]:[Gap]],"")</f>
        <v/>
      </c>
    </row>
    <row r="1981" spans="12:15">
      <c r="L1981" s="30" t="str" cm="1">
        <f t="array" ref="L1981">IF(Table2[[#This Row],[Nodes]:[Nodes]]=4,Table2[[#This Row],[Gap]:[Gap]],"")</f>
        <v/>
      </c>
      <c r="M1981" s="30" t="str" cm="1">
        <f t="array" ref="M1981">IF(Table2[[#This Row],[Nodes]:[Nodes]]=5,Table2[[#This Row],[Gap]:[Gap]],"")</f>
        <v/>
      </c>
      <c r="N1981" s="30" t="str" cm="1">
        <f t="array" ref="N1981">IF(Table2[[#This Row],[Nodes]:[Nodes]]=6,Table2[[#This Row],[Gap]:[Gap]],"")</f>
        <v/>
      </c>
      <c r="O1981" s="30" t="str" cm="1">
        <f t="array" ref="O1981">IF(Table2[[#This Row],[Nodes]:[Nodes]]=7,Table2[[#This Row],[Gap]:[Gap]],"")</f>
        <v/>
      </c>
    </row>
    <row r="1982" spans="12:15">
      <c r="L1982" s="30" t="str" cm="1">
        <f t="array" ref="L1982">IF(Table2[[#This Row],[Nodes]:[Nodes]]=4,Table2[[#This Row],[Gap]:[Gap]],"")</f>
        <v/>
      </c>
      <c r="M1982" s="30" t="str" cm="1">
        <f t="array" ref="M1982">IF(Table2[[#This Row],[Nodes]:[Nodes]]=5,Table2[[#This Row],[Gap]:[Gap]],"")</f>
        <v/>
      </c>
      <c r="N1982" s="30" t="str" cm="1">
        <f t="array" ref="N1982">IF(Table2[[#This Row],[Nodes]:[Nodes]]=6,Table2[[#This Row],[Gap]:[Gap]],"")</f>
        <v/>
      </c>
      <c r="O1982" s="30" t="str" cm="1">
        <f t="array" ref="O1982">IF(Table2[[#This Row],[Nodes]:[Nodes]]=7,Table2[[#This Row],[Gap]:[Gap]],"")</f>
        <v/>
      </c>
    </row>
    <row r="1983" spans="12:15">
      <c r="L1983" s="30" t="str" cm="1">
        <f t="array" ref="L1983">IF(Table2[[#This Row],[Nodes]:[Nodes]]=4,Table2[[#This Row],[Gap]:[Gap]],"")</f>
        <v/>
      </c>
      <c r="M1983" s="30" t="str" cm="1">
        <f t="array" ref="M1983">IF(Table2[[#This Row],[Nodes]:[Nodes]]=5,Table2[[#This Row],[Gap]:[Gap]],"")</f>
        <v/>
      </c>
      <c r="N1983" s="30" t="str" cm="1">
        <f t="array" ref="N1983">IF(Table2[[#This Row],[Nodes]:[Nodes]]=6,Table2[[#This Row],[Gap]:[Gap]],"")</f>
        <v/>
      </c>
      <c r="O1983" s="30" t="str" cm="1">
        <f t="array" ref="O1983">IF(Table2[[#This Row],[Nodes]:[Nodes]]=7,Table2[[#This Row],[Gap]:[Gap]],"")</f>
        <v/>
      </c>
    </row>
    <row r="1984" spans="12:15">
      <c r="L1984" s="30" t="str" cm="1">
        <f t="array" ref="L1984">IF(Table2[[#This Row],[Nodes]:[Nodes]]=4,Table2[[#This Row],[Gap]:[Gap]],"")</f>
        <v/>
      </c>
      <c r="M1984" s="30" t="str" cm="1">
        <f t="array" ref="M1984">IF(Table2[[#This Row],[Nodes]:[Nodes]]=5,Table2[[#This Row],[Gap]:[Gap]],"")</f>
        <v/>
      </c>
      <c r="N1984" s="30" t="str" cm="1">
        <f t="array" ref="N1984">IF(Table2[[#This Row],[Nodes]:[Nodes]]=6,Table2[[#This Row],[Gap]:[Gap]],"")</f>
        <v/>
      </c>
      <c r="O1984" s="30" t="str" cm="1">
        <f t="array" ref="O1984">IF(Table2[[#This Row],[Nodes]:[Nodes]]=7,Table2[[#This Row],[Gap]:[Gap]],"")</f>
        <v/>
      </c>
    </row>
    <row r="1985" spans="12:15">
      <c r="L1985" s="30" t="str" cm="1">
        <f t="array" ref="L1985">IF(Table2[[#This Row],[Nodes]:[Nodes]]=4,Table2[[#This Row],[Gap]:[Gap]],"")</f>
        <v/>
      </c>
      <c r="M1985" s="30" t="str" cm="1">
        <f t="array" ref="M1985">IF(Table2[[#This Row],[Nodes]:[Nodes]]=5,Table2[[#This Row],[Gap]:[Gap]],"")</f>
        <v/>
      </c>
      <c r="N1985" s="30" t="str" cm="1">
        <f t="array" ref="N1985">IF(Table2[[#This Row],[Nodes]:[Nodes]]=6,Table2[[#This Row],[Gap]:[Gap]],"")</f>
        <v/>
      </c>
      <c r="O1985" s="30" t="str" cm="1">
        <f t="array" ref="O1985">IF(Table2[[#This Row],[Nodes]:[Nodes]]=7,Table2[[#This Row],[Gap]:[Gap]],"")</f>
        <v/>
      </c>
    </row>
    <row r="1986" spans="12:15">
      <c r="L1986" s="30" t="str" cm="1">
        <f t="array" ref="L1986">IF(Table2[[#This Row],[Nodes]:[Nodes]]=4,Table2[[#This Row],[Gap]:[Gap]],"")</f>
        <v/>
      </c>
      <c r="M1986" s="30" t="str" cm="1">
        <f t="array" ref="M1986">IF(Table2[[#This Row],[Nodes]:[Nodes]]=5,Table2[[#This Row],[Gap]:[Gap]],"")</f>
        <v/>
      </c>
      <c r="N1986" s="30" t="str" cm="1">
        <f t="array" ref="N1986">IF(Table2[[#This Row],[Nodes]:[Nodes]]=6,Table2[[#This Row],[Gap]:[Gap]],"")</f>
        <v/>
      </c>
      <c r="O1986" s="30" t="str" cm="1">
        <f t="array" ref="O1986">IF(Table2[[#This Row],[Nodes]:[Nodes]]=7,Table2[[#This Row],[Gap]:[Gap]],"")</f>
        <v/>
      </c>
    </row>
    <row r="1987" spans="12:15">
      <c r="L1987" s="30" t="str" cm="1">
        <f t="array" ref="L1987">IF(Table2[[#This Row],[Nodes]:[Nodes]]=4,Table2[[#This Row],[Gap]:[Gap]],"")</f>
        <v/>
      </c>
      <c r="M1987" s="30" t="str" cm="1">
        <f t="array" ref="M1987">IF(Table2[[#This Row],[Nodes]:[Nodes]]=5,Table2[[#This Row],[Gap]:[Gap]],"")</f>
        <v/>
      </c>
      <c r="N1987" s="30" t="str" cm="1">
        <f t="array" ref="N1987">IF(Table2[[#This Row],[Nodes]:[Nodes]]=6,Table2[[#This Row],[Gap]:[Gap]],"")</f>
        <v/>
      </c>
      <c r="O1987" s="30" t="str" cm="1">
        <f t="array" ref="O1987">IF(Table2[[#This Row],[Nodes]:[Nodes]]=7,Table2[[#This Row],[Gap]:[Gap]],"")</f>
        <v/>
      </c>
    </row>
    <row r="1988" spans="12:15">
      <c r="L1988" s="30" t="str" cm="1">
        <f t="array" ref="L1988">IF(Table2[[#This Row],[Nodes]:[Nodes]]=4,Table2[[#This Row],[Gap]:[Gap]],"")</f>
        <v/>
      </c>
      <c r="M1988" s="30" t="str" cm="1">
        <f t="array" ref="M1988">IF(Table2[[#This Row],[Nodes]:[Nodes]]=5,Table2[[#This Row],[Gap]:[Gap]],"")</f>
        <v/>
      </c>
      <c r="N1988" s="30" t="str" cm="1">
        <f t="array" ref="N1988">IF(Table2[[#This Row],[Nodes]:[Nodes]]=6,Table2[[#This Row],[Gap]:[Gap]],"")</f>
        <v/>
      </c>
      <c r="O1988" s="30" t="str" cm="1">
        <f t="array" ref="O1988">IF(Table2[[#This Row],[Nodes]:[Nodes]]=7,Table2[[#This Row],[Gap]:[Gap]],"")</f>
        <v/>
      </c>
    </row>
    <row r="1989" spans="12:15">
      <c r="L1989" s="30" t="str" cm="1">
        <f t="array" ref="L1989">IF(Table2[[#This Row],[Nodes]:[Nodes]]=4,Table2[[#This Row],[Gap]:[Gap]],"")</f>
        <v/>
      </c>
      <c r="M1989" s="30" t="str" cm="1">
        <f t="array" ref="M1989">IF(Table2[[#This Row],[Nodes]:[Nodes]]=5,Table2[[#This Row],[Gap]:[Gap]],"")</f>
        <v/>
      </c>
      <c r="N1989" s="30" t="str" cm="1">
        <f t="array" ref="N1989">IF(Table2[[#This Row],[Nodes]:[Nodes]]=6,Table2[[#This Row],[Gap]:[Gap]],"")</f>
        <v/>
      </c>
      <c r="O1989" s="30" t="str" cm="1">
        <f t="array" ref="O1989">IF(Table2[[#This Row],[Nodes]:[Nodes]]=7,Table2[[#This Row],[Gap]:[Gap]],"")</f>
        <v/>
      </c>
    </row>
    <row r="1990" spans="12:15">
      <c r="L1990" s="30" t="str" cm="1">
        <f t="array" ref="L1990">IF(Table2[[#This Row],[Nodes]:[Nodes]]=4,Table2[[#This Row],[Gap]:[Gap]],"")</f>
        <v/>
      </c>
      <c r="M1990" s="30" t="str" cm="1">
        <f t="array" ref="M1990">IF(Table2[[#This Row],[Nodes]:[Nodes]]=5,Table2[[#This Row],[Gap]:[Gap]],"")</f>
        <v/>
      </c>
      <c r="N1990" s="30" t="str" cm="1">
        <f t="array" ref="N1990">IF(Table2[[#This Row],[Nodes]:[Nodes]]=6,Table2[[#This Row],[Gap]:[Gap]],"")</f>
        <v/>
      </c>
      <c r="O1990" s="30" t="str" cm="1">
        <f t="array" ref="O1990">IF(Table2[[#This Row],[Nodes]:[Nodes]]=7,Table2[[#This Row],[Gap]:[Gap]],"")</f>
        <v/>
      </c>
    </row>
    <row r="1991" spans="12:15">
      <c r="L1991" s="30" t="str" cm="1">
        <f t="array" ref="L1991">IF(Table2[[#This Row],[Nodes]:[Nodes]]=4,Table2[[#This Row],[Gap]:[Gap]],"")</f>
        <v/>
      </c>
      <c r="M1991" s="30" t="str" cm="1">
        <f t="array" ref="M1991">IF(Table2[[#This Row],[Nodes]:[Nodes]]=5,Table2[[#This Row],[Gap]:[Gap]],"")</f>
        <v/>
      </c>
      <c r="N1991" s="30" t="str" cm="1">
        <f t="array" ref="N1991">IF(Table2[[#This Row],[Nodes]:[Nodes]]=6,Table2[[#This Row],[Gap]:[Gap]],"")</f>
        <v/>
      </c>
      <c r="O1991" s="30" t="str" cm="1">
        <f t="array" ref="O1991">IF(Table2[[#This Row],[Nodes]:[Nodes]]=7,Table2[[#This Row],[Gap]:[Gap]],"")</f>
        <v/>
      </c>
    </row>
    <row r="1992" spans="12:15">
      <c r="L1992" s="30" t="str" cm="1">
        <f t="array" ref="L1992">IF(Table2[[#This Row],[Nodes]:[Nodes]]=4,Table2[[#This Row],[Gap]:[Gap]],"")</f>
        <v/>
      </c>
      <c r="M1992" s="30" t="str" cm="1">
        <f t="array" ref="M1992">IF(Table2[[#This Row],[Nodes]:[Nodes]]=5,Table2[[#This Row],[Gap]:[Gap]],"")</f>
        <v/>
      </c>
      <c r="N1992" s="30" t="str" cm="1">
        <f t="array" ref="N1992">IF(Table2[[#This Row],[Nodes]:[Nodes]]=6,Table2[[#This Row],[Gap]:[Gap]],"")</f>
        <v/>
      </c>
      <c r="O1992" s="30" t="str" cm="1">
        <f t="array" ref="O1992">IF(Table2[[#This Row],[Nodes]:[Nodes]]=7,Table2[[#This Row],[Gap]:[Gap]],"")</f>
        <v/>
      </c>
    </row>
    <row r="1993" spans="12:15">
      <c r="L1993" s="30" t="str" cm="1">
        <f t="array" ref="L1993">IF(Table2[[#This Row],[Nodes]:[Nodes]]=4,Table2[[#This Row],[Gap]:[Gap]],"")</f>
        <v/>
      </c>
      <c r="M1993" s="30" t="str" cm="1">
        <f t="array" ref="M1993">IF(Table2[[#This Row],[Nodes]:[Nodes]]=5,Table2[[#This Row],[Gap]:[Gap]],"")</f>
        <v/>
      </c>
      <c r="N1993" s="30" t="str" cm="1">
        <f t="array" ref="N1993">IF(Table2[[#This Row],[Nodes]:[Nodes]]=6,Table2[[#This Row],[Gap]:[Gap]],"")</f>
        <v/>
      </c>
      <c r="O1993" s="30" t="str" cm="1">
        <f t="array" ref="O1993">IF(Table2[[#This Row],[Nodes]:[Nodes]]=7,Table2[[#This Row],[Gap]:[Gap]],"")</f>
        <v/>
      </c>
    </row>
    <row r="1994" spans="12:15">
      <c r="L1994" s="30" t="str" cm="1">
        <f t="array" ref="L1994">IF(Table2[[#This Row],[Nodes]:[Nodes]]=4,Table2[[#This Row],[Gap]:[Gap]],"")</f>
        <v/>
      </c>
      <c r="M1994" s="30" t="str" cm="1">
        <f t="array" ref="M1994">IF(Table2[[#This Row],[Nodes]:[Nodes]]=5,Table2[[#This Row],[Gap]:[Gap]],"")</f>
        <v/>
      </c>
      <c r="N1994" s="30" t="str" cm="1">
        <f t="array" ref="N1994">IF(Table2[[#This Row],[Nodes]:[Nodes]]=6,Table2[[#This Row],[Gap]:[Gap]],"")</f>
        <v/>
      </c>
      <c r="O1994" s="30" t="str" cm="1">
        <f t="array" ref="O1994">IF(Table2[[#This Row],[Nodes]:[Nodes]]=7,Table2[[#This Row],[Gap]:[Gap]],"")</f>
        <v/>
      </c>
    </row>
    <row r="1995" spans="12:15">
      <c r="L1995" s="30" t="str" cm="1">
        <f t="array" ref="L1995">IF(Table2[[#This Row],[Nodes]:[Nodes]]=4,Table2[[#This Row],[Gap]:[Gap]],"")</f>
        <v/>
      </c>
      <c r="M1995" s="30" t="str" cm="1">
        <f t="array" ref="M1995">IF(Table2[[#This Row],[Nodes]:[Nodes]]=5,Table2[[#This Row],[Gap]:[Gap]],"")</f>
        <v/>
      </c>
      <c r="N1995" s="30" t="str" cm="1">
        <f t="array" ref="N1995">IF(Table2[[#This Row],[Nodes]:[Nodes]]=6,Table2[[#This Row],[Gap]:[Gap]],"")</f>
        <v/>
      </c>
      <c r="O1995" s="30" t="str" cm="1">
        <f t="array" ref="O1995">IF(Table2[[#This Row],[Nodes]:[Nodes]]=7,Table2[[#This Row],[Gap]:[Gap]],"")</f>
        <v/>
      </c>
    </row>
    <row r="1996" spans="12:15">
      <c r="L1996" s="30" t="str" cm="1">
        <f t="array" ref="L1996">IF(Table2[[#This Row],[Nodes]:[Nodes]]=4,Table2[[#This Row],[Gap]:[Gap]],"")</f>
        <v/>
      </c>
      <c r="M1996" s="30" t="str" cm="1">
        <f t="array" ref="M1996">IF(Table2[[#This Row],[Nodes]:[Nodes]]=5,Table2[[#This Row],[Gap]:[Gap]],"")</f>
        <v/>
      </c>
      <c r="N1996" s="30" t="str" cm="1">
        <f t="array" ref="N1996">IF(Table2[[#This Row],[Nodes]:[Nodes]]=6,Table2[[#This Row],[Gap]:[Gap]],"")</f>
        <v/>
      </c>
      <c r="O1996" s="30" t="str" cm="1">
        <f t="array" ref="O1996">IF(Table2[[#This Row],[Nodes]:[Nodes]]=7,Table2[[#This Row],[Gap]:[Gap]],"")</f>
        <v/>
      </c>
    </row>
    <row r="1997" spans="12:15">
      <c r="L1997" s="30" t="str" cm="1">
        <f t="array" ref="L1997">IF(Table2[[#This Row],[Nodes]:[Nodes]]=4,Table2[[#This Row],[Gap]:[Gap]],"")</f>
        <v/>
      </c>
      <c r="M1997" s="30" t="str" cm="1">
        <f t="array" ref="M1997">IF(Table2[[#This Row],[Nodes]:[Nodes]]=5,Table2[[#This Row],[Gap]:[Gap]],"")</f>
        <v/>
      </c>
      <c r="N1997" s="30" t="str" cm="1">
        <f t="array" ref="N1997">IF(Table2[[#This Row],[Nodes]:[Nodes]]=6,Table2[[#This Row],[Gap]:[Gap]],"")</f>
        <v/>
      </c>
      <c r="O1997" s="30" t="str" cm="1">
        <f t="array" ref="O1997">IF(Table2[[#This Row],[Nodes]:[Nodes]]=7,Table2[[#This Row],[Gap]:[Gap]],"")</f>
        <v/>
      </c>
    </row>
    <row r="1998" spans="12:15">
      <c r="L1998" s="30" t="str" cm="1">
        <f t="array" ref="L1998">IF(Table2[[#This Row],[Nodes]:[Nodes]]=4,Table2[[#This Row],[Gap]:[Gap]],"")</f>
        <v/>
      </c>
      <c r="M1998" s="30" t="str" cm="1">
        <f t="array" ref="M1998">IF(Table2[[#This Row],[Nodes]:[Nodes]]=5,Table2[[#This Row],[Gap]:[Gap]],"")</f>
        <v/>
      </c>
      <c r="N1998" s="30" t="str" cm="1">
        <f t="array" ref="N1998">IF(Table2[[#This Row],[Nodes]:[Nodes]]=6,Table2[[#This Row],[Gap]:[Gap]],"")</f>
        <v/>
      </c>
      <c r="O1998" s="30" t="str" cm="1">
        <f t="array" ref="O1998">IF(Table2[[#This Row],[Nodes]:[Nodes]]=7,Table2[[#This Row],[Gap]:[Gap]],"")</f>
        <v/>
      </c>
    </row>
    <row r="1999" spans="12:15">
      <c r="L1999" s="30" t="str" cm="1">
        <f t="array" ref="L1999">IF(Table2[[#This Row],[Nodes]:[Nodes]]=4,Table2[[#This Row],[Gap]:[Gap]],"")</f>
        <v/>
      </c>
      <c r="M1999" s="30" t="str" cm="1">
        <f t="array" ref="M1999">IF(Table2[[#This Row],[Nodes]:[Nodes]]=5,Table2[[#This Row],[Gap]:[Gap]],"")</f>
        <v/>
      </c>
      <c r="N1999" s="30" t="str" cm="1">
        <f t="array" ref="N1999">IF(Table2[[#This Row],[Nodes]:[Nodes]]=6,Table2[[#This Row],[Gap]:[Gap]],"")</f>
        <v/>
      </c>
      <c r="O1999" s="30" t="str" cm="1">
        <f t="array" ref="O1999">IF(Table2[[#This Row],[Nodes]:[Nodes]]=7,Table2[[#This Row],[Gap]:[Gap]],"")</f>
        <v/>
      </c>
    </row>
    <row r="2000" spans="12:15">
      <c r="L2000" s="30" t="str" cm="1">
        <f t="array" ref="L2000">IF(Table2[[#This Row],[Nodes]:[Nodes]]=4,Table2[[#This Row],[Gap]:[Gap]],"")</f>
        <v/>
      </c>
      <c r="M2000" s="30" t="str" cm="1">
        <f t="array" ref="M2000">IF(Table2[[#This Row],[Nodes]:[Nodes]]=5,Table2[[#This Row],[Gap]:[Gap]],"")</f>
        <v/>
      </c>
      <c r="N2000" s="30" t="str" cm="1">
        <f t="array" ref="N2000">IF(Table2[[#This Row],[Nodes]:[Nodes]]=6,Table2[[#This Row],[Gap]:[Gap]],"")</f>
        <v/>
      </c>
      <c r="O2000" s="30" t="str" cm="1">
        <f t="array" ref="O2000">IF(Table2[[#This Row],[Nodes]:[Nodes]]=7,Table2[[#This Row],[Gap]:[Gap]],"")</f>
        <v/>
      </c>
    </row>
    <row r="2001" spans="12:15">
      <c r="L2001" s="30" t="str" cm="1">
        <f t="array" ref="L2001">IF(Table2[[#This Row],[Nodes]:[Nodes]]=4,Table2[[#This Row],[Gap]:[Gap]],"")</f>
        <v/>
      </c>
      <c r="M2001" s="30" t="str" cm="1">
        <f t="array" ref="M2001">IF(Table2[[#This Row],[Nodes]:[Nodes]]=5,Table2[[#This Row],[Gap]:[Gap]],"")</f>
        <v/>
      </c>
      <c r="N2001" s="30" t="str" cm="1">
        <f t="array" ref="N2001">IF(Table2[[#This Row],[Nodes]:[Nodes]]=6,Table2[[#This Row],[Gap]:[Gap]],"")</f>
        <v/>
      </c>
      <c r="O2001" s="30" t="str" cm="1">
        <f t="array" ref="O2001">IF(Table2[[#This Row],[Nodes]:[Nodes]]=7,Table2[[#This Row],[Gap]:[Gap]],"")</f>
        <v/>
      </c>
    </row>
    <row r="2002" spans="12:15">
      <c r="L2002" s="30" t="str" cm="1">
        <f t="array" ref="L2002">IF(Table2[[#This Row],[Nodes]:[Nodes]]=4,Table2[[#This Row],[Gap]:[Gap]],"")</f>
        <v/>
      </c>
      <c r="M2002" s="30" t="str" cm="1">
        <f t="array" ref="M2002">IF(Table2[[#This Row],[Nodes]:[Nodes]]=5,Table2[[#This Row],[Gap]:[Gap]],"")</f>
        <v/>
      </c>
      <c r="N2002" s="30" t="str" cm="1">
        <f t="array" ref="N2002">IF(Table2[[#This Row],[Nodes]:[Nodes]]=6,Table2[[#This Row],[Gap]:[Gap]],"")</f>
        <v/>
      </c>
      <c r="O2002" s="30" t="str" cm="1">
        <f t="array" ref="O2002">IF(Table2[[#This Row],[Nodes]:[Nodes]]=7,Table2[[#This Row],[Gap]:[Gap]],"")</f>
        <v/>
      </c>
    </row>
    <row r="2003" spans="12:15">
      <c r="L2003" s="30" t="str" cm="1">
        <f t="array" ref="L2003">IF(Table2[[#This Row],[Nodes]:[Nodes]]=4,Table2[[#This Row],[Gap]:[Gap]],"")</f>
        <v/>
      </c>
      <c r="M2003" s="30" t="str" cm="1">
        <f t="array" ref="M2003">IF(Table2[[#This Row],[Nodes]:[Nodes]]=5,Table2[[#This Row],[Gap]:[Gap]],"")</f>
        <v/>
      </c>
      <c r="N2003" s="30" t="str" cm="1">
        <f t="array" ref="N2003">IF(Table2[[#This Row],[Nodes]:[Nodes]]=6,Table2[[#This Row],[Gap]:[Gap]],"")</f>
        <v/>
      </c>
      <c r="O2003" s="30" t="str" cm="1">
        <f t="array" ref="O2003">IF(Table2[[#This Row],[Nodes]:[Nodes]]=7,Table2[[#This Row],[Gap]:[Gap]],"")</f>
        <v/>
      </c>
    </row>
    <row r="2004" spans="12:15">
      <c r="L2004" s="30" t="str" cm="1">
        <f t="array" ref="L2004">IF(Table2[[#This Row],[Nodes]:[Nodes]]=4,Table2[[#This Row],[Gap]:[Gap]],"")</f>
        <v/>
      </c>
      <c r="M2004" s="30" t="str" cm="1">
        <f t="array" ref="M2004">IF(Table2[[#This Row],[Nodes]:[Nodes]]=5,Table2[[#This Row],[Gap]:[Gap]],"")</f>
        <v/>
      </c>
      <c r="N2004" s="30" t="str" cm="1">
        <f t="array" ref="N2004">IF(Table2[[#This Row],[Nodes]:[Nodes]]=6,Table2[[#This Row],[Gap]:[Gap]],"")</f>
        <v/>
      </c>
      <c r="O2004" s="30" t="str" cm="1">
        <f t="array" ref="O2004">IF(Table2[[#This Row],[Nodes]:[Nodes]]=7,Table2[[#This Row],[Gap]:[Gap]],"")</f>
        <v/>
      </c>
    </row>
    <row r="2005" spans="12:15">
      <c r="L2005" s="30" t="str" cm="1">
        <f t="array" ref="L2005">IF(Table2[[#This Row],[Nodes]:[Nodes]]=4,Table2[[#This Row],[Gap]:[Gap]],"")</f>
        <v/>
      </c>
      <c r="M2005" s="30" t="str" cm="1">
        <f t="array" ref="M2005">IF(Table2[[#This Row],[Nodes]:[Nodes]]=5,Table2[[#This Row],[Gap]:[Gap]],"")</f>
        <v/>
      </c>
      <c r="N2005" s="30" t="str" cm="1">
        <f t="array" ref="N2005">IF(Table2[[#This Row],[Nodes]:[Nodes]]=6,Table2[[#This Row],[Gap]:[Gap]],"")</f>
        <v/>
      </c>
      <c r="O2005" s="30" t="str" cm="1">
        <f t="array" ref="O2005">IF(Table2[[#This Row],[Nodes]:[Nodes]]=7,Table2[[#This Row],[Gap]:[Gap]],"")</f>
        <v/>
      </c>
    </row>
    <row r="2006" spans="12:15">
      <c r="L2006" s="30" t="str" cm="1">
        <f t="array" ref="L2006">IF(Table2[[#This Row],[Nodes]:[Nodes]]=4,Table2[[#This Row],[Gap]:[Gap]],"")</f>
        <v/>
      </c>
      <c r="M2006" s="30" t="str" cm="1">
        <f t="array" ref="M2006">IF(Table2[[#This Row],[Nodes]:[Nodes]]=5,Table2[[#This Row],[Gap]:[Gap]],"")</f>
        <v/>
      </c>
      <c r="N2006" s="30" t="str" cm="1">
        <f t="array" ref="N2006">IF(Table2[[#This Row],[Nodes]:[Nodes]]=6,Table2[[#This Row],[Gap]:[Gap]],"")</f>
        <v/>
      </c>
      <c r="O2006" s="30" t="str" cm="1">
        <f t="array" ref="O2006">IF(Table2[[#This Row],[Nodes]:[Nodes]]=7,Table2[[#This Row],[Gap]:[Gap]],"")</f>
        <v/>
      </c>
    </row>
    <row r="2007" spans="12:15">
      <c r="L2007" s="30" t="str" cm="1">
        <f t="array" ref="L2007">IF(Table2[[#This Row],[Nodes]:[Nodes]]=4,Table2[[#This Row],[Gap]:[Gap]],"")</f>
        <v/>
      </c>
      <c r="M2007" s="30" t="str" cm="1">
        <f t="array" ref="M2007">IF(Table2[[#This Row],[Nodes]:[Nodes]]=5,Table2[[#This Row],[Gap]:[Gap]],"")</f>
        <v/>
      </c>
      <c r="N2007" s="30" t="str" cm="1">
        <f t="array" ref="N2007">IF(Table2[[#This Row],[Nodes]:[Nodes]]=6,Table2[[#This Row],[Gap]:[Gap]],"")</f>
        <v/>
      </c>
      <c r="O2007" s="30" t="str" cm="1">
        <f t="array" ref="O2007">IF(Table2[[#This Row],[Nodes]:[Nodes]]=7,Table2[[#This Row],[Gap]:[Gap]],"")</f>
        <v/>
      </c>
    </row>
    <row r="2008" spans="12:15">
      <c r="L2008" s="30" t="str" cm="1">
        <f t="array" ref="L2008">IF(Table2[[#This Row],[Nodes]:[Nodes]]=4,Table2[[#This Row],[Gap]:[Gap]],"")</f>
        <v/>
      </c>
      <c r="M2008" s="30" t="str" cm="1">
        <f t="array" ref="M2008">IF(Table2[[#This Row],[Nodes]:[Nodes]]=5,Table2[[#This Row],[Gap]:[Gap]],"")</f>
        <v/>
      </c>
      <c r="N2008" s="30" t="str" cm="1">
        <f t="array" ref="N2008">IF(Table2[[#This Row],[Nodes]:[Nodes]]=6,Table2[[#This Row],[Gap]:[Gap]],"")</f>
        <v/>
      </c>
      <c r="O2008" s="30" t="str" cm="1">
        <f t="array" ref="O2008">IF(Table2[[#This Row],[Nodes]:[Nodes]]=7,Table2[[#This Row],[Gap]:[Gap]],"")</f>
        <v/>
      </c>
    </row>
    <row r="2009" spans="12:15">
      <c r="L2009" s="30" t="str" cm="1">
        <f t="array" ref="L2009">IF(Table2[[#This Row],[Nodes]:[Nodes]]=4,Table2[[#This Row],[Gap]:[Gap]],"")</f>
        <v/>
      </c>
      <c r="M2009" s="30" t="str" cm="1">
        <f t="array" ref="M2009">IF(Table2[[#This Row],[Nodes]:[Nodes]]=5,Table2[[#This Row],[Gap]:[Gap]],"")</f>
        <v/>
      </c>
      <c r="N2009" s="30" t="str" cm="1">
        <f t="array" ref="N2009">IF(Table2[[#This Row],[Nodes]:[Nodes]]=6,Table2[[#This Row],[Gap]:[Gap]],"")</f>
        <v/>
      </c>
      <c r="O2009" s="30" t="str" cm="1">
        <f t="array" ref="O2009">IF(Table2[[#This Row],[Nodes]:[Nodes]]=7,Table2[[#This Row],[Gap]:[Gap]],"")</f>
        <v/>
      </c>
    </row>
    <row r="2010" spans="12:15">
      <c r="L2010" s="30" t="str" cm="1">
        <f t="array" ref="L2010">IF(Table2[[#This Row],[Nodes]:[Nodes]]=4,Table2[[#This Row],[Gap]:[Gap]],"")</f>
        <v/>
      </c>
      <c r="M2010" s="30" t="str" cm="1">
        <f t="array" ref="M2010">IF(Table2[[#This Row],[Nodes]:[Nodes]]=5,Table2[[#This Row],[Gap]:[Gap]],"")</f>
        <v/>
      </c>
      <c r="N2010" s="30" t="str" cm="1">
        <f t="array" ref="N2010">IF(Table2[[#This Row],[Nodes]:[Nodes]]=6,Table2[[#This Row],[Gap]:[Gap]],"")</f>
        <v/>
      </c>
      <c r="O2010" s="30" t="str" cm="1">
        <f t="array" ref="O2010">IF(Table2[[#This Row],[Nodes]:[Nodes]]=7,Table2[[#This Row],[Gap]:[Gap]],"")</f>
        <v/>
      </c>
    </row>
    <row r="2011" spans="12:15">
      <c r="L2011" s="30" t="str" cm="1">
        <f t="array" ref="L2011">IF(Table2[[#This Row],[Nodes]:[Nodes]]=4,Table2[[#This Row],[Gap]:[Gap]],"")</f>
        <v/>
      </c>
      <c r="M2011" s="30" t="str" cm="1">
        <f t="array" ref="M2011">IF(Table2[[#This Row],[Nodes]:[Nodes]]=5,Table2[[#This Row],[Gap]:[Gap]],"")</f>
        <v/>
      </c>
      <c r="N2011" s="30" t="str" cm="1">
        <f t="array" ref="N2011">IF(Table2[[#This Row],[Nodes]:[Nodes]]=6,Table2[[#This Row],[Gap]:[Gap]],"")</f>
        <v/>
      </c>
      <c r="O2011" s="30" t="str" cm="1">
        <f t="array" ref="O2011">IF(Table2[[#This Row],[Nodes]:[Nodes]]=7,Table2[[#This Row],[Gap]:[Gap]],"")</f>
        <v/>
      </c>
    </row>
    <row r="2012" spans="12:15">
      <c r="L2012" s="30" t="str" cm="1">
        <f t="array" ref="L2012">IF(Table2[[#This Row],[Nodes]:[Nodes]]=4,Table2[[#This Row],[Gap]:[Gap]],"")</f>
        <v/>
      </c>
      <c r="M2012" s="30" t="str" cm="1">
        <f t="array" ref="M2012">IF(Table2[[#This Row],[Nodes]:[Nodes]]=5,Table2[[#This Row],[Gap]:[Gap]],"")</f>
        <v/>
      </c>
      <c r="N2012" s="30" t="str" cm="1">
        <f t="array" ref="N2012">IF(Table2[[#This Row],[Nodes]:[Nodes]]=6,Table2[[#This Row],[Gap]:[Gap]],"")</f>
        <v/>
      </c>
      <c r="O2012" s="30" t="str" cm="1">
        <f t="array" ref="O2012">IF(Table2[[#This Row],[Nodes]:[Nodes]]=7,Table2[[#This Row],[Gap]:[Gap]],"")</f>
        <v/>
      </c>
    </row>
    <row r="2013" spans="12:15">
      <c r="L2013" s="30" t="str" cm="1">
        <f t="array" ref="L2013">IF(Table2[[#This Row],[Nodes]:[Nodes]]=4,Table2[[#This Row],[Gap]:[Gap]],"")</f>
        <v/>
      </c>
      <c r="M2013" s="30" t="str" cm="1">
        <f t="array" ref="M2013">IF(Table2[[#This Row],[Nodes]:[Nodes]]=5,Table2[[#This Row],[Gap]:[Gap]],"")</f>
        <v/>
      </c>
      <c r="N2013" s="30" t="str" cm="1">
        <f t="array" ref="N2013">IF(Table2[[#This Row],[Nodes]:[Nodes]]=6,Table2[[#This Row],[Gap]:[Gap]],"")</f>
        <v/>
      </c>
      <c r="O2013" s="30" t="str" cm="1">
        <f t="array" ref="O2013">IF(Table2[[#This Row],[Nodes]:[Nodes]]=7,Table2[[#This Row],[Gap]:[Gap]],"")</f>
        <v/>
      </c>
    </row>
    <row r="2014" spans="12:15">
      <c r="L2014" s="30" t="str" cm="1">
        <f t="array" ref="L2014">IF(Table2[[#This Row],[Nodes]:[Nodes]]=4,Table2[[#This Row],[Gap]:[Gap]],"")</f>
        <v/>
      </c>
      <c r="M2014" s="30" t="str" cm="1">
        <f t="array" ref="M2014">IF(Table2[[#This Row],[Nodes]:[Nodes]]=5,Table2[[#This Row],[Gap]:[Gap]],"")</f>
        <v/>
      </c>
      <c r="N2014" s="30" t="str" cm="1">
        <f t="array" ref="N2014">IF(Table2[[#This Row],[Nodes]:[Nodes]]=6,Table2[[#This Row],[Gap]:[Gap]],"")</f>
        <v/>
      </c>
      <c r="O2014" s="30" t="str" cm="1">
        <f t="array" ref="O2014">IF(Table2[[#This Row],[Nodes]:[Nodes]]=7,Table2[[#This Row],[Gap]:[Gap]],"")</f>
        <v/>
      </c>
    </row>
    <row r="2015" spans="12:15">
      <c r="L2015" s="30" t="str" cm="1">
        <f t="array" ref="L2015">IF(Table2[[#This Row],[Nodes]:[Nodes]]=4,Table2[[#This Row],[Gap]:[Gap]],"")</f>
        <v/>
      </c>
      <c r="M2015" s="30" t="str" cm="1">
        <f t="array" ref="M2015">IF(Table2[[#This Row],[Nodes]:[Nodes]]=5,Table2[[#This Row],[Gap]:[Gap]],"")</f>
        <v/>
      </c>
      <c r="N2015" s="30" t="str" cm="1">
        <f t="array" ref="N2015">IF(Table2[[#This Row],[Nodes]:[Nodes]]=6,Table2[[#This Row],[Gap]:[Gap]],"")</f>
        <v/>
      </c>
      <c r="O2015" s="30" t="str" cm="1">
        <f t="array" ref="O2015">IF(Table2[[#This Row],[Nodes]:[Nodes]]=7,Table2[[#This Row],[Gap]:[Gap]],"")</f>
        <v/>
      </c>
    </row>
    <row r="2016" spans="12:15">
      <c r="L2016" s="30" t="str" cm="1">
        <f t="array" ref="L2016">IF(Table2[[#This Row],[Nodes]:[Nodes]]=4,Table2[[#This Row],[Gap]:[Gap]],"")</f>
        <v/>
      </c>
      <c r="M2016" s="30" t="str" cm="1">
        <f t="array" ref="M2016">IF(Table2[[#This Row],[Nodes]:[Nodes]]=5,Table2[[#This Row],[Gap]:[Gap]],"")</f>
        <v/>
      </c>
      <c r="N2016" s="30" t="str" cm="1">
        <f t="array" ref="N2016">IF(Table2[[#This Row],[Nodes]:[Nodes]]=6,Table2[[#This Row],[Gap]:[Gap]],"")</f>
        <v/>
      </c>
      <c r="O2016" s="30" t="str" cm="1">
        <f t="array" ref="O2016">IF(Table2[[#This Row],[Nodes]:[Nodes]]=7,Table2[[#This Row],[Gap]:[Gap]],"")</f>
        <v/>
      </c>
    </row>
    <row r="2017" spans="12:15">
      <c r="L2017" s="30" t="str" cm="1">
        <f t="array" ref="L2017">IF(Table2[[#This Row],[Nodes]:[Nodes]]=4,Table2[[#This Row],[Gap]:[Gap]],"")</f>
        <v/>
      </c>
      <c r="M2017" s="30" t="str" cm="1">
        <f t="array" ref="M2017">IF(Table2[[#This Row],[Nodes]:[Nodes]]=5,Table2[[#This Row],[Gap]:[Gap]],"")</f>
        <v/>
      </c>
      <c r="N2017" s="30" t="str" cm="1">
        <f t="array" ref="N2017">IF(Table2[[#This Row],[Nodes]:[Nodes]]=6,Table2[[#This Row],[Gap]:[Gap]],"")</f>
        <v/>
      </c>
      <c r="O2017" s="30" t="str" cm="1">
        <f t="array" ref="O2017">IF(Table2[[#This Row],[Nodes]:[Nodes]]=7,Table2[[#This Row],[Gap]:[Gap]],"")</f>
        <v/>
      </c>
    </row>
    <row r="2018" spans="12:15">
      <c r="L2018" s="30" t="str" cm="1">
        <f t="array" ref="L2018">IF(Table2[[#This Row],[Nodes]:[Nodes]]=4,Table2[[#This Row],[Gap]:[Gap]],"")</f>
        <v/>
      </c>
      <c r="M2018" s="30" t="str" cm="1">
        <f t="array" ref="M2018">IF(Table2[[#This Row],[Nodes]:[Nodes]]=5,Table2[[#This Row],[Gap]:[Gap]],"")</f>
        <v/>
      </c>
      <c r="N2018" s="30" t="str" cm="1">
        <f t="array" ref="N2018">IF(Table2[[#This Row],[Nodes]:[Nodes]]=6,Table2[[#This Row],[Gap]:[Gap]],"")</f>
        <v/>
      </c>
      <c r="O2018" s="30" t="str" cm="1">
        <f t="array" ref="O2018">IF(Table2[[#This Row],[Nodes]:[Nodes]]=7,Table2[[#This Row],[Gap]:[Gap]],"")</f>
        <v/>
      </c>
    </row>
    <row r="2019" spans="12:15">
      <c r="L2019" s="30" t="str" cm="1">
        <f t="array" ref="L2019">IF(Table2[[#This Row],[Nodes]:[Nodes]]=4,Table2[[#This Row],[Gap]:[Gap]],"")</f>
        <v/>
      </c>
      <c r="M2019" s="30" t="str" cm="1">
        <f t="array" ref="M2019">IF(Table2[[#This Row],[Nodes]:[Nodes]]=5,Table2[[#This Row],[Gap]:[Gap]],"")</f>
        <v/>
      </c>
      <c r="N2019" s="30" t="str" cm="1">
        <f t="array" ref="N2019">IF(Table2[[#This Row],[Nodes]:[Nodes]]=6,Table2[[#This Row],[Gap]:[Gap]],"")</f>
        <v/>
      </c>
      <c r="O2019" s="30" t="str" cm="1">
        <f t="array" ref="O2019">IF(Table2[[#This Row],[Nodes]:[Nodes]]=7,Table2[[#This Row],[Gap]:[Gap]],"")</f>
        <v/>
      </c>
    </row>
    <row r="2020" spans="12:15">
      <c r="L2020" s="30" t="str" cm="1">
        <f t="array" ref="L2020">IF(Table2[[#This Row],[Nodes]:[Nodes]]=4,Table2[[#This Row],[Gap]:[Gap]],"")</f>
        <v/>
      </c>
      <c r="M2020" s="30" t="str" cm="1">
        <f t="array" ref="M2020">IF(Table2[[#This Row],[Nodes]:[Nodes]]=5,Table2[[#This Row],[Gap]:[Gap]],"")</f>
        <v/>
      </c>
      <c r="N2020" s="30" t="str" cm="1">
        <f t="array" ref="N2020">IF(Table2[[#This Row],[Nodes]:[Nodes]]=6,Table2[[#This Row],[Gap]:[Gap]],"")</f>
        <v/>
      </c>
      <c r="O2020" s="30" t="str" cm="1">
        <f t="array" ref="O2020">IF(Table2[[#This Row],[Nodes]:[Nodes]]=7,Table2[[#This Row],[Gap]:[Gap]],"")</f>
        <v/>
      </c>
    </row>
    <row r="2021" spans="12:15">
      <c r="L2021" s="30" t="str" cm="1">
        <f t="array" ref="L2021">IF(Table2[[#This Row],[Nodes]:[Nodes]]=4,Table2[[#This Row],[Gap]:[Gap]],"")</f>
        <v/>
      </c>
      <c r="M2021" s="30" t="str" cm="1">
        <f t="array" ref="M2021">IF(Table2[[#This Row],[Nodes]:[Nodes]]=5,Table2[[#This Row],[Gap]:[Gap]],"")</f>
        <v/>
      </c>
      <c r="N2021" s="30" t="str" cm="1">
        <f t="array" ref="N2021">IF(Table2[[#This Row],[Nodes]:[Nodes]]=6,Table2[[#This Row],[Gap]:[Gap]],"")</f>
        <v/>
      </c>
      <c r="O2021" s="30" t="str" cm="1">
        <f t="array" ref="O2021">IF(Table2[[#This Row],[Nodes]:[Nodes]]=7,Table2[[#This Row],[Gap]:[Gap]],"")</f>
        <v/>
      </c>
    </row>
    <row r="2022" spans="12:15">
      <c r="L2022" s="30" t="str" cm="1">
        <f t="array" ref="L2022">IF(Table2[[#This Row],[Nodes]:[Nodes]]=4,Table2[[#This Row],[Gap]:[Gap]],"")</f>
        <v/>
      </c>
      <c r="M2022" s="30" t="str" cm="1">
        <f t="array" ref="M2022">IF(Table2[[#This Row],[Nodes]:[Nodes]]=5,Table2[[#This Row],[Gap]:[Gap]],"")</f>
        <v/>
      </c>
      <c r="N2022" s="30" t="str" cm="1">
        <f t="array" ref="N2022">IF(Table2[[#This Row],[Nodes]:[Nodes]]=6,Table2[[#This Row],[Gap]:[Gap]],"")</f>
        <v/>
      </c>
      <c r="O2022" s="30" t="str" cm="1">
        <f t="array" ref="O2022">IF(Table2[[#This Row],[Nodes]:[Nodes]]=7,Table2[[#This Row],[Gap]:[Gap]],"")</f>
        <v/>
      </c>
    </row>
    <row r="2023" spans="12:15">
      <c r="L2023" s="30" t="str" cm="1">
        <f t="array" ref="L2023">IF(Table2[[#This Row],[Nodes]:[Nodes]]=4,Table2[[#This Row],[Gap]:[Gap]],"")</f>
        <v/>
      </c>
      <c r="M2023" s="30" t="str" cm="1">
        <f t="array" ref="M2023">IF(Table2[[#This Row],[Nodes]:[Nodes]]=5,Table2[[#This Row],[Gap]:[Gap]],"")</f>
        <v/>
      </c>
      <c r="N2023" s="30" t="str" cm="1">
        <f t="array" ref="N2023">IF(Table2[[#This Row],[Nodes]:[Nodes]]=6,Table2[[#This Row],[Gap]:[Gap]],"")</f>
        <v/>
      </c>
      <c r="O2023" s="30" t="str" cm="1">
        <f t="array" ref="O2023">IF(Table2[[#This Row],[Nodes]:[Nodes]]=7,Table2[[#This Row],[Gap]:[Gap]],"")</f>
        <v/>
      </c>
    </row>
    <row r="2024" spans="12:15">
      <c r="L2024" s="30" t="str" cm="1">
        <f t="array" ref="L2024">IF(Table2[[#This Row],[Nodes]:[Nodes]]=4,Table2[[#This Row],[Gap]:[Gap]],"")</f>
        <v/>
      </c>
      <c r="M2024" s="30" t="str" cm="1">
        <f t="array" ref="M2024">IF(Table2[[#This Row],[Nodes]:[Nodes]]=5,Table2[[#This Row],[Gap]:[Gap]],"")</f>
        <v/>
      </c>
      <c r="N2024" s="30" t="str" cm="1">
        <f t="array" ref="N2024">IF(Table2[[#This Row],[Nodes]:[Nodes]]=6,Table2[[#This Row],[Gap]:[Gap]],"")</f>
        <v/>
      </c>
      <c r="O2024" s="30" t="str" cm="1">
        <f t="array" ref="O2024">IF(Table2[[#This Row],[Nodes]:[Nodes]]=7,Table2[[#This Row],[Gap]:[Gap]],"")</f>
        <v/>
      </c>
    </row>
    <row r="2025" spans="12:15">
      <c r="L2025" s="30" t="str" cm="1">
        <f t="array" ref="L2025">IF(Table2[[#This Row],[Nodes]:[Nodes]]=4,Table2[[#This Row],[Gap]:[Gap]],"")</f>
        <v/>
      </c>
      <c r="M2025" s="30" t="str" cm="1">
        <f t="array" ref="M2025">IF(Table2[[#This Row],[Nodes]:[Nodes]]=5,Table2[[#This Row],[Gap]:[Gap]],"")</f>
        <v/>
      </c>
      <c r="N2025" s="30" t="str" cm="1">
        <f t="array" ref="N2025">IF(Table2[[#This Row],[Nodes]:[Nodes]]=6,Table2[[#This Row],[Gap]:[Gap]],"")</f>
        <v/>
      </c>
      <c r="O2025" s="30" t="str" cm="1">
        <f t="array" ref="O2025">IF(Table2[[#This Row],[Nodes]:[Nodes]]=7,Table2[[#This Row],[Gap]:[Gap]],"")</f>
        <v/>
      </c>
    </row>
    <row r="2026" spans="12:15">
      <c r="L2026" s="30" t="str" cm="1">
        <f t="array" ref="L2026">IF(Table2[[#This Row],[Nodes]:[Nodes]]=4,Table2[[#This Row],[Gap]:[Gap]],"")</f>
        <v/>
      </c>
      <c r="M2026" s="30" t="str" cm="1">
        <f t="array" ref="M2026">IF(Table2[[#This Row],[Nodes]:[Nodes]]=5,Table2[[#This Row],[Gap]:[Gap]],"")</f>
        <v/>
      </c>
      <c r="N2026" s="30" t="str" cm="1">
        <f t="array" ref="N2026">IF(Table2[[#This Row],[Nodes]:[Nodes]]=6,Table2[[#This Row],[Gap]:[Gap]],"")</f>
        <v/>
      </c>
      <c r="O2026" s="30" t="str" cm="1">
        <f t="array" ref="O2026">IF(Table2[[#This Row],[Nodes]:[Nodes]]=7,Table2[[#This Row],[Gap]:[Gap]],"")</f>
        <v/>
      </c>
    </row>
    <row r="2027" spans="12:15">
      <c r="L2027" s="30" t="str" cm="1">
        <f t="array" ref="L2027">IF(Table2[[#This Row],[Nodes]:[Nodes]]=4,Table2[[#This Row],[Gap]:[Gap]],"")</f>
        <v/>
      </c>
      <c r="M2027" s="30" t="str" cm="1">
        <f t="array" ref="M2027">IF(Table2[[#This Row],[Nodes]:[Nodes]]=5,Table2[[#This Row],[Gap]:[Gap]],"")</f>
        <v/>
      </c>
      <c r="N2027" s="30" t="str" cm="1">
        <f t="array" ref="N2027">IF(Table2[[#This Row],[Nodes]:[Nodes]]=6,Table2[[#This Row],[Gap]:[Gap]],"")</f>
        <v/>
      </c>
      <c r="O2027" s="30" t="str" cm="1">
        <f t="array" ref="O2027">IF(Table2[[#This Row],[Nodes]:[Nodes]]=7,Table2[[#This Row],[Gap]:[Gap]],"")</f>
        <v/>
      </c>
    </row>
    <row r="2028" spans="12:15">
      <c r="L2028" s="30" t="str" cm="1">
        <f t="array" ref="L2028">IF(Table2[[#This Row],[Nodes]:[Nodes]]=4,Table2[[#This Row],[Gap]:[Gap]],"")</f>
        <v/>
      </c>
      <c r="M2028" s="30" t="str" cm="1">
        <f t="array" ref="M2028">IF(Table2[[#This Row],[Nodes]:[Nodes]]=5,Table2[[#This Row],[Gap]:[Gap]],"")</f>
        <v/>
      </c>
      <c r="N2028" s="30" t="str" cm="1">
        <f t="array" ref="N2028">IF(Table2[[#This Row],[Nodes]:[Nodes]]=6,Table2[[#This Row],[Gap]:[Gap]],"")</f>
        <v/>
      </c>
      <c r="O2028" s="30" t="str" cm="1">
        <f t="array" ref="O2028">IF(Table2[[#This Row],[Nodes]:[Nodes]]=7,Table2[[#This Row],[Gap]:[Gap]],"")</f>
        <v/>
      </c>
    </row>
    <row r="2029" spans="12:15">
      <c r="L2029" s="30" t="str" cm="1">
        <f t="array" ref="L2029">IF(Table2[[#This Row],[Nodes]:[Nodes]]=4,Table2[[#This Row],[Gap]:[Gap]],"")</f>
        <v/>
      </c>
      <c r="M2029" s="30" t="str" cm="1">
        <f t="array" ref="M2029">IF(Table2[[#This Row],[Nodes]:[Nodes]]=5,Table2[[#This Row],[Gap]:[Gap]],"")</f>
        <v/>
      </c>
      <c r="N2029" s="30" t="str" cm="1">
        <f t="array" ref="N2029">IF(Table2[[#This Row],[Nodes]:[Nodes]]=6,Table2[[#This Row],[Gap]:[Gap]],"")</f>
        <v/>
      </c>
      <c r="O2029" s="30" t="str" cm="1">
        <f t="array" ref="O2029">IF(Table2[[#This Row],[Nodes]:[Nodes]]=7,Table2[[#This Row],[Gap]:[Gap]],"")</f>
        <v/>
      </c>
    </row>
    <row r="2030" spans="12:15">
      <c r="L2030" s="30" t="str" cm="1">
        <f t="array" ref="L2030">IF(Table2[[#This Row],[Nodes]:[Nodes]]=4,Table2[[#This Row],[Gap]:[Gap]],"")</f>
        <v/>
      </c>
      <c r="M2030" s="30" t="str" cm="1">
        <f t="array" ref="M2030">IF(Table2[[#This Row],[Nodes]:[Nodes]]=5,Table2[[#This Row],[Gap]:[Gap]],"")</f>
        <v/>
      </c>
      <c r="N2030" s="30" t="str" cm="1">
        <f t="array" ref="N2030">IF(Table2[[#This Row],[Nodes]:[Nodes]]=6,Table2[[#This Row],[Gap]:[Gap]],"")</f>
        <v/>
      </c>
      <c r="O2030" s="30" t="str" cm="1">
        <f t="array" ref="O2030">IF(Table2[[#This Row],[Nodes]:[Nodes]]=7,Table2[[#This Row],[Gap]:[Gap]],"")</f>
        <v/>
      </c>
    </row>
    <row r="2031" spans="12:15">
      <c r="L2031" s="30" t="str" cm="1">
        <f t="array" ref="L2031">IF(Table2[[#This Row],[Nodes]:[Nodes]]=4,Table2[[#This Row],[Gap]:[Gap]],"")</f>
        <v/>
      </c>
      <c r="M2031" s="30" t="str" cm="1">
        <f t="array" ref="M2031">IF(Table2[[#This Row],[Nodes]:[Nodes]]=5,Table2[[#This Row],[Gap]:[Gap]],"")</f>
        <v/>
      </c>
      <c r="N2031" s="30" t="str" cm="1">
        <f t="array" ref="N2031">IF(Table2[[#This Row],[Nodes]:[Nodes]]=6,Table2[[#This Row],[Gap]:[Gap]],"")</f>
        <v/>
      </c>
      <c r="O2031" s="30" t="str" cm="1">
        <f t="array" ref="O2031">IF(Table2[[#This Row],[Nodes]:[Nodes]]=7,Table2[[#This Row],[Gap]:[Gap]],"")</f>
        <v/>
      </c>
    </row>
    <row r="2032" spans="12:15">
      <c r="L2032" s="30" t="str" cm="1">
        <f t="array" ref="L2032">IF(Table2[[#This Row],[Nodes]:[Nodes]]=4,Table2[[#This Row],[Gap]:[Gap]],"")</f>
        <v/>
      </c>
      <c r="M2032" s="30" t="str" cm="1">
        <f t="array" ref="M2032">IF(Table2[[#This Row],[Nodes]:[Nodes]]=5,Table2[[#This Row],[Gap]:[Gap]],"")</f>
        <v/>
      </c>
      <c r="N2032" s="30" t="str" cm="1">
        <f t="array" ref="N2032">IF(Table2[[#This Row],[Nodes]:[Nodes]]=6,Table2[[#This Row],[Gap]:[Gap]],"")</f>
        <v/>
      </c>
      <c r="O2032" s="30" t="str" cm="1">
        <f t="array" ref="O2032">IF(Table2[[#This Row],[Nodes]:[Nodes]]=7,Table2[[#This Row],[Gap]:[Gap]],"")</f>
        <v/>
      </c>
    </row>
    <row r="2033" spans="12:15">
      <c r="L2033" s="30" t="str" cm="1">
        <f t="array" ref="L2033">IF(Table2[[#This Row],[Nodes]:[Nodes]]=4,Table2[[#This Row],[Gap]:[Gap]],"")</f>
        <v/>
      </c>
      <c r="M2033" s="30" t="str" cm="1">
        <f t="array" ref="M2033">IF(Table2[[#This Row],[Nodes]:[Nodes]]=5,Table2[[#This Row],[Gap]:[Gap]],"")</f>
        <v/>
      </c>
      <c r="N2033" s="30" t="str" cm="1">
        <f t="array" ref="N2033">IF(Table2[[#This Row],[Nodes]:[Nodes]]=6,Table2[[#This Row],[Gap]:[Gap]],"")</f>
        <v/>
      </c>
      <c r="O2033" s="30" t="str" cm="1">
        <f t="array" ref="O2033">IF(Table2[[#This Row],[Nodes]:[Nodes]]=7,Table2[[#This Row],[Gap]:[Gap]],"")</f>
        <v/>
      </c>
    </row>
    <row r="2034" spans="12:15">
      <c r="L2034" s="30" t="str" cm="1">
        <f t="array" ref="L2034">IF(Table2[[#This Row],[Nodes]:[Nodes]]=4,Table2[[#This Row],[Gap]:[Gap]],"")</f>
        <v/>
      </c>
      <c r="M2034" s="30" t="str" cm="1">
        <f t="array" ref="M2034">IF(Table2[[#This Row],[Nodes]:[Nodes]]=5,Table2[[#This Row],[Gap]:[Gap]],"")</f>
        <v/>
      </c>
      <c r="N2034" s="30" t="str" cm="1">
        <f t="array" ref="N2034">IF(Table2[[#This Row],[Nodes]:[Nodes]]=6,Table2[[#This Row],[Gap]:[Gap]],"")</f>
        <v/>
      </c>
      <c r="O2034" s="30" t="str" cm="1">
        <f t="array" ref="O2034">IF(Table2[[#This Row],[Nodes]:[Nodes]]=7,Table2[[#This Row],[Gap]:[Gap]],"")</f>
        <v/>
      </c>
    </row>
    <row r="2035" spans="12:15">
      <c r="L2035" s="30" t="str" cm="1">
        <f t="array" ref="L2035">IF(Table2[[#This Row],[Nodes]:[Nodes]]=4,Table2[[#This Row],[Gap]:[Gap]],"")</f>
        <v/>
      </c>
      <c r="M2035" s="30" t="str" cm="1">
        <f t="array" ref="M2035">IF(Table2[[#This Row],[Nodes]:[Nodes]]=5,Table2[[#This Row],[Gap]:[Gap]],"")</f>
        <v/>
      </c>
      <c r="N2035" s="30" t="str" cm="1">
        <f t="array" ref="N2035">IF(Table2[[#This Row],[Nodes]:[Nodes]]=6,Table2[[#This Row],[Gap]:[Gap]],"")</f>
        <v/>
      </c>
      <c r="O2035" s="30" t="str" cm="1">
        <f t="array" ref="O2035">IF(Table2[[#This Row],[Nodes]:[Nodes]]=7,Table2[[#This Row],[Gap]:[Gap]],"")</f>
        <v/>
      </c>
    </row>
    <row r="2036" spans="12:15">
      <c r="L2036" s="30" t="str" cm="1">
        <f t="array" ref="L2036">IF(Table2[[#This Row],[Nodes]:[Nodes]]=4,Table2[[#This Row],[Gap]:[Gap]],"")</f>
        <v/>
      </c>
      <c r="M2036" s="30" t="str" cm="1">
        <f t="array" ref="M2036">IF(Table2[[#This Row],[Nodes]:[Nodes]]=5,Table2[[#This Row],[Gap]:[Gap]],"")</f>
        <v/>
      </c>
      <c r="N2036" s="30" t="str" cm="1">
        <f t="array" ref="N2036">IF(Table2[[#This Row],[Nodes]:[Nodes]]=6,Table2[[#This Row],[Gap]:[Gap]],"")</f>
        <v/>
      </c>
      <c r="O2036" s="30" t="str" cm="1">
        <f t="array" ref="O2036">IF(Table2[[#This Row],[Nodes]:[Nodes]]=7,Table2[[#This Row],[Gap]:[Gap]],"")</f>
        <v/>
      </c>
    </row>
    <row r="2037" spans="12:15">
      <c r="L2037" s="30" t="str" cm="1">
        <f t="array" ref="L2037">IF(Table2[[#This Row],[Nodes]:[Nodes]]=4,Table2[[#This Row],[Gap]:[Gap]],"")</f>
        <v/>
      </c>
      <c r="M2037" s="30" t="str" cm="1">
        <f t="array" ref="M2037">IF(Table2[[#This Row],[Nodes]:[Nodes]]=5,Table2[[#This Row],[Gap]:[Gap]],"")</f>
        <v/>
      </c>
      <c r="N2037" s="30" t="str" cm="1">
        <f t="array" ref="N2037">IF(Table2[[#This Row],[Nodes]:[Nodes]]=6,Table2[[#This Row],[Gap]:[Gap]],"")</f>
        <v/>
      </c>
      <c r="O2037" s="30" t="str" cm="1">
        <f t="array" ref="O2037">IF(Table2[[#This Row],[Nodes]:[Nodes]]=7,Table2[[#This Row],[Gap]:[Gap]],"")</f>
        <v/>
      </c>
    </row>
    <row r="2038" spans="12:15">
      <c r="L2038" s="30" t="str" cm="1">
        <f t="array" ref="L2038">IF(Table2[[#This Row],[Nodes]:[Nodes]]=4,Table2[[#This Row],[Gap]:[Gap]],"")</f>
        <v/>
      </c>
      <c r="M2038" s="30" t="str" cm="1">
        <f t="array" ref="M2038">IF(Table2[[#This Row],[Nodes]:[Nodes]]=5,Table2[[#This Row],[Gap]:[Gap]],"")</f>
        <v/>
      </c>
      <c r="N2038" s="30" t="str" cm="1">
        <f t="array" ref="N2038">IF(Table2[[#This Row],[Nodes]:[Nodes]]=6,Table2[[#This Row],[Gap]:[Gap]],"")</f>
        <v/>
      </c>
      <c r="O2038" s="30" t="str" cm="1">
        <f t="array" ref="O2038">IF(Table2[[#This Row],[Nodes]:[Nodes]]=7,Table2[[#This Row],[Gap]:[Gap]],"")</f>
        <v/>
      </c>
    </row>
    <row r="2039" spans="12:15">
      <c r="L2039" s="30" t="str" cm="1">
        <f t="array" ref="L2039">IF(Table2[[#This Row],[Nodes]:[Nodes]]=4,Table2[[#This Row],[Gap]:[Gap]],"")</f>
        <v/>
      </c>
      <c r="M2039" s="30" t="str" cm="1">
        <f t="array" ref="M2039">IF(Table2[[#This Row],[Nodes]:[Nodes]]=5,Table2[[#This Row],[Gap]:[Gap]],"")</f>
        <v/>
      </c>
      <c r="N2039" s="30" t="str" cm="1">
        <f t="array" ref="N2039">IF(Table2[[#This Row],[Nodes]:[Nodes]]=6,Table2[[#This Row],[Gap]:[Gap]],"")</f>
        <v/>
      </c>
      <c r="O2039" s="30" t="str" cm="1">
        <f t="array" ref="O2039">IF(Table2[[#This Row],[Nodes]:[Nodes]]=7,Table2[[#This Row],[Gap]:[Gap]],"")</f>
        <v/>
      </c>
    </row>
    <row r="2040" spans="12:15">
      <c r="L2040" s="30" t="str" cm="1">
        <f t="array" ref="L2040">IF(Table2[[#This Row],[Nodes]:[Nodes]]=4,Table2[[#This Row],[Gap]:[Gap]],"")</f>
        <v/>
      </c>
      <c r="M2040" s="30" t="str" cm="1">
        <f t="array" ref="M2040">IF(Table2[[#This Row],[Nodes]:[Nodes]]=5,Table2[[#This Row],[Gap]:[Gap]],"")</f>
        <v/>
      </c>
      <c r="N2040" s="30" t="str" cm="1">
        <f t="array" ref="N2040">IF(Table2[[#This Row],[Nodes]:[Nodes]]=6,Table2[[#This Row],[Gap]:[Gap]],"")</f>
        <v/>
      </c>
      <c r="O2040" s="30" t="str" cm="1">
        <f t="array" ref="O2040">IF(Table2[[#This Row],[Nodes]:[Nodes]]=7,Table2[[#This Row],[Gap]:[Gap]],"")</f>
        <v/>
      </c>
    </row>
    <row r="2041" spans="12:15">
      <c r="L2041" s="30" t="str" cm="1">
        <f t="array" ref="L2041">IF(Table2[[#This Row],[Nodes]:[Nodes]]=4,Table2[[#This Row],[Gap]:[Gap]],"")</f>
        <v/>
      </c>
      <c r="M2041" s="30" t="str" cm="1">
        <f t="array" ref="M2041">IF(Table2[[#This Row],[Nodes]:[Nodes]]=5,Table2[[#This Row],[Gap]:[Gap]],"")</f>
        <v/>
      </c>
      <c r="N2041" s="30" t="str" cm="1">
        <f t="array" ref="N2041">IF(Table2[[#This Row],[Nodes]:[Nodes]]=6,Table2[[#This Row],[Gap]:[Gap]],"")</f>
        <v/>
      </c>
      <c r="O2041" s="30" t="str" cm="1">
        <f t="array" ref="O2041">IF(Table2[[#This Row],[Nodes]:[Nodes]]=7,Table2[[#This Row],[Gap]:[Gap]],"")</f>
        <v/>
      </c>
    </row>
    <row r="2042" spans="12:15">
      <c r="L2042" s="30" t="str" cm="1">
        <f t="array" ref="L2042">IF(Table2[[#This Row],[Nodes]:[Nodes]]=4,Table2[[#This Row],[Gap]:[Gap]],"")</f>
        <v/>
      </c>
      <c r="M2042" s="30" t="str" cm="1">
        <f t="array" ref="M2042">IF(Table2[[#This Row],[Nodes]:[Nodes]]=5,Table2[[#This Row],[Gap]:[Gap]],"")</f>
        <v/>
      </c>
      <c r="N2042" s="30" t="str" cm="1">
        <f t="array" ref="N2042">IF(Table2[[#This Row],[Nodes]:[Nodes]]=6,Table2[[#This Row],[Gap]:[Gap]],"")</f>
        <v/>
      </c>
      <c r="O2042" s="30" t="str" cm="1">
        <f t="array" ref="O2042">IF(Table2[[#This Row],[Nodes]:[Nodes]]=7,Table2[[#This Row],[Gap]:[Gap]],"")</f>
        <v/>
      </c>
    </row>
    <row r="2043" spans="12:15">
      <c r="L2043" s="30" t="str" cm="1">
        <f t="array" ref="L2043">IF(Table2[[#This Row],[Nodes]:[Nodes]]=4,Table2[[#This Row],[Gap]:[Gap]],"")</f>
        <v/>
      </c>
      <c r="M2043" s="30" t="str" cm="1">
        <f t="array" ref="M2043">IF(Table2[[#This Row],[Nodes]:[Nodes]]=5,Table2[[#This Row],[Gap]:[Gap]],"")</f>
        <v/>
      </c>
      <c r="N2043" s="30" t="str" cm="1">
        <f t="array" ref="N2043">IF(Table2[[#This Row],[Nodes]:[Nodes]]=6,Table2[[#This Row],[Gap]:[Gap]],"")</f>
        <v/>
      </c>
      <c r="O2043" s="30" t="str" cm="1">
        <f t="array" ref="O2043">IF(Table2[[#This Row],[Nodes]:[Nodes]]=7,Table2[[#This Row],[Gap]:[Gap]],"")</f>
        <v/>
      </c>
    </row>
    <row r="2044" spans="12:15">
      <c r="L2044" s="30" t="str" cm="1">
        <f t="array" ref="L2044">IF(Table2[[#This Row],[Nodes]:[Nodes]]=4,Table2[[#This Row],[Gap]:[Gap]],"")</f>
        <v/>
      </c>
      <c r="M2044" s="30" t="str" cm="1">
        <f t="array" ref="M2044">IF(Table2[[#This Row],[Nodes]:[Nodes]]=5,Table2[[#This Row],[Gap]:[Gap]],"")</f>
        <v/>
      </c>
      <c r="N2044" s="30" t="str" cm="1">
        <f t="array" ref="N2044">IF(Table2[[#This Row],[Nodes]:[Nodes]]=6,Table2[[#This Row],[Gap]:[Gap]],"")</f>
        <v/>
      </c>
      <c r="O2044" s="30" t="str" cm="1">
        <f t="array" ref="O2044">IF(Table2[[#This Row],[Nodes]:[Nodes]]=7,Table2[[#This Row],[Gap]:[Gap]],"")</f>
        <v/>
      </c>
    </row>
    <row r="2045" spans="12:15">
      <c r="L2045" s="30" t="str" cm="1">
        <f t="array" ref="L2045">IF(Table2[[#This Row],[Nodes]:[Nodes]]=4,Table2[[#This Row],[Gap]:[Gap]],"")</f>
        <v/>
      </c>
      <c r="M2045" s="30" t="str" cm="1">
        <f t="array" ref="M2045">IF(Table2[[#This Row],[Nodes]:[Nodes]]=5,Table2[[#This Row],[Gap]:[Gap]],"")</f>
        <v/>
      </c>
      <c r="N2045" s="30" t="str" cm="1">
        <f t="array" ref="N2045">IF(Table2[[#This Row],[Nodes]:[Nodes]]=6,Table2[[#This Row],[Gap]:[Gap]],"")</f>
        <v/>
      </c>
      <c r="O2045" s="30" t="str" cm="1">
        <f t="array" ref="O2045">IF(Table2[[#This Row],[Nodes]:[Nodes]]=7,Table2[[#This Row],[Gap]:[Gap]],"")</f>
        <v/>
      </c>
    </row>
    <row r="2046" spans="12:15">
      <c r="L2046" s="30" t="str" cm="1">
        <f t="array" ref="L2046">IF(Table2[[#This Row],[Nodes]:[Nodes]]=4,Table2[[#This Row],[Gap]:[Gap]],"")</f>
        <v/>
      </c>
      <c r="M2046" s="30" t="str" cm="1">
        <f t="array" ref="M2046">IF(Table2[[#This Row],[Nodes]:[Nodes]]=5,Table2[[#This Row],[Gap]:[Gap]],"")</f>
        <v/>
      </c>
      <c r="N2046" s="30" t="str" cm="1">
        <f t="array" ref="N2046">IF(Table2[[#This Row],[Nodes]:[Nodes]]=6,Table2[[#This Row],[Gap]:[Gap]],"")</f>
        <v/>
      </c>
      <c r="O2046" s="30" t="str" cm="1">
        <f t="array" ref="O2046">IF(Table2[[#This Row],[Nodes]:[Nodes]]=7,Table2[[#This Row],[Gap]:[Gap]],"")</f>
        <v/>
      </c>
    </row>
    <row r="2047" spans="12:15">
      <c r="L2047" s="30" t="str" cm="1">
        <f t="array" ref="L2047">IF(Table2[[#This Row],[Nodes]:[Nodes]]=4,Table2[[#This Row],[Gap]:[Gap]],"")</f>
        <v/>
      </c>
      <c r="M2047" s="30" t="str" cm="1">
        <f t="array" ref="M2047">IF(Table2[[#This Row],[Nodes]:[Nodes]]=5,Table2[[#This Row],[Gap]:[Gap]],"")</f>
        <v/>
      </c>
      <c r="N2047" s="30" t="str" cm="1">
        <f t="array" ref="N2047">IF(Table2[[#This Row],[Nodes]:[Nodes]]=6,Table2[[#This Row],[Gap]:[Gap]],"")</f>
        <v/>
      </c>
      <c r="O2047" s="30" t="str" cm="1">
        <f t="array" ref="O2047">IF(Table2[[#This Row],[Nodes]:[Nodes]]=7,Table2[[#This Row],[Gap]:[Gap]],"")</f>
        <v/>
      </c>
    </row>
    <row r="2048" spans="12:15">
      <c r="L2048" s="30" t="str" cm="1">
        <f t="array" ref="L2048">IF(Table2[[#This Row],[Nodes]:[Nodes]]=4,Table2[[#This Row],[Gap]:[Gap]],"")</f>
        <v/>
      </c>
      <c r="M2048" s="30" t="str" cm="1">
        <f t="array" ref="M2048">IF(Table2[[#This Row],[Nodes]:[Nodes]]=5,Table2[[#This Row],[Gap]:[Gap]],"")</f>
        <v/>
      </c>
      <c r="N2048" s="30" t="str" cm="1">
        <f t="array" ref="N2048">IF(Table2[[#This Row],[Nodes]:[Nodes]]=6,Table2[[#This Row],[Gap]:[Gap]],"")</f>
        <v/>
      </c>
      <c r="O2048" s="30" t="str" cm="1">
        <f t="array" ref="O2048">IF(Table2[[#This Row],[Nodes]:[Nodes]]=7,Table2[[#This Row],[Gap]:[Gap]],"")</f>
        <v/>
      </c>
    </row>
    <row r="2049" spans="12:15">
      <c r="L2049" s="30" t="str" cm="1">
        <f t="array" ref="L2049">IF(Table2[[#This Row],[Nodes]:[Nodes]]=4,Table2[[#This Row],[Gap]:[Gap]],"")</f>
        <v/>
      </c>
      <c r="M2049" s="30" t="str" cm="1">
        <f t="array" ref="M2049">IF(Table2[[#This Row],[Nodes]:[Nodes]]=5,Table2[[#This Row],[Gap]:[Gap]],"")</f>
        <v/>
      </c>
      <c r="N2049" s="30" t="str" cm="1">
        <f t="array" ref="N2049">IF(Table2[[#This Row],[Nodes]:[Nodes]]=6,Table2[[#This Row],[Gap]:[Gap]],"")</f>
        <v/>
      </c>
      <c r="O2049" s="30" t="str" cm="1">
        <f t="array" ref="O2049">IF(Table2[[#This Row],[Nodes]:[Nodes]]=7,Table2[[#This Row],[Gap]:[Gap]],"")</f>
        <v/>
      </c>
    </row>
    <row r="2050" spans="12:15">
      <c r="L2050" s="30" t="str" cm="1">
        <f t="array" ref="L2050">IF(Table2[[#This Row],[Nodes]:[Nodes]]=4,Table2[[#This Row],[Gap]:[Gap]],"")</f>
        <v/>
      </c>
      <c r="M2050" s="30" t="str" cm="1">
        <f t="array" ref="M2050">IF(Table2[[#This Row],[Nodes]:[Nodes]]=5,Table2[[#This Row],[Gap]:[Gap]],"")</f>
        <v/>
      </c>
      <c r="N2050" s="30" t="str" cm="1">
        <f t="array" ref="N2050">IF(Table2[[#This Row],[Nodes]:[Nodes]]=6,Table2[[#This Row],[Gap]:[Gap]],"")</f>
        <v/>
      </c>
      <c r="O2050" s="30" t="str" cm="1">
        <f t="array" ref="O2050">IF(Table2[[#This Row],[Nodes]:[Nodes]]=7,Table2[[#This Row],[Gap]:[Gap]],"")</f>
        <v/>
      </c>
    </row>
    <row r="2051" spans="12:15">
      <c r="L2051" s="30" t="str" cm="1">
        <f t="array" ref="L2051">IF(Table2[[#This Row],[Nodes]:[Nodes]]=4,Table2[[#This Row],[Gap]:[Gap]],"")</f>
        <v/>
      </c>
      <c r="M2051" s="30" t="str" cm="1">
        <f t="array" ref="M2051">IF(Table2[[#This Row],[Nodes]:[Nodes]]=5,Table2[[#This Row],[Gap]:[Gap]],"")</f>
        <v/>
      </c>
      <c r="N2051" s="30" t="str" cm="1">
        <f t="array" ref="N2051">IF(Table2[[#This Row],[Nodes]:[Nodes]]=6,Table2[[#This Row],[Gap]:[Gap]],"")</f>
        <v/>
      </c>
      <c r="O2051" s="30" t="str" cm="1">
        <f t="array" ref="O2051">IF(Table2[[#This Row],[Nodes]:[Nodes]]=7,Table2[[#This Row],[Gap]:[Gap]],"")</f>
        <v/>
      </c>
    </row>
    <row r="2052" spans="12:15">
      <c r="L2052" s="30" t="str" cm="1">
        <f t="array" ref="L2052">IF(Table2[[#This Row],[Nodes]:[Nodes]]=4,Table2[[#This Row],[Gap]:[Gap]],"")</f>
        <v/>
      </c>
      <c r="M2052" s="30" t="str" cm="1">
        <f t="array" ref="M2052">IF(Table2[[#This Row],[Nodes]:[Nodes]]=5,Table2[[#This Row],[Gap]:[Gap]],"")</f>
        <v/>
      </c>
      <c r="N2052" s="30" t="str" cm="1">
        <f t="array" ref="N2052">IF(Table2[[#This Row],[Nodes]:[Nodes]]=6,Table2[[#This Row],[Gap]:[Gap]],"")</f>
        <v/>
      </c>
      <c r="O2052" s="30" t="str" cm="1">
        <f t="array" ref="O2052">IF(Table2[[#This Row],[Nodes]:[Nodes]]=7,Table2[[#This Row],[Gap]:[Gap]],"")</f>
        <v/>
      </c>
    </row>
    <row r="2053" spans="12:15">
      <c r="L2053" s="30" t="str" cm="1">
        <f t="array" ref="L2053">IF(Table2[[#This Row],[Nodes]:[Nodes]]=4,Table2[[#This Row],[Gap]:[Gap]],"")</f>
        <v/>
      </c>
      <c r="M2053" s="30" t="str" cm="1">
        <f t="array" ref="M2053">IF(Table2[[#This Row],[Nodes]:[Nodes]]=5,Table2[[#This Row],[Gap]:[Gap]],"")</f>
        <v/>
      </c>
      <c r="N2053" s="30" t="str" cm="1">
        <f t="array" ref="N2053">IF(Table2[[#This Row],[Nodes]:[Nodes]]=6,Table2[[#This Row],[Gap]:[Gap]],"")</f>
        <v/>
      </c>
      <c r="O2053" s="30" t="str" cm="1">
        <f t="array" ref="O2053">IF(Table2[[#This Row],[Nodes]:[Nodes]]=7,Table2[[#This Row],[Gap]:[Gap]],"")</f>
        <v/>
      </c>
    </row>
    <row r="2054" spans="12:15">
      <c r="L2054" s="30" t="str" cm="1">
        <f t="array" ref="L2054">IF(Table2[[#This Row],[Nodes]:[Nodes]]=4,Table2[[#This Row],[Gap]:[Gap]],"")</f>
        <v/>
      </c>
      <c r="M2054" s="30" t="str" cm="1">
        <f t="array" ref="M2054">IF(Table2[[#This Row],[Nodes]:[Nodes]]=5,Table2[[#This Row],[Gap]:[Gap]],"")</f>
        <v/>
      </c>
      <c r="N2054" s="30" t="str" cm="1">
        <f t="array" ref="N2054">IF(Table2[[#This Row],[Nodes]:[Nodes]]=6,Table2[[#This Row],[Gap]:[Gap]],"")</f>
        <v/>
      </c>
      <c r="O2054" s="30" t="str" cm="1">
        <f t="array" ref="O2054">IF(Table2[[#This Row],[Nodes]:[Nodes]]=7,Table2[[#This Row],[Gap]:[Gap]],"")</f>
        <v/>
      </c>
    </row>
    <row r="2055" spans="12:15">
      <c r="L2055" s="30" t="str" cm="1">
        <f t="array" ref="L2055">IF(Table2[[#This Row],[Nodes]:[Nodes]]=4,Table2[[#This Row],[Gap]:[Gap]],"")</f>
        <v/>
      </c>
      <c r="M2055" s="30" t="str" cm="1">
        <f t="array" ref="M2055">IF(Table2[[#This Row],[Nodes]:[Nodes]]=5,Table2[[#This Row],[Gap]:[Gap]],"")</f>
        <v/>
      </c>
      <c r="N2055" s="30" t="str" cm="1">
        <f t="array" ref="N2055">IF(Table2[[#This Row],[Nodes]:[Nodes]]=6,Table2[[#This Row],[Gap]:[Gap]],"")</f>
        <v/>
      </c>
      <c r="O2055" s="30" t="str" cm="1">
        <f t="array" ref="O2055">IF(Table2[[#This Row],[Nodes]:[Nodes]]=7,Table2[[#This Row],[Gap]:[Gap]],"")</f>
        <v/>
      </c>
    </row>
    <row r="2056" spans="12:15">
      <c r="L2056" s="30" t="str" cm="1">
        <f t="array" ref="L2056">IF(Table2[[#This Row],[Nodes]:[Nodes]]=4,Table2[[#This Row],[Gap]:[Gap]],"")</f>
        <v/>
      </c>
      <c r="M2056" s="30" t="str" cm="1">
        <f t="array" ref="M2056">IF(Table2[[#This Row],[Nodes]:[Nodes]]=5,Table2[[#This Row],[Gap]:[Gap]],"")</f>
        <v/>
      </c>
      <c r="N2056" s="30" t="str" cm="1">
        <f t="array" ref="N2056">IF(Table2[[#This Row],[Nodes]:[Nodes]]=6,Table2[[#This Row],[Gap]:[Gap]],"")</f>
        <v/>
      </c>
      <c r="O2056" s="30" t="str" cm="1">
        <f t="array" ref="O2056">IF(Table2[[#This Row],[Nodes]:[Nodes]]=7,Table2[[#This Row],[Gap]:[Gap]],"")</f>
        <v/>
      </c>
    </row>
    <row r="2057" spans="12:15">
      <c r="L2057" s="30" t="str" cm="1">
        <f t="array" ref="L2057">IF(Table2[[#This Row],[Nodes]:[Nodes]]=4,Table2[[#This Row],[Gap]:[Gap]],"")</f>
        <v/>
      </c>
      <c r="M2057" s="30" t="str" cm="1">
        <f t="array" ref="M2057">IF(Table2[[#This Row],[Nodes]:[Nodes]]=5,Table2[[#This Row],[Gap]:[Gap]],"")</f>
        <v/>
      </c>
      <c r="N2057" s="30" t="str" cm="1">
        <f t="array" ref="N2057">IF(Table2[[#This Row],[Nodes]:[Nodes]]=6,Table2[[#This Row],[Gap]:[Gap]],"")</f>
        <v/>
      </c>
      <c r="O2057" s="30" t="str" cm="1">
        <f t="array" ref="O2057">IF(Table2[[#This Row],[Nodes]:[Nodes]]=7,Table2[[#This Row],[Gap]:[Gap]],"")</f>
        <v/>
      </c>
    </row>
    <row r="2058" spans="12:15">
      <c r="L2058" s="30" t="str" cm="1">
        <f t="array" ref="L2058">IF(Table2[[#This Row],[Nodes]:[Nodes]]=4,Table2[[#This Row],[Gap]:[Gap]],"")</f>
        <v/>
      </c>
      <c r="M2058" s="30" t="str" cm="1">
        <f t="array" ref="M2058">IF(Table2[[#This Row],[Nodes]:[Nodes]]=5,Table2[[#This Row],[Gap]:[Gap]],"")</f>
        <v/>
      </c>
      <c r="N2058" s="30" t="str" cm="1">
        <f t="array" ref="N2058">IF(Table2[[#This Row],[Nodes]:[Nodes]]=6,Table2[[#This Row],[Gap]:[Gap]],"")</f>
        <v/>
      </c>
      <c r="O2058" s="30" t="str" cm="1">
        <f t="array" ref="O2058">IF(Table2[[#This Row],[Nodes]:[Nodes]]=7,Table2[[#This Row],[Gap]:[Gap]],"")</f>
        <v/>
      </c>
    </row>
    <row r="2059" spans="12:15">
      <c r="L2059" s="30" t="str" cm="1">
        <f t="array" ref="L2059">IF(Table2[[#This Row],[Nodes]:[Nodes]]=4,Table2[[#This Row],[Gap]:[Gap]],"")</f>
        <v/>
      </c>
      <c r="M2059" s="30" t="str" cm="1">
        <f t="array" ref="M2059">IF(Table2[[#This Row],[Nodes]:[Nodes]]=5,Table2[[#This Row],[Gap]:[Gap]],"")</f>
        <v/>
      </c>
      <c r="N2059" s="30" t="str" cm="1">
        <f t="array" ref="N2059">IF(Table2[[#This Row],[Nodes]:[Nodes]]=6,Table2[[#This Row],[Gap]:[Gap]],"")</f>
        <v/>
      </c>
      <c r="O2059" s="30" t="str" cm="1">
        <f t="array" ref="O2059">IF(Table2[[#This Row],[Nodes]:[Nodes]]=7,Table2[[#This Row],[Gap]:[Gap]],"")</f>
        <v/>
      </c>
    </row>
    <row r="2060" spans="12:15">
      <c r="L2060" s="30" t="str" cm="1">
        <f t="array" ref="L2060">IF(Table2[[#This Row],[Nodes]:[Nodes]]=4,Table2[[#This Row],[Gap]:[Gap]],"")</f>
        <v/>
      </c>
      <c r="M2060" s="30" t="str" cm="1">
        <f t="array" ref="M2060">IF(Table2[[#This Row],[Nodes]:[Nodes]]=5,Table2[[#This Row],[Gap]:[Gap]],"")</f>
        <v/>
      </c>
      <c r="N2060" s="30" t="str" cm="1">
        <f t="array" ref="N2060">IF(Table2[[#This Row],[Nodes]:[Nodes]]=6,Table2[[#This Row],[Gap]:[Gap]],"")</f>
        <v/>
      </c>
      <c r="O2060" s="30" t="str" cm="1">
        <f t="array" ref="O2060">IF(Table2[[#This Row],[Nodes]:[Nodes]]=7,Table2[[#This Row],[Gap]:[Gap]],"")</f>
        <v/>
      </c>
    </row>
    <row r="2061" spans="12:15">
      <c r="L2061" s="30" t="str" cm="1">
        <f t="array" ref="L2061">IF(Table2[[#This Row],[Nodes]:[Nodes]]=4,Table2[[#This Row],[Gap]:[Gap]],"")</f>
        <v/>
      </c>
      <c r="M2061" s="30" t="str" cm="1">
        <f t="array" ref="M2061">IF(Table2[[#This Row],[Nodes]:[Nodes]]=5,Table2[[#This Row],[Gap]:[Gap]],"")</f>
        <v/>
      </c>
      <c r="N2061" s="30" t="str" cm="1">
        <f t="array" ref="N2061">IF(Table2[[#This Row],[Nodes]:[Nodes]]=6,Table2[[#This Row],[Gap]:[Gap]],"")</f>
        <v/>
      </c>
      <c r="O2061" s="30" t="str" cm="1">
        <f t="array" ref="O2061">IF(Table2[[#This Row],[Nodes]:[Nodes]]=7,Table2[[#This Row],[Gap]:[Gap]],"")</f>
        <v/>
      </c>
    </row>
    <row r="2062" spans="12:15">
      <c r="L2062" s="30" t="str" cm="1">
        <f t="array" ref="L2062">IF(Table2[[#This Row],[Nodes]:[Nodes]]=4,Table2[[#This Row],[Gap]:[Gap]],"")</f>
        <v/>
      </c>
      <c r="M2062" s="30" t="str" cm="1">
        <f t="array" ref="M2062">IF(Table2[[#This Row],[Nodes]:[Nodes]]=5,Table2[[#This Row],[Gap]:[Gap]],"")</f>
        <v/>
      </c>
      <c r="N2062" s="30" t="str" cm="1">
        <f t="array" ref="N2062">IF(Table2[[#This Row],[Nodes]:[Nodes]]=6,Table2[[#This Row],[Gap]:[Gap]],"")</f>
        <v/>
      </c>
      <c r="O2062" s="30" t="str" cm="1">
        <f t="array" ref="O2062">IF(Table2[[#This Row],[Nodes]:[Nodes]]=7,Table2[[#This Row],[Gap]:[Gap]],"")</f>
        <v/>
      </c>
    </row>
    <row r="2063" spans="12:15">
      <c r="L2063" s="30" t="str" cm="1">
        <f t="array" ref="L2063">IF(Table2[[#This Row],[Nodes]:[Nodes]]=4,Table2[[#This Row],[Gap]:[Gap]],"")</f>
        <v/>
      </c>
      <c r="M2063" s="30" t="str" cm="1">
        <f t="array" ref="M2063">IF(Table2[[#This Row],[Nodes]:[Nodes]]=5,Table2[[#This Row],[Gap]:[Gap]],"")</f>
        <v/>
      </c>
      <c r="N2063" s="30" t="str" cm="1">
        <f t="array" ref="N2063">IF(Table2[[#This Row],[Nodes]:[Nodes]]=6,Table2[[#This Row],[Gap]:[Gap]],"")</f>
        <v/>
      </c>
      <c r="O2063" s="30" t="str" cm="1">
        <f t="array" ref="O2063">IF(Table2[[#This Row],[Nodes]:[Nodes]]=7,Table2[[#This Row],[Gap]:[Gap]],"")</f>
        <v/>
      </c>
    </row>
    <row r="2064" spans="12:15">
      <c r="L2064" s="30" t="str" cm="1">
        <f t="array" ref="L2064">IF(Table2[[#This Row],[Nodes]:[Nodes]]=4,Table2[[#This Row],[Gap]:[Gap]],"")</f>
        <v/>
      </c>
      <c r="M2064" s="30" t="str" cm="1">
        <f t="array" ref="M2064">IF(Table2[[#This Row],[Nodes]:[Nodes]]=5,Table2[[#This Row],[Gap]:[Gap]],"")</f>
        <v/>
      </c>
      <c r="N2064" s="30" t="str" cm="1">
        <f t="array" ref="N2064">IF(Table2[[#This Row],[Nodes]:[Nodes]]=6,Table2[[#This Row],[Gap]:[Gap]],"")</f>
        <v/>
      </c>
      <c r="O2064" s="30" t="str" cm="1">
        <f t="array" ref="O2064">IF(Table2[[#This Row],[Nodes]:[Nodes]]=7,Table2[[#This Row],[Gap]:[Gap]],"")</f>
        <v/>
      </c>
    </row>
    <row r="2065" spans="12:15">
      <c r="L2065" s="30" t="str" cm="1">
        <f t="array" ref="L2065">IF(Table2[[#This Row],[Nodes]:[Nodes]]=4,Table2[[#This Row],[Gap]:[Gap]],"")</f>
        <v/>
      </c>
      <c r="M2065" s="30" t="str" cm="1">
        <f t="array" ref="M2065">IF(Table2[[#This Row],[Nodes]:[Nodes]]=5,Table2[[#This Row],[Gap]:[Gap]],"")</f>
        <v/>
      </c>
      <c r="N2065" s="30" t="str" cm="1">
        <f t="array" ref="N2065">IF(Table2[[#This Row],[Nodes]:[Nodes]]=6,Table2[[#This Row],[Gap]:[Gap]],"")</f>
        <v/>
      </c>
      <c r="O2065" s="30" t="str" cm="1">
        <f t="array" ref="O2065">IF(Table2[[#This Row],[Nodes]:[Nodes]]=7,Table2[[#This Row],[Gap]:[Gap]],"")</f>
        <v/>
      </c>
    </row>
    <row r="2066" spans="12:15">
      <c r="L2066" s="30" t="str" cm="1">
        <f t="array" ref="L2066">IF(Table2[[#This Row],[Nodes]:[Nodes]]=4,Table2[[#This Row],[Gap]:[Gap]],"")</f>
        <v/>
      </c>
      <c r="M2066" s="30" t="str" cm="1">
        <f t="array" ref="M2066">IF(Table2[[#This Row],[Nodes]:[Nodes]]=5,Table2[[#This Row],[Gap]:[Gap]],"")</f>
        <v/>
      </c>
      <c r="N2066" s="30" t="str" cm="1">
        <f t="array" ref="N2066">IF(Table2[[#This Row],[Nodes]:[Nodes]]=6,Table2[[#This Row],[Gap]:[Gap]],"")</f>
        <v/>
      </c>
      <c r="O2066" s="30" t="str" cm="1">
        <f t="array" ref="O2066">IF(Table2[[#This Row],[Nodes]:[Nodes]]=7,Table2[[#This Row],[Gap]:[Gap]],"")</f>
        <v/>
      </c>
    </row>
    <row r="2067" spans="12:15">
      <c r="L2067" s="30" t="str" cm="1">
        <f t="array" ref="L2067">IF(Table2[[#This Row],[Nodes]:[Nodes]]=4,Table2[[#This Row],[Gap]:[Gap]],"")</f>
        <v/>
      </c>
      <c r="M2067" s="30" t="str" cm="1">
        <f t="array" ref="M2067">IF(Table2[[#This Row],[Nodes]:[Nodes]]=5,Table2[[#This Row],[Gap]:[Gap]],"")</f>
        <v/>
      </c>
      <c r="N2067" s="30" t="str" cm="1">
        <f t="array" ref="N2067">IF(Table2[[#This Row],[Nodes]:[Nodes]]=6,Table2[[#This Row],[Gap]:[Gap]],"")</f>
        <v/>
      </c>
      <c r="O2067" s="30" t="str" cm="1">
        <f t="array" ref="O2067">IF(Table2[[#This Row],[Nodes]:[Nodes]]=7,Table2[[#This Row],[Gap]:[Gap]],"")</f>
        <v/>
      </c>
    </row>
    <row r="2068" spans="12:15">
      <c r="L2068" s="30" t="str" cm="1">
        <f t="array" ref="L2068">IF(Table2[[#This Row],[Nodes]:[Nodes]]=4,Table2[[#This Row],[Gap]:[Gap]],"")</f>
        <v/>
      </c>
      <c r="M2068" s="30" t="str" cm="1">
        <f t="array" ref="M2068">IF(Table2[[#This Row],[Nodes]:[Nodes]]=5,Table2[[#This Row],[Gap]:[Gap]],"")</f>
        <v/>
      </c>
      <c r="N2068" s="30" t="str" cm="1">
        <f t="array" ref="N2068">IF(Table2[[#This Row],[Nodes]:[Nodes]]=6,Table2[[#This Row],[Gap]:[Gap]],"")</f>
        <v/>
      </c>
      <c r="O2068" s="30" t="str" cm="1">
        <f t="array" ref="O2068">IF(Table2[[#This Row],[Nodes]:[Nodes]]=7,Table2[[#This Row],[Gap]:[Gap]],"")</f>
        <v/>
      </c>
    </row>
    <row r="2069" spans="12:15">
      <c r="L2069" s="30" t="str" cm="1">
        <f t="array" ref="L2069">IF(Table2[[#This Row],[Nodes]:[Nodes]]=4,Table2[[#This Row],[Gap]:[Gap]],"")</f>
        <v/>
      </c>
      <c r="M2069" s="30" t="str" cm="1">
        <f t="array" ref="M2069">IF(Table2[[#This Row],[Nodes]:[Nodes]]=5,Table2[[#This Row],[Gap]:[Gap]],"")</f>
        <v/>
      </c>
      <c r="N2069" s="30" t="str" cm="1">
        <f t="array" ref="N2069">IF(Table2[[#This Row],[Nodes]:[Nodes]]=6,Table2[[#This Row],[Gap]:[Gap]],"")</f>
        <v/>
      </c>
      <c r="O2069" s="30" t="str" cm="1">
        <f t="array" ref="O2069">IF(Table2[[#This Row],[Nodes]:[Nodes]]=7,Table2[[#This Row],[Gap]:[Gap]],"")</f>
        <v/>
      </c>
    </row>
    <row r="2070" spans="12:15">
      <c r="L2070" s="30" t="str" cm="1">
        <f t="array" ref="L2070">IF(Table2[[#This Row],[Nodes]:[Nodes]]=4,Table2[[#This Row],[Gap]:[Gap]],"")</f>
        <v/>
      </c>
      <c r="M2070" s="30" t="str" cm="1">
        <f t="array" ref="M2070">IF(Table2[[#This Row],[Nodes]:[Nodes]]=5,Table2[[#This Row],[Gap]:[Gap]],"")</f>
        <v/>
      </c>
      <c r="N2070" s="30" t="str" cm="1">
        <f t="array" ref="N2070">IF(Table2[[#This Row],[Nodes]:[Nodes]]=6,Table2[[#This Row],[Gap]:[Gap]],"")</f>
        <v/>
      </c>
      <c r="O2070" s="30" t="str" cm="1">
        <f t="array" ref="O2070">IF(Table2[[#This Row],[Nodes]:[Nodes]]=7,Table2[[#This Row],[Gap]:[Gap]],"")</f>
        <v/>
      </c>
    </row>
    <row r="2071" spans="12:15">
      <c r="L2071" s="30" t="str" cm="1">
        <f t="array" ref="L2071">IF(Table2[[#This Row],[Nodes]:[Nodes]]=4,Table2[[#This Row],[Gap]:[Gap]],"")</f>
        <v/>
      </c>
      <c r="M2071" s="30" t="str" cm="1">
        <f t="array" ref="M2071">IF(Table2[[#This Row],[Nodes]:[Nodes]]=5,Table2[[#This Row],[Gap]:[Gap]],"")</f>
        <v/>
      </c>
      <c r="N2071" s="30" t="str" cm="1">
        <f t="array" ref="N2071">IF(Table2[[#This Row],[Nodes]:[Nodes]]=6,Table2[[#This Row],[Gap]:[Gap]],"")</f>
        <v/>
      </c>
      <c r="O2071" s="30" t="str" cm="1">
        <f t="array" ref="O2071">IF(Table2[[#This Row],[Nodes]:[Nodes]]=7,Table2[[#This Row],[Gap]:[Gap]],"")</f>
        <v/>
      </c>
    </row>
    <row r="2072" spans="12:15">
      <c r="L2072" s="30" t="str" cm="1">
        <f t="array" ref="L2072">IF(Table2[[#This Row],[Nodes]:[Nodes]]=4,Table2[[#This Row],[Gap]:[Gap]],"")</f>
        <v/>
      </c>
      <c r="M2072" s="30" t="str" cm="1">
        <f t="array" ref="M2072">IF(Table2[[#This Row],[Nodes]:[Nodes]]=5,Table2[[#This Row],[Gap]:[Gap]],"")</f>
        <v/>
      </c>
      <c r="N2072" s="30" t="str" cm="1">
        <f t="array" ref="N2072">IF(Table2[[#This Row],[Nodes]:[Nodes]]=6,Table2[[#This Row],[Gap]:[Gap]],"")</f>
        <v/>
      </c>
      <c r="O2072" s="30" t="str" cm="1">
        <f t="array" ref="O2072">IF(Table2[[#This Row],[Nodes]:[Nodes]]=7,Table2[[#This Row],[Gap]:[Gap]],"")</f>
        <v/>
      </c>
    </row>
    <row r="2073" spans="12:15">
      <c r="L2073" s="30" t="str" cm="1">
        <f t="array" ref="L2073">IF(Table2[[#This Row],[Nodes]:[Nodes]]=4,Table2[[#This Row],[Gap]:[Gap]],"")</f>
        <v/>
      </c>
      <c r="M2073" s="30" t="str" cm="1">
        <f t="array" ref="M2073">IF(Table2[[#This Row],[Nodes]:[Nodes]]=5,Table2[[#This Row],[Gap]:[Gap]],"")</f>
        <v/>
      </c>
      <c r="N2073" s="30" t="str" cm="1">
        <f t="array" ref="N2073">IF(Table2[[#This Row],[Nodes]:[Nodes]]=6,Table2[[#This Row],[Gap]:[Gap]],"")</f>
        <v/>
      </c>
      <c r="O2073" s="30" t="str" cm="1">
        <f t="array" ref="O2073">IF(Table2[[#This Row],[Nodes]:[Nodes]]=7,Table2[[#This Row],[Gap]:[Gap]],"")</f>
        <v/>
      </c>
    </row>
    <row r="2074" spans="12:15">
      <c r="L2074" s="30" t="str" cm="1">
        <f t="array" ref="L2074">IF(Table2[[#This Row],[Nodes]:[Nodes]]=4,Table2[[#This Row],[Gap]:[Gap]],"")</f>
        <v/>
      </c>
      <c r="M2074" s="30" t="str" cm="1">
        <f t="array" ref="M2074">IF(Table2[[#This Row],[Nodes]:[Nodes]]=5,Table2[[#This Row],[Gap]:[Gap]],"")</f>
        <v/>
      </c>
      <c r="N2074" s="30" t="str" cm="1">
        <f t="array" ref="N2074">IF(Table2[[#This Row],[Nodes]:[Nodes]]=6,Table2[[#This Row],[Gap]:[Gap]],"")</f>
        <v/>
      </c>
      <c r="O2074" s="30" t="str" cm="1">
        <f t="array" ref="O2074">IF(Table2[[#This Row],[Nodes]:[Nodes]]=7,Table2[[#This Row],[Gap]:[Gap]],"")</f>
        <v/>
      </c>
    </row>
    <row r="2075" spans="12:15">
      <c r="L2075" s="30" t="str" cm="1">
        <f t="array" ref="L2075">IF(Table2[[#This Row],[Nodes]:[Nodes]]=4,Table2[[#This Row],[Gap]:[Gap]],"")</f>
        <v/>
      </c>
      <c r="M2075" s="30" t="str" cm="1">
        <f t="array" ref="M2075">IF(Table2[[#This Row],[Nodes]:[Nodes]]=5,Table2[[#This Row],[Gap]:[Gap]],"")</f>
        <v/>
      </c>
      <c r="N2075" s="30" t="str" cm="1">
        <f t="array" ref="N2075">IF(Table2[[#This Row],[Nodes]:[Nodes]]=6,Table2[[#This Row],[Gap]:[Gap]],"")</f>
        <v/>
      </c>
      <c r="O2075" s="30" t="str" cm="1">
        <f t="array" ref="O2075">IF(Table2[[#This Row],[Nodes]:[Nodes]]=7,Table2[[#This Row],[Gap]:[Gap]],"")</f>
        <v/>
      </c>
    </row>
    <row r="2076" spans="12:15">
      <c r="L2076" s="30" t="str" cm="1">
        <f t="array" ref="L2076">IF(Table2[[#This Row],[Nodes]:[Nodes]]=4,Table2[[#This Row],[Gap]:[Gap]],"")</f>
        <v/>
      </c>
      <c r="M2076" s="30" t="str" cm="1">
        <f t="array" ref="M2076">IF(Table2[[#This Row],[Nodes]:[Nodes]]=5,Table2[[#This Row],[Gap]:[Gap]],"")</f>
        <v/>
      </c>
      <c r="N2076" s="30" t="str" cm="1">
        <f t="array" ref="N2076">IF(Table2[[#This Row],[Nodes]:[Nodes]]=6,Table2[[#This Row],[Gap]:[Gap]],"")</f>
        <v/>
      </c>
      <c r="O2076" s="30" t="str" cm="1">
        <f t="array" ref="O2076">IF(Table2[[#This Row],[Nodes]:[Nodes]]=7,Table2[[#This Row],[Gap]:[Gap]],"")</f>
        <v/>
      </c>
    </row>
    <row r="2077" spans="12:15">
      <c r="L2077" s="30" t="str" cm="1">
        <f t="array" ref="L2077">IF(Table2[[#This Row],[Nodes]:[Nodes]]=4,Table2[[#This Row],[Gap]:[Gap]],"")</f>
        <v/>
      </c>
      <c r="M2077" s="30" t="str" cm="1">
        <f t="array" ref="M2077">IF(Table2[[#This Row],[Nodes]:[Nodes]]=5,Table2[[#This Row],[Gap]:[Gap]],"")</f>
        <v/>
      </c>
      <c r="N2077" s="30" t="str" cm="1">
        <f t="array" ref="N2077">IF(Table2[[#This Row],[Nodes]:[Nodes]]=6,Table2[[#This Row],[Gap]:[Gap]],"")</f>
        <v/>
      </c>
      <c r="O2077" s="30" t="str" cm="1">
        <f t="array" ref="O2077">IF(Table2[[#This Row],[Nodes]:[Nodes]]=7,Table2[[#This Row],[Gap]:[Gap]],"")</f>
        <v/>
      </c>
    </row>
    <row r="2078" spans="12:15">
      <c r="L2078" s="30" t="str" cm="1">
        <f t="array" ref="L2078">IF(Table2[[#This Row],[Nodes]:[Nodes]]=4,Table2[[#This Row],[Gap]:[Gap]],"")</f>
        <v/>
      </c>
      <c r="M2078" s="30" t="str" cm="1">
        <f t="array" ref="M2078">IF(Table2[[#This Row],[Nodes]:[Nodes]]=5,Table2[[#This Row],[Gap]:[Gap]],"")</f>
        <v/>
      </c>
      <c r="N2078" s="30" t="str" cm="1">
        <f t="array" ref="N2078">IF(Table2[[#This Row],[Nodes]:[Nodes]]=6,Table2[[#This Row],[Gap]:[Gap]],"")</f>
        <v/>
      </c>
      <c r="O2078" s="30" t="str" cm="1">
        <f t="array" ref="O2078">IF(Table2[[#This Row],[Nodes]:[Nodes]]=7,Table2[[#This Row],[Gap]:[Gap]],"")</f>
        <v/>
      </c>
    </row>
    <row r="2079" spans="12:15">
      <c r="L2079" s="30" t="str" cm="1">
        <f t="array" ref="L2079">IF(Table2[[#This Row],[Nodes]:[Nodes]]=4,Table2[[#This Row],[Gap]:[Gap]],"")</f>
        <v/>
      </c>
      <c r="M2079" s="30" t="str" cm="1">
        <f t="array" ref="M2079">IF(Table2[[#This Row],[Nodes]:[Nodes]]=5,Table2[[#This Row],[Gap]:[Gap]],"")</f>
        <v/>
      </c>
      <c r="N2079" s="30" t="str" cm="1">
        <f t="array" ref="N2079">IF(Table2[[#This Row],[Nodes]:[Nodes]]=6,Table2[[#This Row],[Gap]:[Gap]],"")</f>
        <v/>
      </c>
      <c r="O2079" s="30" t="str" cm="1">
        <f t="array" ref="O2079">IF(Table2[[#This Row],[Nodes]:[Nodes]]=7,Table2[[#This Row],[Gap]:[Gap]],"")</f>
        <v/>
      </c>
    </row>
    <row r="2080" spans="12:15">
      <c r="L2080" s="30" t="str" cm="1">
        <f t="array" ref="L2080">IF(Table2[[#This Row],[Nodes]:[Nodes]]=4,Table2[[#This Row],[Gap]:[Gap]],"")</f>
        <v/>
      </c>
      <c r="M2080" s="30" t="str" cm="1">
        <f t="array" ref="M2080">IF(Table2[[#This Row],[Nodes]:[Nodes]]=5,Table2[[#This Row],[Gap]:[Gap]],"")</f>
        <v/>
      </c>
      <c r="N2080" s="30" t="str" cm="1">
        <f t="array" ref="N2080">IF(Table2[[#This Row],[Nodes]:[Nodes]]=6,Table2[[#This Row],[Gap]:[Gap]],"")</f>
        <v/>
      </c>
      <c r="O2080" s="30" t="str" cm="1">
        <f t="array" ref="O2080">IF(Table2[[#This Row],[Nodes]:[Nodes]]=7,Table2[[#This Row],[Gap]:[Gap]],"")</f>
        <v/>
      </c>
    </row>
    <row r="2081" spans="12:15">
      <c r="L2081" s="30" t="str" cm="1">
        <f t="array" ref="L2081">IF(Table2[[#This Row],[Nodes]:[Nodes]]=4,Table2[[#This Row],[Gap]:[Gap]],"")</f>
        <v/>
      </c>
      <c r="M2081" s="30" t="str" cm="1">
        <f t="array" ref="M2081">IF(Table2[[#This Row],[Nodes]:[Nodes]]=5,Table2[[#This Row],[Gap]:[Gap]],"")</f>
        <v/>
      </c>
      <c r="N2081" s="30" t="str" cm="1">
        <f t="array" ref="N2081">IF(Table2[[#This Row],[Nodes]:[Nodes]]=6,Table2[[#This Row],[Gap]:[Gap]],"")</f>
        <v/>
      </c>
      <c r="O2081" s="30" t="str" cm="1">
        <f t="array" ref="O2081">IF(Table2[[#This Row],[Nodes]:[Nodes]]=7,Table2[[#This Row],[Gap]:[Gap]],"")</f>
        <v/>
      </c>
    </row>
    <row r="2082" spans="12:15">
      <c r="L2082" s="30" t="str" cm="1">
        <f t="array" ref="L2082">IF(Table2[[#This Row],[Nodes]:[Nodes]]=4,Table2[[#This Row],[Gap]:[Gap]],"")</f>
        <v/>
      </c>
      <c r="M2082" s="30" t="str" cm="1">
        <f t="array" ref="M2082">IF(Table2[[#This Row],[Nodes]:[Nodes]]=5,Table2[[#This Row],[Gap]:[Gap]],"")</f>
        <v/>
      </c>
      <c r="N2082" s="30" t="str" cm="1">
        <f t="array" ref="N2082">IF(Table2[[#This Row],[Nodes]:[Nodes]]=6,Table2[[#This Row],[Gap]:[Gap]],"")</f>
        <v/>
      </c>
      <c r="O2082" s="30" t="str" cm="1">
        <f t="array" ref="O2082">IF(Table2[[#This Row],[Nodes]:[Nodes]]=7,Table2[[#This Row],[Gap]:[Gap]],"")</f>
        <v/>
      </c>
    </row>
    <row r="2083" spans="12:15">
      <c r="L2083" s="30" t="str" cm="1">
        <f t="array" ref="L2083">IF(Table2[[#This Row],[Nodes]:[Nodes]]=4,Table2[[#This Row],[Gap]:[Gap]],"")</f>
        <v/>
      </c>
      <c r="M2083" s="30" t="str" cm="1">
        <f t="array" ref="M2083">IF(Table2[[#This Row],[Nodes]:[Nodes]]=5,Table2[[#This Row],[Gap]:[Gap]],"")</f>
        <v/>
      </c>
      <c r="N2083" s="30" t="str" cm="1">
        <f t="array" ref="N2083">IF(Table2[[#This Row],[Nodes]:[Nodes]]=6,Table2[[#This Row],[Gap]:[Gap]],"")</f>
        <v/>
      </c>
      <c r="O2083" s="30" t="str" cm="1">
        <f t="array" ref="O2083">IF(Table2[[#This Row],[Nodes]:[Nodes]]=7,Table2[[#This Row],[Gap]:[Gap]],"")</f>
        <v/>
      </c>
    </row>
    <row r="2084" spans="12:15">
      <c r="L2084" s="30" t="str" cm="1">
        <f t="array" ref="L2084">IF(Table2[[#This Row],[Nodes]:[Nodes]]=4,Table2[[#This Row],[Gap]:[Gap]],"")</f>
        <v/>
      </c>
      <c r="M2084" s="30" t="str" cm="1">
        <f t="array" ref="M2084">IF(Table2[[#This Row],[Nodes]:[Nodes]]=5,Table2[[#This Row],[Gap]:[Gap]],"")</f>
        <v/>
      </c>
      <c r="N2084" s="30" t="str" cm="1">
        <f t="array" ref="N2084">IF(Table2[[#This Row],[Nodes]:[Nodes]]=6,Table2[[#This Row],[Gap]:[Gap]],"")</f>
        <v/>
      </c>
      <c r="O2084" s="30" t="str" cm="1">
        <f t="array" ref="O2084">IF(Table2[[#This Row],[Nodes]:[Nodes]]=7,Table2[[#This Row],[Gap]:[Gap]],"")</f>
        <v/>
      </c>
    </row>
    <row r="2085" spans="12:15">
      <c r="L2085" s="30" t="str" cm="1">
        <f t="array" ref="L2085">IF(Table2[[#This Row],[Nodes]:[Nodes]]=4,Table2[[#This Row],[Gap]:[Gap]],"")</f>
        <v/>
      </c>
      <c r="M2085" s="30" t="str" cm="1">
        <f t="array" ref="M2085">IF(Table2[[#This Row],[Nodes]:[Nodes]]=5,Table2[[#This Row],[Gap]:[Gap]],"")</f>
        <v/>
      </c>
      <c r="N2085" s="30" t="str" cm="1">
        <f t="array" ref="N2085">IF(Table2[[#This Row],[Nodes]:[Nodes]]=6,Table2[[#This Row],[Gap]:[Gap]],"")</f>
        <v/>
      </c>
      <c r="O2085" s="30" t="str" cm="1">
        <f t="array" ref="O2085">IF(Table2[[#This Row],[Nodes]:[Nodes]]=7,Table2[[#This Row],[Gap]:[Gap]],"")</f>
        <v/>
      </c>
    </row>
    <row r="2086" spans="12:15">
      <c r="L2086" s="30" t="str" cm="1">
        <f t="array" ref="L2086">IF(Table2[[#This Row],[Nodes]:[Nodes]]=4,Table2[[#This Row],[Gap]:[Gap]],"")</f>
        <v/>
      </c>
      <c r="M2086" s="30" t="str" cm="1">
        <f t="array" ref="M2086">IF(Table2[[#This Row],[Nodes]:[Nodes]]=5,Table2[[#This Row],[Gap]:[Gap]],"")</f>
        <v/>
      </c>
      <c r="N2086" s="30" t="str" cm="1">
        <f t="array" ref="N2086">IF(Table2[[#This Row],[Nodes]:[Nodes]]=6,Table2[[#This Row],[Gap]:[Gap]],"")</f>
        <v/>
      </c>
      <c r="O2086" s="30" t="str" cm="1">
        <f t="array" ref="O2086">IF(Table2[[#This Row],[Nodes]:[Nodes]]=7,Table2[[#This Row],[Gap]:[Gap]],"")</f>
        <v/>
      </c>
    </row>
    <row r="2087" spans="12:15">
      <c r="L2087" s="30" t="str" cm="1">
        <f t="array" ref="L2087">IF(Table2[[#This Row],[Nodes]:[Nodes]]=4,Table2[[#This Row],[Gap]:[Gap]],"")</f>
        <v/>
      </c>
      <c r="M2087" s="30" t="str" cm="1">
        <f t="array" ref="M2087">IF(Table2[[#This Row],[Nodes]:[Nodes]]=5,Table2[[#This Row],[Gap]:[Gap]],"")</f>
        <v/>
      </c>
      <c r="N2087" s="30" t="str" cm="1">
        <f t="array" ref="N2087">IF(Table2[[#This Row],[Nodes]:[Nodes]]=6,Table2[[#This Row],[Gap]:[Gap]],"")</f>
        <v/>
      </c>
      <c r="O2087" s="30" t="str" cm="1">
        <f t="array" ref="O2087">IF(Table2[[#This Row],[Nodes]:[Nodes]]=7,Table2[[#This Row],[Gap]:[Gap]],"")</f>
        <v/>
      </c>
    </row>
    <row r="2088" spans="12:15">
      <c r="L2088" s="30" t="str" cm="1">
        <f t="array" ref="L2088">IF(Table2[[#This Row],[Nodes]:[Nodes]]=4,Table2[[#This Row],[Gap]:[Gap]],"")</f>
        <v/>
      </c>
      <c r="M2088" s="30" t="str" cm="1">
        <f t="array" ref="M2088">IF(Table2[[#This Row],[Nodes]:[Nodes]]=5,Table2[[#This Row],[Gap]:[Gap]],"")</f>
        <v/>
      </c>
      <c r="N2088" s="30" t="str" cm="1">
        <f t="array" ref="N2088">IF(Table2[[#This Row],[Nodes]:[Nodes]]=6,Table2[[#This Row],[Gap]:[Gap]],"")</f>
        <v/>
      </c>
      <c r="O2088" s="30" t="str" cm="1">
        <f t="array" ref="O2088">IF(Table2[[#This Row],[Nodes]:[Nodes]]=7,Table2[[#This Row],[Gap]:[Gap]],"")</f>
        <v/>
      </c>
    </row>
    <row r="2089" spans="12:15">
      <c r="L2089" s="30" t="str" cm="1">
        <f t="array" ref="L2089">IF(Table2[[#This Row],[Nodes]:[Nodes]]=4,Table2[[#This Row],[Gap]:[Gap]],"")</f>
        <v/>
      </c>
      <c r="M2089" s="30" t="str" cm="1">
        <f t="array" ref="M2089">IF(Table2[[#This Row],[Nodes]:[Nodes]]=5,Table2[[#This Row],[Gap]:[Gap]],"")</f>
        <v/>
      </c>
      <c r="N2089" s="30" t="str" cm="1">
        <f t="array" ref="N2089">IF(Table2[[#This Row],[Nodes]:[Nodes]]=6,Table2[[#This Row],[Gap]:[Gap]],"")</f>
        <v/>
      </c>
      <c r="O2089" s="30" t="str" cm="1">
        <f t="array" ref="O2089">IF(Table2[[#This Row],[Nodes]:[Nodes]]=7,Table2[[#This Row],[Gap]:[Gap]],"")</f>
        <v/>
      </c>
    </row>
    <row r="2090" spans="12:15">
      <c r="L2090" s="30" t="str" cm="1">
        <f t="array" ref="L2090">IF(Table2[[#This Row],[Nodes]:[Nodes]]=4,Table2[[#This Row],[Gap]:[Gap]],"")</f>
        <v/>
      </c>
      <c r="M2090" s="30" t="str" cm="1">
        <f t="array" ref="M2090">IF(Table2[[#This Row],[Nodes]:[Nodes]]=5,Table2[[#This Row],[Gap]:[Gap]],"")</f>
        <v/>
      </c>
      <c r="N2090" s="30" t="str" cm="1">
        <f t="array" ref="N2090">IF(Table2[[#This Row],[Nodes]:[Nodes]]=6,Table2[[#This Row],[Gap]:[Gap]],"")</f>
        <v/>
      </c>
      <c r="O2090" s="30" t="str" cm="1">
        <f t="array" ref="O2090">IF(Table2[[#This Row],[Nodes]:[Nodes]]=7,Table2[[#This Row],[Gap]:[Gap]],"")</f>
        <v/>
      </c>
    </row>
    <row r="2091" spans="12:15">
      <c r="L2091" s="30" t="str" cm="1">
        <f t="array" ref="L2091">IF(Table2[[#This Row],[Nodes]:[Nodes]]=4,Table2[[#This Row],[Gap]:[Gap]],"")</f>
        <v/>
      </c>
      <c r="M2091" s="30" t="str" cm="1">
        <f t="array" ref="M2091">IF(Table2[[#This Row],[Nodes]:[Nodes]]=5,Table2[[#This Row],[Gap]:[Gap]],"")</f>
        <v/>
      </c>
      <c r="N2091" s="30" t="str" cm="1">
        <f t="array" ref="N2091">IF(Table2[[#This Row],[Nodes]:[Nodes]]=6,Table2[[#This Row],[Gap]:[Gap]],"")</f>
        <v/>
      </c>
      <c r="O2091" s="30" t="str" cm="1">
        <f t="array" ref="O2091">IF(Table2[[#This Row],[Nodes]:[Nodes]]=7,Table2[[#This Row],[Gap]:[Gap]],"")</f>
        <v/>
      </c>
    </row>
    <row r="2092" spans="12:15">
      <c r="L2092" s="30" t="str" cm="1">
        <f t="array" ref="L2092">IF(Table2[[#This Row],[Nodes]:[Nodes]]=4,Table2[[#This Row],[Gap]:[Gap]],"")</f>
        <v/>
      </c>
      <c r="M2092" s="30" t="str" cm="1">
        <f t="array" ref="M2092">IF(Table2[[#This Row],[Nodes]:[Nodes]]=5,Table2[[#This Row],[Gap]:[Gap]],"")</f>
        <v/>
      </c>
      <c r="N2092" s="30" t="str" cm="1">
        <f t="array" ref="N2092">IF(Table2[[#This Row],[Nodes]:[Nodes]]=6,Table2[[#This Row],[Gap]:[Gap]],"")</f>
        <v/>
      </c>
      <c r="O2092" s="30" t="str" cm="1">
        <f t="array" ref="O2092">IF(Table2[[#This Row],[Nodes]:[Nodes]]=7,Table2[[#This Row],[Gap]:[Gap]],"")</f>
        <v/>
      </c>
    </row>
    <row r="2093" spans="12:15">
      <c r="L2093" s="30" t="str" cm="1">
        <f t="array" ref="L2093">IF(Table2[[#This Row],[Nodes]:[Nodes]]=4,Table2[[#This Row],[Gap]:[Gap]],"")</f>
        <v/>
      </c>
      <c r="M2093" s="30" t="str" cm="1">
        <f t="array" ref="M2093">IF(Table2[[#This Row],[Nodes]:[Nodes]]=5,Table2[[#This Row],[Gap]:[Gap]],"")</f>
        <v/>
      </c>
      <c r="N2093" s="30" t="str" cm="1">
        <f t="array" ref="N2093">IF(Table2[[#This Row],[Nodes]:[Nodes]]=6,Table2[[#This Row],[Gap]:[Gap]],"")</f>
        <v/>
      </c>
      <c r="O2093" s="30" t="str" cm="1">
        <f t="array" ref="O2093">IF(Table2[[#This Row],[Nodes]:[Nodes]]=7,Table2[[#This Row],[Gap]:[Gap]],"")</f>
        <v/>
      </c>
    </row>
    <row r="2094" spans="12:15">
      <c r="L2094" s="30" t="str" cm="1">
        <f t="array" ref="L2094">IF(Table2[[#This Row],[Nodes]:[Nodes]]=4,Table2[[#This Row],[Gap]:[Gap]],"")</f>
        <v/>
      </c>
      <c r="M2094" s="30" t="str" cm="1">
        <f t="array" ref="M2094">IF(Table2[[#This Row],[Nodes]:[Nodes]]=5,Table2[[#This Row],[Gap]:[Gap]],"")</f>
        <v/>
      </c>
      <c r="N2094" s="30" t="str" cm="1">
        <f t="array" ref="N2094">IF(Table2[[#This Row],[Nodes]:[Nodes]]=6,Table2[[#This Row],[Gap]:[Gap]],"")</f>
        <v/>
      </c>
      <c r="O2094" s="30" t="str" cm="1">
        <f t="array" ref="O2094">IF(Table2[[#This Row],[Nodes]:[Nodes]]=7,Table2[[#This Row],[Gap]:[Gap]],"")</f>
        <v/>
      </c>
    </row>
    <row r="2095" spans="12:15">
      <c r="L2095" s="30" t="str" cm="1">
        <f t="array" ref="L2095">IF(Table2[[#This Row],[Nodes]:[Nodes]]=4,Table2[[#This Row],[Gap]:[Gap]],"")</f>
        <v/>
      </c>
      <c r="M2095" s="30" t="str" cm="1">
        <f t="array" ref="M2095">IF(Table2[[#This Row],[Nodes]:[Nodes]]=5,Table2[[#This Row],[Gap]:[Gap]],"")</f>
        <v/>
      </c>
      <c r="N2095" s="30" t="str" cm="1">
        <f t="array" ref="N2095">IF(Table2[[#This Row],[Nodes]:[Nodes]]=6,Table2[[#This Row],[Gap]:[Gap]],"")</f>
        <v/>
      </c>
      <c r="O2095" s="30" t="str" cm="1">
        <f t="array" ref="O2095">IF(Table2[[#This Row],[Nodes]:[Nodes]]=7,Table2[[#This Row],[Gap]:[Gap]],"")</f>
        <v/>
      </c>
    </row>
    <row r="2096" spans="12:15">
      <c r="L2096" s="30" t="str" cm="1">
        <f t="array" ref="L2096">IF(Table2[[#This Row],[Nodes]:[Nodes]]=4,Table2[[#This Row],[Gap]:[Gap]],"")</f>
        <v/>
      </c>
      <c r="M2096" s="30" t="str" cm="1">
        <f t="array" ref="M2096">IF(Table2[[#This Row],[Nodes]:[Nodes]]=5,Table2[[#This Row],[Gap]:[Gap]],"")</f>
        <v/>
      </c>
      <c r="N2096" s="30" t="str" cm="1">
        <f t="array" ref="N2096">IF(Table2[[#This Row],[Nodes]:[Nodes]]=6,Table2[[#This Row],[Gap]:[Gap]],"")</f>
        <v/>
      </c>
      <c r="O2096" s="30" t="str" cm="1">
        <f t="array" ref="O2096">IF(Table2[[#This Row],[Nodes]:[Nodes]]=7,Table2[[#This Row],[Gap]:[Gap]],"")</f>
        <v/>
      </c>
    </row>
    <row r="2097" spans="12:15">
      <c r="L2097" s="30" t="str" cm="1">
        <f t="array" ref="L2097">IF(Table2[[#This Row],[Nodes]:[Nodes]]=4,Table2[[#This Row],[Gap]:[Gap]],"")</f>
        <v/>
      </c>
      <c r="M2097" s="30" t="str" cm="1">
        <f t="array" ref="M2097">IF(Table2[[#This Row],[Nodes]:[Nodes]]=5,Table2[[#This Row],[Gap]:[Gap]],"")</f>
        <v/>
      </c>
      <c r="N2097" s="30" t="str" cm="1">
        <f t="array" ref="N2097">IF(Table2[[#This Row],[Nodes]:[Nodes]]=6,Table2[[#This Row],[Gap]:[Gap]],"")</f>
        <v/>
      </c>
      <c r="O2097" s="30" t="str" cm="1">
        <f t="array" ref="O2097">IF(Table2[[#This Row],[Nodes]:[Nodes]]=7,Table2[[#This Row],[Gap]:[Gap]],"")</f>
        <v/>
      </c>
    </row>
    <row r="2098" spans="12:15">
      <c r="L2098" s="30" t="str" cm="1">
        <f t="array" ref="L2098">IF(Table2[[#This Row],[Nodes]:[Nodes]]=4,Table2[[#This Row],[Gap]:[Gap]],"")</f>
        <v/>
      </c>
      <c r="M2098" s="30" t="str" cm="1">
        <f t="array" ref="M2098">IF(Table2[[#This Row],[Nodes]:[Nodes]]=5,Table2[[#This Row],[Gap]:[Gap]],"")</f>
        <v/>
      </c>
      <c r="N2098" s="30" t="str" cm="1">
        <f t="array" ref="N2098">IF(Table2[[#This Row],[Nodes]:[Nodes]]=6,Table2[[#This Row],[Gap]:[Gap]],"")</f>
        <v/>
      </c>
      <c r="O2098" s="30" t="str" cm="1">
        <f t="array" ref="O2098">IF(Table2[[#This Row],[Nodes]:[Nodes]]=7,Table2[[#This Row],[Gap]:[Gap]],"")</f>
        <v/>
      </c>
    </row>
    <row r="2099" spans="12:15">
      <c r="L2099" s="30" t="str" cm="1">
        <f t="array" ref="L2099">IF(Table2[[#This Row],[Nodes]:[Nodes]]=4,Table2[[#This Row],[Gap]:[Gap]],"")</f>
        <v/>
      </c>
      <c r="M2099" s="30" t="str" cm="1">
        <f t="array" ref="M2099">IF(Table2[[#This Row],[Nodes]:[Nodes]]=5,Table2[[#This Row],[Gap]:[Gap]],"")</f>
        <v/>
      </c>
      <c r="N2099" s="30" t="str" cm="1">
        <f t="array" ref="N2099">IF(Table2[[#This Row],[Nodes]:[Nodes]]=6,Table2[[#This Row],[Gap]:[Gap]],"")</f>
        <v/>
      </c>
      <c r="O2099" s="30" t="str" cm="1">
        <f t="array" ref="O2099">IF(Table2[[#This Row],[Nodes]:[Nodes]]=7,Table2[[#This Row],[Gap]:[Gap]],"")</f>
        <v/>
      </c>
    </row>
    <row r="2100" spans="12:15">
      <c r="L2100" s="30" t="str" cm="1">
        <f t="array" ref="L2100">IF(Table2[[#This Row],[Nodes]:[Nodes]]=4,Table2[[#This Row],[Gap]:[Gap]],"")</f>
        <v/>
      </c>
      <c r="M2100" s="30" t="str" cm="1">
        <f t="array" ref="M2100">IF(Table2[[#This Row],[Nodes]:[Nodes]]=5,Table2[[#This Row],[Gap]:[Gap]],"")</f>
        <v/>
      </c>
      <c r="N2100" s="30" t="str" cm="1">
        <f t="array" ref="N2100">IF(Table2[[#This Row],[Nodes]:[Nodes]]=6,Table2[[#This Row],[Gap]:[Gap]],"")</f>
        <v/>
      </c>
      <c r="O2100" s="30" t="str" cm="1">
        <f t="array" ref="O2100">IF(Table2[[#This Row],[Nodes]:[Nodes]]=7,Table2[[#This Row],[Gap]:[Gap]],"")</f>
        <v/>
      </c>
    </row>
    <row r="2101" spans="12:15">
      <c r="L2101" s="30" t="str" cm="1">
        <f t="array" ref="L2101">IF(Table2[[#This Row],[Nodes]:[Nodes]]=4,Table2[[#This Row],[Gap]:[Gap]],"")</f>
        <v/>
      </c>
      <c r="M2101" s="30" t="str" cm="1">
        <f t="array" ref="M2101">IF(Table2[[#This Row],[Nodes]:[Nodes]]=5,Table2[[#This Row],[Gap]:[Gap]],"")</f>
        <v/>
      </c>
      <c r="N2101" s="30" t="str" cm="1">
        <f t="array" ref="N2101">IF(Table2[[#This Row],[Nodes]:[Nodes]]=6,Table2[[#This Row],[Gap]:[Gap]],"")</f>
        <v/>
      </c>
      <c r="O2101" s="30" t="str" cm="1">
        <f t="array" ref="O2101">IF(Table2[[#This Row],[Nodes]:[Nodes]]=7,Table2[[#This Row],[Gap]:[Gap]],"")</f>
        <v/>
      </c>
    </row>
    <row r="2102" spans="12:15">
      <c r="L2102" s="30" t="str" cm="1">
        <f t="array" ref="L2102">IF(Table2[[#This Row],[Nodes]:[Nodes]]=4,Table2[[#This Row],[Gap]:[Gap]],"")</f>
        <v/>
      </c>
      <c r="M2102" s="30" t="str" cm="1">
        <f t="array" ref="M2102">IF(Table2[[#This Row],[Nodes]:[Nodes]]=5,Table2[[#This Row],[Gap]:[Gap]],"")</f>
        <v/>
      </c>
      <c r="N2102" s="30" t="str" cm="1">
        <f t="array" ref="N2102">IF(Table2[[#This Row],[Nodes]:[Nodes]]=6,Table2[[#This Row],[Gap]:[Gap]],"")</f>
        <v/>
      </c>
      <c r="O2102" s="30" t="str" cm="1">
        <f t="array" ref="O2102">IF(Table2[[#This Row],[Nodes]:[Nodes]]=7,Table2[[#This Row],[Gap]:[Gap]],"")</f>
        <v/>
      </c>
    </row>
    <row r="2103" spans="12:15">
      <c r="L2103" s="30" t="str" cm="1">
        <f t="array" ref="L2103">IF(Table2[[#This Row],[Nodes]:[Nodes]]=4,Table2[[#This Row],[Gap]:[Gap]],"")</f>
        <v/>
      </c>
      <c r="M2103" s="30" t="str" cm="1">
        <f t="array" ref="M2103">IF(Table2[[#This Row],[Nodes]:[Nodes]]=5,Table2[[#This Row],[Gap]:[Gap]],"")</f>
        <v/>
      </c>
      <c r="N2103" s="30" t="str" cm="1">
        <f t="array" ref="N2103">IF(Table2[[#This Row],[Nodes]:[Nodes]]=6,Table2[[#This Row],[Gap]:[Gap]],"")</f>
        <v/>
      </c>
      <c r="O2103" s="30" t="str" cm="1">
        <f t="array" ref="O2103">IF(Table2[[#This Row],[Nodes]:[Nodes]]=7,Table2[[#This Row],[Gap]:[Gap]],"")</f>
        <v/>
      </c>
    </row>
    <row r="2104" spans="12:15">
      <c r="L2104" s="30" t="str" cm="1">
        <f t="array" ref="L2104">IF(Table2[[#This Row],[Nodes]:[Nodes]]=4,Table2[[#This Row],[Gap]:[Gap]],"")</f>
        <v/>
      </c>
      <c r="M2104" s="30" t="str" cm="1">
        <f t="array" ref="M2104">IF(Table2[[#This Row],[Nodes]:[Nodes]]=5,Table2[[#This Row],[Gap]:[Gap]],"")</f>
        <v/>
      </c>
      <c r="N2104" s="30" t="str" cm="1">
        <f t="array" ref="N2104">IF(Table2[[#This Row],[Nodes]:[Nodes]]=6,Table2[[#This Row],[Gap]:[Gap]],"")</f>
        <v/>
      </c>
      <c r="O2104" s="30" t="str" cm="1">
        <f t="array" ref="O2104">IF(Table2[[#This Row],[Nodes]:[Nodes]]=7,Table2[[#This Row],[Gap]:[Gap]],"")</f>
        <v/>
      </c>
    </row>
    <row r="2105" spans="12:15">
      <c r="L2105" s="30" t="str" cm="1">
        <f t="array" ref="L2105">IF(Table2[[#This Row],[Nodes]:[Nodes]]=4,Table2[[#This Row],[Gap]:[Gap]],"")</f>
        <v/>
      </c>
      <c r="M2105" s="30" t="str" cm="1">
        <f t="array" ref="M2105">IF(Table2[[#This Row],[Nodes]:[Nodes]]=5,Table2[[#This Row],[Gap]:[Gap]],"")</f>
        <v/>
      </c>
      <c r="N2105" s="30" t="str" cm="1">
        <f t="array" ref="N2105">IF(Table2[[#This Row],[Nodes]:[Nodes]]=6,Table2[[#This Row],[Gap]:[Gap]],"")</f>
        <v/>
      </c>
      <c r="O2105" s="30" t="str" cm="1">
        <f t="array" ref="O2105">IF(Table2[[#This Row],[Nodes]:[Nodes]]=7,Table2[[#This Row],[Gap]:[Gap]],"")</f>
        <v/>
      </c>
    </row>
    <row r="2106" spans="12:15">
      <c r="L2106" s="30" t="str" cm="1">
        <f t="array" ref="L2106">IF(Table2[[#This Row],[Nodes]:[Nodes]]=4,Table2[[#This Row],[Gap]:[Gap]],"")</f>
        <v/>
      </c>
      <c r="M2106" s="30" t="str" cm="1">
        <f t="array" ref="M2106">IF(Table2[[#This Row],[Nodes]:[Nodes]]=5,Table2[[#This Row],[Gap]:[Gap]],"")</f>
        <v/>
      </c>
      <c r="N2106" s="30" t="str" cm="1">
        <f t="array" ref="N2106">IF(Table2[[#This Row],[Nodes]:[Nodes]]=6,Table2[[#This Row],[Gap]:[Gap]],"")</f>
        <v/>
      </c>
      <c r="O2106" s="30" t="str" cm="1">
        <f t="array" ref="O2106">IF(Table2[[#This Row],[Nodes]:[Nodes]]=7,Table2[[#This Row],[Gap]:[Gap]],"")</f>
        <v/>
      </c>
    </row>
    <row r="2107" spans="12:15">
      <c r="L2107" s="30" t="str" cm="1">
        <f t="array" ref="L2107">IF(Table2[[#This Row],[Nodes]:[Nodes]]=4,Table2[[#This Row],[Gap]:[Gap]],"")</f>
        <v/>
      </c>
      <c r="M2107" s="30" t="str" cm="1">
        <f t="array" ref="M2107">IF(Table2[[#This Row],[Nodes]:[Nodes]]=5,Table2[[#This Row],[Gap]:[Gap]],"")</f>
        <v/>
      </c>
      <c r="N2107" s="30" t="str" cm="1">
        <f t="array" ref="N2107">IF(Table2[[#This Row],[Nodes]:[Nodes]]=6,Table2[[#This Row],[Gap]:[Gap]],"")</f>
        <v/>
      </c>
      <c r="O2107" s="30" t="str" cm="1">
        <f t="array" ref="O2107">IF(Table2[[#This Row],[Nodes]:[Nodes]]=7,Table2[[#This Row],[Gap]:[Gap]],"")</f>
        <v/>
      </c>
    </row>
    <row r="2108" spans="12:15">
      <c r="L2108" s="30" t="str" cm="1">
        <f t="array" ref="L2108">IF(Table2[[#This Row],[Nodes]:[Nodes]]=4,Table2[[#This Row],[Gap]:[Gap]],"")</f>
        <v/>
      </c>
      <c r="M2108" s="30" t="str" cm="1">
        <f t="array" ref="M2108">IF(Table2[[#This Row],[Nodes]:[Nodes]]=5,Table2[[#This Row],[Gap]:[Gap]],"")</f>
        <v/>
      </c>
      <c r="N2108" s="30" t="str" cm="1">
        <f t="array" ref="N2108">IF(Table2[[#This Row],[Nodes]:[Nodes]]=6,Table2[[#This Row],[Gap]:[Gap]],"")</f>
        <v/>
      </c>
      <c r="O2108" s="30" t="str" cm="1">
        <f t="array" ref="O2108">IF(Table2[[#This Row],[Nodes]:[Nodes]]=7,Table2[[#This Row],[Gap]:[Gap]],"")</f>
        <v/>
      </c>
    </row>
    <row r="2109" spans="12:15">
      <c r="L2109" s="30" t="str" cm="1">
        <f t="array" ref="L2109">IF(Table2[[#This Row],[Nodes]:[Nodes]]=4,Table2[[#This Row],[Gap]:[Gap]],"")</f>
        <v/>
      </c>
      <c r="M2109" s="30" t="str" cm="1">
        <f t="array" ref="M2109">IF(Table2[[#This Row],[Nodes]:[Nodes]]=5,Table2[[#This Row],[Gap]:[Gap]],"")</f>
        <v/>
      </c>
      <c r="N2109" s="30" t="str" cm="1">
        <f t="array" ref="N2109">IF(Table2[[#This Row],[Nodes]:[Nodes]]=6,Table2[[#This Row],[Gap]:[Gap]],"")</f>
        <v/>
      </c>
      <c r="O2109" s="30" t="str" cm="1">
        <f t="array" ref="O2109">IF(Table2[[#This Row],[Nodes]:[Nodes]]=7,Table2[[#This Row],[Gap]:[Gap]],"")</f>
        <v/>
      </c>
    </row>
    <row r="2110" spans="12:15">
      <c r="L2110" s="30" t="str" cm="1">
        <f t="array" ref="L2110">IF(Table2[[#This Row],[Nodes]:[Nodes]]=4,Table2[[#This Row],[Gap]:[Gap]],"")</f>
        <v/>
      </c>
      <c r="M2110" s="30" t="str" cm="1">
        <f t="array" ref="M2110">IF(Table2[[#This Row],[Nodes]:[Nodes]]=5,Table2[[#This Row],[Gap]:[Gap]],"")</f>
        <v/>
      </c>
      <c r="N2110" s="30" t="str" cm="1">
        <f t="array" ref="N2110">IF(Table2[[#This Row],[Nodes]:[Nodes]]=6,Table2[[#This Row],[Gap]:[Gap]],"")</f>
        <v/>
      </c>
      <c r="O2110" s="30" t="str" cm="1">
        <f t="array" ref="O2110">IF(Table2[[#This Row],[Nodes]:[Nodes]]=7,Table2[[#This Row],[Gap]:[Gap]],"")</f>
        <v/>
      </c>
    </row>
    <row r="2111" spans="12:15">
      <c r="L2111" s="30" t="str" cm="1">
        <f t="array" ref="L2111">IF(Table2[[#This Row],[Nodes]:[Nodes]]=4,Table2[[#This Row],[Gap]:[Gap]],"")</f>
        <v/>
      </c>
      <c r="M2111" s="30" t="str" cm="1">
        <f t="array" ref="M2111">IF(Table2[[#This Row],[Nodes]:[Nodes]]=5,Table2[[#This Row],[Gap]:[Gap]],"")</f>
        <v/>
      </c>
      <c r="N2111" s="30" t="str" cm="1">
        <f t="array" ref="N2111">IF(Table2[[#This Row],[Nodes]:[Nodes]]=6,Table2[[#This Row],[Gap]:[Gap]],"")</f>
        <v/>
      </c>
      <c r="O2111" s="30" t="str" cm="1">
        <f t="array" ref="O2111">IF(Table2[[#This Row],[Nodes]:[Nodes]]=7,Table2[[#This Row],[Gap]:[Gap]],"")</f>
        <v/>
      </c>
    </row>
    <row r="2112" spans="12:15">
      <c r="L2112" s="30" t="str" cm="1">
        <f t="array" ref="L2112">IF(Table2[[#This Row],[Nodes]:[Nodes]]=4,Table2[[#This Row],[Gap]:[Gap]],"")</f>
        <v/>
      </c>
      <c r="M2112" s="30" t="str" cm="1">
        <f t="array" ref="M2112">IF(Table2[[#This Row],[Nodes]:[Nodes]]=5,Table2[[#This Row],[Gap]:[Gap]],"")</f>
        <v/>
      </c>
      <c r="N2112" s="30" t="str" cm="1">
        <f t="array" ref="N2112">IF(Table2[[#This Row],[Nodes]:[Nodes]]=6,Table2[[#This Row],[Gap]:[Gap]],"")</f>
        <v/>
      </c>
      <c r="O2112" s="30" t="str" cm="1">
        <f t="array" ref="O2112">IF(Table2[[#This Row],[Nodes]:[Nodes]]=7,Table2[[#This Row],[Gap]:[Gap]],"")</f>
        <v/>
      </c>
    </row>
    <row r="2113" spans="12:15">
      <c r="L2113" s="30" t="str" cm="1">
        <f t="array" ref="L2113">IF(Table2[[#This Row],[Nodes]:[Nodes]]=4,Table2[[#This Row],[Gap]:[Gap]],"")</f>
        <v/>
      </c>
      <c r="M2113" s="30" t="str" cm="1">
        <f t="array" ref="M2113">IF(Table2[[#This Row],[Nodes]:[Nodes]]=5,Table2[[#This Row],[Gap]:[Gap]],"")</f>
        <v/>
      </c>
      <c r="N2113" s="30" t="str" cm="1">
        <f t="array" ref="N2113">IF(Table2[[#This Row],[Nodes]:[Nodes]]=6,Table2[[#This Row],[Gap]:[Gap]],"")</f>
        <v/>
      </c>
      <c r="O2113" s="30" t="str" cm="1">
        <f t="array" ref="O2113">IF(Table2[[#This Row],[Nodes]:[Nodes]]=7,Table2[[#This Row],[Gap]:[Gap]],"")</f>
        <v/>
      </c>
    </row>
    <row r="2114" spans="12:15">
      <c r="L2114" s="30" t="str" cm="1">
        <f t="array" ref="L2114">IF(Table2[[#This Row],[Nodes]:[Nodes]]=4,Table2[[#This Row],[Gap]:[Gap]],"")</f>
        <v/>
      </c>
      <c r="M2114" s="30" t="str" cm="1">
        <f t="array" ref="M2114">IF(Table2[[#This Row],[Nodes]:[Nodes]]=5,Table2[[#This Row],[Gap]:[Gap]],"")</f>
        <v/>
      </c>
      <c r="N2114" s="30" t="str" cm="1">
        <f t="array" ref="N2114">IF(Table2[[#This Row],[Nodes]:[Nodes]]=6,Table2[[#This Row],[Gap]:[Gap]],"")</f>
        <v/>
      </c>
      <c r="O2114" s="30" t="str" cm="1">
        <f t="array" ref="O2114">IF(Table2[[#This Row],[Nodes]:[Nodes]]=7,Table2[[#This Row],[Gap]:[Gap]],"")</f>
        <v/>
      </c>
    </row>
    <row r="2115" spans="12:15">
      <c r="L2115" s="30" t="str" cm="1">
        <f t="array" ref="L2115">IF(Table2[[#This Row],[Nodes]:[Nodes]]=4,Table2[[#This Row],[Gap]:[Gap]],"")</f>
        <v/>
      </c>
      <c r="M2115" s="30" t="str" cm="1">
        <f t="array" ref="M2115">IF(Table2[[#This Row],[Nodes]:[Nodes]]=5,Table2[[#This Row],[Gap]:[Gap]],"")</f>
        <v/>
      </c>
      <c r="N2115" s="30" t="str" cm="1">
        <f t="array" ref="N2115">IF(Table2[[#This Row],[Nodes]:[Nodes]]=6,Table2[[#This Row],[Gap]:[Gap]],"")</f>
        <v/>
      </c>
      <c r="O2115" s="30" t="str" cm="1">
        <f t="array" ref="O2115">IF(Table2[[#This Row],[Nodes]:[Nodes]]=7,Table2[[#This Row],[Gap]:[Gap]],"")</f>
        <v/>
      </c>
    </row>
    <row r="2116" spans="12:15">
      <c r="L2116" s="30" t="str" cm="1">
        <f t="array" ref="L2116">IF(Table2[[#This Row],[Nodes]:[Nodes]]=4,Table2[[#This Row],[Gap]:[Gap]],"")</f>
        <v/>
      </c>
      <c r="M2116" s="30" t="str" cm="1">
        <f t="array" ref="M2116">IF(Table2[[#This Row],[Nodes]:[Nodes]]=5,Table2[[#This Row],[Gap]:[Gap]],"")</f>
        <v/>
      </c>
      <c r="N2116" s="30" t="str" cm="1">
        <f t="array" ref="N2116">IF(Table2[[#This Row],[Nodes]:[Nodes]]=6,Table2[[#This Row],[Gap]:[Gap]],"")</f>
        <v/>
      </c>
      <c r="O2116" s="30" t="str" cm="1">
        <f t="array" ref="O2116">IF(Table2[[#This Row],[Nodes]:[Nodes]]=7,Table2[[#This Row],[Gap]:[Gap]],"")</f>
        <v/>
      </c>
    </row>
    <row r="2117" spans="12:15">
      <c r="L2117" s="30" t="str" cm="1">
        <f t="array" ref="L2117">IF(Table2[[#This Row],[Nodes]:[Nodes]]=4,Table2[[#This Row],[Gap]:[Gap]],"")</f>
        <v/>
      </c>
      <c r="M2117" s="30" t="str" cm="1">
        <f t="array" ref="M2117">IF(Table2[[#This Row],[Nodes]:[Nodes]]=5,Table2[[#This Row],[Gap]:[Gap]],"")</f>
        <v/>
      </c>
      <c r="N2117" s="30" t="str" cm="1">
        <f t="array" ref="N2117">IF(Table2[[#This Row],[Nodes]:[Nodes]]=6,Table2[[#This Row],[Gap]:[Gap]],"")</f>
        <v/>
      </c>
      <c r="O2117" s="30" t="str" cm="1">
        <f t="array" ref="O2117">IF(Table2[[#This Row],[Nodes]:[Nodes]]=7,Table2[[#This Row],[Gap]:[Gap]],"")</f>
        <v/>
      </c>
    </row>
    <row r="2118" spans="12:15">
      <c r="L2118" s="30" t="str" cm="1">
        <f t="array" ref="L2118">IF(Table2[[#This Row],[Nodes]:[Nodes]]=4,Table2[[#This Row],[Gap]:[Gap]],"")</f>
        <v/>
      </c>
      <c r="M2118" s="30" t="str" cm="1">
        <f t="array" ref="M2118">IF(Table2[[#This Row],[Nodes]:[Nodes]]=5,Table2[[#This Row],[Gap]:[Gap]],"")</f>
        <v/>
      </c>
      <c r="N2118" s="30" t="str" cm="1">
        <f t="array" ref="N2118">IF(Table2[[#This Row],[Nodes]:[Nodes]]=6,Table2[[#This Row],[Gap]:[Gap]],"")</f>
        <v/>
      </c>
      <c r="O2118" s="30" t="str" cm="1">
        <f t="array" ref="O2118">IF(Table2[[#This Row],[Nodes]:[Nodes]]=7,Table2[[#This Row],[Gap]:[Gap]],"")</f>
        <v/>
      </c>
    </row>
    <row r="2119" spans="12:15">
      <c r="L2119" s="30" t="str" cm="1">
        <f t="array" ref="L2119">IF(Table2[[#This Row],[Nodes]:[Nodes]]=4,Table2[[#This Row],[Gap]:[Gap]],"")</f>
        <v/>
      </c>
      <c r="M2119" s="30" t="str" cm="1">
        <f t="array" ref="M2119">IF(Table2[[#This Row],[Nodes]:[Nodes]]=5,Table2[[#This Row],[Gap]:[Gap]],"")</f>
        <v/>
      </c>
      <c r="N2119" s="30" t="str" cm="1">
        <f t="array" ref="N2119">IF(Table2[[#This Row],[Nodes]:[Nodes]]=6,Table2[[#This Row],[Gap]:[Gap]],"")</f>
        <v/>
      </c>
      <c r="O2119" s="30" t="str" cm="1">
        <f t="array" ref="O2119">IF(Table2[[#This Row],[Nodes]:[Nodes]]=7,Table2[[#This Row],[Gap]:[Gap]],"")</f>
        <v/>
      </c>
    </row>
    <row r="2120" spans="12:15">
      <c r="L2120" s="30" t="str" cm="1">
        <f t="array" ref="L2120">IF(Table2[[#This Row],[Nodes]:[Nodes]]=4,Table2[[#This Row],[Gap]:[Gap]],"")</f>
        <v/>
      </c>
      <c r="M2120" s="30" t="str" cm="1">
        <f t="array" ref="M2120">IF(Table2[[#This Row],[Nodes]:[Nodes]]=5,Table2[[#This Row],[Gap]:[Gap]],"")</f>
        <v/>
      </c>
      <c r="N2120" s="30" t="str" cm="1">
        <f t="array" ref="N2120">IF(Table2[[#This Row],[Nodes]:[Nodes]]=6,Table2[[#This Row],[Gap]:[Gap]],"")</f>
        <v/>
      </c>
      <c r="O2120" s="30" t="str" cm="1">
        <f t="array" ref="O2120">IF(Table2[[#This Row],[Nodes]:[Nodes]]=7,Table2[[#This Row],[Gap]:[Gap]],"")</f>
        <v/>
      </c>
    </row>
    <row r="2121" spans="12:15">
      <c r="L2121" s="30" t="str" cm="1">
        <f t="array" ref="L2121">IF(Table2[[#This Row],[Nodes]:[Nodes]]=4,Table2[[#This Row],[Gap]:[Gap]],"")</f>
        <v/>
      </c>
      <c r="M2121" s="30" t="str" cm="1">
        <f t="array" ref="M2121">IF(Table2[[#This Row],[Nodes]:[Nodes]]=5,Table2[[#This Row],[Gap]:[Gap]],"")</f>
        <v/>
      </c>
      <c r="N2121" s="30" t="str" cm="1">
        <f t="array" ref="N2121">IF(Table2[[#This Row],[Nodes]:[Nodes]]=6,Table2[[#This Row],[Gap]:[Gap]],"")</f>
        <v/>
      </c>
      <c r="O2121" s="30" t="str" cm="1">
        <f t="array" ref="O2121">IF(Table2[[#This Row],[Nodes]:[Nodes]]=7,Table2[[#This Row],[Gap]:[Gap]],"")</f>
        <v/>
      </c>
    </row>
    <row r="2122" spans="12:15">
      <c r="L2122" s="30" t="str" cm="1">
        <f t="array" ref="L2122">IF(Table2[[#This Row],[Nodes]:[Nodes]]=4,Table2[[#This Row],[Gap]:[Gap]],"")</f>
        <v/>
      </c>
      <c r="M2122" s="30" t="str" cm="1">
        <f t="array" ref="M2122">IF(Table2[[#This Row],[Nodes]:[Nodes]]=5,Table2[[#This Row],[Gap]:[Gap]],"")</f>
        <v/>
      </c>
      <c r="N2122" s="30" t="str" cm="1">
        <f t="array" ref="N2122">IF(Table2[[#This Row],[Nodes]:[Nodes]]=6,Table2[[#This Row],[Gap]:[Gap]],"")</f>
        <v/>
      </c>
      <c r="O2122" s="30" t="str" cm="1">
        <f t="array" ref="O2122">IF(Table2[[#This Row],[Nodes]:[Nodes]]=7,Table2[[#This Row],[Gap]:[Gap]],"")</f>
        <v/>
      </c>
    </row>
    <row r="2123" spans="12:15">
      <c r="L2123" s="30" t="str" cm="1">
        <f t="array" ref="L2123">IF(Table2[[#This Row],[Nodes]:[Nodes]]=4,Table2[[#This Row],[Gap]:[Gap]],"")</f>
        <v/>
      </c>
      <c r="M2123" s="30" t="str" cm="1">
        <f t="array" ref="M2123">IF(Table2[[#This Row],[Nodes]:[Nodes]]=5,Table2[[#This Row],[Gap]:[Gap]],"")</f>
        <v/>
      </c>
      <c r="N2123" s="30" t="str" cm="1">
        <f t="array" ref="N2123">IF(Table2[[#This Row],[Nodes]:[Nodes]]=6,Table2[[#This Row],[Gap]:[Gap]],"")</f>
        <v/>
      </c>
      <c r="O2123" s="30" t="str" cm="1">
        <f t="array" ref="O2123">IF(Table2[[#This Row],[Nodes]:[Nodes]]=7,Table2[[#This Row],[Gap]:[Gap]],"")</f>
        <v/>
      </c>
    </row>
    <row r="2124" spans="12:15">
      <c r="L2124" s="30" t="str" cm="1">
        <f t="array" ref="L2124">IF(Table2[[#This Row],[Nodes]:[Nodes]]=4,Table2[[#This Row],[Gap]:[Gap]],"")</f>
        <v/>
      </c>
      <c r="M2124" s="30" t="str" cm="1">
        <f t="array" ref="M2124">IF(Table2[[#This Row],[Nodes]:[Nodes]]=5,Table2[[#This Row],[Gap]:[Gap]],"")</f>
        <v/>
      </c>
      <c r="N2124" s="30" t="str" cm="1">
        <f t="array" ref="N2124">IF(Table2[[#This Row],[Nodes]:[Nodes]]=6,Table2[[#This Row],[Gap]:[Gap]],"")</f>
        <v/>
      </c>
      <c r="O2124" s="30" t="str" cm="1">
        <f t="array" ref="O2124">IF(Table2[[#This Row],[Nodes]:[Nodes]]=7,Table2[[#This Row],[Gap]:[Gap]],"")</f>
        <v/>
      </c>
    </row>
    <row r="2125" spans="12:15">
      <c r="L2125" s="30" t="str" cm="1">
        <f t="array" ref="L2125">IF(Table2[[#This Row],[Nodes]:[Nodes]]=4,Table2[[#This Row],[Gap]:[Gap]],"")</f>
        <v/>
      </c>
      <c r="M2125" s="30" t="str" cm="1">
        <f t="array" ref="M2125">IF(Table2[[#This Row],[Nodes]:[Nodes]]=5,Table2[[#This Row],[Gap]:[Gap]],"")</f>
        <v/>
      </c>
      <c r="N2125" s="30" t="str" cm="1">
        <f t="array" ref="N2125">IF(Table2[[#This Row],[Nodes]:[Nodes]]=6,Table2[[#This Row],[Gap]:[Gap]],"")</f>
        <v/>
      </c>
      <c r="O2125" s="30" t="str" cm="1">
        <f t="array" ref="O2125">IF(Table2[[#This Row],[Nodes]:[Nodes]]=7,Table2[[#This Row],[Gap]:[Gap]],"")</f>
        <v/>
      </c>
    </row>
    <row r="2126" spans="12:15">
      <c r="L2126" s="30" t="str" cm="1">
        <f t="array" ref="L2126">IF(Table2[[#This Row],[Nodes]:[Nodes]]=4,Table2[[#This Row],[Gap]:[Gap]],"")</f>
        <v/>
      </c>
      <c r="M2126" s="30" t="str" cm="1">
        <f t="array" ref="M2126">IF(Table2[[#This Row],[Nodes]:[Nodes]]=5,Table2[[#This Row],[Gap]:[Gap]],"")</f>
        <v/>
      </c>
      <c r="N2126" s="30" t="str" cm="1">
        <f t="array" ref="N2126">IF(Table2[[#This Row],[Nodes]:[Nodes]]=6,Table2[[#This Row],[Gap]:[Gap]],"")</f>
        <v/>
      </c>
      <c r="O2126" s="30" t="str" cm="1">
        <f t="array" ref="O2126">IF(Table2[[#This Row],[Nodes]:[Nodes]]=7,Table2[[#This Row],[Gap]:[Gap]],"")</f>
        <v/>
      </c>
    </row>
    <row r="2127" spans="12:15">
      <c r="L2127" s="30" t="str" cm="1">
        <f t="array" ref="L2127">IF(Table2[[#This Row],[Nodes]:[Nodes]]=4,Table2[[#This Row],[Gap]:[Gap]],"")</f>
        <v/>
      </c>
      <c r="M2127" s="30" t="str" cm="1">
        <f t="array" ref="M2127">IF(Table2[[#This Row],[Nodes]:[Nodes]]=5,Table2[[#This Row],[Gap]:[Gap]],"")</f>
        <v/>
      </c>
      <c r="N2127" s="30" t="str" cm="1">
        <f t="array" ref="N2127">IF(Table2[[#This Row],[Nodes]:[Nodes]]=6,Table2[[#This Row],[Gap]:[Gap]],"")</f>
        <v/>
      </c>
      <c r="O2127" s="30" t="str" cm="1">
        <f t="array" ref="O2127">IF(Table2[[#This Row],[Nodes]:[Nodes]]=7,Table2[[#This Row],[Gap]:[Gap]],"")</f>
        <v/>
      </c>
    </row>
    <row r="2128" spans="12:15">
      <c r="L2128" s="30" t="str" cm="1">
        <f t="array" ref="L2128">IF(Table2[[#This Row],[Nodes]:[Nodes]]=4,Table2[[#This Row],[Gap]:[Gap]],"")</f>
        <v/>
      </c>
      <c r="M2128" s="30" t="str" cm="1">
        <f t="array" ref="M2128">IF(Table2[[#This Row],[Nodes]:[Nodes]]=5,Table2[[#This Row],[Gap]:[Gap]],"")</f>
        <v/>
      </c>
      <c r="N2128" s="30" t="str" cm="1">
        <f t="array" ref="N2128">IF(Table2[[#This Row],[Nodes]:[Nodes]]=6,Table2[[#This Row],[Gap]:[Gap]],"")</f>
        <v/>
      </c>
      <c r="O2128" s="30" t="str" cm="1">
        <f t="array" ref="O2128">IF(Table2[[#This Row],[Nodes]:[Nodes]]=7,Table2[[#This Row],[Gap]:[Gap]],"")</f>
        <v/>
      </c>
    </row>
    <row r="2129" spans="12:15">
      <c r="L2129" s="30" t="str" cm="1">
        <f t="array" ref="L2129">IF(Table2[[#This Row],[Nodes]:[Nodes]]=4,Table2[[#This Row],[Gap]:[Gap]],"")</f>
        <v/>
      </c>
      <c r="M2129" s="30" t="str" cm="1">
        <f t="array" ref="M2129">IF(Table2[[#This Row],[Nodes]:[Nodes]]=5,Table2[[#This Row],[Gap]:[Gap]],"")</f>
        <v/>
      </c>
      <c r="N2129" s="30" t="str" cm="1">
        <f t="array" ref="N2129">IF(Table2[[#This Row],[Nodes]:[Nodes]]=6,Table2[[#This Row],[Gap]:[Gap]],"")</f>
        <v/>
      </c>
      <c r="O2129" s="30" t="str" cm="1">
        <f t="array" ref="O2129">IF(Table2[[#This Row],[Nodes]:[Nodes]]=7,Table2[[#This Row],[Gap]:[Gap]],"")</f>
        <v/>
      </c>
    </row>
    <row r="2130" spans="12:15">
      <c r="L2130" s="30" t="str" cm="1">
        <f t="array" ref="L2130">IF(Table2[[#This Row],[Nodes]:[Nodes]]=4,Table2[[#This Row],[Gap]:[Gap]],"")</f>
        <v/>
      </c>
      <c r="M2130" s="30" t="str" cm="1">
        <f t="array" ref="M2130">IF(Table2[[#This Row],[Nodes]:[Nodes]]=5,Table2[[#This Row],[Gap]:[Gap]],"")</f>
        <v/>
      </c>
      <c r="N2130" s="30" t="str" cm="1">
        <f t="array" ref="N2130">IF(Table2[[#This Row],[Nodes]:[Nodes]]=6,Table2[[#This Row],[Gap]:[Gap]],"")</f>
        <v/>
      </c>
      <c r="O2130" s="30" t="str" cm="1">
        <f t="array" ref="O2130">IF(Table2[[#This Row],[Nodes]:[Nodes]]=7,Table2[[#This Row],[Gap]:[Gap]],"")</f>
        <v/>
      </c>
    </row>
    <row r="2131" spans="12:15">
      <c r="L2131" s="30" t="str" cm="1">
        <f t="array" ref="L2131">IF(Table2[[#This Row],[Nodes]:[Nodes]]=4,Table2[[#This Row],[Gap]:[Gap]],"")</f>
        <v/>
      </c>
      <c r="M2131" s="30" t="str" cm="1">
        <f t="array" ref="M2131">IF(Table2[[#This Row],[Nodes]:[Nodes]]=5,Table2[[#This Row],[Gap]:[Gap]],"")</f>
        <v/>
      </c>
      <c r="N2131" s="30" t="str" cm="1">
        <f t="array" ref="N2131">IF(Table2[[#This Row],[Nodes]:[Nodes]]=6,Table2[[#This Row],[Gap]:[Gap]],"")</f>
        <v/>
      </c>
      <c r="O2131" s="30" t="str" cm="1">
        <f t="array" ref="O2131">IF(Table2[[#This Row],[Nodes]:[Nodes]]=7,Table2[[#This Row],[Gap]:[Gap]],"")</f>
        <v/>
      </c>
    </row>
    <row r="2132" spans="12:15">
      <c r="L2132" s="30" t="str" cm="1">
        <f t="array" ref="L2132">IF(Table2[[#This Row],[Nodes]:[Nodes]]=4,Table2[[#This Row],[Gap]:[Gap]],"")</f>
        <v/>
      </c>
      <c r="M2132" s="30" t="str" cm="1">
        <f t="array" ref="M2132">IF(Table2[[#This Row],[Nodes]:[Nodes]]=5,Table2[[#This Row],[Gap]:[Gap]],"")</f>
        <v/>
      </c>
      <c r="N2132" s="30" t="str" cm="1">
        <f t="array" ref="N2132">IF(Table2[[#This Row],[Nodes]:[Nodes]]=6,Table2[[#This Row],[Gap]:[Gap]],"")</f>
        <v/>
      </c>
      <c r="O2132" s="30" t="str" cm="1">
        <f t="array" ref="O2132">IF(Table2[[#This Row],[Nodes]:[Nodes]]=7,Table2[[#This Row],[Gap]:[Gap]],"")</f>
        <v/>
      </c>
    </row>
    <row r="2133" spans="12:15">
      <c r="L2133" s="30" t="str" cm="1">
        <f t="array" ref="L2133">IF(Table2[[#This Row],[Nodes]:[Nodes]]=4,Table2[[#This Row],[Gap]:[Gap]],"")</f>
        <v/>
      </c>
      <c r="M2133" s="30" t="str" cm="1">
        <f t="array" ref="M2133">IF(Table2[[#This Row],[Nodes]:[Nodes]]=5,Table2[[#This Row],[Gap]:[Gap]],"")</f>
        <v/>
      </c>
      <c r="N2133" s="30" t="str" cm="1">
        <f t="array" ref="N2133">IF(Table2[[#This Row],[Nodes]:[Nodes]]=6,Table2[[#This Row],[Gap]:[Gap]],"")</f>
        <v/>
      </c>
      <c r="O2133" s="30" t="str" cm="1">
        <f t="array" ref="O2133">IF(Table2[[#This Row],[Nodes]:[Nodes]]=7,Table2[[#This Row],[Gap]:[Gap]],"")</f>
        <v/>
      </c>
    </row>
    <row r="2134" spans="12:15">
      <c r="L2134" s="30" t="str" cm="1">
        <f t="array" ref="L2134">IF(Table2[[#This Row],[Nodes]:[Nodes]]=4,Table2[[#This Row],[Gap]:[Gap]],"")</f>
        <v/>
      </c>
      <c r="M2134" s="30" t="str" cm="1">
        <f t="array" ref="M2134">IF(Table2[[#This Row],[Nodes]:[Nodes]]=5,Table2[[#This Row],[Gap]:[Gap]],"")</f>
        <v/>
      </c>
      <c r="N2134" s="30" t="str" cm="1">
        <f t="array" ref="N2134">IF(Table2[[#This Row],[Nodes]:[Nodes]]=6,Table2[[#This Row],[Gap]:[Gap]],"")</f>
        <v/>
      </c>
      <c r="O2134" s="30" t="str" cm="1">
        <f t="array" ref="O2134">IF(Table2[[#This Row],[Nodes]:[Nodes]]=7,Table2[[#This Row],[Gap]:[Gap]],"")</f>
        <v/>
      </c>
    </row>
    <row r="2135" spans="12:15">
      <c r="L2135" s="30" t="str" cm="1">
        <f t="array" ref="L2135">IF(Table2[[#This Row],[Nodes]:[Nodes]]=4,Table2[[#This Row],[Gap]:[Gap]],"")</f>
        <v/>
      </c>
      <c r="M2135" s="30" t="str" cm="1">
        <f t="array" ref="M2135">IF(Table2[[#This Row],[Nodes]:[Nodes]]=5,Table2[[#This Row],[Gap]:[Gap]],"")</f>
        <v/>
      </c>
      <c r="N2135" s="30" t="str" cm="1">
        <f t="array" ref="N2135">IF(Table2[[#This Row],[Nodes]:[Nodes]]=6,Table2[[#This Row],[Gap]:[Gap]],"")</f>
        <v/>
      </c>
      <c r="O2135" s="30" t="str" cm="1">
        <f t="array" ref="O2135">IF(Table2[[#This Row],[Nodes]:[Nodes]]=7,Table2[[#This Row],[Gap]:[Gap]],"")</f>
        <v/>
      </c>
    </row>
    <row r="2136" spans="12:15">
      <c r="L2136" s="30" t="str" cm="1">
        <f t="array" ref="L2136">IF(Table2[[#This Row],[Nodes]:[Nodes]]=4,Table2[[#This Row],[Gap]:[Gap]],"")</f>
        <v/>
      </c>
      <c r="M2136" s="30" t="str" cm="1">
        <f t="array" ref="M2136">IF(Table2[[#This Row],[Nodes]:[Nodes]]=5,Table2[[#This Row],[Gap]:[Gap]],"")</f>
        <v/>
      </c>
      <c r="N2136" s="30" t="str" cm="1">
        <f t="array" ref="N2136">IF(Table2[[#This Row],[Nodes]:[Nodes]]=6,Table2[[#This Row],[Gap]:[Gap]],"")</f>
        <v/>
      </c>
      <c r="O2136" s="30" t="str" cm="1">
        <f t="array" ref="O2136">IF(Table2[[#This Row],[Nodes]:[Nodes]]=7,Table2[[#This Row],[Gap]:[Gap]],"")</f>
        <v/>
      </c>
    </row>
    <row r="2137" spans="12:15">
      <c r="L2137" s="30" t="str" cm="1">
        <f t="array" ref="L2137">IF(Table2[[#This Row],[Nodes]:[Nodes]]=4,Table2[[#This Row],[Gap]:[Gap]],"")</f>
        <v/>
      </c>
      <c r="M2137" s="30" t="str" cm="1">
        <f t="array" ref="M2137">IF(Table2[[#This Row],[Nodes]:[Nodes]]=5,Table2[[#This Row],[Gap]:[Gap]],"")</f>
        <v/>
      </c>
      <c r="N2137" s="30" t="str" cm="1">
        <f t="array" ref="N2137">IF(Table2[[#This Row],[Nodes]:[Nodes]]=6,Table2[[#This Row],[Gap]:[Gap]],"")</f>
        <v/>
      </c>
      <c r="O2137" s="30" t="str" cm="1">
        <f t="array" ref="O2137">IF(Table2[[#This Row],[Nodes]:[Nodes]]=7,Table2[[#This Row],[Gap]:[Gap]],"")</f>
        <v/>
      </c>
    </row>
    <row r="2138" spans="12:15">
      <c r="L2138" s="30" t="str" cm="1">
        <f t="array" ref="L2138">IF(Table2[[#This Row],[Nodes]:[Nodes]]=4,Table2[[#This Row],[Gap]:[Gap]],"")</f>
        <v/>
      </c>
      <c r="M2138" s="30" t="str" cm="1">
        <f t="array" ref="M2138">IF(Table2[[#This Row],[Nodes]:[Nodes]]=5,Table2[[#This Row],[Gap]:[Gap]],"")</f>
        <v/>
      </c>
      <c r="N2138" s="30" t="str" cm="1">
        <f t="array" ref="N2138">IF(Table2[[#This Row],[Nodes]:[Nodes]]=6,Table2[[#This Row],[Gap]:[Gap]],"")</f>
        <v/>
      </c>
      <c r="O2138" s="30" t="str" cm="1">
        <f t="array" ref="O2138">IF(Table2[[#This Row],[Nodes]:[Nodes]]=7,Table2[[#This Row],[Gap]:[Gap]],"")</f>
        <v/>
      </c>
    </row>
    <row r="2139" spans="12:15">
      <c r="L2139" s="30" t="str" cm="1">
        <f t="array" ref="L2139">IF(Table2[[#This Row],[Nodes]:[Nodes]]=4,Table2[[#This Row],[Gap]:[Gap]],"")</f>
        <v/>
      </c>
      <c r="M2139" s="30" t="str" cm="1">
        <f t="array" ref="M2139">IF(Table2[[#This Row],[Nodes]:[Nodes]]=5,Table2[[#This Row],[Gap]:[Gap]],"")</f>
        <v/>
      </c>
      <c r="N2139" s="30" t="str" cm="1">
        <f t="array" ref="N2139">IF(Table2[[#This Row],[Nodes]:[Nodes]]=6,Table2[[#This Row],[Gap]:[Gap]],"")</f>
        <v/>
      </c>
      <c r="O2139" s="30" t="str" cm="1">
        <f t="array" ref="O2139">IF(Table2[[#This Row],[Nodes]:[Nodes]]=7,Table2[[#This Row],[Gap]:[Gap]],"")</f>
        <v/>
      </c>
    </row>
    <row r="2140" spans="12:15">
      <c r="L2140" s="30" t="str" cm="1">
        <f t="array" ref="L2140">IF(Table2[[#This Row],[Nodes]:[Nodes]]=4,Table2[[#This Row],[Gap]:[Gap]],"")</f>
        <v/>
      </c>
      <c r="M2140" s="30" t="str" cm="1">
        <f t="array" ref="M2140">IF(Table2[[#This Row],[Nodes]:[Nodes]]=5,Table2[[#This Row],[Gap]:[Gap]],"")</f>
        <v/>
      </c>
      <c r="N2140" s="30" t="str" cm="1">
        <f t="array" ref="N2140">IF(Table2[[#This Row],[Nodes]:[Nodes]]=6,Table2[[#This Row],[Gap]:[Gap]],"")</f>
        <v/>
      </c>
      <c r="O2140" s="30" t="str" cm="1">
        <f t="array" ref="O2140">IF(Table2[[#This Row],[Nodes]:[Nodes]]=7,Table2[[#This Row],[Gap]:[Gap]],"")</f>
        <v/>
      </c>
    </row>
    <row r="2141" spans="12:15">
      <c r="L2141" s="30" t="str" cm="1">
        <f t="array" ref="L2141">IF(Table2[[#This Row],[Nodes]:[Nodes]]=4,Table2[[#This Row],[Gap]:[Gap]],"")</f>
        <v/>
      </c>
      <c r="M2141" s="30" t="str" cm="1">
        <f t="array" ref="M2141">IF(Table2[[#This Row],[Nodes]:[Nodes]]=5,Table2[[#This Row],[Gap]:[Gap]],"")</f>
        <v/>
      </c>
      <c r="N2141" s="30" t="str" cm="1">
        <f t="array" ref="N2141">IF(Table2[[#This Row],[Nodes]:[Nodes]]=6,Table2[[#This Row],[Gap]:[Gap]],"")</f>
        <v/>
      </c>
      <c r="O2141" s="30" t="str" cm="1">
        <f t="array" ref="O2141">IF(Table2[[#This Row],[Nodes]:[Nodes]]=7,Table2[[#This Row],[Gap]:[Gap]],"")</f>
        <v/>
      </c>
    </row>
    <row r="2142" spans="12:15">
      <c r="L2142" s="30" t="str" cm="1">
        <f t="array" ref="L2142">IF(Table2[[#This Row],[Nodes]:[Nodes]]=4,Table2[[#This Row],[Gap]:[Gap]],"")</f>
        <v/>
      </c>
      <c r="M2142" s="30" t="str" cm="1">
        <f t="array" ref="M2142">IF(Table2[[#This Row],[Nodes]:[Nodes]]=5,Table2[[#This Row],[Gap]:[Gap]],"")</f>
        <v/>
      </c>
      <c r="N2142" s="30" t="str" cm="1">
        <f t="array" ref="N2142">IF(Table2[[#This Row],[Nodes]:[Nodes]]=6,Table2[[#This Row],[Gap]:[Gap]],"")</f>
        <v/>
      </c>
      <c r="O2142" s="30" t="str" cm="1">
        <f t="array" ref="O2142">IF(Table2[[#This Row],[Nodes]:[Nodes]]=7,Table2[[#This Row],[Gap]:[Gap]],"")</f>
        <v/>
      </c>
    </row>
    <row r="2143" spans="12:15">
      <c r="L2143" s="30" t="str" cm="1">
        <f t="array" ref="L2143">IF(Table2[[#This Row],[Nodes]:[Nodes]]=4,Table2[[#This Row],[Gap]:[Gap]],"")</f>
        <v/>
      </c>
      <c r="M2143" s="30" t="str" cm="1">
        <f t="array" ref="M2143">IF(Table2[[#This Row],[Nodes]:[Nodes]]=5,Table2[[#This Row],[Gap]:[Gap]],"")</f>
        <v/>
      </c>
      <c r="N2143" s="30" t="str" cm="1">
        <f t="array" ref="N2143">IF(Table2[[#This Row],[Nodes]:[Nodes]]=6,Table2[[#This Row],[Gap]:[Gap]],"")</f>
        <v/>
      </c>
      <c r="O2143" s="30" t="str" cm="1">
        <f t="array" ref="O2143">IF(Table2[[#This Row],[Nodes]:[Nodes]]=7,Table2[[#This Row],[Gap]:[Gap]],"")</f>
        <v/>
      </c>
    </row>
    <row r="2144" spans="12:15">
      <c r="L2144" s="30" t="str" cm="1">
        <f t="array" ref="L2144">IF(Table2[[#This Row],[Nodes]:[Nodes]]=4,Table2[[#This Row],[Gap]:[Gap]],"")</f>
        <v/>
      </c>
      <c r="M2144" s="30" t="str" cm="1">
        <f t="array" ref="M2144">IF(Table2[[#This Row],[Nodes]:[Nodes]]=5,Table2[[#This Row],[Gap]:[Gap]],"")</f>
        <v/>
      </c>
      <c r="N2144" s="30" t="str" cm="1">
        <f t="array" ref="N2144">IF(Table2[[#This Row],[Nodes]:[Nodes]]=6,Table2[[#This Row],[Gap]:[Gap]],"")</f>
        <v/>
      </c>
      <c r="O2144" s="30" t="str" cm="1">
        <f t="array" ref="O2144">IF(Table2[[#This Row],[Nodes]:[Nodes]]=7,Table2[[#This Row],[Gap]:[Gap]],"")</f>
        <v/>
      </c>
    </row>
    <row r="2145" spans="12:15">
      <c r="L2145" s="30" t="str" cm="1">
        <f t="array" ref="L2145">IF(Table2[[#This Row],[Nodes]:[Nodes]]=4,Table2[[#This Row],[Gap]:[Gap]],"")</f>
        <v/>
      </c>
      <c r="M2145" s="30" t="str" cm="1">
        <f t="array" ref="M2145">IF(Table2[[#This Row],[Nodes]:[Nodes]]=5,Table2[[#This Row],[Gap]:[Gap]],"")</f>
        <v/>
      </c>
      <c r="N2145" s="30" t="str" cm="1">
        <f t="array" ref="N2145">IF(Table2[[#This Row],[Nodes]:[Nodes]]=6,Table2[[#This Row],[Gap]:[Gap]],"")</f>
        <v/>
      </c>
      <c r="O2145" s="30" t="str" cm="1">
        <f t="array" ref="O2145">IF(Table2[[#This Row],[Nodes]:[Nodes]]=7,Table2[[#This Row],[Gap]:[Gap]],"")</f>
        <v/>
      </c>
    </row>
    <row r="2146" spans="12:15">
      <c r="L2146" s="30" t="str" cm="1">
        <f t="array" ref="L2146">IF(Table2[[#This Row],[Nodes]:[Nodes]]=4,Table2[[#This Row],[Gap]:[Gap]],"")</f>
        <v/>
      </c>
      <c r="M2146" s="30" t="str" cm="1">
        <f t="array" ref="M2146">IF(Table2[[#This Row],[Nodes]:[Nodes]]=5,Table2[[#This Row],[Gap]:[Gap]],"")</f>
        <v/>
      </c>
      <c r="N2146" s="30" t="str" cm="1">
        <f t="array" ref="N2146">IF(Table2[[#This Row],[Nodes]:[Nodes]]=6,Table2[[#This Row],[Gap]:[Gap]],"")</f>
        <v/>
      </c>
      <c r="O2146" s="30" t="str" cm="1">
        <f t="array" ref="O2146">IF(Table2[[#This Row],[Nodes]:[Nodes]]=7,Table2[[#This Row],[Gap]:[Gap]],"")</f>
        <v/>
      </c>
    </row>
    <row r="2147" spans="12:15">
      <c r="L2147" s="30" t="str" cm="1">
        <f t="array" ref="L2147">IF(Table2[[#This Row],[Nodes]:[Nodes]]=4,Table2[[#This Row],[Gap]:[Gap]],"")</f>
        <v/>
      </c>
      <c r="M2147" s="30" t="str" cm="1">
        <f t="array" ref="M2147">IF(Table2[[#This Row],[Nodes]:[Nodes]]=5,Table2[[#This Row],[Gap]:[Gap]],"")</f>
        <v/>
      </c>
      <c r="N2147" s="30" t="str" cm="1">
        <f t="array" ref="N2147">IF(Table2[[#This Row],[Nodes]:[Nodes]]=6,Table2[[#This Row],[Gap]:[Gap]],"")</f>
        <v/>
      </c>
      <c r="O2147" s="30" t="str" cm="1">
        <f t="array" ref="O2147">IF(Table2[[#This Row],[Nodes]:[Nodes]]=7,Table2[[#This Row],[Gap]:[Gap]],"")</f>
        <v/>
      </c>
    </row>
    <row r="2148" spans="12:15">
      <c r="L2148" s="30" t="str" cm="1">
        <f t="array" ref="L2148">IF(Table2[[#This Row],[Nodes]:[Nodes]]=4,Table2[[#This Row],[Gap]:[Gap]],"")</f>
        <v/>
      </c>
      <c r="M2148" s="30" t="str" cm="1">
        <f t="array" ref="M2148">IF(Table2[[#This Row],[Nodes]:[Nodes]]=5,Table2[[#This Row],[Gap]:[Gap]],"")</f>
        <v/>
      </c>
      <c r="N2148" s="30" t="str" cm="1">
        <f t="array" ref="N2148">IF(Table2[[#This Row],[Nodes]:[Nodes]]=6,Table2[[#This Row],[Gap]:[Gap]],"")</f>
        <v/>
      </c>
      <c r="O2148" s="30" t="str" cm="1">
        <f t="array" ref="O2148">IF(Table2[[#This Row],[Nodes]:[Nodes]]=7,Table2[[#This Row],[Gap]:[Gap]],"")</f>
        <v/>
      </c>
    </row>
    <row r="2149" spans="12:15">
      <c r="L2149" s="30" t="str" cm="1">
        <f t="array" ref="L2149">IF(Table2[[#This Row],[Nodes]:[Nodes]]=4,Table2[[#This Row],[Gap]:[Gap]],"")</f>
        <v/>
      </c>
      <c r="M2149" s="30" t="str" cm="1">
        <f t="array" ref="M2149">IF(Table2[[#This Row],[Nodes]:[Nodes]]=5,Table2[[#This Row],[Gap]:[Gap]],"")</f>
        <v/>
      </c>
      <c r="N2149" s="30" t="str" cm="1">
        <f t="array" ref="N2149">IF(Table2[[#This Row],[Nodes]:[Nodes]]=6,Table2[[#This Row],[Gap]:[Gap]],"")</f>
        <v/>
      </c>
      <c r="O2149" s="30" t="str" cm="1">
        <f t="array" ref="O2149">IF(Table2[[#This Row],[Nodes]:[Nodes]]=7,Table2[[#This Row],[Gap]:[Gap]],"")</f>
        <v/>
      </c>
    </row>
    <row r="2150" spans="12:15">
      <c r="L2150" s="30" t="str" cm="1">
        <f t="array" ref="L2150">IF(Table2[[#This Row],[Nodes]:[Nodes]]=4,Table2[[#This Row],[Gap]:[Gap]],"")</f>
        <v/>
      </c>
      <c r="M2150" s="30" t="str" cm="1">
        <f t="array" ref="M2150">IF(Table2[[#This Row],[Nodes]:[Nodes]]=5,Table2[[#This Row],[Gap]:[Gap]],"")</f>
        <v/>
      </c>
      <c r="N2150" s="30" t="str" cm="1">
        <f t="array" ref="N2150">IF(Table2[[#This Row],[Nodes]:[Nodes]]=6,Table2[[#This Row],[Gap]:[Gap]],"")</f>
        <v/>
      </c>
      <c r="O2150" s="30" t="str" cm="1">
        <f t="array" ref="O2150">IF(Table2[[#This Row],[Nodes]:[Nodes]]=7,Table2[[#This Row],[Gap]:[Gap]],"")</f>
        <v/>
      </c>
    </row>
    <row r="2151" spans="12:15">
      <c r="L2151" s="30" t="str" cm="1">
        <f t="array" ref="L2151">IF(Table2[[#This Row],[Nodes]:[Nodes]]=4,Table2[[#This Row],[Gap]:[Gap]],"")</f>
        <v/>
      </c>
      <c r="M2151" s="30" t="str" cm="1">
        <f t="array" ref="M2151">IF(Table2[[#This Row],[Nodes]:[Nodes]]=5,Table2[[#This Row],[Gap]:[Gap]],"")</f>
        <v/>
      </c>
      <c r="N2151" s="30" t="str" cm="1">
        <f t="array" ref="N2151">IF(Table2[[#This Row],[Nodes]:[Nodes]]=6,Table2[[#This Row],[Gap]:[Gap]],"")</f>
        <v/>
      </c>
      <c r="O2151" s="30" t="str" cm="1">
        <f t="array" ref="O2151">IF(Table2[[#This Row],[Nodes]:[Nodes]]=7,Table2[[#This Row],[Gap]:[Gap]],"")</f>
        <v/>
      </c>
    </row>
    <row r="2152" spans="12:15">
      <c r="L2152" s="30" t="str" cm="1">
        <f t="array" ref="L2152">IF(Table2[[#This Row],[Nodes]:[Nodes]]=4,Table2[[#This Row],[Gap]:[Gap]],"")</f>
        <v/>
      </c>
      <c r="M2152" s="30" t="str" cm="1">
        <f t="array" ref="M2152">IF(Table2[[#This Row],[Nodes]:[Nodes]]=5,Table2[[#This Row],[Gap]:[Gap]],"")</f>
        <v/>
      </c>
      <c r="N2152" s="30" t="str" cm="1">
        <f t="array" ref="N2152">IF(Table2[[#This Row],[Nodes]:[Nodes]]=6,Table2[[#This Row],[Gap]:[Gap]],"")</f>
        <v/>
      </c>
      <c r="O2152" s="30" t="str" cm="1">
        <f t="array" ref="O2152">IF(Table2[[#This Row],[Nodes]:[Nodes]]=7,Table2[[#This Row],[Gap]:[Gap]],"")</f>
        <v/>
      </c>
    </row>
    <row r="2153" spans="12:15">
      <c r="L2153" s="30" t="str" cm="1">
        <f t="array" ref="L2153">IF(Table2[[#This Row],[Nodes]:[Nodes]]=4,Table2[[#This Row],[Gap]:[Gap]],"")</f>
        <v/>
      </c>
      <c r="M2153" s="30" t="str" cm="1">
        <f t="array" ref="M2153">IF(Table2[[#This Row],[Nodes]:[Nodes]]=5,Table2[[#This Row],[Gap]:[Gap]],"")</f>
        <v/>
      </c>
      <c r="N2153" s="30" t="str" cm="1">
        <f t="array" ref="N2153">IF(Table2[[#This Row],[Nodes]:[Nodes]]=6,Table2[[#This Row],[Gap]:[Gap]],"")</f>
        <v/>
      </c>
      <c r="O2153" s="30" t="str" cm="1">
        <f t="array" ref="O2153">IF(Table2[[#This Row],[Nodes]:[Nodes]]=7,Table2[[#This Row],[Gap]:[Gap]],"")</f>
        <v/>
      </c>
    </row>
    <row r="2154" spans="12:15">
      <c r="L2154" s="30" t="str" cm="1">
        <f t="array" ref="L2154">IF(Table2[[#This Row],[Nodes]:[Nodes]]=4,Table2[[#This Row],[Gap]:[Gap]],"")</f>
        <v/>
      </c>
      <c r="M2154" s="30" t="str" cm="1">
        <f t="array" ref="M2154">IF(Table2[[#This Row],[Nodes]:[Nodes]]=5,Table2[[#This Row],[Gap]:[Gap]],"")</f>
        <v/>
      </c>
      <c r="N2154" s="30" t="str" cm="1">
        <f t="array" ref="N2154">IF(Table2[[#This Row],[Nodes]:[Nodes]]=6,Table2[[#This Row],[Gap]:[Gap]],"")</f>
        <v/>
      </c>
      <c r="O2154" s="30" t="str" cm="1">
        <f t="array" ref="O2154">IF(Table2[[#This Row],[Nodes]:[Nodes]]=7,Table2[[#This Row],[Gap]:[Gap]],"")</f>
        <v/>
      </c>
    </row>
    <row r="2155" spans="12:15">
      <c r="L2155" s="30" t="str" cm="1">
        <f t="array" ref="L2155">IF(Table2[[#This Row],[Nodes]:[Nodes]]=4,Table2[[#This Row],[Gap]:[Gap]],"")</f>
        <v/>
      </c>
      <c r="M2155" s="30" t="str" cm="1">
        <f t="array" ref="M2155">IF(Table2[[#This Row],[Nodes]:[Nodes]]=5,Table2[[#This Row],[Gap]:[Gap]],"")</f>
        <v/>
      </c>
      <c r="N2155" s="30" t="str" cm="1">
        <f t="array" ref="N2155">IF(Table2[[#This Row],[Nodes]:[Nodes]]=6,Table2[[#This Row],[Gap]:[Gap]],"")</f>
        <v/>
      </c>
      <c r="O2155" s="30" t="str" cm="1">
        <f t="array" ref="O2155">IF(Table2[[#This Row],[Nodes]:[Nodes]]=7,Table2[[#This Row],[Gap]:[Gap]],"")</f>
        <v/>
      </c>
    </row>
    <row r="2156" spans="12:15">
      <c r="L2156" s="30" t="str" cm="1">
        <f t="array" ref="L2156">IF(Table2[[#This Row],[Nodes]:[Nodes]]=4,Table2[[#This Row],[Gap]:[Gap]],"")</f>
        <v/>
      </c>
      <c r="M2156" s="30" t="str" cm="1">
        <f t="array" ref="M2156">IF(Table2[[#This Row],[Nodes]:[Nodes]]=5,Table2[[#This Row],[Gap]:[Gap]],"")</f>
        <v/>
      </c>
      <c r="N2156" s="30" t="str" cm="1">
        <f t="array" ref="N2156">IF(Table2[[#This Row],[Nodes]:[Nodes]]=6,Table2[[#This Row],[Gap]:[Gap]],"")</f>
        <v/>
      </c>
      <c r="O2156" s="30" t="str" cm="1">
        <f t="array" ref="O2156">IF(Table2[[#This Row],[Nodes]:[Nodes]]=7,Table2[[#This Row],[Gap]:[Gap]],"")</f>
        <v/>
      </c>
    </row>
    <row r="2157" spans="12:15">
      <c r="L2157" s="30" t="str" cm="1">
        <f t="array" ref="L2157">IF(Table2[[#This Row],[Nodes]:[Nodes]]=4,Table2[[#This Row],[Gap]:[Gap]],"")</f>
        <v/>
      </c>
      <c r="M2157" s="30" t="str" cm="1">
        <f t="array" ref="M2157">IF(Table2[[#This Row],[Nodes]:[Nodes]]=5,Table2[[#This Row],[Gap]:[Gap]],"")</f>
        <v/>
      </c>
      <c r="N2157" s="30" t="str" cm="1">
        <f t="array" ref="N2157">IF(Table2[[#This Row],[Nodes]:[Nodes]]=6,Table2[[#This Row],[Gap]:[Gap]],"")</f>
        <v/>
      </c>
      <c r="O2157" s="30" t="str" cm="1">
        <f t="array" ref="O2157">IF(Table2[[#This Row],[Nodes]:[Nodes]]=7,Table2[[#This Row],[Gap]:[Gap]],"")</f>
        <v/>
      </c>
    </row>
    <row r="2158" spans="12:15">
      <c r="L2158" s="30" t="str" cm="1">
        <f t="array" ref="L2158">IF(Table2[[#This Row],[Nodes]:[Nodes]]=4,Table2[[#This Row],[Gap]:[Gap]],"")</f>
        <v/>
      </c>
      <c r="M2158" s="30" t="str" cm="1">
        <f t="array" ref="M2158">IF(Table2[[#This Row],[Nodes]:[Nodes]]=5,Table2[[#This Row],[Gap]:[Gap]],"")</f>
        <v/>
      </c>
      <c r="N2158" s="30" t="str" cm="1">
        <f t="array" ref="N2158">IF(Table2[[#This Row],[Nodes]:[Nodes]]=6,Table2[[#This Row],[Gap]:[Gap]],"")</f>
        <v/>
      </c>
      <c r="O2158" s="30" t="str" cm="1">
        <f t="array" ref="O2158">IF(Table2[[#This Row],[Nodes]:[Nodes]]=7,Table2[[#This Row],[Gap]:[Gap]],"")</f>
        <v/>
      </c>
    </row>
    <row r="2159" spans="12:15">
      <c r="L2159" s="30" t="str" cm="1">
        <f t="array" ref="L2159">IF(Table2[[#This Row],[Nodes]:[Nodes]]=4,Table2[[#This Row],[Gap]:[Gap]],"")</f>
        <v/>
      </c>
      <c r="M2159" s="30" t="str" cm="1">
        <f t="array" ref="M2159">IF(Table2[[#This Row],[Nodes]:[Nodes]]=5,Table2[[#This Row],[Gap]:[Gap]],"")</f>
        <v/>
      </c>
      <c r="N2159" s="30" t="str" cm="1">
        <f t="array" ref="N2159">IF(Table2[[#This Row],[Nodes]:[Nodes]]=6,Table2[[#This Row],[Gap]:[Gap]],"")</f>
        <v/>
      </c>
      <c r="O2159" s="30" t="str" cm="1">
        <f t="array" ref="O2159">IF(Table2[[#This Row],[Nodes]:[Nodes]]=7,Table2[[#This Row],[Gap]:[Gap]],"")</f>
        <v/>
      </c>
    </row>
    <row r="2160" spans="12:15">
      <c r="L2160" s="30" t="str" cm="1">
        <f t="array" ref="L2160">IF(Table2[[#This Row],[Nodes]:[Nodes]]=4,Table2[[#This Row],[Gap]:[Gap]],"")</f>
        <v/>
      </c>
      <c r="M2160" s="30" t="str" cm="1">
        <f t="array" ref="M2160">IF(Table2[[#This Row],[Nodes]:[Nodes]]=5,Table2[[#This Row],[Gap]:[Gap]],"")</f>
        <v/>
      </c>
      <c r="N2160" s="30" t="str" cm="1">
        <f t="array" ref="N2160">IF(Table2[[#This Row],[Nodes]:[Nodes]]=6,Table2[[#This Row],[Gap]:[Gap]],"")</f>
        <v/>
      </c>
      <c r="O2160" s="30" t="str" cm="1">
        <f t="array" ref="O2160">IF(Table2[[#This Row],[Nodes]:[Nodes]]=7,Table2[[#This Row],[Gap]:[Gap]],"")</f>
        <v/>
      </c>
    </row>
    <row r="2161" spans="12:15">
      <c r="L2161" s="30" t="str" cm="1">
        <f t="array" ref="L2161">IF(Table2[[#This Row],[Nodes]:[Nodes]]=4,Table2[[#This Row],[Gap]:[Gap]],"")</f>
        <v/>
      </c>
      <c r="M2161" s="30" t="str" cm="1">
        <f t="array" ref="M2161">IF(Table2[[#This Row],[Nodes]:[Nodes]]=5,Table2[[#This Row],[Gap]:[Gap]],"")</f>
        <v/>
      </c>
      <c r="N2161" s="30" t="str" cm="1">
        <f t="array" ref="N2161">IF(Table2[[#This Row],[Nodes]:[Nodes]]=6,Table2[[#This Row],[Gap]:[Gap]],"")</f>
        <v/>
      </c>
      <c r="O2161" s="30" t="str" cm="1">
        <f t="array" ref="O2161">IF(Table2[[#This Row],[Nodes]:[Nodes]]=7,Table2[[#This Row],[Gap]:[Gap]],"")</f>
        <v/>
      </c>
    </row>
    <row r="2162" spans="12:15">
      <c r="L2162" s="30" t="str" cm="1">
        <f t="array" ref="L2162">IF(Table2[[#This Row],[Nodes]:[Nodes]]=4,Table2[[#This Row],[Gap]:[Gap]],"")</f>
        <v/>
      </c>
      <c r="M2162" s="30" t="str" cm="1">
        <f t="array" ref="M2162">IF(Table2[[#This Row],[Nodes]:[Nodes]]=5,Table2[[#This Row],[Gap]:[Gap]],"")</f>
        <v/>
      </c>
      <c r="N2162" s="30" t="str" cm="1">
        <f t="array" ref="N2162">IF(Table2[[#This Row],[Nodes]:[Nodes]]=6,Table2[[#This Row],[Gap]:[Gap]],"")</f>
        <v/>
      </c>
      <c r="O2162" s="30" t="str" cm="1">
        <f t="array" ref="O2162">IF(Table2[[#This Row],[Nodes]:[Nodes]]=7,Table2[[#This Row],[Gap]:[Gap]],"")</f>
        <v/>
      </c>
    </row>
    <row r="2163" spans="12:15">
      <c r="L2163" s="30" t="str" cm="1">
        <f t="array" ref="L2163">IF(Table2[[#This Row],[Nodes]:[Nodes]]=4,Table2[[#This Row],[Gap]:[Gap]],"")</f>
        <v/>
      </c>
      <c r="M2163" s="30" t="str" cm="1">
        <f t="array" ref="M2163">IF(Table2[[#This Row],[Nodes]:[Nodes]]=5,Table2[[#This Row],[Gap]:[Gap]],"")</f>
        <v/>
      </c>
      <c r="N2163" s="30" t="str" cm="1">
        <f t="array" ref="N2163">IF(Table2[[#This Row],[Nodes]:[Nodes]]=6,Table2[[#This Row],[Gap]:[Gap]],"")</f>
        <v/>
      </c>
      <c r="O2163" s="30" t="str" cm="1">
        <f t="array" ref="O2163">IF(Table2[[#This Row],[Nodes]:[Nodes]]=7,Table2[[#This Row],[Gap]:[Gap]],"")</f>
        <v/>
      </c>
    </row>
    <row r="2164" spans="12:15">
      <c r="L2164" s="30" t="str" cm="1">
        <f t="array" ref="L2164">IF(Table2[[#This Row],[Nodes]:[Nodes]]=4,Table2[[#This Row],[Gap]:[Gap]],"")</f>
        <v/>
      </c>
      <c r="M2164" s="30" t="str" cm="1">
        <f t="array" ref="M2164">IF(Table2[[#This Row],[Nodes]:[Nodes]]=5,Table2[[#This Row],[Gap]:[Gap]],"")</f>
        <v/>
      </c>
      <c r="N2164" s="30" t="str" cm="1">
        <f t="array" ref="N2164">IF(Table2[[#This Row],[Nodes]:[Nodes]]=6,Table2[[#This Row],[Gap]:[Gap]],"")</f>
        <v/>
      </c>
      <c r="O2164" s="30" t="str" cm="1">
        <f t="array" ref="O2164">IF(Table2[[#This Row],[Nodes]:[Nodes]]=7,Table2[[#This Row],[Gap]:[Gap]],"")</f>
        <v/>
      </c>
    </row>
    <row r="2165" spans="12:15">
      <c r="L2165" s="30" t="str" cm="1">
        <f t="array" ref="L2165">IF(Table2[[#This Row],[Nodes]:[Nodes]]=4,Table2[[#This Row],[Gap]:[Gap]],"")</f>
        <v/>
      </c>
      <c r="M2165" s="30" t="str" cm="1">
        <f t="array" ref="M2165">IF(Table2[[#This Row],[Nodes]:[Nodes]]=5,Table2[[#This Row],[Gap]:[Gap]],"")</f>
        <v/>
      </c>
      <c r="N2165" s="30" t="str" cm="1">
        <f t="array" ref="N2165">IF(Table2[[#This Row],[Nodes]:[Nodes]]=6,Table2[[#This Row],[Gap]:[Gap]],"")</f>
        <v/>
      </c>
      <c r="O2165" s="30" t="str" cm="1">
        <f t="array" ref="O2165">IF(Table2[[#This Row],[Nodes]:[Nodes]]=7,Table2[[#This Row],[Gap]:[Gap]],"")</f>
        <v/>
      </c>
    </row>
    <row r="2166" spans="12:15">
      <c r="L2166" s="30" t="str" cm="1">
        <f t="array" ref="L2166">IF(Table2[[#This Row],[Nodes]:[Nodes]]=4,Table2[[#This Row],[Gap]:[Gap]],"")</f>
        <v/>
      </c>
      <c r="M2166" s="30" t="str" cm="1">
        <f t="array" ref="M2166">IF(Table2[[#This Row],[Nodes]:[Nodes]]=5,Table2[[#This Row],[Gap]:[Gap]],"")</f>
        <v/>
      </c>
      <c r="N2166" s="30" t="str" cm="1">
        <f t="array" ref="N2166">IF(Table2[[#This Row],[Nodes]:[Nodes]]=6,Table2[[#This Row],[Gap]:[Gap]],"")</f>
        <v/>
      </c>
      <c r="O2166" s="30" t="str" cm="1">
        <f t="array" ref="O2166">IF(Table2[[#This Row],[Nodes]:[Nodes]]=7,Table2[[#This Row],[Gap]:[Gap]],"")</f>
        <v/>
      </c>
    </row>
    <row r="2167" spans="12:15">
      <c r="L2167" s="30" t="str" cm="1">
        <f t="array" ref="L2167">IF(Table2[[#This Row],[Nodes]:[Nodes]]=4,Table2[[#This Row],[Gap]:[Gap]],"")</f>
        <v/>
      </c>
      <c r="M2167" s="30" t="str" cm="1">
        <f t="array" ref="M2167">IF(Table2[[#This Row],[Nodes]:[Nodes]]=5,Table2[[#This Row],[Gap]:[Gap]],"")</f>
        <v/>
      </c>
      <c r="N2167" s="30" t="str" cm="1">
        <f t="array" ref="N2167">IF(Table2[[#This Row],[Nodes]:[Nodes]]=6,Table2[[#This Row],[Gap]:[Gap]],"")</f>
        <v/>
      </c>
      <c r="O2167" s="30" t="str" cm="1">
        <f t="array" ref="O2167">IF(Table2[[#This Row],[Nodes]:[Nodes]]=7,Table2[[#This Row],[Gap]:[Gap]],"")</f>
        <v/>
      </c>
    </row>
    <row r="2168" spans="12:15">
      <c r="L2168" s="30" t="str" cm="1">
        <f t="array" ref="L2168">IF(Table2[[#This Row],[Nodes]:[Nodes]]=4,Table2[[#This Row],[Gap]:[Gap]],"")</f>
        <v/>
      </c>
      <c r="M2168" s="30" t="str" cm="1">
        <f t="array" ref="M2168">IF(Table2[[#This Row],[Nodes]:[Nodes]]=5,Table2[[#This Row],[Gap]:[Gap]],"")</f>
        <v/>
      </c>
      <c r="N2168" s="30" t="str" cm="1">
        <f t="array" ref="N2168">IF(Table2[[#This Row],[Nodes]:[Nodes]]=6,Table2[[#This Row],[Gap]:[Gap]],"")</f>
        <v/>
      </c>
      <c r="O2168" s="30" t="str" cm="1">
        <f t="array" ref="O2168">IF(Table2[[#This Row],[Nodes]:[Nodes]]=7,Table2[[#This Row],[Gap]:[Gap]],"")</f>
        <v/>
      </c>
    </row>
    <row r="2169" spans="12:15">
      <c r="L2169" s="30" t="str" cm="1">
        <f t="array" ref="L2169">IF(Table2[[#This Row],[Nodes]:[Nodes]]=4,Table2[[#This Row],[Gap]:[Gap]],"")</f>
        <v/>
      </c>
      <c r="M2169" s="30" t="str" cm="1">
        <f t="array" ref="M2169">IF(Table2[[#This Row],[Nodes]:[Nodes]]=5,Table2[[#This Row],[Gap]:[Gap]],"")</f>
        <v/>
      </c>
      <c r="N2169" s="30" t="str" cm="1">
        <f t="array" ref="N2169">IF(Table2[[#This Row],[Nodes]:[Nodes]]=6,Table2[[#This Row],[Gap]:[Gap]],"")</f>
        <v/>
      </c>
      <c r="O2169" s="30" t="str" cm="1">
        <f t="array" ref="O2169">IF(Table2[[#This Row],[Nodes]:[Nodes]]=7,Table2[[#This Row],[Gap]:[Gap]],"")</f>
        <v/>
      </c>
    </row>
    <row r="2170" spans="12:15">
      <c r="L2170" s="30" t="str" cm="1">
        <f t="array" ref="L2170">IF(Table2[[#This Row],[Nodes]:[Nodes]]=4,Table2[[#This Row],[Gap]:[Gap]],"")</f>
        <v/>
      </c>
      <c r="M2170" s="30" t="str" cm="1">
        <f t="array" ref="M2170">IF(Table2[[#This Row],[Nodes]:[Nodes]]=5,Table2[[#This Row],[Gap]:[Gap]],"")</f>
        <v/>
      </c>
      <c r="N2170" s="30" t="str" cm="1">
        <f t="array" ref="N2170">IF(Table2[[#This Row],[Nodes]:[Nodes]]=6,Table2[[#This Row],[Gap]:[Gap]],"")</f>
        <v/>
      </c>
      <c r="O2170" s="30" t="str" cm="1">
        <f t="array" ref="O2170">IF(Table2[[#This Row],[Nodes]:[Nodes]]=7,Table2[[#This Row],[Gap]:[Gap]],"")</f>
        <v/>
      </c>
    </row>
    <row r="2171" spans="12:15">
      <c r="L2171" s="30" t="str" cm="1">
        <f t="array" ref="L2171">IF(Table2[[#This Row],[Nodes]:[Nodes]]=4,Table2[[#This Row],[Gap]:[Gap]],"")</f>
        <v/>
      </c>
      <c r="M2171" s="30" t="str" cm="1">
        <f t="array" ref="M2171">IF(Table2[[#This Row],[Nodes]:[Nodes]]=5,Table2[[#This Row],[Gap]:[Gap]],"")</f>
        <v/>
      </c>
      <c r="N2171" s="30" t="str" cm="1">
        <f t="array" ref="N2171">IF(Table2[[#This Row],[Nodes]:[Nodes]]=6,Table2[[#This Row],[Gap]:[Gap]],"")</f>
        <v/>
      </c>
      <c r="O2171" s="30" t="str" cm="1">
        <f t="array" ref="O2171">IF(Table2[[#This Row],[Nodes]:[Nodes]]=7,Table2[[#This Row],[Gap]:[Gap]],"")</f>
        <v/>
      </c>
    </row>
    <row r="2172" spans="12:15">
      <c r="L2172" s="30" t="str" cm="1">
        <f t="array" ref="L2172">IF(Table2[[#This Row],[Nodes]:[Nodes]]=4,Table2[[#This Row],[Gap]:[Gap]],"")</f>
        <v/>
      </c>
      <c r="M2172" s="30" t="str" cm="1">
        <f t="array" ref="M2172">IF(Table2[[#This Row],[Nodes]:[Nodes]]=5,Table2[[#This Row],[Gap]:[Gap]],"")</f>
        <v/>
      </c>
      <c r="N2172" s="30" t="str" cm="1">
        <f t="array" ref="N2172">IF(Table2[[#This Row],[Nodes]:[Nodes]]=6,Table2[[#This Row],[Gap]:[Gap]],"")</f>
        <v/>
      </c>
      <c r="O2172" s="30" t="str" cm="1">
        <f t="array" ref="O2172">IF(Table2[[#This Row],[Nodes]:[Nodes]]=7,Table2[[#This Row],[Gap]:[Gap]],"")</f>
        <v/>
      </c>
    </row>
    <row r="2173" spans="12:15">
      <c r="L2173" s="30" t="str" cm="1">
        <f t="array" ref="L2173">IF(Table2[[#This Row],[Nodes]:[Nodes]]=4,Table2[[#This Row],[Gap]:[Gap]],"")</f>
        <v/>
      </c>
      <c r="M2173" s="30" t="str" cm="1">
        <f t="array" ref="M2173">IF(Table2[[#This Row],[Nodes]:[Nodes]]=5,Table2[[#This Row],[Gap]:[Gap]],"")</f>
        <v/>
      </c>
      <c r="N2173" s="30" t="str" cm="1">
        <f t="array" ref="N2173">IF(Table2[[#This Row],[Nodes]:[Nodes]]=6,Table2[[#This Row],[Gap]:[Gap]],"")</f>
        <v/>
      </c>
      <c r="O2173" s="30" t="str" cm="1">
        <f t="array" ref="O2173">IF(Table2[[#This Row],[Nodes]:[Nodes]]=7,Table2[[#This Row],[Gap]:[Gap]],"")</f>
        <v/>
      </c>
    </row>
    <row r="2174" spans="12:15">
      <c r="L2174" s="30" t="str" cm="1">
        <f t="array" ref="L2174">IF(Table2[[#This Row],[Nodes]:[Nodes]]=4,Table2[[#This Row],[Gap]:[Gap]],"")</f>
        <v/>
      </c>
      <c r="M2174" s="30" t="str" cm="1">
        <f t="array" ref="M2174">IF(Table2[[#This Row],[Nodes]:[Nodes]]=5,Table2[[#This Row],[Gap]:[Gap]],"")</f>
        <v/>
      </c>
      <c r="N2174" s="30" t="str" cm="1">
        <f t="array" ref="N2174">IF(Table2[[#This Row],[Nodes]:[Nodes]]=6,Table2[[#This Row],[Gap]:[Gap]],"")</f>
        <v/>
      </c>
      <c r="O2174" s="30" t="str" cm="1">
        <f t="array" ref="O2174">IF(Table2[[#This Row],[Nodes]:[Nodes]]=7,Table2[[#This Row],[Gap]:[Gap]],"")</f>
        <v/>
      </c>
    </row>
    <row r="2175" spans="12:15">
      <c r="L2175" s="30" t="str" cm="1">
        <f t="array" ref="L2175">IF(Table2[[#This Row],[Nodes]:[Nodes]]=4,Table2[[#This Row],[Gap]:[Gap]],"")</f>
        <v/>
      </c>
      <c r="M2175" s="30" t="str" cm="1">
        <f t="array" ref="M2175">IF(Table2[[#This Row],[Nodes]:[Nodes]]=5,Table2[[#This Row],[Gap]:[Gap]],"")</f>
        <v/>
      </c>
      <c r="N2175" s="30" t="str" cm="1">
        <f t="array" ref="N2175">IF(Table2[[#This Row],[Nodes]:[Nodes]]=6,Table2[[#This Row],[Gap]:[Gap]],"")</f>
        <v/>
      </c>
      <c r="O2175" s="30" t="str" cm="1">
        <f t="array" ref="O2175">IF(Table2[[#This Row],[Nodes]:[Nodes]]=7,Table2[[#This Row],[Gap]:[Gap]],"")</f>
        <v/>
      </c>
    </row>
    <row r="2176" spans="12:15">
      <c r="L2176" s="30" t="str" cm="1">
        <f t="array" ref="L2176">IF(Table2[[#This Row],[Nodes]:[Nodes]]=4,Table2[[#This Row],[Gap]:[Gap]],"")</f>
        <v/>
      </c>
      <c r="M2176" s="30" t="str" cm="1">
        <f t="array" ref="M2176">IF(Table2[[#This Row],[Nodes]:[Nodes]]=5,Table2[[#This Row],[Gap]:[Gap]],"")</f>
        <v/>
      </c>
      <c r="N2176" s="30" t="str" cm="1">
        <f t="array" ref="N2176">IF(Table2[[#This Row],[Nodes]:[Nodes]]=6,Table2[[#This Row],[Gap]:[Gap]],"")</f>
        <v/>
      </c>
      <c r="O2176" s="30" t="str" cm="1">
        <f t="array" ref="O2176">IF(Table2[[#This Row],[Nodes]:[Nodes]]=7,Table2[[#This Row],[Gap]:[Gap]],"")</f>
        <v/>
      </c>
    </row>
    <row r="2177" spans="12:15">
      <c r="L2177" s="30" t="str" cm="1">
        <f t="array" ref="L2177">IF(Table2[[#This Row],[Nodes]:[Nodes]]=4,Table2[[#This Row],[Gap]:[Gap]],"")</f>
        <v/>
      </c>
      <c r="M2177" s="30" t="str" cm="1">
        <f t="array" ref="M2177">IF(Table2[[#This Row],[Nodes]:[Nodes]]=5,Table2[[#This Row],[Gap]:[Gap]],"")</f>
        <v/>
      </c>
      <c r="N2177" s="30" t="str" cm="1">
        <f t="array" ref="N2177">IF(Table2[[#This Row],[Nodes]:[Nodes]]=6,Table2[[#This Row],[Gap]:[Gap]],"")</f>
        <v/>
      </c>
      <c r="O2177" s="30" t="str" cm="1">
        <f t="array" ref="O2177">IF(Table2[[#This Row],[Nodes]:[Nodes]]=7,Table2[[#This Row],[Gap]:[Gap]],"")</f>
        <v/>
      </c>
    </row>
    <row r="2178" spans="12:15">
      <c r="L2178" s="30" t="str" cm="1">
        <f t="array" ref="L2178">IF(Table2[[#This Row],[Nodes]:[Nodes]]=4,Table2[[#This Row],[Gap]:[Gap]],"")</f>
        <v/>
      </c>
      <c r="M2178" s="30" t="str" cm="1">
        <f t="array" ref="M2178">IF(Table2[[#This Row],[Nodes]:[Nodes]]=5,Table2[[#This Row],[Gap]:[Gap]],"")</f>
        <v/>
      </c>
      <c r="N2178" s="30" t="str" cm="1">
        <f t="array" ref="N2178">IF(Table2[[#This Row],[Nodes]:[Nodes]]=6,Table2[[#This Row],[Gap]:[Gap]],"")</f>
        <v/>
      </c>
      <c r="O2178" s="30" t="str" cm="1">
        <f t="array" ref="O2178">IF(Table2[[#This Row],[Nodes]:[Nodes]]=7,Table2[[#This Row],[Gap]:[Gap]],"")</f>
        <v/>
      </c>
    </row>
    <row r="2179" spans="12:15">
      <c r="L2179" s="30" t="str" cm="1">
        <f t="array" ref="L2179">IF(Table2[[#This Row],[Nodes]:[Nodes]]=4,Table2[[#This Row],[Gap]:[Gap]],"")</f>
        <v/>
      </c>
      <c r="M2179" s="30" t="str" cm="1">
        <f t="array" ref="M2179">IF(Table2[[#This Row],[Nodes]:[Nodes]]=5,Table2[[#This Row],[Gap]:[Gap]],"")</f>
        <v/>
      </c>
      <c r="N2179" s="30" t="str" cm="1">
        <f t="array" ref="N2179">IF(Table2[[#This Row],[Nodes]:[Nodes]]=6,Table2[[#This Row],[Gap]:[Gap]],"")</f>
        <v/>
      </c>
      <c r="O2179" s="30" t="str" cm="1">
        <f t="array" ref="O2179">IF(Table2[[#This Row],[Nodes]:[Nodes]]=7,Table2[[#This Row],[Gap]:[Gap]],"")</f>
        <v/>
      </c>
    </row>
    <row r="2180" spans="12:15">
      <c r="L2180" s="30" t="str" cm="1">
        <f t="array" ref="L2180">IF(Table2[[#This Row],[Nodes]:[Nodes]]=4,Table2[[#This Row],[Gap]:[Gap]],"")</f>
        <v/>
      </c>
      <c r="M2180" s="30" t="str" cm="1">
        <f t="array" ref="M2180">IF(Table2[[#This Row],[Nodes]:[Nodes]]=5,Table2[[#This Row],[Gap]:[Gap]],"")</f>
        <v/>
      </c>
      <c r="N2180" s="30" t="str" cm="1">
        <f t="array" ref="N2180">IF(Table2[[#This Row],[Nodes]:[Nodes]]=6,Table2[[#This Row],[Gap]:[Gap]],"")</f>
        <v/>
      </c>
      <c r="O2180" s="30" t="str" cm="1">
        <f t="array" ref="O2180">IF(Table2[[#This Row],[Nodes]:[Nodes]]=7,Table2[[#This Row],[Gap]:[Gap]],"")</f>
        <v/>
      </c>
    </row>
    <row r="2181" spans="12:15">
      <c r="L2181" s="30" t="str" cm="1">
        <f t="array" ref="L2181">IF(Table2[[#This Row],[Nodes]:[Nodes]]=4,Table2[[#This Row],[Gap]:[Gap]],"")</f>
        <v/>
      </c>
      <c r="M2181" s="30" t="str" cm="1">
        <f t="array" ref="M2181">IF(Table2[[#This Row],[Nodes]:[Nodes]]=5,Table2[[#This Row],[Gap]:[Gap]],"")</f>
        <v/>
      </c>
      <c r="N2181" s="30" t="str" cm="1">
        <f t="array" ref="N2181">IF(Table2[[#This Row],[Nodes]:[Nodes]]=6,Table2[[#This Row],[Gap]:[Gap]],"")</f>
        <v/>
      </c>
      <c r="O2181" s="30" t="str" cm="1">
        <f t="array" ref="O2181">IF(Table2[[#This Row],[Nodes]:[Nodes]]=7,Table2[[#This Row],[Gap]:[Gap]],"")</f>
        <v/>
      </c>
    </row>
    <row r="2182" spans="12:15">
      <c r="L2182" s="30" t="str" cm="1">
        <f t="array" ref="L2182">IF(Table2[[#This Row],[Nodes]:[Nodes]]=4,Table2[[#This Row],[Gap]:[Gap]],"")</f>
        <v/>
      </c>
      <c r="M2182" s="30" t="str" cm="1">
        <f t="array" ref="M2182">IF(Table2[[#This Row],[Nodes]:[Nodes]]=5,Table2[[#This Row],[Gap]:[Gap]],"")</f>
        <v/>
      </c>
      <c r="N2182" s="30" t="str" cm="1">
        <f t="array" ref="N2182">IF(Table2[[#This Row],[Nodes]:[Nodes]]=6,Table2[[#This Row],[Gap]:[Gap]],"")</f>
        <v/>
      </c>
      <c r="O2182" s="30" t="str" cm="1">
        <f t="array" ref="O2182">IF(Table2[[#This Row],[Nodes]:[Nodes]]=7,Table2[[#This Row],[Gap]:[Gap]],"")</f>
        <v/>
      </c>
    </row>
    <row r="2183" spans="12:15">
      <c r="L2183" s="30" t="str" cm="1">
        <f t="array" ref="L2183">IF(Table2[[#This Row],[Nodes]:[Nodes]]=4,Table2[[#This Row],[Gap]:[Gap]],"")</f>
        <v/>
      </c>
      <c r="M2183" s="30" t="str" cm="1">
        <f t="array" ref="M2183">IF(Table2[[#This Row],[Nodes]:[Nodes]]=5,Table2[[#This Row],[Gap]:[Gap]],"")</f>
        <v/>
      </c>
      <c r="N2183" s="30" t="str" cm="1">
        <f t="array" ref="N2183">IF(Table2[[#This Row],[Nodes]:[Nodes]]=6,Table2[[#This Row],[Gap]:[Gap]],"")</f>
        <v/>
      </c>
      <c r="O2183" s="30" t="str" cm="1">
        <f t="array" ref="O2183">IF(Table2[[#This Row],[Nodes]:[Nodes]]=7,Table2[[#This Row],[Gap]:[Gap]],"")</f>
        <v/>
      </c>
    </row>
    <row r="2184" spans="12:15">
      <c r="L2184" s="30" t="str" cm="1">
        <f t="array" ref="L2184">IF(Table2[[#This Row],[Nodes]:[Nodes]]=4,Table2[[#This Row],[Gap]:[Gap]],"")</f>
        <v/>
      </c>
      <c r="M2184" s="30" t="str" cm="1">
        <f t="array" ref="M2184">IF(Table2[[#This Row],[Nodes]:[Nodes]]=5,Table2[[#This Row],[Gap]:[Gap]],"")</f>
        <v/>
      </c>
      <c r="N2184" s="30" t="str" cm="1">
        <f t="array" ref="N2184">IF(Table2[[#This Row],[Nodes]:[Nodes]]=6,Table2[[#This Row],[Gap]:[Gap]],"")</f>
        <v/>
      </c>
      <c r="O2184" s="30" t="str" cm="1">
        <f t="array" ref="O2184">IF(Table2[[#This Row],[Nodes]:[Nodes]]=7,Table2[[#This Row],[Gap]:[Gap]],"")</f>
        <v/>
      </c>
    </row>
    <row r="2185" spans="12:15">
      <c r="L2185" s="30" t="str" cm="1">
        <f t="array" ref="L2185">IF(Table2[[#This Row],[Nodes]:[Nodes]]=4,Table2[[#This Row],[Gap]:[Gap]],"")</f>
        <v/>
      </c>
      <c r="M2185" s="30" t="str" cm="1">
        <f t="array" ref="M2185">IF(Table2[[#This Row],[Nodes]:[Nodes]]=5,Table2[[#This Row],[Gap]:[Gap]],"")</f>
        <v/>
      </c>
      <c r="N2185" s="30" t="str" cm="1">
        <f t="array" ref="N2185">IF(Table2[[#This Row],[Nodes]:[Nodes]]=6,Table2[[#This Row],[Gap]:[Gap]],"")</f>
        <v/>
      </c>
      <c r="O2185" s="30" t="str" cm="1">
        <f t="array" ref="O2185">IF(Table2[[#This Row],[Nodes]:[Nodes]]=7,Table2[[#This Row],[Gap]:[Gap]],"")</f>
        <v/>
      </c>
    </row>
    <row r="2186" spans="12:15">
      <c r="L2186" s="30" t="str" cm="1">
        <f t="array" ref="L2186">IF(Table2[[#This Row],[Nodes]:[Nodes]]=4,Table2[[#This Row],[Gap]:[Gap]],"")</f>
        <v/>
      </c>
      <c r="M2186" s="30" t="str" cm="1">
        <f t="array" ref="M2186">IF(Table2[[#This Row],[Nodes]:[Nodes]]=5,Table2[[#This Row],[Gap]:[Gap]],"")</f>
        <v/>
      </c>
      <c r="N2186" s="30" t="str" cm="1">
        <f t="array" ref="N2186">IF(Table2[[#This Row],[Nodes]:[Nodes]]=6,Table2[[#This Row],[Gap]:[Gap]],"")</f>
        <v/>
      </c>
      <c r="O2186" s="30" t="str" cm="1">
        <f t="array" ref="O2186">IF(Table2[[#This Row],[Nodes]:[Nodes]]=7,Table2[[#This Row],[Gap]:[Gap]],"")</f>
        <v/>
      </c>
    </row>
    <row r="2187" spans="12:15">
      <c r="L2187" s="30" t="str" cm="1">
        <f t="array" ref="L2187">IF(Table2[[#This Row],[Nodes]:[Nodes]]=4,Table2[[#This Row],[Gap]:[Gap]],"")</f>
        <v/>
      </c>
      <c r="M2187" s="30" t="str" cm="1">
        <f t="array" ref="M2187">IF(Table2[[#This Row],[Nodes]:[Nodes]]=5,Table2[[#This Row],[Gap]:[Gap]],"")</f>
        <v/>
      </c>
      <c r="N2187" s="30" t="str" cm="1">
        <f t="array" ref="N2187">IF(Table2[[#This Row],[Nodes]:[Nodes]]=6,Table2[[#This Row],[Gap]:[Gap]],"")</f>
        <v/>
      </c>
      <c r="O2187" s="30" t="str" cm="1">
        <f t="array" ref="O2187">IF(Table2[[#This Row],[Nodes]:[Nodes]]=7,Table2[[#This Row],[Gap]:[Gap]],"")</f>
        <v/>
      </c>
    </row>
    <row r="2188" spans="12:15">
      <c r="L2188" s="30" t="str" cm="1">
        <f t="array" ref="L2188">IF(Table2[[#This Row],[Nodes]:[Nodes]]=4,Table2[[#This Row],[Gap]:[Gap]],"")</f>
        <v/>
      </c>
      <c r="M2188" s="30" t="str" cm="1">
        <f t="array" ref="M2188">IF(Table2[[#This Row],[Nodes]:[Nodes]]=5,Table2[[#This Row],[Gap]:[Gap]],"")</f>
        <v/>
      </c>
      <c r="N2188" s="30" t="str" cm="1">
        <f t="array" ref="N2188">IF(Table2[[#This Row],[Nodes]:[Nodes]]=6,Table2[[#This Row],[Gap]:[Gap]],"")</f>
        <v/>
      </c>
      <c r="O2188" s="30" t="str" cm="1">
        <f t="array" ref="O2188">IF(Table2[[#This Row],[Nodes]:[Nodes]]=7,Table2[[#This Row],[Gap]:[Gap]],"")</f>
        <v/>
      </c>
    </row>
    <row r="2189" spans="12:15">
      <c r="L2189" s="30" t="str" cm="1">
        <f t="array" ref="L2189">IF(Table2[[#This Row],[Nodes]:[Nodes]]=4,Table2[[#This Row],[Gap]:[Gap]],"")</f>
        <v/>
      </c>
      <c r="M2189" s="30" t="str" cm="1">
        <f t="array" ref="M2189">IF(Table2[[#This Row],[Nodes]:[Nodes]]=5,Table2[[#This Row],[Gap]:[Gap]],"")</f>
        <v/>
      </c>
      <c r="N2189" s="30" t="str" cm="1">
        <f t="array" ref="N2189">IF(Table2[[#This Row],[Nodes]:[Nodes]]=6,Table2[[#This Row],[Gap]:[Gap]],"")</f>
        <v/>
      </c>
      <c r="O2189" s="30" t="str" cm="1">
        <f t="array" ref="O2189">IF(Table2[[#This Row],[Nodes]:[Nodes]]=7,Table2[[#This Row],[Gap]:[Gap]],"")</f>
        <v/>
      </c>
    </row>
    <row r="2190" spans="12:15">
      <c r="L2190" s="30" t="str" cm="1">
        <f t="array" ref="L2190">IF(Table2[[#This Row],[Nodes]:[Nodes]]=4,Table2[[#This Row],[Gap]:[Gap]],"")</f>
        <v/>
      </c>
      <c r="M2190" s="30" t="str" cm="1">
        <f t="array" ref="M2190">IF(Table2[[#This Row],[Nodes]:[Nodes]]=5,Table2[[#This Row],[Gap]:[Gap]],"")</f>
        <v/>
      </c>
      <c r="N2190" s="30" t="str" cm="1">
        <f t="array" ref="N2190">IF(Table2[[#This Row],[Nodes]:[Nodes]]=6,Table2[[#This Row],[Gap]:[Gap]],"")</f>
        <v/>
      </c>
      <c r="O2190" s="30" t="str" cm="1">
        <f t="array" ref="O2190">IF(Table2[[#This Row],[Nodes]:[Nodes]]=7,Table2[[#This Row],[Gap]:[Gap]],"")</f>
        <v/>
      </c>
    </row>
    <row r="2191" spans="12:15">
      <c r="L2191" s="30" t="str" cm="1">
        <f t="array" ref="L2191">IF(Table2[[#This Row],[Nodes]:[Nodes]]=4,Table2[[#This Row],[Gap]:[Gap]],"")</f>
        <v/>
      </c>
      <c r="M2191" s="30" t="str" cm="1">
        <f t="array" ref="M2191">IF(Table2[[#This Row],[Nodes]:[Nodes]]=5,Table2[[#This Row],[Gap]:[Gap]],"")</f>
        <v/>
      </c>
      <c r="N2191" s="30" t="str" cm="1">
        <f t="array" ref="N2191">IF(Table2[[#This Row],[Nodes]:[Nodes]]=6,Table2[[#This Row],[Gap]:[Gap]],"")</f>
        <v/>
      </c>
      <c r="O2191" s="30" t="str" cm="1">
        <f t="array" ref="O2191">IF(Table2[[#This Row],[Nodes]:[Nodes]]=7,Table2[[#This Row],[Gap]:[Gap]],"")</f>
        <v/>
      </c>
    </row>
    <row r="2192" spans="12:15">
      <c r="L2192" s="30" t="str" cm="1">
        <f t="array" ref="L2192">IF(Table2[[#This Row],[Nodes]:[Nodes]]=4,Table2[[#This Row],[Gap]:[Gap]],"")</f>
        <v/>
      </c>
      <c r="M2192" s="30" t="str" cm="1">
        <f t="array" ref="M2192">IF(Table2[[#This Row],[Nodes]:[Nodes]]=5,Table2[[#This Row],[Gap]:[Gap]],"")</f>
        <v/>
      </c>
      <c r="N2192" s="30" t="str" cm="1">
        <f t="array" ref="N2192">IF(Table2[[#This Row],[Nodes]:[Nodes]]=6,Table2[[#This Row],[Gap]:[Gap]],"")</f>
        <v/>
      </c>
      <c r="O2192" s="30" t="str" cm="1">
        <f t="array" ref="O2192">IF(Table2[[#This Row],[Nodes]:[Nodes]]=7,Table2[[#This Row],[Gap]:[Gap]],"")</f>
        <v/>
      </c>
    </row>
    <row r="2193" spans="12:15">
      <c r="L2193" s="30" t="str" cm="1">
        <f t="array" ref="L2193">IF(Table2[[#This Row],[Nodes]:[Nodes]]=4,Table2[[#This Row],[Gap]:[Gap]],"")</f>
        <v/>
      </c>
      <c r="M2193" s="30" t="str" cm="1">
        <f t="array" ref="M2193">IF(Table2[[#This Row],[Nodes]:[Nodes]]=5,Table2[[#This Row],[Gap]:[Gap]],"")</f>
        <v/>
      </c>
      <c r="N2193" s="30" t="str" cm="1">
        <f t="array" ref="N2193">IF(Table2[[#This Row],[Nodes]:[Nodes]]=6,Table2[[#This Row],[Gap]:[Gap]],"")</f>
        <v/>
      </c>
      <c r="O2193" s="30" t="str" cm="1">
        <f t="array" ref="O2193">IF(Table2[[#This Row],[Nodes]:[Nodes]]=7,Table2[[#This Row],[Gap]:[Gap]],"")</f>
        <v/>
      </c>
    </row>
    <row r="2194" spans="12:15">
      <c r="L2194" s="30" t="str" cm="1">
        <f t="array" ref="L2194">IF(Table2[[#This Row],[Nodes]:[Nodes]]=4,Table2[[#This Row],[Gap]:[Gap]],"")</f>
        <v/>
      </c>
      <c r="M2194" s="30" t="str" cm="1">
        <f t="array" ref="M2194">IF(Table2[[#This Row],[Nodes]:[Nodes]]=5,Table2[[#This Row],[Gap]:[Gap]],"")</f>
        <v/>
      </c>
      <c r="N2194" s="30" t="str" cm="1">
        <f t="array" ref="N2194">IF(Table2[[#This Row],[Nodes]:[Nodes]]=6,Table2[[#This Row],[Gap]:[Gap]],"")</f>
        <v/>
      </c>
      <c r="O2194" s="30" t="str" cm="1">
        <f t="array" ref="O2194">IF(Table2[[#This Row],[Nodes]:[Nodes]]=7,Table2[[#This Row],[Gap]:[Gap]],"")</f>
        <v/>
      </c>
    </row>
    <row r="2195" spans="12:15">
      <c r="L2195" s="30" t="str" cm="1">
        <f t="array" ref="L2195">IF(Table2[[#This Row],[Nodes]:[Nodes]]=4,Table2[[#This Row],[Gap]:[Gap]],"")</f>
        <v/>
      </c>
      <c r="M2195" s="30" t="str" cm="1">
        <f t="array" ref="M2195">IF(Table2[[#This Row],[Nodes]:[Nodes]]=5,Table2[[#This Row],[Gap]:[Gap]],"")</f>
        <v/>
      </c>
      <c r="N2195" s="30" t="str" cm="1">
        <f t="array" ref="N2195">IF(Table2[[#This Row],[Nodes]:[Nodes]]=6,Table2[[#This Row],[Gap]:[Gap]],"")</f>
        <v/>
      </c>
      <c r="O2195" s="30" t="str" cm="1">
        <f t="array" ref="O2195">IF(Table2[[#This Row],[Nodes]:[Nodes]]=7,Table2[[#This Row],[Gap]:[Gap]],"")</f>
        <v/>
      </c>
    </row>
    <row r="2196" spans="12:15">
      <c r="L2196" s="30" t="str" cm="1">
        <f t="array" ref="L2196">IF(Table2[[#This Row],[Nodes]:[Nodes]]=4,Table2[[#This Row],[Gap]:[Gap]],"")</f>
        <v/>
      </c>
      <c r="M2196" s="30" t="str" cm="1">
        <f t="array" ref="M2196">IF(Table2[[#This Row],[Nodes]:[Nodes]]=5,Table2[[#This Row],[Gap]:[Gap]],"")</f>
        <v/>
      </c>
      <c r="N2196" s="30" t="str" cm="1">
        <f t="array" ref="N2196">IF(Table2[[#This Row],[Nodes]:[Nodes]]=6,Table2[[#This Row],[Gap]:[Gap]],"")</f>
        <v/>
      </c>
      <c r="O2196" s="30" t="str" cm="1">
        <f t="array" ref="O2196">IF(Table2[[#This Row],[Nodes]:[Nodes]]=7,Table2[[#This Row],[Gap]:[Gap]],"")</f>
        <v/>
      </c>
    </row>
    <row r="2197" spans="12:15">
      <c r="L2197" s="30" t="str" cm="1">
        <f t="array" ref="L2197">IF(Table2[[#This Row],[Nodes]:[Nodes]]=4,Table2[[#This Row],[Gap]:[Gap]],"")</f>
        <v/>
      </c>
      <c r="M2197" s="30" t="str" cm="1">
        <f t="array" ref="M2197">IF(Table2[[#This Row],[Nodes]:[Nodes]]=5,Table2[[#This Row],[Gap]:[Gap]],"")</f>
        <v/>
      </c>
      <c r="N2197" s="30" t="str" cm="1">
        <f t="array" ref="N2197">IF(Table2[[#This Row],[Nodes]:[Nodes]]=6,Table2[[#This Row],[Gap]:[Gap]],"")</f>
        <v/>
      </c>
      <c r="O2197" s="30" t="str" cm="1">
        <f t="array" ref="O2197">IF(Table2[[#This Row],[Nodes]:[Nodes]]=7,Table2[[#This Row],[Gap]:[Gap]],"")</f>
        <v/>
      </c>
    </row>
    <row r="2198" spans="12:15">
      <c r="L2198" s="30" t="str" cm="1">
        <f t="array" ref="L2198">IF(Table2[[#This Row],[Nodes]:[Nodes]]=4,Table2[[#This Row],[Gap]:[Gap]],"")</f>
        <v/>
      </c>
      <c r="M2198" s="30" t="str" cm="1">
        <f t="array" ref="M2198">IF(Table2[[#This Row],[Nodes]:[Nodes]]=5,Table2[[#This Row],[Gap]:[Gap]],"")</f>
        <v/>
      </c>
      <c r="N2198" s="30" t="str" cm="1">
        <f t="array" ref="N2198">IF(Table2[[#This Row],[Nodes]:[Nodes]]=6,Table2[[#This Row],[Gap]:[Gap]],"")</f>
        <v/>
      </c>
      <c r="O2198" s="30" t="str" cm="1">
        <f t="array" ref="O2198">IF(Table2[[#This Row],[Nodes]:[Nodes]]=7,Table2[[#This Row],[Gap]:[Gap]],"")</f>
        <v/>
      </c>
    </row>
    <row r="2199" spans="12:15">
      <c r="L2199" s="30" t="str" cm="1">
        <f t="array" ref="L2199">IF(Table2[[#This Row],[Nodes]:[Nodes]]=4,Table2[[#This Row],[Gap]:[Gap]],"")</f>
        <v/>
      </c>
      <c r="M2199" s="30" t="str" cm="1">
        <f t="array" ref="M2199">IF(Table2[[#This Row],[Nodes]:[Nodes]]=5,Table2[[#This Row],[Gap]:[Gap]],"")</f>
        <v/>
      </c>
      <c r="N2199" s="30" t="str" cm="1">
        <f t="array" ref="N2199">IF(Table2[[#This Row],[Nodes]:[Nodes]]=6,Table2[[#This Row],[Gap]:[Gap]],"")</f>
        <v/>
      </c>
      <c r="O2199" s="30" t="str" cm="1">
        <f t="array" ref="O2199">IF(Table2[[#This Row],[Nodes]:[Nodes]]=7,Table2[[#This Row],[Gap]:[Gap]],"")</f>
        <v/>
      </c>
    </row>
    <row r="2200" spans="12:15">
      <c r="L2200" s="30" t="str" cm="1">
        <f t="array" ref="L2200">IF(Table2[[#This Row],[Nodes]:[Nodes]]=4,Table2[[#This Row],[Gap]:[Gap]],"")</f>
        <v/>
      </c>
      <c r="M2200" s="30" t="str" cm="1">
        <f t="array" ref="M2200">IF(Table2[[#This Row],[Nodes]:[Nodes]]=5,Table2[[#This Row],[Gap]:[Gap]],"")</f>
        <v/>
      </c>
      <c r="N2200" s="30" t="str" cm="1">
        <f t="array" ref="N2200">IF(Table2[[#This Row],[Nodes]:[Nodes]]=6,Table2[[#This Row],[Gap]:[Gap]],"")</f>
        <v/>
      </c>
      <c r="O2200" s="30" t="str" cm="1">
        <f t="array" ref="O2200">IF(Table2[[#This Row],[Nodes]:[Nodes]]=7,Table2[[#This Row],[Gap]:[Gap]],"")</f>
        <v/>
      </c>
    </row>
    <row r="2201" spans="12:15">
      <c r="L2201" s="30" t="str" cm="1">
        <f t="array" ref="L2201">IF(Table2[[#This Row],[Nodes]:[Nodes]]=4,Table2[[#This Row],[Gap]:[Gap]],"")</f>
        <v/>
      </c>
      <c r="M2201" s="30" t="str" cm="1">
        <f t="array" ref="M2201">IF(Table2[[#This Row],[Nodes]:[Nodes]]=5,Table2[[#This Row],[Gap]:[Gap]],"")</f>
        <v/>
      </c>
      <c r="N2201" s="30" t="str" cm="1">
        <f t="array" ref="N2201">IF(Table2[[#This Row],[Nodes]:[Nodes]]=6,Table2[[#This Row],[Gap]:[Gap]],"")</f>
        <v/>
      </c>
      <c r="O2201" s="30" t="str" cm="1">
        <f t="array" ref="O2201">IF(Table2[[#This Row],[Nodes]:[Nodes]]=7,Table2[[#This Row],[Gap]:[Gap]],"")</f>
        <v/>
      </c>
    </row>
    <row r="2202" spans="12:15">
      <c r="L2202" s="30" t="str" cm="1">
        <f t="array" ref="L2202">IF(Table2[[#This Row],[Nodes]:[Nodes]]=4,Table2[[#This Row],[Gap]:[Gap]],"")</f>
        <v/>
      </c>
      <c r="M2202" s="30" t="str" cm="1">
        <f t="array" ref="M2202">IF(Table2[[#This Row],[Nodes]:[Nodes]]=5,Table2[[#This Row],[Gap]:[Gap]],"")</f>
        <v/>
      </c>
      <c r="N2202" s="30" t="str" cm="1">
        <f t="array" ref="N2202">IF(Table2[[#This Row],[Nodes]:[Nodes]]=6,Table2[[#This Row],[Gap]:[Gap]],"")</f>
        <v/>
      </c>
      <c r="O2202" s="30" t="str" cm="1">
        <f t="array" ref="O2202">IF(Table2[[#This Row],[Nodes]:[Nodes]]=7,Table2[[#This Row],[Gap]:[Gap]],"")</f>
        <v/>
      </c>
    </row>
    <row r="2203" spans="12:15">
      <c r="L2203" s="30" t="str" cm="1">
        <f t="array" ref="L2203">IF(Table2[[#This Row],[Nodes]:[Nodes]]=4,Table2[[#This Row],[Gap]:[Gap]],"")</f>
        <v/>
      </c>
      <c r="M2203" s="30" t="str" cm="1">
        <f t="array" ref="M2203">IF(Table2[[#This Row],[Nodes]:[Nodes]]=5,Table2[[#This Row],[Gap]:[Gap]],"")</f>
        <v/>
      </c>
      <c r="N2203" s="30" t="str" cm="1">
        <f t="array" ref="N2203">IF(Table2[[#This Row],[Nodes]:[Nodes]]=6,Table2[[#This Row],[Gap]:[Gap]],"")</f>
        <v/>
      </c>
      <c r="O2203" s="30" t="str" cm="1">
        <f t="array" ref="O2203">IF(Table2[[#This Row],[Nodes]:[Nodes]]=7,Table2[[#This Row],[Gap]:[Gap]],"")</f>
        <v/>
      </c>
    </row>
    <row r="2204" spans="12:15">
      <c r="L2204" s="30" t="str" cm="1">
        <f t="array" ref="L2204">IF(Table2[[#This Row],[Nodes]:[Nodes]]=4,Table2[[#This Row],[Gap]:[Gap]],"")</f>
        <v/>
      </c>
      <c r="M2204" s="30" t="str" cm="1">
        <f t="array" ref="M2204">IF(Table2[[#This Row],[Nodes]:[Nodes]]=5,Table2[[#This Row],[Gap]:[Gap]],"")</f>
        <v/>
      </c>
      <c r="N2204" s="30" t="str" cm="1">
        <f t="array" ref="N2204">IF(Table2[[#This Row],[Nodes]:[Nodes]]=6,Table2[[#This Row],[Gap]:[Gap]],"")</f>
        <v/>
      </c>
      <c r="O2204" s="30" t="str" cm="1">
        <f t="array" ref="O2204">IF(Table2[[#This Row],[Nodes]:[Nodes]]=7,Table2[[#This Row],[Gap]:[Gap]],"")</f>
        <v/>
      </c>
    </row>
    <row r="2205" spans="12:15">
      <c r="L2205" s="30" t="str" cm="1">
        <f t="array" ref="L2205">IF(Table2[[#This Row],[Nodes]:[Nodes]]=4,Table2[[#This Row],[Gap]:[Gap]],"")</f>
        <v/>
      </c>
      <c r="M2205" s="30" t="str" cm="1">
        <f t="array" ref="M2205">IF(Table2[[#This Row],[Nodes]:[Nodes]]=5,Table2[[#This Row],[Gap]:[Gap]],"")</f>
        <v/>
      </c>
      <c r="N2205" s="30" t="str" cm="1">
        <f t="array" ref="N2205">IF(Table2[[#This Row],[Nodes]:[Nodes]]=6,Table2[[#This Row],[Gap]:[Gap]],"")</f>
        <v/>
      </c>
      <c r="O2205" s="30" t="str" cm="1">
        <f t="array" ref="O2205">IF(Table2[[#This Row],[Nodes]:[Nodes]]=7,Table2[[#This Row],[Gap]:[Gap]],"")</f>
        <v/>
      </c>
    </row>
    <row r="2206" spans="12:15">
      <c r="L2206" s="30" t="str" cm="1">
        <f t="array" ref="L2206">IF(Table2[[#This Row],[Nodes]:[Nodes]]=4,Table2[[#This Row],[Gap]:[Gap]],"")</f>
        <v/>
      </c>
      <c r="M2206" s="30" t="str" cm="1">
        <f t="array" ref="M2206">IF(Table2[[#This Row],[Nodes]:[Nodes]]=5,Table2[[#This Row],[Gap]:[Gap]],"")</f>
        <v/>
      </c>
      <c r="N2206" s="30" t="str" cm="1">
        <f t="array" ref="N2206">IF(Table2[[#This Row],[Nodes]:[Nodes]]=6,Table2[[#This Row],[Gap]:[Gap]],"")</f>
        <v/>
      </c>
      <c r="O2206" s="30" t="str" cm="1">
        <f t="array" ref="O2206">IF(Table2[[#This Row],[Nodes]:[Nodes]]=7,Table2[[#This Row],[Gap]:[Gap]],"")</f>
        <v/>
      </c>
    </row>
    <row r="2207" spans="12:15">
      <c r="L2207" s="30" t="str" cm="1">
        <f t="array" ref="L2207">IF(Table2[[#This Row],[Nodes]:[Nodes]]=4,Table2[[#This Row],[Gap]:[Gap]],"")</f>
        <v/>
      </c>
      <c r="M2207" s="30" t="str" cm="1">
        <f t="array" ref="M2207">IF(Table2[[#This Row],[Nodes]:[Nodes]]=5,Table2[[#This Row],[Gap]:[Gap]],"")</f>
        <v/>
      </c>
      <c r="N2207" s="30" t="str" cm="1">
        <f t="array" ref="N2207">IF(Table2[[#This Row],[Nodes]:[Nodes]]=6,Table2[[#This Row],[Gap]:[Gap]],"")</f>
        <v/>
      </c>
      <c r="O2207" s="30" t="str" cm="1">
        <f t="array" ref="O2207">IF(Table2[[#This Row],[Nodes]:[Nodes]]=7,Table2[[#This Row],[Gap]:[Gap]],"")</f>
        <v/>
      </c>
    </row>
    <row r="2208" spans="12:15">
      <c r="L2208" s="30" t="str" cm="1">
        <f t="array" ref="L2208">IF(Table2[[#This Row],[Nodes]:[Nodes]]=4,Table2[[#This Row],[Gap]:[Gap]],"")</f>
        <v/>
      </c>
      <c r="M2208" s="30" t="str" cm="1">
        <f t="array" ref="M2208">IF(Table2[[#This Row],[Nodes]:[Nodes]]=5,Table2[[#This Row],[Gap]:[Gap]],"")</f>
        <v/>
      </c>
      <c r="N2208" s="30" t="str" cm="1">
        <f t="array" ref="N2208">IF(Table2[[#This Row],[Nodes]:[Nodes]]=6,Table2[[#This Row],[Gap]:[Gap]],"")</f>
        <v/>
      </c>
      <c r="O2208" s="30" t="str" cm="1">
        <f t="array" ref="O2208">IF(Table2[[#This Row],[Nodes]:[Nodes]]=7,Table2[[#This Row],[Gap]:[Gap]],"")</f>
        <v/>
      </c>
    </row>
    <row r="2209" spans="12:15">
      <c r="L2209" s="30" t="str" cm="1">
        <f t="array" ref="L2209">IF(Table2[[#This Row],[Nodes]:[Nodes]]=4,Table2[[#This Row],[Gap]:[Gap]],"")</f>
        <v/>
      </c>
      <c r="M2209" s="30" t="str" cm="1">
        <f t="array" ref="M2209">IF(Table2[[#This Row],[Nodes]:[Nodes]]=5,Table2[[#This Row],[Gap]:[Gap]],"")</f>
        <v/>
      </c>
      <c r="N2209" s="30" t="str" cm="1">
        <f t="array" ref="N2209">IF(Table2[[#This Row],[Nodes]:[Nodes]]=6,Table2[[#This Row],[Gap]:[Gap]],"")</f>
        <v/>
      </c>
      <c r="O2209" s="30" t="str" cm="1">
        <f t="array" ref="O2209">IF(Table2[[#This Row],[Nodes]:[Nodes]]=7,Table2[[#This Row],[Gap]:[Gap]],"")</f>
        <v/>
      </c>
    </row>
    <row r="2210" spans="12:15">
      <c r="L2210" s="30" t="str" cm="1">
        <f t="array" ref="L2210">IF(Table2[[#This Row],[Nodes]:[Nodes]]=4,Table2[[#This Row],[Gap]:[Gap]],"")</f>
        <v/>
      </c>
      <c r="M2210" s="30" t="str" cm="1">
        <f t="array" ref="M2210">IF(Table2[[#This Row],[Nodes]:[Nodes]]=5,Table2[[#This Row],[Gap]:[Gap]],"")</f>
        <v/>
      </c>
      <c r="N2210" s="30" t="str" cm="1">
        <f t="array" ref="N2210">IF(Table2[[#This Row],[Nodes]:[Nodes]]=6,Table2[[#This Row],[Gap]:[Gap]],"")</f>
        <v/>
      </c>
      <c r="O2210" s="30" t="str" cm="1">
        <f t="array" ref="O2210">IF(Table2[[#This Row],[Nodes]:[Nodes]]=7,Table2[[#This Row],[Gap]:[Gap]],"")</f>
        <v/>
      </c>
    </row>
    <row r="2211" spans="12:15">
      <c r="L2211" s="30" t="str" cm="1">
        <f t="array" ref="L2211">IF(Table2[[#This Row],[Nodes]:[Nodes]]=4,Table2[[#This Row],[Gap]:[Gap]],"")</f>
        <v/>
      </c>
      <c r="M2211" s="30" t="str" cm="1">
        <f t="array" ref="M2211">IF(Table2[[#This Row],[Nodes]:[Nodes]]=5,Table2[[#This Row],[Gap]:[Gap]],"")</f>
        <v/>
      </c>
      <c r="N2211" s="30" t="str" cm="1">
        <f t="array" ref="N2211">IF(Table2[[#This Row],[Nodes]:[Nodes]]=6,Table2[[#This Row],[Gap]:[Gap]],"")</f>
        <v/>
      </c>
      <c r="O2211" s="30" t="str" cm="1">
        <f t="array" ref="O2211">IF(Table2[[#This Row],[Nodes]:[Nodes]]=7,Table2[[#This Row],[Gap]:[Gap]],"")</f>
        <v/>
      </c>
    </row>
    <row r="2212" spans="12:15">
      <c r="L2212" s="30" t="str" cm="1">
        <f t="array" ref="L2212">IF(Table2[[#This Row],[Nodes]:[Nodes]]=4,Table2[[#This Row],[Gap]:[Gap]],"")</f>
        <v/>
      </c>
      <c r="M2212" s="30" t="str" cm="1">
        <f t="array" ref="M2212">IF(Table2[[#This Row],[Nodes]:[Nodes]]=5,Table2[[#This Row],[Gap]:[Gap]],"")</f>
        <v/>
      </c>
      <c r="N2212" s="30" t="str" cm="1">
        <f t="array" ref="N2212">IF(Table2[[#This Row],[Nodes]:[Nodes]]=6,Table2[[#This Row],[Gap]:[Gap]],"")</f>
        <v/>
      </c>
      <c r="O2212" s="30" t="str" cm="1">
        <f t="array" ref="O2212">IF(Table2[[#This Row],[Nodes]:[Nodes]]=7,Table2[[#This Row],[Gap]:[Gap]],"")</f>
        <v/>
      </c>
    </row>
    <row r="2213" spans="12:15">
      <c r="L2213" s="30" t="str" cm="1">
        <f t="array" ref="L2213">IF(Table2[[#This Row],[Nodes]:[Nodes]]=4,Table2[[#This Row],[Gap]:[Gap]],"")</f>
        <v/>
      </c>
      <c r="M2213" s="30" t="str" cm="1">
        <f t="array" ref="M2213">IF(Table2[[#This Row],[Nodes]:[Nodes]]=5,Table2[[#This Row],[Gap]:[Gap]],"")</f>
        <v/>
      </c>
      <c r="N2213" s="30" t="str" cm="1">
        <f t="array" ref="N2213">IF(Table2[[#This Row],[Nodes]:[Nodes]]=6,Table2[[#This Row],[Gap]:[Gap]],"")</f>
        <v/>
      </c>
      <c r="O2213" s="30" t="str" cm="1">
        <f t="array" ref="O2213">IF(Table2[[#This Row],[Nodes]:[Nodes]]=7,Table2[[#This Row],[Gap]:[Gap]],"")</f>
        <v/>
      </c>
    </row>
    <row r="2214" spans="12:15">
      <c r="L2214" s="30" t="str" cm="1">
        <f t="array" ref="L2214">IF(Table2[[#This Row],[Nodes]:[Nodes]]=4,Table2[[#This Row],[Gap]:[Gap]],"")</f>
        <v/>
      </c>
      <c r="M2214" s="30" t="str" cm="1">
        <f t="array" ref="M2214">IF(Table2[[#This Row],[Nodes]:[Nodes]]=5,Table2[[#This Row],[Gap]:[Gap]],"")</f>
        <v/>
      </c>
      <c r="N2214" s="30" t="str" cm="1">
        <f t="array" ref="N2214">IF(Table2[[#This Row],[Nodes]:[Nodes]]=6,Table2[[#This Row],[Gap]:[Gap]],"")</f>
        <v/>
      </c>
      <c r="O2214" s="30" t="str" cm="1">
        <f t="array" ref="O2214">IF(Table2[[#This Row],[Nodes]:[Nodes]]=7,Table2[[#This Row],[Gap]:[Gap]],"")</f>
        <v/>
      </c>
    </row>
    <row r="2215" spans="12:15">
      <c r="L2215" s="30" t="str" cm="1">
        <f t="array" ref="L2215">IF(Table2[[#This Row],[Nodes]:[Nodes]]=4,Table2[[#This Row],[Gap]:[Gap]],"")</f>
        <v/>
      </c>
      <c r="M2215" s="30" t="str" cm="1">
        <f t="array" ref="M2215">IF(Table2[[#This Row],[Nodes]:[Nodes]]=5,Table2[[#This Row],[Gap]:[Gap]],"")</f>
        <v/>
      </c>
      <c r="N2215" s="30" t="str" cm="1">
        <f t="array" ref="N2215">IF(Table2[[#This Row],[Nodes]:[Nodes]]=6,Table2[[#This Row],[Gap]:[Gap]],"")</f>
        <v/>
      </c>
      <c r="O2215" s="30" t="str" cm="1">
        <f t="array" ref="O2215">IF(Table2[[#This Row],[Nodes]:[Nodes]]=7,Table2[[#This Row],[Gap]:[Gap]],"")</f>
        <v/>
      </c>
    </row>
    <row r="2216" spans="12:15">
      <c r="L2216" s="30" t="str" cm="1">
        <f t="array" ref="L2216">IF(Table2[[#This Row],[Nodes]:[Nodes]]=4,Table2[[#This Row],[Gap]:[Gap]],"")</f>
        <v/>
      </c>
      <c r="M2216" s="30" t="str" cm="1">
        <f t="array" ref="M2216">IF(Table2[[#This Row],[Nodes]:[Nodes]]=5,Table2[[#This Row],[Gap]:[Gap]],"")</f>
        <v/>
      </c>
      <c r="N2216" s="30" t="str" cm="1">
        <f t="array" ref="N2216">IF(Table2[[#This Row],[Nodes]:[Nodes]]=6,Table2[[#This Row],[Gap]:[Gap]],"")</f>
        <v/>
      </c>
      <c r="O2216" s="30" t="str" cm="1">
        <f t="array" ref="O2216">IF(Table2[[#This Row],[Nodes]:[Nodes]]=7,Table2[[#This Row],[Gap]:[Gap]],"")</f>
        <v/>
      </c>
    </row>
    <row r="2217" spans="12:15">
      <c r="L2217" s="30" t="str" cm="1">
        <f t="array" ref="L2217">IF(Table2[[#This Row],[Nodes]:[Nodes]]=4,Table2[[#This Row],[Gap]:[Gap]],"")</f>
        <v/>
      </c>
      <c r="M2217" s="30" t="str" cm="1">
        <f t="array" ref="M2217">IF(Table2[[#This Row],[Nodes]:[Nodes]]=5,Table2[[#This Row],[Gap]:[Gap]],"")</f>
        <v/>
      </c>
      <c r="N2217" s="30" t="str" cm="1">
        <f t="array" ref="N2217">IF(Table2[[#This Row],[Nodes]:[Nodes]]=6,Table2[[#This Row],[Gap]:[Gap]],"")</f>
        <v/>
      </c>
      <c r="O2217" s="30" t="str" cm="1">
        <f t="array" ref="O2217">IF(Table2[[#This Row],[Nodes]:[Nodes]]=7,Table2[[#This Row],[Gap]:[Gap]],"")</f>
        <v/>
      </c>
    </row>
    <row r="2218" spans="12:15">
      <c r="L2218" s="30" t="str" cm="1">
        <f t="array" ref="L2218">IF(Table2[[#This Row],[Nodes]:[Nodes]]=4,Table2[[#This Row],[Gap]:[Gap]],"")</f>
        <v/>
      </c>
      <c r="M2218" s="30" t="str" cm="1">
        <f t="array" ref="M2218">IF(Table2[[#This Row],[Nodes]:[Nodes]]=5,Table2[[#This Row],[Gap]:[Gap]],"")</f>
        <v/>
      </c>
      <c r="N2218" s="30" t="str" cm="1">
        <f t="array" ref="N2218">IF(Table2[[#This Row],[Nodes]:[Nodes]]=6,Table2[[#This Row],[Gap]:[Gap]],"")</f>
        <v/>
      </c>
      <c r="O2218" s="30" t="str" cm="1">
        <f t="array" ref="O2218">IF(Table2[[#This Row],[Nodes]:[Nodes]]=7,Table2[[#This Row],[Gap]:[Gap]],"")</f>
        <v/>
      </c>
    </row>
    <row r="2219" spans="12:15">
      <c r="L2219" s="30" t="str" cm="1">
        <f t="array" ref="L2219">IF(Table2[[#This Row],[Nodes]:[Nodes]]=4,Table2[[#This Row],[Gap]:[Gap]],"")</f>
        <v/>
      </c>
      <c r="M2219" s="30" t="str" cm="1">
        <f t="array" ref="M2219">IF(Table2[[#This Row],[Nodes]:[Nodes]]=5,Table2[[#This Row],[Gap]:[Gap]],"")</f>
        <v/>
      </c>
      <c r="N2219" s="30" t="str" cm="1">
        <f t="array" ref="N2219">IF(Table2[[#This Row],[Nodes]:[Nodes]]=6,Table2[[#This Row],[Gap]:[Gap]],"")</f>
        <v/>
      </c>
      <c r="O2219" s="30" t="str" cm="1">
        <f t="array" ref="O2219">IF(Table2[[#This Row],[Nodes]:[Nodes]]=7,Table2[[#This Row],[Gap]:[Gap]],"")</f>
        <v/>
      </c>
    </row>
    <row r="2220" spans="12:15">
      <c r="L2220" s="30" t="str" cm="1">
        <f t="array" ref="L2220">IF(Table2[[#This Row],[Nodes]:[Nodes]]=4,Table2[[#This Row],[Gap]:[Gap]],"")</f>
        <v/>
      </c>
      <c r="M2220" s="30" t="str" cm="1">
        <f t="array" ref="M2220">IF(Table2[[#This Row],[Nodes]:[Nodes]]=5,Table2[[#This Row],[Gap]:[Gap]],"")</f>
        <v/>
      </c>
      <c r="N2220" s="30" t="str" cm="1">
        <f t="array" ref="N2220">IF(Table2[[#This Row],[Nodes]:[Nodes]]=6,Table2[[#This Row],[Gap]:[Gap]],"")</f>
        <v/>
      </c>
      <c r="O2220" s="30" t="str" cm="1">
        <f t="array" ref="O2220">IF(Table2[[#This Row],[Nodes]:[Nodes]]=7,Table2[[#This Row],[Gap]:[Gap]],"")</f>
        <v/>
      </c>
    </row>
    <row r="2221" spans="12:15">
      <c r="L2221" s="30" t="str" cm="1">
        <f t="array" ref="L2221">IF(Table2[[#This Row],[Nodes]:[Nodes]]=4,Table2[[#This Row],[Gap]:[Gap]],"")</f>
        <v/>
      </c>
      <c r="M2221" s="30" t="str" cm="1">
        <f t="array" ref="M2221">IF(Table2[[#This Row],[Nodes]:[Nodes]]=5,Table2[[#This Row],[Gap]:[Gap]],"")</f>
        <v/>
      </c>
      <c r="N2221" s="30" t="str" cm="1">
        <f t="array" ref="N2221">IF(Table2[[#This Row],[Nodes]:[Nodes]]=6,Table2[[#This Row],[Gap]:[Gap]],"")</f>
        <v/>
      </c>
      <c r="O2221" s="30" t="str" cm="1">
        <f t="array" ref="O2221">IF(Table2[[#This Row],[Nodes]:[Nodes]]=7,Table2[[#This Row],[Gap]:[Gap]],"")</f>
        <v/>
      </c>
    </row>
    <row r="2222" spans="12:15">
      <c r="L2222" s="30" t="str" cm="1">
        <f t="array" ref="L2222">IF(Table2[[#This Row],[Nodes]:[Nodes]]=4,Table2[[#This Row],[Gap]:[Gap]],"")</f>
        <v/>
      </c>
      <c r="M2222" s="30" t="str" cm="1">
        <f t="array" ref="M2222">IF(Table2[[#This Row],[Nodes]:[Nodes]]=5,Table2[[#This Row],[Gap]:[Gap]],"")</f>
        <v/>
      </c>
      <c r="N2222" s="30" t="str" cm="1">
        <f t="array" ref="N2222">IF(Table2[[#This Row],[Nodes]:[Nodes]]=6,Table2[[#This Row],[Gap]:[Gap]],"")</f>
        <v/>
      </c>
      <c r="O2222" s="30" t="str" cm="1">
        <f t="array" ref="O2222">IF(Table2[[#This Row],[Nodes]:[Nodes]]=7,Table2[[#This Row],[Gap]:[Gap]],"")</f>
        <v/>
      </c>
    </row>
    <row r="2223" spans="12:15">
      <c r="L2223" s="30" t="str" cm="1">
        <f t="array" ref="L2223">IF(Table2[[#This Row],[Nodes]:[Nodes]]=4,Table2[[#This Row],[Gap]:[Gap]],"")</f>
        <v/>
      </c>
      <c r="M2223" s="30" t="str" cm="1">
        <f t="array" ref="M2223">IF(Table2[[#This Row],[Nodes]:[Nodes]]=5,Table2[[#This Row],[Gap]:[Gap]],"")</f>
        <v/>
      </c>
      <c r="N2223" s="30" t="str" cm="1">
        <f t="array" ref="N2223">IF(Table2[[#This Row],[Nodes]:[Nodes]]=6,Table2[[#This Row],[Gap]:[Gap]],"")</f>
        <v/>
      </c>
      <c r="O2223" s="30" t="str" cm="1">
        <f t="array" ref="O2223">IF(Table2[[#This Row],[Nodes]:[Nodes]]=7,Table2[[#This Row],[Gap]:[Gap]],"")</f>
        <v/>
      </c>
    </row>
    <row r="2224" spans="12:15">
      <c r="L2224" s="30" t="str" cm="1">
        <f t="array" ref="L2224">IF(Table2[[#This Row],[Nodes]:[Nodes]]=4,Table2[[#This Row],[Gap]:[Gap]],"")</f>
        <v/>
      </c>
      <c r="M2224" s="30" t="str" cm="1">
        <f t="array" ref="M2224">IF(Table2[[#This Row],[Nodes]:[Nodes]]=5,Table2[[#This Row],[Gap]:[Gap]],"")</f>
        <v/>
      </c>
      <c r="N2224" s="30" t="str" cm="1">
        <f t="array" ref="N2224">IF(Table2[[#This Row],[Nodes]:[Nodes]]=6,Table2[[#This Row],[Gap]:[Gap]],"")</f>
        <v/>
      </c>
      <c r="O2224" s="30" t="str" cm="1">
        <f t="array" ref="O2224">IF(Table2[[#This Row],[Nodes]:[Nodes]]=7,Table2[[#This Row],[Gap]:[Gap]],"")</f>
        <v/>
      </c>
    </row>
    <row r="2225" spans="12:15">
      <c r="L2225" s="30" t="str" cm="1">
        <f t="array" ref="L2225">IF(Table2[[#This Row],[Nodes]:[Nodes]]=4,Table2[[#This Row],[Gap]:[Gap]],"")</f>
        <v/>
      </c>
      <c r="M2225" s="30" t="str" cm="1">
        <f t="array" ref="M2225">IF(Table2[[#This Row],[Nodes]:[Nodes]]=5,Table2[[#This Row],[Gap]:[Gap]],"")</f>
        <v/>
      </c>
      <c r="N2225" s="30" t="str" cm="1">
        <f t="array" ref="N2225">IF(Table2[[#This Row],[Nodes]:[Nodes]]=6,Table2[[#This Row],[Gap]:[Gap]],"")</f>
        <v/>
      </c>
      <c r="O2225" s="30" t="str" cm="1">
        <f t="array" ref="O2225">IF(Table2[[#This Row],[Nodes]:[Nodes]]=7,Table2[[#This Row],[Gap]:[Gap]],"")</f>
        <v/>
      </c>
    </row>
    <row r="2226" spans="12:15">
      <c r="L2226" s="30" t="str" cm="1">
        <f t="array" ref="L2226">IF(Table2[[#This Row],[Nodes]:[Nodes]]=4,Table2[[#This Row],[Gap]:[Gap]],"")</f>
        <v/>
      </c>
      <c r="M2226" s="30" t="str" cm="1">
        <f t="array" ref="M2226">IF(Table2[[#This Row],[Nodes]:[Nodes]]=5,Table2[[#This Row],[Gap]:[Gap]],"")</f>
        <v/>
      </c>
      <c r="N2226" s="30" t="str" cm="1">
        <f t="array" ref="N2226">IF(Table2[[#This Row],[Nodes]:[Nodes]]=6,Table2[[#This Row],[Gap]:[Gap]],"")</f>
        <v/>
      </c>
      <c r="O2226" s="30" t="str" cm="1">
        <f t="array" ref="O2226">IF(Table2[[#This Row],[Nodes]:[Nodes]]=7,Table2[[#This Row],[Gap]:[Gap]],"")</f>
        <v/>
      </c>
    </row>
    <row r="2227" spans="12:15">
      <c r="L2227" s="30" t="str" cm="1">
        <f t="array" ref="L2227">IF(Table2[[#This Row],[Nodes]:[Nodes]]=4,Table2[[#This Row],[Gap]:[Gap]],"")</f>
        <v/>
      </c>
      <c r="M2227" s="30" t="str" cm="1">
        <f t="array" ref="M2227">IF(Table2[[#This Row],[Nodes]:[Nodes]]=5,Table2[[#This Row],[Gap]:[Gap]],"")</f>
        <v/>
      </c>
      <c r="N2227" s="30" t="str" cm="1">
        <f t="array" ref="N2227">IF(Table2[[#This Row],[Nodes]:[Nodes]]=6,Table2[[#This Row],[Gap]:[Gap]],"")</f>
        <v/>
      </c>
      <c r="O2227" s="30" t="str" cm="1">
        <f t="array" ref="O2227">IF(Table2[[#This Row],[Nodes]:[Nodes]]=7,Table2[[#This Row],[Gap]:[Gap]],"")</f>
        <v/>
      </c>
    </row>
    <row r="2228" spans="12:15">
      <c r="L2228" s="30" t="str" cm="1">
        <f t="array" ref="L2228">IF(Table2[[#This Row],[Nodes]:[Nodes]]=4,Table2[[#This Row],[Gap]:[Gap]],"")</f>
        <v/>
      </c>
      <c r="M2228" s="30" t="str" cm="1">
        <f t="array" ref="M2228">IF(Table2[[#This Row],[Nodes]:[Nodes]]=5,Table2[[#This Row],[Gap]:[Gap]],"")</f>
        <v/>
      </c>
      <c r="N2228" s="30" t="str" cm="1">
        <f t="array" ref="N2228">IF(Table2[[#This Row],[Nodes]:[Nodes]]=6,Table2[[#This Row],[Gap]:[Gap]],"")</f>
        <v/>
      </c>
      <c r="O2228" s="30" t="str" cm="1">
        <f t="array" ref="O2228">IF(Table2[[#This Row],[Nodes]:[Nodes]]=7,Table2[[#This Row],[Gap]:[Gap]],"")</f>
        <v/>
      </c>
    </row>
    <row r="2229" spans="12:15">
      <c r="L2229" s="30" t="str" cm="1">
        <f t="array" ref="L2229">IF(Table2[[#This Row],[Nodes]:[Nodes]]=4,Table2[[#This Row],[Gap]:[Gap]],"")</f>
        <v/>
      </c>
      <c r="M2229" s="30" t="str" cm="1">
        <f t="array" ref="M2229">IF(Table2[[#This Row],[Nodes]:[Nodes]]=5,Table2[[#This Row],[Gap]:[Gap]],"")</f>
        <v/>
      </c>
      <c r="N2229" s="30" t="str" cm="1">
        <f t="array" ref="N2229">IF(Table2[[#This Row],[Nodes]:[Nodes]]=6,Table2[[#This Row],[Gap]:[Gap]],"")</f>
        <v/>
      </c>
      <c r="O2229" s="30" t="str" cm="1">
        <f t="array" ref="O2229">IF(Table2[[#This Row],[Nodes]:[Nodes]]=7,Table2[[#This Row],[Gap]:[Gap]],"")</f>
        <v/>
      </c>
    </row>
    <row r="2230" spans="12:15">
      <c r="L2230" s="30" t="str" cm="1">
        <f t="array" ref="L2230">IF(Table2[[#This Row],[Nodes]:[Nodes]]=4,Table2[[#This Row],[Gap]:[Gap]],"")</f>
        <v/>
      </c>
      <c r="M2230" s="30" t="str" cm="1">
        <f t="array" ref="M2230">IF(Table2[[#This Row],[Nodes]:[Nodes]]=5,Table2[[#This Row],[Gap]:[Gap]],"")</f>
        <v/>
      </c>
      <c r="N2230" s="30" t="str" cm="1">
        <f t="array" ref="N2230">IF(Table2[[#This Row],[Nodes]:[Nodes]]=6,Table2[[#This Row],[Gap]:[Gap]],"")</f>
        <v/>
      </c>
      <c r="O2230" s="30" t="str" cm="1">
        <f t="array" ref="O2230">IF(Table2[[#This Row],[Nodes]:[Nodes]]=7,Table2[[#This Row],[Gap]:[Gap]],"")</f>
        <v/>
      </c>
    </row>
    <row r="2231" spans="12:15">
      <c r="L2231" s="30" t="str" cm="1">
        <f t="array" ref="L2231">IF(Table2[[#This Row],[Nodes]:[Nodes]]=4,Table2[[#This Row],[Gap]:[Gap]],"")</f>
        <v/>
      </c>
      <c r="M2231" s="30" t="str" cm="1">
        <f t="array" ref="M2231">IF(Table2[[#This Row],[Nodes]:[Nodes]]=5,Table2[[#This Row],[Gap]:[Gap]],"")</f>
        <v/>
      </c>
      <c r="N2231" s="30" t="str" cm="1">
        <f t="array" ref="N2231">IF(Table2[[#This Row],[Nodes]:[Nodes]]=6,Table2[[#This Row],[Gap]:[Gap]],"")</f>
        <v/>
      </c>
      <c r="O2231" s="30" t="str" cm="1">
        <f t="array" ref="O2231">IF(Table2[[#This Row],[Nodes]:[Nodes]]=7,Table2[[#This Row],[Gap]:[Gap]],"")</f>
        <v/>
      </c>
    </row>
    <row r="2232" spans="12:15">
      <c r="L2232" s="30" t="str" cm="1">
        <f t="array" ref="L2232">IF(Table2[[#This Row],[Nodes]:[Nodes]]=4,Table2[[#This Row],[Gap]:[Gap]],"")</f>
        <v/>
      </c>
      <c r="M2232" s="30" t="str" cm="1">
        <f t="array" ref="M2232">IF(Table2[[#This Row],[Nodes]:[Nodes]]=5,Table2[[#This Row],[Gap]:[Gap]],"")</f>
        <v/>
      </c>
      <c r="N2232" s="30" t="str" cm="1">
        <f t="array" ref="N2232">IF(Table2[[#This Row],[Nodes]:[Nodes]]=6,Table2[[#This Row],[Gap]:[Gap]],"")</f>
        <v/>
      </c>
      <c r="O2232" s="30" t="str" cm="1">
        <f t="array" ref="O2232">IF(Table2[[#This Row],[Nodes]:[Nodes]]=7,Table2[[#This Row],[Gap]:[Gap]],"")</f>
        <v/>
      </c>
    </row>
    <row r="2233" spans="12:15">
      <c r="L2233" s="30" t="str" cm="1">
        <f t="array" ref="L2233">IF(Table2[[#This Row],[Nodes]:[Nodes]]=4,Table2[[#This Row],[Gap]:[Gap]],"")</f>
        <v/>
      </c>
      <c r="M2233" s="30" t="str" cm="1">
        <f t="array" ref="M2233">IF(Table2[[#This Row],[Nodes]:[Nodes]]=5,Table2[[#This Row],[Gap]:[Gap]],"")</f>
        <v/>
      </c>
      <c r="N2233" s="30" t="str" cm="1">
        <f t="array" ref="N2233">IF(Table2[[#This Row],[Nodes]:[Nodes]]=6,Table2[[#This Row],[Gap]:[Gap]],"")</f>
        <v/>
      </c>
      <c r="O2233" s="30" t="str" cm="1">
        <f t="array" ref="O2233">IF(Table2[[#This Row],[Nodes]:[Nodes]]=7,Table2[[#This Row],[Gap]:[Gap]],"")</f>
        <v/>
      </c>
    </row>
    <row r="2234" spans="12:15">
      <c r="L2234" s="30" t="str" cm="1">
        <f t="array" ref="L2234">IF(Table2[[#This Row],[Nodes]:[Nodes]]=4,Table2[[#This Row],[Gap]:[Gap]],"")</f>
        <v/>
      </c>
      <c r="M2234" s="30" t="str" cm="1">
        <f t="array" ref="M2234">IF(Table2[[#This Row],[Nodes]:[Nodes]]=5,Table2[[#This Row],[Gap]:[Gap]],"")</f>
        <v/>
      </c>
      <c r="N2234" s="30" t="str" cm="1">
        <f t="array" ref="N2234">IF(Table2[[#This Row],[Nodes]:[Nodes]]=6,Table2[[#This Row],[Gap]:[Gap]],"")</f>
        <v/>
      </c>
      <c r="O2234" s="30" t="str" cm="1">
        <f t="array" ref="O2234">IF(Table2[[#This Row],[Nodes]:[Nodes]]=7,Table2[[#This Row],[Gap]:[Gap]],"")</f>
        <v/>
      </c>
    </row>
    <row r="2235" spans="12:15">
      <c r="L2235" s="30" t="str" cm="1">
        <f t="array" ref="L2235">IF(Table2[[#This Row],[Nodes]:[Nodes]]=4,Table2[[#This Row],[Gap]:[Gap]],"")</f>
        <v/>
      </c>
      <c r="M2235" s="30" t="str" cm="1">
        <f t="array" ref="M2235">IF(Table2[[#This Row],[Nodes]:[Nodes]]=5,Table2[[#This Row],[Gap]:[Gap]],"")</f>
        <v/>
      </c>
      <c r="N2235" s="30" t="str" cm="1">
        <f t="array" ref="N2235">IF(Table2[[#This Row],[Nodes]:[Nodes]]=6,Table2[[#This Row],[Gap]:[Gap]],"")</f>
        <v/>
      </c>
      <c r="O2235" s="30" t="str" cm="1">
        <f t="array" ref="O2235">IF(Table2[[#This Row],[Nodes]:[Nodes]]=7,Table2[[#This Row],[Gap]:[Gap]],"")</f>
        <v/>
      </c>
    </row>
    <row r="2236" spans="12:15">
      <c r="L2236" s="30" t="str" cm="1">
        <f t="array" ref="L2236">IF(Table2[[#This Row],[Nodes]:[Nodes]]=4,Table2[[#This Row],[Gap]:[Gap]],"")</f>
        <v/>
      </c>
      <c r="M2236" s="30" t="str" cm="1">
        <f t="array" ref="M2236">IF(Table2[[#This Row],[Nodes]:[Nodes]]=5,Table2[[#This Row],[Gap]:[Gap]],"")</f>
        <v/>
      </c>
      <c r="N2236" s="30" t="str" cm="1">
        <f t="array" ref="N2236">IF(Table2[[#This Row],[Nodes]:[Nodes]]=6,Table2[[#This Row],[Gap]:[Gap]],"")</f>
        <v/>
      </c>
      <c r="O2236" s="30" t="str" cm="1">
        <f t="array" ref="O2236">IF(Table2[[#This Row],[Nodes]:[Nodes]]=7,Table2[[#This Row],[Gap]:[Gap]],"")</f>
        <v/>
      </c>
    </row>
    <row r="2237" spans="12:15">
      <c r="L2237" s="30" t="str" cm="1">
        <f t="array" ref="L2237">IF(Table2[[#This Row],[Nodes]:[Nodes]]=4,Table2[[#This Row],[Gap]:[Gap]],"")</f>
        <v/>
      </c>
      <c r="M2237" s="30" t="str" cm="1">
        <f t="array" ref="M2237">IF(Table2[[#This Row],[Nodes]:[Nodes]]=5,Table2[[#This Row],[Gap]:[Gap]],"")</f>
        <v/>
      </c>
      <c r="N2237" s="30" t="str" cm="1">
        <f t="array" ref="N2237">IF(Table2[[#This Row],[Nodes]:[Nodes]]=6,Table2[[#This Row],[Gap]:[Gap]],"")</f>
        <v/>
      </c>
      <c r="O2237" s="30" t="str" cm="1">
        <f t="array" ref="O2237">IF(Table2[[#This Row],[Nodes]:[Nodes]]=7,Table2[[#This Row],[Gap]:[Gap]],"")</f>
        <v/>
      </c>
    </row>
    <row r="2238" spans="12:15">
      <c r="L2238" s="30" t="str" cm="1">
        <f t="array" ref="L2238">IF(Table2[[#This Row],[Nodes]:[Nodes]]=4,Table2[[#This Row],[Gap]:[Gap]],"")</f>
        <v/>
      </c>
      <c r="M2238" s="30" t="str" cm="1">
        <f t="array" ref="M2238">IF(Table2[[#This Row],[Nodes]:[Nodes]]=5,Table2[[#This Row],[Gap]:[Gap]],"")</f>
        <v/>
      </c>
      <c r="N2238" s="30" t="str" cm="1">
        <f t="array" ref="N2238">IF(Table2[[#This Row],[Nodes]:[Nodes]]=6,Table2[[#This Row],[Gap]:[Gap]],"")</f>
        <v/>
      </c>
      <c r="O2238" s="30" t="str" cm="1">
        <f t="array" ref="O2238">IF(Table2[[#This Row],[Nodes]:[Nodes]]=7,Table2[[#This Row],[Gap]:[Gap]],"")</f>
        <v/>
      </c>
    </row>
    <row r="2239" spans="12:15">
      <c r="L2239" s="30" t="str" cm="1">
        <f t="array" ref="L2239">IF(Table2[[#This Row],[Nodes]:[Nodes]]=4,Table2[[#This Row],[Gap]:[Gap]],"")</f>
        <v/>
      </c>
      <c r="M2239" s="30" t="str" cm="1">
        <f t="array" ref="M2239">IF(Table2[[#This Row],[Nodes]:[Nodes]]=5,Table2[[#This Row],[Gap]:[Gap]],"")</f>
        <v/>
      </c>
      <c r="N2239" s="30" t="str" cm="1">
        <f t="array" ref="N2239">IF(Table2[[#This Row],[Nodes]:[Nodes]]=6,Table2[[#This Row],[Gap]:[Gap]],"")</f>
        <v/>
      </c>
      <c r="O2239" s="30" t="str" cm="1">
        <f t="array" ref="O2239">IF(Table2[[#This Row],[Nodes]:[Nodes]]=7,Table2[[#This Row],[Gap]:[Gap]],"")</f>
        <v/>
      </c>
    </row>
    <row r="2240" spans="12:15">
      <c r="L2240" s="30" t="str" cm="1">
        <f t="array" ref="L2240">IF(Table2[[#This Row],[Nodes]:[Nodes]]=4,Table2[[#This Row],[Gap]:[Gap]],"")</f>
        <v/>
      </c>
      <c r="M2240" s="30" t="str" cm="1">
        <f t="array" ref="M2240">IF(Table2[[#This Row],[Nodes]:[Nodes]]=5,Table2[[#This Row],[Gap]:[Gap]],"")</f>
        <v/>
      </c>
      <c r="N2240" s="30" t="str" cm="1">
        <f t="array" ref="N2240">IF(Table2[[#This Row],[Nodes]:[Nodes]]=6,Table2[[#This Row],[Gap]:[Gap]],"")</f>
        <v/>
      </c>
      <c r="O2240" s="30" t="str" cm="1">
        <f t="array" ref="O2240">IF(Table2[[#This Row],[Nodes]:[Nodes]]=7,Table2[[#This Row],[Gap]:[Gap]],"")</f>
        <v/>
      </c>
    </row>
    <row r="2241" spans="12:15">
      <c r="L2241" s="30" t="str" cm="1">
        <f t="array" ref="L2241">IF(Table2[[#This Row],[Nodes]:[Nodes]]=4,Table2[[#This Row],[Gap]:[Gap]],"")</f>
        <v/>
      </c>
      <c r="M2241" s="30" t="str" cm="1">
        <f t="array" ref="M2241">IF(Table2[[#This Row],[Nodes]:[Nodes]]=5,Table2[[#This Row],[Gap]:[Gap]],"")</f>
        <v/>
      </c>
      <c r="N2241" s="30" t="str" cm="1">
        <f t="array" ref="N2241">IF(Table2[[#This Row],[Nodes]:[Nodes]]=6,Table2[[#This Row],[Gap]:[Gap]],"")</f>
        <v/>
      </c>
      <c r="O2241" s="30" t="str" cm="1">
        <f t="array" ref="O2241">IF(Table2[[#This Row],[Nodes]:[Nodes]]=7,Table2[[#This Row],[Gap]:[Gap]],"")</f>
        <v/>
      </c>
    </row>
    <row r="2242" spans="12:15">
      <c r="L2242" s="30" t="str" cm="1">
        <f t="array" ref="L2242">IF(Table2[[#This Row],[Nodes]:[Nodes]]=4,Table2[[#This Row],[Gap]:[Gap]],"")</f>
        <v/>
      </c>
      <c r="M2242" s="30" t="str" cm="1">
        <f t="array" ref="M2242">IF(Table2[[#This Row],[Nodes]:[Nodes]]=5,Table2[[#This Row],[Gap]:[Gap]],"")</f>
        <v/>
      </c>
      <c r="N2242" s="30" t="str" cm="1">
        <f t="array" ref="N2242">IF(Table2[[#This Row],[Nodes]:[Nodes]]=6,Table2[[#This Row],[Gap]:[Gap]],"")</f>
        <v/>
      </c>
      <c r="O2242" s="30" t="str" cm="1">
        <f t="array" ref="O2242">IF(Table2[[#This Row],[Nodes]:[Nodes]]=7,Table2[[#This Row],[Gap]:[Gap]],"")</f>
        <v/>
      </c>
    </row>
    <row r="2243" spans="12:15">
      <c r="L2243" s="30" t="str" cm="1">
        <f t="array" ref="L2243">IF(Table2[[#This Row],[Nodes]:[Nodes]]=4,Table2[[#This Row],[Gap]:[Gap]],"")</f>
        <v/>
      </c>
      <c r="M2243" s="30" t="str" cm="1">
        <f t="array" ref="M2243">IF(Table2[[#This Row],[Nodes]:[Nodes]]=5,Table2[[#This Row],[Gap]:[Gap]],"")</f>
        <v/>
      </c>
      <c r="N2243" s="30" t="str" cm="1">
        <f t="array" ref="N2243">IF(Table2[[#This Row],[Nodes]:[Nodes]]=6,Table2[[#This Row],[Gap]:[Gap]],"")</f>
        <v/>
      </c>
      <c r="O2243" s="30" t="str" cm="1">
        <f t="array" ref="O2243">IF(Table2[[#This Row],[Nodes]:[Nodes]]=7,Table2[[#This Row],[Gap]:[Gap]],"")</f>
        <v/>
      </c>
    </row>
    <row r="2244" spans="12:15">
      <c r="L2244" s="30" t="str" cm="1">
        <f t="array" ref="L2244">IF(Table2[[#This Row],[Nodes]:[Nodes]]=4,Table2[[#This Row],[Gap]:[Gap]],"")</f>
        <v/>
      </c>
      <c r="M2244" s="30" t="str" cm="1">
        <f t="array" ref="M2244">IF(Table2[[#This Row],[Nodes]:[Nodes]]=5,Table2[[#This Row],[Gap]:[Gap]],"")</f>
        <v/>
      </c>
      <c r="N2244" s="30" t="str" cm="1">
        <f t="array" ref="N2244">IF(Table2[[#This Row],[Nodes]:[Nodes]]=6,Table2[[#This Row],[Gap]:[Gap]],"")</f>
        <v/>
      </c>
      <c r="O2244" s="30" t="str" cm="1">
        <f t="array" ref="O2244">IF(Table2[[#This Row],[Nodes]:[Nodes]]=7,Table2[[#This Row],[Gap]:[Gap]],"")</f>
        <v/>
      </c>
    </row>
    <row r="2245" spans="12:15">
      <c r="L2245" s="30" t="str" cm="1">
        <f t="array" ref="L2245">IF(Table2[[#This Row],[Nodes]:[Nodes]]=4,Table2[[#This Row],[Gap]:[Gap]],"")</f>
        <v/>
      </c>
      <c r="M2245" s="30" t="str" cm="1">
        <f t="array" ref="M2245">IF(Table2[[#This Row],[Nodes]:[Nodes]]=5,Table2[[#This Row],[Gap]:[Gap]],"")</f>
        <v/>
      </c>
      <c r="N2245" s="30" t="str" cm="1">
        <f t="array" ref="N2245">IF(Table2[[#This Row],[Nodes]:[Nodes]]=6,Table2[[#This Row],[Gap]:[Gap]],"")</f>
        <v/>
      </c>
      <c r="O2245" s="30" t="str" cm="1">
        <f t="array" ref="O2245">IF(Table2[[#This Row],[Nodes]:[Nodes]]=7,Table2[[#This Row],[Gap]:[Gap]],"")</f>
        <v/>
      </c>
    </row>
    <row r="2246" spans="12:15">
      <c r="L2246" s="30" t="str" cm="1">
        <f t="array" ref="L2246">IF(Table2[[#This Row],[Nodes]:[Nodes]]=4,Table2[[#This Row],[Gap]:[Gap]],"")</f>
        <v/>
      </c>
      <c r="M2246" s="30" t="str" cm="1">
        <f t="array" ref="M2246">IF(Table2[[#This Row],[Nodes]:[Nodes]]=5,Table2[[#This Row],[Gap]:[Gap]],"")</f>
        <v/>
      </c>
      <c r="N2246" s="30" t="str" cm="1">
        <f t="array" ref="N2246">IF(Table2[[#This Row],[Nodes]:[Nodes]]=6,Table2[[#This Row],[Gap]:[Gap]],"")</f>
        <v/>
      </c>
      <c r="O2246" s="30" t="str" cm="1">
        <f t="array" ref="O2246">IF(Table2[[#This Row],[Nodes]:[Nodes]]=7,Table2[[#This Row],[Gap]:[Gap]],"")</f>
        <v/>
      </c>
    </row>
    <row r="2247" spans="12:15">
      <c r="L2247" s="30" t="str" cm="1">
        <f t="array" ref="L2247">IF(Table2[[#This Row],[Nodes]:[Nodes]]=4,Table2[[#This Row],[Gap]:[Gap]],"")</f>
        <v/>
      </c>
      <c r="M2247" s="30" t="str" cm="1">
        <f t="array" ref="M2247">IF(Table2[[#This Row],[Nodes]:[Nodes]]=5,Table2[[#This Row],[Gap]:[Gap]],"")</f>
        <v/>
      </c>
      <c r="N2247" s="30" t="str" cm="1">
        <f t="array" ref="N2247">IF(Table2[[#This Row],[Nodes]:[Nodes]]=6,Table2[[#This Row],[Gap]:[Gap]],"")</f>
        <v/>
      </c>
      <c r="O2247" s="30" t="str" cm="1">
        <f t="array" ref="O2247">IF(Table2[[#This Row],[Nodes]:[Nodes]]=7,Table2[[#This Row],[Gap]:[Gap]],"")</f>
        <v/>
      </c>
    </row>
    <row r="2248" spans="12:15">
      <c r="L2248" s="30" t="str" cm="1">
        <f t="array" ref="L2248">IF(Table2[[#This Row],[Nodes]:[Nodes]]=4,Table2[[#This Row],[Gap]:[Gap]],"")</f>
        <v/>
      </c>
      <c r="M2248" s="30" t="str" cm="1">
        <f t="array" ref="M2248">IF(Table2[[#This Row],[Nodes]:[Nodes]]=5,Table2[[#This Row],[Gap]:[Gap]],"")</f>
        <v/>
      </c>
      <c r="N2248" s="30" t="str" cm="1">
        <f t="array" ref="N2248">IF(Table2[[#This Row],[Nodes]:[Nodes]]=6,Table2[[#This Row],[Gap]:[Gap]],"")</f>
        <v/>
      </c>
      <c r="O2248" s="30" t="str" cm="1">
        <f t="array" ref="O2248">IF(Table2[[#This Row],[Nodes]:[Nodes]]=7,Table2[[#This Row],[Gap]:[Gap]],"")</f>
        <v/>
      </c>
    </row>
    <row r="2249" spans="12:15">
      <c r="L2249" s="30" t="str" cm="1">
        <f t="array" ref="L2249">IF(Table2[[#This Row],[Nodes]:[Nodes]]=4,Table2[[#This Row],[Gap]:[Gap]],"")</f>
        <v/>
      </c>
      <c r="M2249" s="30" t="str" cm="1">
        <f t="array" ref="M2249">IF(Table2[[#This Row],[Nodes]:[Nodes]]=5,Table2[[#This Row],[Gap]:[Gap]],"")</f>
        <v/>
      </c>
      <c r="N2249" s="30" t="str" cm="1">
        <f t="array" ref="N2249">IF(Table2[[#This Row],[Nodes]:[Nodes]]=6,Table2[[#This Row],[Gap]:[Gap]],"")</f>
        <v/>
      </c>
      <c r="O2249" s="30" t="str" cm="1">
        <f t="array" ref="O2249">IF(Table2[[#This Row],[Nodes]:[Nodes]]=7,Table2[[#This Row],[Gap]:[Gap]],"")</f>
        <v/>
      </c>
    </row>
    <row r="2250" spans="12:15">
      <c r="L2250" s="30" t="str" cm="1">
        <f t="array" ref="L2250">IF(Table2[[#This Row],[Nodes]:[Nodes]]=4,Table2[[#This Row],[Gap]:[Gap]],"")</f>
        <v/>
      </c>
      <c r="M2250" s="30" t="str" cm="1">
        <f t="array" ref="M2250">IF(Table2[[#This Row],[Nodes]:[Nodes]]=5,Table2[[#This Row],[Gap]:[Gap]],"")</f>
        <v/>
      </c>
      <c r="N2250" s="30" t="str" cm="1">
        <f t="array" ref="N2250">IF(Table2[[#This Row],[Nodes]:[Nodes]]=6,Table2[[#This Row],[Gap]:[Gap]],"")</f>
        <v/>
      </c>
      <c r="O2250" s="30" t="str" cm="1">
        <f t="array" ref="O2250">IF(Table2[[#This Row],[Nodes]:[Nodes]]=7,Table2[[#This Row],[Gap]:[Gap]],"")</f>
        <v/>
      </c>
    </row>
    <row r="2251" spans="12:15">
      <c r="L2251" s="30" t="str" cm="1">
        <f t="array" ref="L2251">IF(Table2[[#This Row],[Nodes]:[Nodes]]=4,Table2[[#This Row],[Gap]:[Gap]],"")</f>
        <v/>
      </c>
      <c r="M2251" s="30" t="str" cm="1">
        <f t="array" ref="M2251">IF(Table2[[#This Row],[Nodes]:[Nodes]]=5,Table2[[#This Row],[Gap]:[Gap]],"")</f>
        <v/>
      </c>
      <c r="N2251" s="30" t="str" cm="1">
        <f t="array" ref="N2251">IF(Table2[[#This Row],[Nodes]:[Nodes]]=6,Table2[[#This Row],[Gap]:[Gap]],"")</f>
        <v/>
      </c>
      <c r="O2251" s="30" t="str" cm="1">
        <f t="array" ref="O2251">IF(Table2[[#This Row],[Nodes]:[Nodes]]=7,Table2[[#This Row],[Gap]:[Gap]],"")</f>
        <v/>
      </c>
    </row>
    <row r="2252" spans="12:15">
      <c r="L2252" s="30" t="str" cm="1">
        <f t="array" ref="L2252">IF(Table2[[#This Row],[Nodes]:[Nodes]]=4,Table2[[#This Row],[Gap]:[Gap]],"")</f>
        <v/>
      </c>
      <c r="M2252" s="30" t="str" cm="1">
        <f t="array" ref="M2252">IF(Table2[[#This Row],[Nodes]:[Nodes]]=5,Table2[[#This Row],[Gap]:[Gap]],"")</f>
        <v/>
      </c>
      <c r="N2252" s="30" t="str" cm="1">
        <f t="array" ref="N2252">IF(Table2[[#This Row],[Nodes]:[Nodes]]=6,Table2[[#This Row],[Gap]:[Gap]],"")</f>
        <v/>
      </c>
      <c r="O2252" s="30" t="str" cm="1">
        <f t="array" ref="O2252">IF(Table2[[#This Row],[Nodes]:[Nodes]]=7,Table2[[#This Row],[Gap]:[Gap]],"")</f>
        <v/>
      </c>
    </row>
    <row r="2253" spans="12:15">
      <c r="L2253" s="30" t="str" cm="1">
        <f t="array" ref="L2253">IF(Table2[[#This Row],[Nodes]:[Nodes]]=4,Table2[[#This Row],[Gap]:[Gap]],"")</f>
        <v/>
      </c>
      <c r="M2253" s="30" t="str" cm="1">
        <f t="array" ref="M2253">IF(Table2[[#This Row],[Nodes]:[Nodes]]=5,Table2[[#This Row],[Gap]:[Gap]],"")</f>
        <v/>
      </c>
      <c r="N2253" s="30" t="str" cm="1">
        <f t="array" ref="N2253">IF(Table2[[#This Row],[Nodes]:[Nodes]]=6,Table2[[#This Row],[Gap]:[Gap]],"")</f>
        <v/>
      </c>
      <c r="O2253" s="30" t="str" cm="1">
        <f t="array" ref="O2253">IF(Table2[[#This Row],[Nodes]:[Nodes]]=7,Table2[[#This Row],[Gap]:[Gap]],"")</f>
        <v/>
      </c>
    </row>
    <row r="2254" spans="12:15">
      <c r="L2254" s="30" t="str" cm="1">
        <f t="array" ref="L2254">IF(Table2[[#This Row],[Nodes]:[Nodes]]=4,Table2[[#This Row],[Gap]:[Gap]],"")</f>
        <v/>
      </c>
      <c r="M2254" s="30" t="str" cm="1">
        <f t="array" ref="M2254">IF(Table2[[#This Row],[Nodes]:[Nodes]]=5,Table2[[#This Row],[Gap]:[Gap]],"")</f>
        <v/>
      </c>
      <c r="N2254" s="30" t="str" cm="1">
        <f t="array" ref="N2254">IF(Table2[[#This Row],[Nodes]:[Nodes]]=6,Table2[[#This Row],[Gap]:[Gap]],"")</f>
        <v/>
      </c>
      <c r="O2254" s="30" t="str" cm="1">
        <f t="array" ref="O2254">IF(Table2[[#This Row],[Nodes]:[Nodes]]=7,Table2[[#This Row],[Gap]:[Gap]],"")</f>
        <v/>
      </c>
    </row>
    <row r="2255" spans="12:15">
      <c r="L2255" s="30" t="str" cm="1">
        <f t="array" ref="L2255">IF(Table2[[#This Row],[Nodes]:[Nodes]]=4,Table2[[#This Row],[Gap]:[Gap]],"")</f>
        <v/>
      </c>
      <c r="M2255" s="30" t="str" cm="1">
        <f t="array" ref="M2255">IF(Table2[[#This Row],[Nodes]:[Nodes]]=5,Table2[[#This Row],[Gap]:[Gap]],"")</f>
        <v/>
      </c>
      <c r="N2255" s="30" t="str" cm="1">
        <f t="array" ref="N2255">IF(Table2[[#This Row],[Nodes]:[Nodes]]=6,Table2[[#This Row],[Gap]:[Gap]],"")</f>
        <v/>
      </c>
      <c r="O2255" s="30" t="str" cm="1">
        <f t="array" ref="O2255">IF(Table2[[#This Row],[Nodes]:[Nodes]]=7,Table2[[#This Row],[Gap]:[Gap]],"")</f>
        <v/>
      </c>
    </row>
    <row r="2256" spans="12:15">
      <c r="L2256" s="30" t="str" cm="1">
        <f t="array" ref="L2256">IF(Table2[[#This Row],[Nodes]:[Nodes]]=4,Table2[[#This Row],[Gap]:[Gap]],"")</f>
        <v/>
      </c>
      <c r="M2256" s="30" t="str" cm="1">
        <f t="array" ref="M2256">IF(Table2[[#This Row],[Nodes]:[Nodes]]=5,Table2[[#This Row],[Gap]:[Gap]],"")</f>
        <v/>
      </c>
      <c r="N2256" s="30" t="str" cm="1">
        <f t="array" ref="N2256">IF(Table2[[#This Row],[Nodes]:[Nodes]]=6,Table2[[#This Row],[Gap]:[Gap]],"")</f>
        <v/>
      </c>
      <c r="O2256" s="30" t="str" cm="1">
        <f t="array" ref="O2256">IF(Table2[[#This Row],[Nodes]:[Nodes]]=7,Table2[[#This Row],[Gap]:[Gap]],"")</f>
        <v/>
      </c>
    </row>
    <row r="2257" spans="12:15">
      <c r="L2257" s="30" t="str" cm="1">
        <f t="array" ref="L2257">IF(Table2[[#This Row],[Nodes]:[Nodes]]=4,Table2[[#This Row],[Gap]:[Gap]],"")</f>
        <v/>
      </c>
      <c r="M2257" s="30" t="str" cm="1">
        <f t="array" ref="M2257">IF(Table2[[#This Row],[Nodes]:[Nodes]]=5,Table2[[#This Row],[Gap]:[Gap]],"")</f>
        <v/>
      </c>
      <c r="N2257" s="30" t="str" cm="1">
        <f t="array" ref="N2257">IF(Table2[[#This Row],[Nodes]:[Nodes]]=6,Table2[[#This Row],[Gap]:[Gap]],"")</f>
        <v/>
      </c>
      <c r="O2257" s="30" t="str" cm="1">
        <f t="array" ref="O2257">IF(Table2[[#This Row],[Nodes]:[Nodes]]=7,Table2[[#This Row],[Gap]:[Gap]],"")</f>
        <v/>
      </c>
    </row>
    <row r="2258" spans="12:15">
      <c r="L2258" s="30" t="str" cm="1">
        <f t="array" ref="L2258">IF(Table2[[#This Row],[Nodes]:[Nodes]]=4,Table2[[#This Row],[Gap]:[Gap]],"")</f>
        <v/>
      </c>
      <c r="M2258" s="30" t="str" cm="1">
        <f t="array" ref="M2258">IF(Table2[[#This Row],[Nodes]:[Nodes]]=5,Table2[[#This Row],[Gap]:[Gap]],"")</f>
        <v/>
      </c>
      <c r="N2258" s="30" t="str" cm="1">
        <f t="array" ref="N2258">IF(Table2[[#This Row],[Nodes]:[Nodes]]=6,Table2[[#This Row],[Gap]:[Gap]],"")</f>
        <v/>
      </c>
      <c r="O2258" s="30" t="str" cm="1">
        <f t="array" ref="O2258">IF(Table2[[#This Row],[Nodes]:[Nodes]]=7,Table2[[#This Row],[Gap]:[Gap]],"")</f>
        <v/>
      </c>
    </row>
    <row r="2259" spans="12:15">
      <c r="L2259" s="30" t="str" cm="1">
        <f t="array" ref="L2259">IF(Table2[[#This Row],[Nodes]:[Nodes]]=4,Table2[[#This Row],[Gap]:[Gap]],"")</f>
        <v/>
      </c>
      <c r="M2259" s="30" t="str" cm="1">
        <f t="array" ref="M2259">IF(Table2[[#This Row],[Nodes]:[Nodes]]=5,Table2[[#This Row],[Gap]:[Gap]],"")</f>
        <v/>
      </c>
      <c r="N2259" s="30" t="str" cm="1">
        <f t="array" ref="N2259">IF(Table2[[#This Row],[Nodes]:[Nodes]]=6,Table2[[#This Row],[Gap]:[Gap]],"")</f>
        <v/>
      </c>
      <c r="O2259" s="30" t="str" cm="1">
        <f t="array" ref="O2259">IF(Table2[[#This Row],[Nodes]:[Nodes]]=7,Table2[[#This Row],[Gap]:[Gap]],"")</f>
        <v/>
      </c>
    </row>
    <row r="2260" spans="12:15">
      <c r="L2260" s="30" t="str" cm="1">
        <f t="array" ref="L2260">IF(Table2[[#This Row],[Nodes]:[Nodes]]=4,Table2[[#This Row],[Gap]:[Gap]],"")</f>
        <v/>
      </c>
      <c r="M2260" s="30" t="str" cm="1">
        <f t="array" ref="M2260">IF(Table2[[#This Row],[Nodes]:[Nodes]]=5,Table2[[#This Row],[Gap]:[Gap]],"")</f>
        <v/>
      </c>
      <c r="N2260" s="30" t="str" cm="1">
        <f t="array" ref="N2260">IF(Table2[[#This Row],[Nodes]:[Nodes]]=6,Table2[[#This Row],[Gap]:[Gap]],"")</f>
        <v/>
      </c>
      <c r="O2260" s="30" t="str" cm="1">
        <f t="array" ref="O2260">IF(Table2[[#This Row],[Nodes]:[Nodes]]=7,Table2[[#This Row],[Gap]:[Gap]],"")</f>
        <v/>
      </c>
    </row>
    <row r="2261" spans="12:15">
      <c r="L2261" s="30" t="str" cm="1">
        <f t="array" ref="L2261">IF(Table2[[#This Row],[Nodes]:[Nodes]]=4,Table2[[#This Row],[Gap]:[Gap]],"")</f>
        <v/>
      </c>
      <c r="M2261" s="30" t="str" cm="1">
        <f t="array" ref="M2261">IF(Table2[[#This Row],[Nodes]:[Nodes]]=5,Table2[[#This Row],[Gap]:[Gap]],"")</f>
        <v/>
      </c>
      <c r="N2261" s="30" t="str" cm="1">
        <f t="array" ref="N2261">IF(Table2[[#This Row],[Nodes]:[Nodes]]=6,Table2[[#This Row],[Gap]:[Gap]],"")</f>
        <v/>
      </c>
      <c r="O2261" s="30" t="str" cm="1">
        <f t="array" ref="O2261">IF(Table2[[#This Row],[Nodes]:[Nodes]]=7,Table2[[#This Row],[Gap]:[Gap]],"")</f>
        <v/>
      </c>
    </row>
    <row r="2262" spans="12:15">
      <c r="L2262" s="30" t="str" cm="1">
        <f t="array" ref="L2262">IF(Table2[[#This Row],[Nodes]:[Nodes]]=4,Table2[[#This Row],[Gap]:[Gap]],"")</f>
        <v/>
      </c>
      <c r="M2262" s="30" t="str" cm="1">
        <f t="array" ref="M2262">IF(Table2[[#This Row],[Nodes]:[Nodes]]=5,Table2[[#This Row],[Gap]:[Gap]],"")</f>
        <v/>
      </c>
      <c r="N2262" s="30" t="str" cm="1">
        <f t="array" ref="N2262">IF(Table2[[#This Row],[Nodes]:[Nodes]]=6,Table2[[#This Row],[Gap]:[Gap]],"")</f>
        <v/>
      </c>
      <c r="O2262" s="30" t="str" cm="1">
        <f t="array" ref="O2262">IF(Table2[[#This Row],[Nodes]:[Nodes]]=7,Table2[[#This Row],[Gap]:[Gap]],"")</f>
        <v/>
      </c>
    </row>
    <row r="2263" spans="12:15">
      <c r="L2263" s="30" t="str" cm="1">
        <f t="array" ref="L2263">IF(Table2[[#This Row],[Nodes]:[Nodes]]=4,Table2[[#This Row],[Gap]:[Gap]],"")</f>
        <v/>
      </c>
      <c r="M2263" s="30" t="str" cm="1">
        <f t="array" ref="M2263">IF(Table2[[#This Row],[Nodes]:[Nodes]]=5,Table2[[#This Row],[Gap]:[Gap]],"")</f>
        <v/>
      </c>
      <c r="N2263" s="30" t="str" cm="1">
        <f t="array" ref="N2263">IF(Table2[[#This Row],[Nodes]:[Nodes]]=6,Table2[[#This Row],[Gap]:[Gap]],"")</f>
        <v/>
      </c>
      <c r="O2263" s="30" t="str" cm="1">
        <f t="array" ref="O2263">IF(Table2[[#This Row],[Nodes]:[Nodes]]=7,Table2[[#This Row],[Gap]:[Gap]],"")</f>
        <v/>
      </c>
    </row>
    <row r="2264" spans="12:15">
      <c r="L2264" s="30" t="str" cm="1">
        <f t="array" ref="L2264">IF(Table2[[#This Row],[Nodes]:[Nodes]]=4,Table2[[#This Row],[Gap]:[Gap]],"")</f>
        <v/>
      </c>
      <c r="M2264" s="30" t="str" cm="1">
        <f t="array" ref="M2264">IF(Table2[[#This Row],[Nodes]:[Nodes]]=5,Table2[[#This Row],[Gap]:[Gap]],"")</f>
        <v/>
      </c>
      <c r="N2264" s="30" t="str" cm="1">
        <f t="array" ref="N2264">IF(Table2[[#This Row],[Nodes]:[Nodes]]=6,Table2[[#This Row],[Gap]:[Gap]],"")</f>
        <v/>
      </c>
      <c r="O2264" s="30" t="str" cm="1">
        <f t="array" ref="O2264">IF(Table2[[#This Row],[Nodes]:[Nodes]]=7,Table2[[#This Row],[Gap]:[Gap]],"")</f>
        <v/>
      </c>
    </row>
    <row r="2265" spans="12:15">
      <c r="L2265" s="30" t="str" cm="1">
        <f t="array" ref="L2265">IF(Table2[[#This Row],[Nodes]:[Nodes]]=4,Table2[[#This Row],[Gap]:[Gap]],"")</f>
        <v/>
      </c>
      <c r="M2265" s="30" t="str" cm="1">
        <f t="array" ref="M2265">IF(Table2[[#This Row],[Nodes]:[Nodes]]=5,Table2[[#This Row],[Gap]:[Gap]],"")</f>
        <v/>
      </c>
      <c r="N2265" s="30" t="str" cm="1">
        <f t="array" ref="N2265">IF(Table2[[#This Row],[Nodes]:[Nodes]]=6,Table2[[#This Row],[Gap]:[Gap]],"")</f>
        <v/>
      </c>
      <c r="O2265" s="30" t="str" cm="1">
        <f t="array" ref="O2265">IF(Table2[[#This Row],[Nodes]:[Nodes]]=7,Table2[[#This Row],[Gap]:[Gap]],"")</f>
        <v/>
      </c>
    </row>
    <row r="2266" spans="12:15">
      <c r="L2266" s="30" t="str" cm="1">
        <f t="array" ref="L2266">IF(Table2[[#This Row],[Nodes]:[Nodes]]=4,Table2[[#This Row],[Gap]:[Gap]],"")</f>
        <v/>
      </c>
      <c r="M2266" s="30" t="str" cm="1">
        <f t="array" ref="M2266">IF(Table2[[#This Row],[Nodes]:[Nodes]]=5,Table2[[#This Row],[Gap]:[Gap]],"")</f>
        <v/>
      </c>
      <c r="N2266" s="30" t="str" cm="1">
        <f t="array" ref="N2266">IF(Table2[[#This Row],[Nodes]:[Nodes]]=6,Table2[[#This Row],[Gap]:[Gap]],"")</f>
        <v/>
      </c>
      <c r="O2266" s="30" t="str" cm="1">
        <f t="array" ref="O2266">IF(Table2[[#This Row],[Nodes]:[Nodes]]=7,Table2[[#This Row],[Gap]:[Gap]],"")</f>
        <v/>
      </c>
    </row>
    <row r="2267" spans="12:15">
      <c r="L2267" s="30" t="str" cm="1">
        <f t="array" ref="L2267">IF(Table2[[#This Row],[Nodes]:[Nodes]]=4,Table2[[#This Row],[Gap]:[Gap]],"")</f>
        <v/>
      </c>
      <c r="M2267" s="30" t="str" cm="1">
        <f t="array" ref="M2267">IF(Table2[[#This Row],[Nodes]:[Nodes]]=5,Table2[[#This Row],[Gap]:[Gap]],"")</f>
        <v/>
      </c>
      <c r="N2267" s="30" t="str" cm="1">
        <f t="array" ref="N2267">IF(Table2[[#This Row],[Nodes]:[Nodes]]=6,Table2[[#This Row],[Gap]:[Gap]],"")</f>
        <v/>
      </c>
      <c r="O2267" s="30" t="str" cm="1">
        <f t="array" ref="O2267">IF(Table2[[#This Row],[Nodes]:[Nodes]]=7,Table2[[#This Row],[Gap]:[Gap]],"")</f>
        <v/>
      </c>
    </row>
    <row r="2268" spans="12:15">
      <c r="L2268" s="30" t="str" cm="1">
        <f t="array" ref="L2268">IF(Table2[[#This Row],[Nodes]:[Nodes]]=4,Table2[[#This Row],[Gap]:[Gap]],"")</f>
        <v/>
      </c>
      <c r="M2268" s="30" t="str" cm="1">
        <f t="array" ref="M2268">IF(Table2[[#This Row],[Nodes]:[Nodes]]=5,Table2[[#This Row],[Gap]:[Gap]],"")</f>
        <v/>
      </c>
      <c r="N2268" s="30" t="str" cm="1">
        <f t="array" ref="N2268">IF(Table2[[#This Row],[Nodes]:[Nodes]]=6,Table2[[#This Row],[Gap]:[Gap]],"")</f>
        <v/>
      </c>
      <c r="O2268" s="30" t="str" cm="1">
        <f t="array" ref="O2268">IF(Table2[[#This Row],[Nodes]:[Nodes]]=7,Table2[[#This Row],[Gap]:[Gap]],"")</f>
        <v/>
      </c>
    </row>
    <row r="2269" spans="12:15">
      <c r="L2269" s="30" t="str" cm="1">
        <f t="array" ref="L2269">IF(Table2[[#This Row],[Nodes]:[Nodes]]=4,Table2[[#This Row],[Gap]:[Gap]],"")</f>
        <v/>
      </c>
      <c r="M2269" s="30" t="str" cm="1">
        <f t="array" ref="M2269">IF(Table2[[#This Row],[Nodes]:[Nodes]]=5,Table2[[#This Row],[Gap]:[Gap]],"")</f>
        <v/>
      </c>
      <c r="N2269" s="30" t="str" cm="1">
        <f t="array" ref="N2269">IF(Table2[[#This Row],[Nodes]:[Nodes]]=6,Table2[[#This Row],[Gap]:[Gap]],"")</f>
        <v/>
      </c>
      <c r="O2269" s="30" t="str" cm="1">
        <f t="array" ref="O2269">IF(Table2[[#This Row],[Nodes]:[Nodes]]=7,Table2[[#This Row],[Gap]:[Gap]],"")</f>
        <v/>
      </c>
    </row>
    <row r="2270" spans="12:15">
      <c r="L2270" s="30" t="str" cm="1">
        <f t="array" ref="L2270">IF(Table2[[#This Row],[Nodes]:[Nodes]]=4,Table2[[#This Row],[Gap]:[Gap]],"")</f>
        <v/>
      </c>
      <c r="M2270" s="30" t="str" cm="1">
        <f t="array" ref="M2270">IF(Table2[[#This Row],[Nodes]:[Nodes]]=5,Table2[[#This Row],[Gap]:[Gap]],"")</f>
        <v/>
      </c>
      <c r="N2270" s="30" t="str" cm="1">
        <f t="array" ref="N2270">IF(Table2[[#This Row],[Nodes]:[Nodes]]=6,Table2[[#This Row],[Gap]:[Gap]],"")</f>
        <v/>
      </c>
      <c r="O2270" s="30" t="str" cm="1">
        <f t="array" ref="O2270">IF(Table2[[#This Row],[Nodes]:[Nodes]]=7,Table2[[#This Row],[Gap]:[Gap]],"")</f>
        <v/>
      </c>
    </row>
    <row r="2271" spans="12:15">
      <c r="L2271" s="30" t="str" cm="1">
        <f t="array" ref="L2271">IF(Table2[[#This Row],[Nodes]:[Nodes]]=4,Table2[[#This Row],[Gap]:[Gap]],"")</f>
        <v/>
      </c>
      <c r="M2271" s="30" t="str" cm="1">
        <f t="array" ref="M2271">IF(Table2[[#This Row],[Nodes]:[Nodes]]=5,Table2[[#This Row],[Gap]:[Gap]],"")</f>
        <v/>
      </c>
      <c r="N2271" s="30" t="str" cm="1">
        <f t="array" ref="N2271">IF(Table2[[#This Row],[Nodes]:[Nodes]]=6,Table2[[#This Row],[Gap]:[Gap]],"")</f>
        <v/>
      </c>
      <c r="O2271" s="30" t="str" cm="1">
        <f t="array" ref="O2271">IF(Table2[[#This Row],[Nodes]:[Nodes]]=7,Table2[[#This Row],[Gap]:[Gap]],"")</f>
        <v/>
      </c>
    </row>
    <row r="2272" spans="12:15">
      <c r="L2272" s="30" t="str" cm="1">
        <f t="array" ref="L2272">IF(Table2[[#This Row],[Nodes]:[Nodes]]=4,Table2[[#This Row],[Gap]:[Gap]],"")</f>
        <v/>
      </c>
      <c r="M2272" s="30" t="str" cm="1">
        <f t="array" ref="M2272">IF(Table2[[#This Row],[Nodes]:[Nodes]]=5,Table2[[#This Row],[Gap]:[Gap]],"")</f>
        <v/>
      </c>
      <c r="N2272" s="30" t="str" cm="1">
        <f t="array" ref="N2272">IF(Table2[[#This Row],[Nodes]:[Nodes]]=6,Table2[[#This Row],[Gap]:[Gap]],"")</f>
        <v/>
      </c>
      <c r="O2272" s="30" t="str" cm="1">
        <f t="array" ref="O2272">IF(Table2[[#This Row],[Nodes]:[Nodes]]=7,Table2[[#This Row],[Gap]:[Gap]],"")</f>
        <v/>
      </c>
    </row>
    <row r="2273" spans="12:15">
      <c r="L2273" s="30" t="str" cm="1">
        <f t="array" ref="L2273">IF(Table2[[#This Row],[Nodes]:[Nodes]]=4,Table2[[#This Row],[Gap]:[Gap]],"")</f>
        <v/>
      </c>
      <c r="M2273" s="30" t="str" cm="1">
        <f t="array" ref="M2273">IF(Table2[[#This Row],[Nodes]:[Nodes]]=5,Table2[[#This Row],[Gap]:[Gap]],"")</f>
        <v/>
      </c>
      <c r="N2273" s="30" t="str" cm="1">
        <f t="array" ref="N2273">IF(Table2[[#This Row],[Nodes]:[Nodes]]=6,Table2[[#This Row],[Gap]:[Gap]],"")</f>
        <v/>
      </c>
      <c r="O2273" s="30" t="str" cm="1">
        <f t="array" ref="O2273">IF(Table2[[#This Row],[Nodes]:[Nodes]]=7,Table2[[#This Row],[Gap]:[Gap]],"")</f>
        <v/>
      </c>
    </row>
    <row r="2274" spans="12:15">
      <c r="L2274" s="30" t="str" cm="1">
        <f t="array" ref="L2274">IF(Table2[[#This Row],[Nodes]:[Nodes]]=4,Table2[[#This Row],[Gap]:[Gap]],"")</f>
        <v/>
      </c>
      <c r="M2274" s="30" t="str" cm="1">
        <f t="array" ref="M2274">IF(Table2[[#This Row],[Nodes]:[Nodes]]=5,Table2[[#This Row],[Gap]:[Gap]],"")</f>
        <v/>
      </c>
      <c r="N2274" s="30" t="str" cm="1">
        <f t="array" ref="N2274">IF(Table2[[#This Row],[Nodes]:[Nodes]]=6,Table2[[#This Row],[Gap]:[Gap]],"")</f>
        <v/>
      </c>
      <c r="O2274" s="30" t="str" cm="1">
        <f t="array" ref="O2274">IF(Table2[[#This Row],[Nodes]:[Nodes]]=7,Table2[[#This Row],[Gap]:[Gap]],"")</f>
        <v/>
      </c>
    </row>
    <row r="2275" spans="12:15">
      <c r="L2275" s="30" t="str" cm="1">
        <f t="array" ref="L2275">IF(Table2[[#This Row],[Nodes]:[Nodes]]=4,Table2[[#This Row],[Gap]:[Gap]],"")</f>
        <v/>
      </c>
      <c r="M2275" s="30" t="str" cm="1">
        <f t="array" ref="M2275">IF(Table2[[#This Row],[Nodes]:[Nodes]]=5,Table2[[#This Row],[Gap]:[Gap]],"")</f>
        <v/>
      </c>
      <c r="N2275" s="30" t="str" cm="1">
        <f t="array" ref="N2275">IF(Table2[[#This Row],[Nodes]:[Nodes]]=6,Table2[[#This Row],[Gap]:[Gap]],"")</f>
        <v/>
      </c>
      <c r="O2275" s="30" t="str" cm="1">
        <f t="array" ref="O2275">IF(Table2[[#This Row],[Nodes]:[Nodes]]=7,Table2[[#This Row],[Gap]:[Gap]],"")</f>
        <v/>
      </c>
    </row>
    <row r="2276" spans="12:15">
      <c r="L2276" s="30" t="str" cm="1">
        <f t="array" ref="L2276">IF(Table2[[#This Row],[Nodes]:[Nodes]]=4,Table2[[#This Row],[Gap]:[Gap]],"")</f>
        <v/>
      </c>
      <c r="M2276" s="30" t="str" cm="1">
        <f t="array" ref="M2276">IF(Table2[[#This Row],[Nodes]:[Nodes]]=5,Table2[[#This Row],[Gap]:[Gap]],"")</f>
        <v/>
      </c>
      <c r="N2276" s="30" t="str" cm="1">
        <f t="array" ref="N2276">IF(Table2[[#This Row],[Nodes]:[Nodes]]=6,Table2[[#This Row],[Gap]:[Gap]],"")</f>
        <v/>
      </c>
      <c r="O2276" s="30" t="str" cm="1">
        <f t="array" ref="O2276">IF(Table2[[#This Row],[Nodes]:[Nodes]]=7,Table2[[#This Row],[Gap]:[Gap]],"")</f>
        <v/>
      </c>
    </row>
    <row r="2277" spans="12:15">
      <c r="L2277" s="30" t="str" cm="1">
        <f t="array" ref="L2277">IF(Table2[[#This Row],[Nodes]:[Nodes]]=4,Table2[[#This Row],[Gap]:[Gap]],"")</f>
        <v/>
      </c>
      <c r="M2277" s="30" t="str" cm="1">
        <f t="array" ref="M2277">IF(Table2[[#This Row],[Nodes]:[Nodes]]=5,Table2[[#This Row],[Gap]:[Gap]],"")</f>
        <v/>
      </c>
      <c r="N2277" s="30" t="str" cm="1">
        <f t="array" ref="N2277">IF(Table2[[#This Row],[Nodes]:[Nodes]]=6,Table2[[#This Row],[Gap]:[Gap]],"")</f>
        <v/>
      </c>
      <c r="O2277" s="30" t="str" cm="1">
        <f t="array" ref="O2277">IF(Table2[[#This Row],[Nodes]:[Nodes]]=7,Table2[[#This Row],[Gap]:[Gap]],"")</f>
        <v/>
      </c>
    </row>
    <row r="2278" spans="12:15">
      <c r="L2278" s="30" t="str" cm="1">
        <f t="array" ref="L2278">IF(Table2[[#This Row],[Nodes]:[Nodes]]=4,Table2[[#This Row],[Gap]:[Gap]],"")</f>
        <v/>
      </c>
      <c r="M2278" s="30" t="str" cm="1">
        <f t="array" ref="M2278">IF(Table2[[#This Row],[Nodes]:[Nodes]]=5,Table2[[#This Row],[Gap]:[Gap]],"")</f>
        <v/>
      </c>
      <c r="N2278" s="30" t="str" cm="1">
        <f t="array" ref="N2278">IF(Table2[[#This Row],[Nodes]:[Nodes]]=6,Table2[[#This Row],[Gap]:[Gap]],"")</f>
        <v/>
      </c>
      <c r="O2278" s="30" t="str" cm="1">
        <f t="array" ref="O2278">IF(Table2[[#This Row],[Nodes]:[Nodes]]=7,Table2[[#This Row],[Gap]:[Gap]],"")</f>
        <v/>
      </c>
    </row>
    <row r="2279" spans="12:15">
      <c r="L2279" s="30" t="str" cm="1">
        <f t="array" ref="L2279">IF(Table2[[#This Row],[Nodes]:[Nodes]]=4,Table2[[#This Row],[Gap]:[Gap]],"")</f>
        <v/>
      </c>
      <c r="M2279" s="30" t="str" cm="1">
        <f t="array" ref="M2279">IF(Table2[[#This Row],[Nodes]:[Nodes]]=5,Table2[[#This Row],[Gap]:[Gap]],"")</f>
        <v/>
      </c>
      <c r="N2279" s="30" t="str" cm="1">
        <f t="array" ref="N2279">IF(Table2[[#This Row],[Nodes]:[Nodes]]=6,Table2[[#This Row],[Gap]:[Gap]],"")</f>
        <v/>
      </c>
      <c r="O2279" s="30" t="str" cm="1">
        <f t="array" ref="O2279">IF(Table2[[#This Row],[Nodes]:[Nodes]]=7,Table2[[#This Row],[Gap]:[Gap]],"")</f>
        <v/>
      </c>
    </row>
    <row r="2280" spans="12:15">
      <c r="L2280" s="30" t="str" cm="1">
        <f t="array" ref="L2280">IF(Table2[[#This Row],[Nodes]:[Nodes]]=4,Table2[[#This Row],[Gap]:[Gap]],"")</f>
        <v/>
      </c>
      <c r="M2280" s="30" t="str" cm="1">
        <f t="array" ref="M2280">IF(Table2[[#This Row],[Nodes]:[Nodes]]=5,Table2[[#This Row],[Gap]:[Gap]],"")</f>
        <v/>
      </c>
      <c r="N2280" s="30" t="str" cm="1">
        <f t="array" ref="N2280">IF(Table2[[#This Row],[Nodes]:[Nodes]]=6,Table2[[#This Row],[Gap]:[Gap]],"")</f>
        <v/>
      </c>
      <c r="O2280" s="30" t="str" cm="1">
        <f t="array" ref="O2280">IF(Table2[[#This Row],[Nodes]:[Nodes]]=7,Table2[[#This Row],[Gap]:[Gap]],"")</f>
        <v/>
      </c>
    </row>
    <row r="2281" spans="12:15">
      <c r="L2281" s="30" t="str" cm="1">
        <f t="array" ref="L2281">IF(Table2[[#This Row],[Nodes]:[Nodes]]=4,Table2[[#This Row],[Gap]:[Gap]],"")</f>
        <v/>
      </c>
      <c r="M2281" s="30" t="str" cm="1">
        <f t="array" ref="M2281">IF(Table2[[#This Row],[Nodes]:[Nodes]]=5,Table2[[#This Row],[Gap]:[Gap]],"")</f>
        <v/>
      </c>
      <c r="N2281" s="30" t="str" cm="1">
        <f t="array" ref="N2281">IF(Table2[[#This Row],[Nodes]:[Nodes]]=6,Table2[[#This Row],[Gap]:[Gap]],"")</f>
        <v/>
      </c>
      <c r="O2281" s="30" t="str" cm="1">
        <f t="array" ref="O2281">IF(Table2[[#This Row],[Nodes]:[Nodes]]=7,Table2[[#This Row],[Gap]:[Gap]],"")</f>
        <v/>
      </c>
    </row>
    <row r="2282" spans="12:15">
      <c r="L2282" s="30" t="str" cm="1">
        <f t="array" ref="L2282">IF(Table2[[#This Row],[Nodes]:[Nodes]]=4,Table2[[#This Row],[Gap]:[Gap]],"")</f>
        <v/>
      </c>
      <c r="M2282" s="30" t="str" cm="1">
        <f t="array" ref="M2282">IF(Table2[[#This Row],[Nodes]:[Nodes]]=5,Table2[[#This Row],[Gap]:[Gap]],"")</f>
        <v/>
      </c>
      <c r="N2282" s="30" t="str" cm="1">
        <f t="array" ref="N2282">IF(Table2[[#This Row],[Nodes]:[Nodes]]=6,Table2[[#This Row],[Gap]:[Gap]],"")</f>
        <v/>
      </c>
      <c r="O2282" s="30" t="str" cm="1">
        <f t="array" ref="O2282">IF(Table2[[#This Row],[Nodes]:[Nodes]]=7,Table2[[#This Row],[Gap]:[Gap]],"")</f>
        <v/>
      </c>
    </row>
    <row r="2283" spans="12:15">
      <c r="L2283" s="30" t="str" cm="1">
        <f t="array" ref="L2283">IF(Table2[[#This Row],[Nodes]:[Nodes]]=4,Table2[[#This Row],[Gap]:[Gap]],"")</f>
        <v/>
      </c>
      <c r="M2283" s="30" t="str" cm="1">
        <f t="array" ref="M2283">IF(Table2[[#This Row],[Nodes]:[Nodes]]=5,Table2[[#This Row],[Gap]:[Gap]],"")</f>
        <v/>
      </c>
      <c r="N2283" s="30" t="str" cm="1">
        <f t="array" ref="N2283">IF(Table2[[#This Row],[Nodes]:[Nodes]]=6,Table2[[#This Row],[Gap]:[Gap]],"")</f>
        <v/>
      </c>
      <c r="O2283" s="30" t="str" cm="1">
        <f t="array" ref="O2283">IF(Table2[[#This Row],[Nodes]:[Nodes]]=7,Table2[[#This Row],[Gap]:[Gap]],"")</f>
        <v/>
      </c>
    </row>
    <row r="2284" spans="12:15">
      <c r="L2284" s="30" t="str" cm="1">
        <f t="array" ref="L2284">IF(Table2[[#This Row],[Nodes]:[Nodes]]=4,Table2[[#This Row],[Gap]:[Gap]],"")</f>
        <v/>
      </c>
      <c r="M2284" s="30" t="str" cm="1">
        <f t="array" ref="M2284">IF(Table2[[#This Row],[Nodes]:[Nodes]]=5,Table2[[#This Row],[Gap]:[Gap]],"")</f>
        <v/>
      </c>
      <c r="N2284" s="30" t="str" cm="1">
        <f t="array" ref="N2284">IF(Table2[[#This Row],[Nodes]:[Nodes]]=6,Table2[[#This Row],[Gap]:[Gap]],"")</f>
        <v/>
      </c>
      <c r="O2284" s="30" t="str" cm="1">
        <f t="array" ref="O2284">IF(Table2[[#This Row],[Nodes]:[Nodes]]=7,Table2[[#This Row],[Gap]:[Gap]],"")</f>
        <v/>
      </c>
    </row>
    <row r="2285" spans="12:15">
      <c r="L2285" s="30" t="str" cm="1">
        <f t="array" ref="L2285">IF(Table2[[#This Row],[Nodes]:[Nodes]]=4,Table2[[#This Row],[Gap]:[Gap]],"")</f>
        <v/>
      </c>
      <c r="M2285" s="30" t="str" cm="1">
        <f t="array" ref="M2285">IF(Table2[[#This Row],[Nodes]:[Nodes]]=5,Table2[[#This Row],[Gap]:[Gap]],"")</f>
        <v/>
      </c>
      <c r="N2285" s="30" t="str" cm="1">
        <f t="array" ref="N2285">IF(Table2[[#This Row],[Nodes]:[Nodes]]=6,Table2[[#This Row],[Gap]:[Gap]],"")</f>
        <v/>
      </c>
      <c r="O2285" s="30" t="str" cm="1">
        <f t="array" ref="O2285">IF(Table2[[#This Row],[Nodes]:[Nodes]]=7,Table2[[#This Row],[Gap]:[Gap]],"")</f>
        <v/>
      </c>
    </row>
    <row r="2286" spans="12:15">
      <c r="L2286" s="30" t="str" cm="1">
        <f t="array" ref="L2286">IF(Table2[[#This Row],[Nodes]:[Nodes]]=4,Table2[[#This Row],[Gap]:[Gap]],"")</f>
        <v/>
      </c>
      <c r="M2286" s="30" t="str" cm="1">
        <f t="array" ref="M2286">IF(Table2[[#This Row],[Nodes]:[Nodes]]=5,Table2[[#This Row],[Gap]:[Gap]],"")</f>
        <v/>
      </c>
      <c r="N2286" s="30" t="str" cm="1">
        <f t="array" ref="N2286">IF(Table2[[#This Row],[Nodes]:[Nodes]]=6,Table2[[#This Row],[Gap]:[Gap]],"")</f>
        <v/>
      </c>
      <c r="O2286" s="30" t="str" cm="1">
        <f t="array" ref="O2286">IF(Table2[[#This Row],[Nodes]:[Nodes]]=7,Table2[[#This Row],[Gap]:[Gap]],"")</f>
        <v/>
      </c>
    </row>
    <row r="2287" spans="12:15">
      <c r="L2287" s="30" t="str" cm="1">
        <f t="array" ref="L2287">IF(Table2[[#This Row],[Nodes]:[Nodes]]=4,Table2[[#This Row],[Gap]:[Gap]],"")</f>
        <v/>
      </c>
      <c r="M2287" s="30" t="str" cm="1">
        <f t="array" ref="M2287">IF(Table2[[#This Row],[Nodes]:[Nodes]]=5,Table2[[#This Row],[Gap]:[Gap]],"")</f>
        <v/>
      </c>
      <c r="N2287" s="30" t="str" cm="1">
        <f t="array" ref="N2287">IF(Table2[[#This Row],[Nodes]:[Nodes]]=6,Table2[[#This Row],[Gap]:[Gap]],"")</f>
        <v/>
      </c>
      <c r="O2287" s="30" t="str" cm="1">
        <f t="array" ref="O2287">IF(Table2[[#This Row],[Nodes]:[Nodes]]=7,Table2[[#This Row],[Gap]:[Gap]],"")</f>
        <v/>
      </c>
    </row>
    <row r="2288" spans="12:15">
      <c r="L2288" s="30" t="str" cm="1">
        <f t="array" ref="L2288">IF(Table2[[#This Row],[Nodes]:[Nodes]]=4,Table2[[#This Row],[Gap]:[Gap]],"")</f>
        <v/>
      </c>
      <c r="M2288" s="30" t="str" cm="1">
        <f t="array" ref="M2288">IF(Table2[[#This Row],[Nodes]:[Nodes]]=5,Table2[[#This Row],[Gap]:[Gap]],"")</f>
        <v/>
      </c>
      <c r="N2288" s="30" t="str" cm="1">
        <f t="array" ref="N2288">IF(Table2[[#This Row],[Nodes]:[Nodes]]=6,Table2[[#This Row],[Gap]:[Gap]],"")</f>
        <v/>
      </c>
      <c r="O2288" s="30" t="str" cm="1">
        <f t="array" ref="O2288">IF(Table2[[#This Row],[Nodes]:[Nodes]]=7,Table2[[#This Row],[Gap]:[Gap]],"")</f>
        <v/>
      </c>
    </row>
    <row r="2289" spans="12:15">
      <c r="L2289" s="30" t="str" cm="1">
        <f t="array" ref="L2289">IF(Table2[[#This Row],[Nodes]:[Nodes]]=4,Table2[[#This Row],[Gap]:[Gap]],"")</f>
        <v/>
      </c>
      <c r="M2289" s="30" t="str" cm="1">
        <f t="array" ref="M2289">IF(Table2[[#This Row],[Nodes]:[Nodes]]=5,Table2[[#This Row],[Gap]:[Gap]],"")</f>
        <v/>
      </c>
      <c r="N2289" s="30" t="str" cm="1">
        <f t="array" ref="N2289">IF(Table2[[#This Row],[Nodes]:[Nodes]]=6,Table2[[#This Row],[Gap]:[Gap]],"")</f>
        <v/>
      </c>
      <c r="O2289" s="30" t="str" cm="1">
        <f t="array" ref="O2289">IF(Table2[[#This Row],[Nodes]:[Nodes]]=7,Table2[[#This Row],[Gap]:[Gap]],"")</f>
        <v/>
      </c>
    </row>
    <row r="2290" spans="12:15">
      <c r="L2290" s="30" t="str" cm="1">
        <f t="array" ref="L2290">IF(Table2[[#This Row],[Nodes]:[Nodes]]=4,Table2[[#This Row],[Gap]:[Gap]],"")</f>
        <v/>
      </c>
      <c r="M2290" s="30" t="str" cm="1">
        <f t="array" ref="M2290">IF(Table2[[#This Row],[Nodes]:[Nodes]]=5,Table2[[#This Row],[Gap]:[Gap]],"")</f>
        <v/>
      </c>
      <c r="N2290" s="30" t="str" cm="1">
        <f t="array" ref="N2290">IF(Table2[[#This Row],[Nodes]:[Nodes]]=6,Table2[[#This Row],[Gap]:[Gap]],"")</f>
        <v/>
      </c>
      <c r="O2290" s="30" t="str" cm="1">
        <f t="array" ref="O2290">IF(Table2[[#This Row],[Nodes]:[Nodes]]=7,Table2[[#This Row],[Gap]:[Gap]],"")</f>
        <v/>
      </c>
    </row>
    <row r="2291" spans="12:15">
      <c r="L2291" s="30" t="str" cm="1">
        <f t="array" ref="L2291">IF(Table2[[#This Row],[Nodes]:[Nodes]]=4,Table2[[#This Row],[Gap]:[Gap]],"")</f>
        <v/>
      </c>
      <c r="M2291" s="30" t="str" cm="1">
        <f t="array" ref="M2291">IF(Table2[[#This Row],[Nodes]:[Nodes]]=5,Table2[[#This Row],[Gap]:[Gap]],"")</f>
        <v/>
      </c>
      <c r="N2291" s="30" t="str" cm="1">
        <f t="array" ref="N2291">IF(Table2[[#This Row],[Nodes]:[Nodes]]=6,Table2[[#This Row],[Gap]:[Gap]],"")</f>
        <v/>
      </c>
      <c r="O2291" s="30" t="str" cm="1">
        <f t="array" ref="O2291">IF(Table2[[#This Row],[Nodes]:[Nodes]]=7,Table2[[#This Row],[Gap]:[Gap]],"")</f>
        <v/>
      </c>
    </row>
    <row r="2292" spans="12:15">
      <c r="L2292" s="30" t="str" cm="1">
        <f t="array" ref="L2292">IF(Table2[[#This Row],[Nodes]:[Nodes]]=4,Table2[[#This Row],[Gap]:[Gap]],"")</f>
        <v/>
      </c>
      <c r="M2292" s="30" t="str" cm="1">
        <f t="array" ref="M2292">IF(Table2[[#This Row],[Nodes]:[Nodes]]=5,Table2[[#This Row],[Gap]:[Gap]],"")</f>
        <v/>
      </c>
      <c r="N2292" s="30" t="str" cm="1">
        <f t="array" ref="N2292">IF(Table2[[#This Row],[Nodes]:[Nodes]]=6,Table2[[#This Row],[Gap]:[Gap]],"")</f>
        <v/>
      </c>
      <c r="O2292" s="30" t="str" cm="1">
        <f t="array" ref="O2292">IF(Table2[[#This Row],[Nodes]:[Nodes]]=7,Table2[[#This Row],[Gap]:[Gap]],"")</f>
        <v/>
      </c>
    </row>
    <row r="2293" spans="12:15">
      <c r="L2293" s="30" t="str" cm="1">
        <f t="array" ref="L2293">IF(Table2[[#This Row],[Nodes]:[Nodes]]=4,Table2[[#This Row],[Gap]:[Gap]],"")</f>
        <v/>
      </c>
      <c r="M2293" s="30" t="str" cm="1">
        <f t="array" ref="M2293">IF(Table2[[#This Row],[Nodes]:[Nodes]]=5,Table2[[#This Row],[Gap]:[Gap]],"")</f>
        <v/>
      </c>
      <c r="N2293" s="30" t="str" cm="1">
        <f t="array" ref="N2293">IF(Table2[[#This Row],[Nodes]:[Nodes]]=6,Table2[[#This Row],[Gap]:[Gap]],"")</f>
        <v/>
      </c>
      <c r="O2293" s="30" t="str" cm="1">
        <f t="array" ref="O2293">IF(Table2[[#This Row],[Nodes]:[Nodes]]=7,Table2[[#This Row],[Gap]:[Gap]],"")</f>
        <v/>
      </c>
    </row>
    <row r="2294" spans="12:15">
      <c r="L2294" s="30" t="str" cm="1">
        <f t="array" ref="L2294">IF(Table2[[#This Row],[Nodes]:[Nodes]]=4,Table2[[#This Row],[Gap]:[Gap]],"")</f>
        <v/>
      </c>
      <c r="M2294" s="30" t="str" cm="1">
        <f t="array" ref="M2294">IF(Table2[[#This Row],[Nodes]:[Nodes]]=5,Table2[[#This Row],[Gap]:[Gap]],"")</f>
        <v/>
      </c>
      <c r="N2294" s="30" t="str" cm="1">
        <f t="array" ref="N2294">IF(Table2[[#This Row],[Nodes]:[Nodes]]=6,Table2[[#This Row],[Gap]:[Gap]],"")</f>
        <v/>
      </c>
      <c r="O2294" s="30" t="str" cm="1">
        <f t="array" ref="O2294">IF(Table2[[#This Row],[Nodes]:[Nodes]]=7,Table2[[#This Row],[Gap]:[Gap]],"")</f>
        <v/>
      </c>
    </row>
    <row r="2295" spans="12:15">
      <c r="L2295" s="30" t="str" cm="1">
        <f t="array" ref="L2295">IF(Table2[[#This Row],[Nodes]:[Nodes]]=4,Table2[[#This Row],[Gap]:[Gap]],"")</f>
        <v/>
      </c>
      <c r="M2295" s="30" t="str" cm="1">
        <f t="array" ref="M2295">IF(Table2[[#This Row],[Nodes]:[Nodes]]=5,Table2[[#This Row],[Gap]:[Gap]],"")</f>
        <v/>
      </c>
      <c r="N2295" s="30" t="str" cm="1">
        <f t="array" ref="N2295">IF(Table2[[#This Row],[Nodes]:[Nodes]]=6,Table2[[#This Row],[Gap]:[Gap]],"")</f>
        <v/>
      </c>
      <c r="O2295" s="30" t="str" cm="1">
        <f t="array" ref="O2295">IF(Table2[[#This Row],[Nodes]:[Nodes]]=7,Table2[[#This Row],[Gap]:[Gap]],"")</f>
        <v/>
      </c>
    </row>
    <row r="2296" spans="12:15">
      <c r="L2296" s="30" t="str" cm="1">
        <f t="array" ref="L2296">IF(Table2[[#This Row],[Nodes]:[Nodes]]=4,Table2[[#This Row],[Gap]:[Gap]],"")</f>
        <v/>
      </c>
      <c r="M2296" s="30" t="str" cm="1">
        <f t="array" ref="M2296">IF(Table2[[#This Row],[Nodes]:[Nodes]]=5,Table2[[#This Row],[Gap]:[Gap]],"")</f>
        <v/>
      </c>
      <c r="N2296" s="30" t="str" cm="1">
        <f t="array" ref="N2296">IF(Table2[[#This Row],[Nodes]:[Nodes]]=6,Table2[[#This Row],[Gap]:[Gap]],"")</f>
        <v/>
      </c>
      <c r="O2296" s="30" t="str" cm="1">
        <f t="array" ref="O2296">IF(Table2[[#This Row],[Nodes]:[Nodes]]=7,Table2[[#This Row],[Gap]:[Gap]],"")</f>
        <v/>
      </c>
    </row>
    <row r="2297" spans="12:15">
      <c r="L2297" s="30" t="str" cm="1">
        <f t="array" ref="L2297">IF(Table2[[#This Row],[Nodes]:[Nodes]]=4,Table2[[#This Row],[Gap]:[Gap]],"")</f>
        <v/>
      </c>
      <c r="M2297" s="30" t="str" cm="1">
        <f t="array" ref="M2297">IF(Table2[[#This Row],[Nodes]:[Nodes]]=5,Table2[[#This Row],[Gap]:[Gap]],"")</f>
        <v/>
      </c>
      <c r="N2297" s="30" t="str" cm="1">
        <f t="array" ref="N2297">IF(Table2[[#This Row],[Nodes]:[Nodes]]=6,Table2[[#This Row],[Gap]:[Gap]],"")</f>
        <v/>
      </c>
      <c r="O2297" s="30" t="str" cm="1">
        <f t="array" ref="O2297">IF(Table2[[#This Row],[Nodes]:[Nodes]]=7,Table2[[#This Row],[Gap]:[Gap]],"")</f>
        <v/>
      </c>
    </row>
    <row r="2298" spans="12:15">
      <c r="L2298" s="30" t="str" cm="1">
        <f t="array" ref="L2298">IF(Table2[[#This Row],[Nodes]:[Nodes]]=4,Table2[[#This Row],[Gap]:[Gap]],"")</f>
        <v/>
      </c>
      <c r="M2298" s="30" t="str" cm="1">
        <f t="array" ref="M2298">IF(Table2[[#This Row],[Nodes]:[Nodes]]=5,Table2[[#This Row],[Gap]:[Gap]],"")</f>
        <v/>
      </c>
      <c r="N2298" s="30" t="str" cm="1">
        <f t="array" ref="N2298">IF(Table2[[#This Row],[Nodes]:[Nodes]]=6,Table2[[#This Row],[Gap]:[Gap]],"")</f>
        <v/>
      </c>
      <c r="O2298" s="30" t="str" cm="1">
        <f t="array" ref="O2298">IF(Table2[[#This Row],[Nodes]:[Nodes]]=7,Table2[[#This Row],[Gap]:[Gap]],"")</f>
        <v/>
      </c>
    </row>
    <row r="2299" spans="12:15">
      <c r="L2299" s="30" t="str" cm="1">
        <f t="array" ref="L2299">IF(Table2[[#This Row],[Nodes]:[Nodes]]=4,Table2[[#This Row],[Gap]:[Gap]],"")</f>
        <v/>
      </c>
      <c r="M2299" s="30" t="str" cm="1">
        <f t="array" ref="M2299">IF(Table2[[#This Row],[Nodes]:[Nodes]]=5,Table2[[#This Row],[Gap]:[Gap]],"")</f>
        <v/>
      </c>
      <c r="N2299" s="30" t="str" cm="1">
        <f t="array" ref="N2299">IF(Table2[[#This Row],[Nodes]:[Nodes]]=6,Table2[[#This Row],[Gap]:[Gap]],"")</f>
        <v/>
      </c>
      <c r="O2299" s="30" t="str" cm="1">
        <f t="array" ref="O2299">IF(Table2[[#This Row],[Nodes]:[Nodes]]=7,Table2[[#This Row],[Gap]:[Gap]],"")</f>
        <v/>
      </c>
    </row>
    <row r="2300" spans="12:15">
      <c r="L2300" s="30" t="str" cm="1">
        <f t="array" ref="L2300">IF(Table2[[#This Row],[Nodes]:[Nodes]]=4,Table2[[#This Row],[Gap]:[Gap]],"")</f>
        <v/>
      </c>
      <c r="M2300" s="30" t="str" cm="1">
        <f t="array" ref="M2300">IF(Table2[[#This Row],[Nodes]:[Nodes]]=5,Table2[[#This Row],[Gap]:[Gap]],"")</f>
        <v/>
      </c>
      <c r="N2300" s="30" t="str" cm="1">
        <f t="array" ref="N2300">IF(Table2[[#This Row],[Nodes]:[Nodes]]=6,Table2[[#This Row],[Gap]:[Gap]],"")</f>
        <v/>
      </c>
      <c r="O2300" s="30" t="str" cm="1">
        <f t="array" ref="O2300">IF(Table2[[#This Row],[Nodes]:[Nodes]]=7,Table2[[#This Row],[Gap]:[Gap]],"")</f>
        <v/>
      </c>
    </row>
    <row r="2301" spans="12:15">
      <c r="L2301" s="30" t="str" cm="1">
        <f t="array" ref="L2301">IF(Table2[[#This Row],[Nodes]:[Nodes]]=4,Table2[[#This Row],[Gap]:[Gap]],"")</f>
        <v/>
      </c>
      <c r="M2301" s="30" t="str" cm="1">
        <f t="array" ref="M2301">IF(Table2[[#This Row],[Nodes]:[Nodes]]=5,Table2[[#This Row],[Gap]:[Gap]],"")</f>
        <v/>
      </c>
      <c r="N2301" s="30" t="str" cm="1">
        <f t="array" ref="N2301">IF(Table2[[#This Row],[Nodes]:[Nodes]]=6,Table2[[#This Row],[Gap]:[Gap]],"")</f>
        <v/>
      </c>
      <c r="O2301" s="30" t="str" cm="1">
        <f t="array" ref="O2301">IF(Table2[[#This Row],[Nodes]:[Nodes]]=7,Table2[[#This Row],[Gap]:[Gap]],"")</f>
        <v/>
      </c>
    </row>
    <row r="2302" spans="12:15">
      <c r="L2302" s="30" t="str" cm="1">
        <f t="array" ref="L2302">IF(Table2[[#This Row],[Nodes]:[Nodes]]=4,Table2[[#This Row],[Gap]:[Gap]],"")</f>
        <v/>
      </c>
      <c r="M2302" s="30" t="str" cm="1">
        <f t="array" ref="M2302">IF(Table2[[#This Row],[Nodes]:[Nodes]]=5,Table2[[#This Row],[Gap]:[Gap]],"")</f>
        <v/>
      </c>
      <c r="N2302" s="30" t="str" cm="1">
        <f t="array" ref="N2302">IF(Table2[[#This Row],[Nodes]:[Nodes]]=6,Table2[[#This Row],[Gap]:[Gap]],"")</f>
        <v/>
      </c>
      <c r="O2302" s="30" t="str" cm="1">
        <f t="array" ref="O2302">IF(Table2[[#This Row],[Nodes]:[Nodes]]=7,Table2[[#This Row],[Gap]:[Gap]],"")</f>
        <v/>
      </c>
    </row>
    <row r="2303" spans="12:15">
      <c r="L2303" s="30" t="str" cm="1">
        <f t="array" ref="L2303">IF(Table2[[#This Row],[Nodes]:[Nodes]]=4,Table2[[#This Row],[Gap]:[Gap]],"")</f>
        <v/>
      </c>
      <c r="M2303" s="30" t="str" cm="1">
        <f t="array" ref="M2303">IF(Table2[[#This Row],[Nodes]:[Nodes]]=5,Table2[[#This Row],[Gap]:[Gap]],"")</f>
        <v/>
      </c>
      <c r="N2303" s="30" t="str" cm="1">
        <f t="array" ref="N2303">IF(Table2[[#This Row],[Nodes]:[Nodes]]=6,Table2[[#This Row],[Gap]:[Gap]],"")</f>
        <v/>
      </c>
      <c r="O2303" s="30" t="str" cm="1">
        <f t="array" ref="O2303">IF(Table2[[#This Row],[Nodes]:[Nodes]]=7,Table2[[#This Row],[Gap]:[Gap]],"")</f>
        <v/>
      </c>
    </row>
    <row r="2304" spans="12:15">
      <c r="L2304" s="30" t="str" cm="1">
        <f t="array" ref="L2304">IF(Table2[[#This Row],[Nodes]:[Nodes]]=4,Table2[[#This Row],[Gap]:[Gap]],"")</f>
        <v/>
      </c>
      <c r="M2304" s="30" t="str" cm="1">
        <f t="array" ref="M2304">IF(Table2[[#This Row],[Nodes]:[Nodes]]=5,Table2[[#This Row],[Gap]:[Gap]],"")</f>
        <v/>
      </c>
      <c r="N2304" s="30" t="str" cm="1">
        <f t="array" ref="N2304">IF(Table2[[#This Row],[Nodes]:[Nodes]]=6,Table2[[#This Row],[Gap]:[Gap]],"")</f>
        <v/>
      </c>
      <c r="O2304" s="30" t="str" cm="1">
        <f t="array" ref="O2304">IF(Table2[[#This Row],[Nodes]:[Nodes]]=7,Table2[[#This Row],[Gap]:[Gap]],"")</f>
        <v/>
      </c>
    </row>
    <row r="2305" spans="12:15">
      <c r="L2305" s="30" t="str" cm="1">
        <f t="array" ref="L2305">IF(Table2[[#This Row],[Nodes]:[Nodes]]=4,Table2[[#This Row],[Gap]:[Gap]],"")</f>
        <v/>
      </c>
      <c r="M2305" s="30" t="str" cm="1">
        <f t="array" ref="M2305">IF(Table2[[#This Row],[Nodes]:[Nodes]]=5,Table2[[#This Row],[Gap]:[Gap]],"")</f>
        <v/>
      </c>
      <c r="N2305" s="30" t="str" cm="1">
        <f t="array" ref="N2305">IF(Table2[[#This Row],[Nodes]:[Nodes]]=6,Table2[[#This Row],[Gap]:[Gap]],"")</f>
        <v/>
      </c>
      <c r="O2305" s="30" t="str" cm="1">
        <f t="array" ref="O2305">IF(Table2[[#This Row],[Nodes]:[Nodes]]=7,Table2[[#This Row],[Gap]:[Gap]],"")</f>
        <v/>
      </c>
    </row>
    <row r="2306" spans="12:15">
      <c r="L2306" s="30" t="str" cm="1">
        <f t="array" ref="L2306">IF(Table2[[#This Row],[Nodes]:[Nodes]]=4,Table2[[#This Row],[Gap]:[Gap]],"")</f>
        <v/>
      </c>
      <c r="M2306" s="30" t="str" cm="1">
        <f t="array" ref="M2306">IF(Table2[[#This Row],[Nodes]:[Nodes]]=5,Table2[[#This Row],[Gap]:[Gap]],"")</f>
        <v/>
      </c>
      <c r="N2306" s="30" t="str" cm="1">
        <f t="array" ref="N2306">IF(Table2[[#This Row],[Nodes]:[Nodes]]=6,Table2[[#This Row],[Gap]:[Gap]],"")</f>
        <v/>
      </c>
      <c r="O2306" s="30" t="str" cm="1">
        <f t="array" ref="O2306">IF(Table2[[#This Row],[Nodes]:[Nodes]]=7,Table2[[#This Row],[Gap]:[Gap]],"")</f>
        <v/>
      </c>
    </row>
    <row r="2307" spans="12:15">
      <c r="L2307" s="30" t="str" cm="1">
        <f t="array" ref="L2307">IF(Table2[[#This Row],[Nodes]:[Nodes]]=4,Table2[[#This Row],[Gap]:[Gap]],"")</f>
        <v/>
      </c>
      <c r="M2307" s="30" t="str" cm="1">
        <f t="array" ref="M2307">IF(Table2[[#This Row],[Nodes]:[Nodes]]=5,Table2[[#This Row],[Gap]:[Gap]],"")</f>
        <v/>
      </c>
      <c r="N2307" s="30" t="str" cm="1">
        <f t="array" ref="N2307">IF(Table2[[#This Row],[Nodes]:[Nodes]]=6,Table2[[#This Row],[Gap]:[Gap]],"")</f>
        <v/>
      </c>
      <c r="O2307" s="30" t="str" cm="1">
        <f t="array" ref="O2307">IF(Table2[[#This Row],[Nodes]:[Nodes]]=7,Table2[[#This Row],[Gap]:[Gap]],"")</f>
        <v/>
      </c>
    </row>
    <row r="2308" spans="12:15">
      <c r="L2308" s="30" t="str" cm="1">
        <f t="array" ref="L2308">IF(Table2[[#This Row],[Nodes]:[Nodes]]=4,Table2[[#This Row],[Gap]:[Gap]],"")</f>
        <v/>
      </c>
      <c r="M2308" s="30" t="str" cm="1">
        <f t="array" ref="M2308">IF(Table2[[#This Row],[Nodes]:[Nodes]]=5,Table2[[#This Row],[Gap]:[Gap]],"")</f>
        <v/>
      </c>
      <c r="N2308" s="30" t="str" cm="1">
        <f t="array" ref="N2308">IF(Table2[[#This Row],[Nodes]:[Nodes]]=6,Table2[[#This Row],[Gap]:[Gap]],"")</f>
        <v/>
      </c>
      <c r="O2308" s="30" t="str" cm="1">
        <f t="array" ref="O2308">IF(Table2[[#This Row],[Nodes]:[Nodes]]=7,Table2[[#This Row],[Gap]:[Gap]],"")</f>
        <v/>
      </c>
    </row>
    <row r="2309" spans="12:15">
      <c r="L2309" s="30" t="str" cm="1">
        <f t="array" ref="L2309">IF(Table2[[#This Row],[Nodes]:[Nodes]]=4,Table2[[#This Row],[Gap]:[Gap]],"")</f>
        <v/>
      </c>
      <c r="M2309" s="30" t="str" cm="1">
        <f t="array" ref="M2309">IF(Table2[[#This Row],[Nodes]:[Nodes]]=5,Table2[[#This Row],[Gap]:[Gap]],"")</f>
        <v/>
      </c>
      <c r="N2309" s="30" t="str" cm="1">
        <f t="array" ref="N2309">IF(Table2[[#This Row],[Nodes]:[Nodes]]=6,Table2[[#This Row],[Gap]:[Gap]],"")</f>
        <v/>
      </c>
      <c r="O2309" s="30" t="str" cm="1">
        <f t="array" ref="O2309">IF(Table2[[#This Row],[Nodes]:[Nodes]]=7,Table2[[#This Row],[Gap]:[Gap]],"")</f>
        <v/>
      </c>
    </row>
    <row r="2310" spans="12:15">
      <c r="L2310" s="30" t="str" cm="1">
        <f t="array" ref="L2310">IF(Table2[[#This Row],[Nodes]:[Nodes]]=4,Table2[[#This Row],[Gap]:[Gap]],"")</f>
        <v/>
      </c>
      <c r="M2310" s="30" t="str" cm="1">
        <f t="array" ref="M2310">IF(Table2[[#This Row],[Nodes]:[Nodes]]=5,Table2[[#This Row],[Gap]:[Gap]],"")</f>
        <v/>
      </c>
      <c r="N2310" s="30" t="str" cm="1">
        <f t="array" ref="N2310">IF(Table2[[#This Row],[Nodes]:[Nodes]]=6,Table2[[#This Row],[Gap]:[Gap]],"")</f>
        <v/>
      </c>
      <c r="O2310" s="30" t="str" cm="1">
        <f t="array" ref="O2310">IF(Table2[[#This Row],[Nodes]:[Nodes]]=7,Table2[[#This Row],[Gap]:[Gap]],"")</f>
        <v/>
      </c>
    </row>
    <row r="2311" spans="12:15">
      <c r="L2311" s="30" t="str" cm="1">
        <f t="array" ref="L2311">IF(Table2[[#This Row],[Nodes]:[Nodes]]=4,Table2[[#This Row],[Gap]:[Gap]],"")</f>
        <v/>
      </c>
      <c r="M2311" s="30" t="str" cm="1">
        <f t="array" ref="M2311">IF(Table2[[#This Row],[Nodes]:[Nodes]]=5,Table2[[#This Row],[Gap]:[Gap]],"")</f>
        <v/>
      </c>
      <c r="N2311" s="30" t="str" cm="1">
        <f t="array" ref="N2311">IF(Table2[[#This Row],[Nodes]:[Nodes]]=6,Table2[[#This Row],[Gap]:[Gap]],"")</f>
        <v/>
      </c>
      <c r="O2311" s="30" t="str" cm="1">
        <f t="array" ref="O2311">IF(Table2[[#This Row],[Nodes]:[Nodes]]=7,Table2[[#This Row],[Gap]:[Gap]],"")</f>
        <v/>
      </c>
    </row>
    <row r="2312" spans="12:15">
      <c r="L2312" s="30" t="str" cm="1">
        <f t="array" ref="L2312">IF(Table2[[#This Row],[Nodes]:[Nodes]]=4,Table2[[#This Row],[Gap]:[Gap]],"")</f>
        <v/>
      </c>
      <c r="M2312" s="30" t="str" cm="1">
        <f t="array" ref="M2312">IF(Table2[[#This Row],[Nodes]:[Nodes]]=5,Table2[[#This Row],[Gap]:[Gap]],"")</f>
        <v/>
      </c>
      <c r="N2312" s="30" t="str" cm="1">
        <f t="array" ref="N2312">IF(Table2[[#This Row],[Nodes]:[Nodes]]=6,Table2[[#This Row],[Gap]:[Gap]],"")</f>
        <v/>
      </c>
      <c r="O2312" s="30" t="str" cm="1">
        <f t="array" ref="O2312">IF(Table2[[#This Row],[Nodes]:[Nodes]]=7,Table2[[#This Row],[Gap]:[Gap]],"")</f>
        <v/>
      </c>
    </row>
    <row r="2313" spans="12:15">
      <c r="L2313" s="30" t="str" cm="1">
        <f t="array" ref="L2313">IF(Table2[[#This Row],[Nodes]:[Nodes]]=4,Table2[[#This Row],[Gap]:[Gap]],"")</f>
        <v/>
      </c>
      <c r="M2313" s="30" t="str" cm="1">
        <f t="array" ref="M2313">IF(Table2[[#This Row],[Nodes]:[Nodes]]=5,Table2[[#This Row],[Gap]:[Gap]],"")</f>
        <v/>
      </c>
      <c r="N2313" s="30" t="str" cm="1">
        <f t="array" ref="N2313">IF(Table2[[#This Row],[Nodes]:[Nodes]]=6,Table2[[#This Row],[Gap]:[Gap]],"")</f>
        <v/>
      </c>
      <c r="O2313" s="30" t="str" cm="1">
        <f t="array" ref="O2313">IF(Table2[[#This Row],[Nodes]:[Nodes]]=7,Table2[[#This Row],[Gap]:[Gap]],"")</f>
        <v/>
      </c>
    </row>
    <row r="2314" spans="12:15">
      <c r="L2314" s="30" t="str" cm="1">
        <f t="array" ref="L2314">IF(Table2[[#This Row],[Nodes]:[Nodes]]=4,Table2[[#This Row],[Gap]:[Gap]],"")</f>
        <v/>
      </c>
      <c r="M2314" s="30" t="str" cm="1">
        <f t="array" ref="M2314">IF(Table2[[#This Row],[Nodes]:[Nodes]]=5,Table2[[#This Row],[Gap]:[Gap]],"")</f>
        <v/>
      </c>
      <c r="N2314" s="30" t="str" cm="1">
        <f t="array" ref="N2314">IF(Table2[[#This Row],[Nodes]:[Nodes]]=6,Table2[[#This Row],[Gap]:[Gap]],"")</f>
        <v/>
      </c>
      <c r="O2314" s="30" t="str" cm="1">
        <f t="array" ref="O2314">IF(Table2[[#This Row],[Nodes]:[Nodes]]=7,Table2[[#This Row],[Gap]:[Gap]],"")</f>
        <v/>
      </c>
    </row>
    <row r="2315" spans="12:15">
      <c r="L2315" s="30" t="str" cm="1">
        <f t="array" ref="L2315">IF(Table2[[#This Row],[Nodes]:[Nodes]]=4,Table2[[#This Row],[Gap]:[Gap]],"")</f>
        <v/>
      </c>
      <c r="M2315" s="30" t="str" cm="1">
        <f t="array" ref="M2315">IF(Table2[[#This Row],[Nodes]:[Nodes]]=5,Table2[[#This Row],[Gap]:[Gap]],"")</f>
        <v/>
      </c>
      <c r="N2315" s="30" t="str" cm="1">
        <f t="array" ref="N2315">IF(Table2[[#This Row],[Nodes]:[Nodes]]=6,Table2[[#This Row],[Gap]:[Gap]],"")</f>
        <v/>
      </c>
      <c r="O2315" s="30" t="str" cm="1">
        <f t="array" ref="O2315">IF(Table2[[#This Row],[Nodes]:[Nodes]]=7,Table2[[#This Row],[Gap]:[Gap]],"")</f>
        <v/>
      </c>
    </row>
    <row r="2316" spans="12:15">
      <c r="L2316" s="30" t="str" cm="1">
        <f t="array" ref="L2316">IF(Table2[[#This Row],[Nodes]:[Nodes]]=4,Table2[[#This Row],[Gap]:[Gap]],"")</f>
        <v/>
      </c>
      <c r="M2316" s="30" t="str" cm="1">
        <f t="array" ref="M2316">IF(Table2[[#This Row],[Nodes]:[Nodes]]=5,Table2[[#This Row],[Gap]:[Gap]],"")</f>
        <v/>
      </c>
      <c r="N2316" s="30" t="str" cm="1">
        <f t="array" ref="N2316">IF(Table2[[#This Row],[Nodes]:[Nodes]]=6,Table2[[#This Row],[Gap]:[Gap]],"")</f>
        <v/>
      </c>
      <c r="O2316" s="30" t="str" cm="1">
        <f t="array" ref="O2316">IF(Table2[[#This Row],[Nodes]:[Nodes]]=7,Table2[[#This Row],[Gap]:[Gap]],"")</f>
        <v/>
      </c>
    </row>
    <row r="2317" spans="12:15">
      <c r="L2317" s="30" t="str" cm="1">
        <f t="array" ref="L2317">IF(Table2[[#This Row],[Nodes]:[Nodes]]=4,Table2[[#This Row],[Gap]:[Gap]],"")</f>
        <v/>
      </c>
      <c r="M2317" s="30" t="str" cm="1">
        <f t="array" ref="M2317">IF(Table2[[#This Row],[Nodes]:[Nodes]]=5,Table2[[#This Row],[Gap]:[Gap]],"")</f>
        <v/>
      </c>
      <c r="N2317" s="30" t="str" cm="1">
        <f t="array" ref="N2317">IF(Table2[[#This Row],[Nodes]:[Nodes]]=6,Table2[[#This Row],[Gap]:[Gap]],"")</f>
        <v/>
      </c>
      <c r="O2317" s="30" t="str" cm="1">
        <f t="array" ref="O2317">IF(Table2[[#This Row],[Nodes]:[Nodes]]=7,Table2[[#This Row],[Gap]:[Gap]],"")</f>
        <v/>
      </c>
    </row>
    <row r="2318" spans="12:15">
      <c r="L2318" s="30" t="str" cm="1">
        <f t="array" ref="L2318">IF(Table2[[#This Row],[Nodes]:[Nodes]]=4,Table2[[#This Row],[Gap]:[Gap]],"")</f>
        <v/>
      </c>
      <c r="M2318" s="30" t="str" cm="1">
        <f t="array" ref="M2318">IF(Table2[[#This Row],[Nodes]:[Nodes]]=5,Table2[[#This Row],[Gap]:[Gap]],"")</f>
        <v/>
      </c>
      <c r="N2318" s="30" t="str" cm="1">
        <f t="array" ref="N2318">IF(Table2[[#This Row],[Nodes]:[Nodes]]=6,Table2[[#This Row],[Gap]:[Gap]],"")</f>
        <v/>
      </c>
      <c r="O2318" s="30" t="str" cm="1">
        <f t="array" ref="O2318">IF(Table2[[#This Row],[Nodes]:[Nodes]]=7,Table2[[#This Row],[Gap]:[Gap]],"")</f>
        <v/>
      </c>
    </row>
    <row r="2319" spans="12:15">
      <c r="L2319" s="30" t="str" cm="1">
        <f t="array" ref="L2319">IF(Table2[[#This Row],[Nodes]:[Nodes]]=4,Table2[[#This Row],[Gap]:[Gap]],"")</f>
        <v/>
      </c>
      <c r="M2319" s="30" t="str" cm="1">
        <f t="array" ref="M2319">IF(Table2[[#This Row],[Nodes]:[Nodes]]=5,Table2[[#This Row],[Gap]:[Gap]],"")</f>
        <v/>
      </c>
      <c r="N2319" s="30" t="str" cm="1">
        <f t="array" ref="N2319">IF(Table2[[#This Row],[Nodes]:[Nodes]]=6,Table2[[#This Row],[Gap]:[Gap]],"")</f>
        <v/>
      </c>
      <c r="O2319" s="30" t="str" cm="1">
        <f t="array" ref="O2319">IF(Table2[[#This Row],[Nodes]:[Nodes]]=7,Table2[[#This Row],[Gap]:[Gap]],"")</f>
        <v/>
      </c>
    </row>
    <row r="2320" spans="12:15">
      <c r="L2320" s="30" t="str" cm="1">
        <f t="array" ref="L2320">IF(Table2[[#This Row],[Nodes]:[Nodes]]=4,Table2[[#This Row],[Gap]:[Gap]],"")</f>
        <v/>
      </c>
      <c r="M2320" s="30" t="str" cm="1">
        <f t="array" ref="M2320">IF(Table2[[#This Row],[Nodes]:[Nodes]]=5,Table2[[#This Row],[Gap]:[Gap]],"")</f>
        <v/>
      </c>
      <c r="N2320" s="30" t="str" cm="1">
        <f t="array" ref="N2320">IF(Table2[[#This Row],[Nodes]:[Nodes]]=6,Table2[[#This Row],[Gap]:[Gap]],"")</f>
        <v/>
      </c>
      <c r="O2320" s="30" t="str" cm="1">
        <f t="array" ref="O2320">IF(Table2[[#This Row],[Nodes]:[Nodes]]=7,Table2[[#This Row],[Gap]:[Gap]],"")</f>
        <v/>
      </c>
    </row>
    <row r="2321" spans="12:15">
      <c r="L2321" s="30" t="str" cm="1">
        <f t="array" ref="L2321">IF(Table2[[#This Row],[Nodes]:[Nodes]]=4,Table2[[#This Row],[Gap]:[Gap]],"")</f>
        <v/>
      </c>
      <c r="M2321" s="30" t="str" cm="1">
        <f t="array" ref="M2321">IF(Table2[[#This Row],[Nodes]:[Nodes]]=5,Table2[[#This Row],[Gap]:[Gap]],"")</f>
        <v/>
      </c>
      <c r="N2321" s="30" t="str" cm="1">
        <f t="array" ref="N2321">IF(Table2[[#This Row],[Nodes]:[Nodes]]=6,Table2[[#This Row],[Gap]:[Gap]],"")</f>
        <v/>
      </c>
      <c r="O2321" s="30" t="str" cm="1">
        <f t="array" ref="O2321">IF(Table2[[#This Row],[Nodes]:[Nodes]]=7,Table2[[#This Row],[Gap]:[Gap]],"")</f>
        <v/>
      </c>
    </row>
    <row r="2322" spans="12:15">
      <c r="L2322" s="30" t="str" cm="1">
        <f t="array" ref="L2322">IF(Table2[[#This Row],[Nodes]:[Nodes]]=4,Table2[[#This Row],[Gap]:[Gap]],"")</f>
        <v/>
      </c>
      <c r="M2322" s="30" t="str" cm="1">
        <f t="array" ref="M2322">IF(Table2[[#This Row],[Nodes]:[Nodes]]=5,Table2[[#This Row],[Gap]:[Gap]],"")</f>
        <v/>
      </c>
      <c r="N2322" s="30" t="str" cm="1">
        <f t="array" ref="N2322">IF(Table2[[#This Row],[Nodes]:[Nodes]]=6,Table2[[#This Row],[Gap]:[Gap]],"")</f>
        <v/>
      </c>
      <c r="O2322" s="30" t="str" cm="1">
        <f t="array" ref="O2322">IF(Table2[[#This Row],[Nodes]:[Nodes]]=7,Table2[[#This Row],[Gap]:[Gap]],"")</f>
        <v/>
      </c>
    </row>
    <row r="2323" spans="12:15">
      <c r="L2323" s="30" t="str" cm="1">
        <f t="array" ref="L2323">IF(Table2[[#This Row],[Nodes]:[Nodes]]=4,Table2[[#This Row],[Gap]:[Gap]],"")</f>
        <v/>
      </c>
      <c r="M2323" s="30" t="str" cm="1">
        <f t="array" ref="M2323">IF(Table2[[#This Row],[Nodes]:[Nodes]]=5,Table2[[#This Row],[Gap]:[Gap]],"")</f>
        <v/>
      </c>
      <c r="N2323" s="30" t="str" cm="1">
        <f t="array" ref="N2323">IF(Table2[[#This Row],[Nodes]:[Nodes]]=6,Table2[[#This Row],[Gap]:[Gap]],"")</f>
        <v/>
      </c>
      <c r="O2323" s="30" t="str" cm="1">
        <f t="array" ref="O2323">IF(Table2[[#This Row],[Nodes]:[Nodes]]=7,Table2[[#This Row],[Gap]:[Gap]],"")</f>
        <v/>
      </c>
    </row>
    <row r="2324" spans="12:15">
      <c r="L2324" s="30" t="str" cm="1">
        <f t="array" ref="L2324">IF(Table2[[#This Row],[Nodes]:[Nodes]]=4,Table2[[#This Row],[Gap]:[Gap]],"")</f>
        <v/>
      </c>
      <c r="M2324" s="30" t="str" cm="1">
        <f t="array" ref="M2324">IF(Table2[[#This Row],[Nodes]:[Nodes]]=5,Table2[[#This Row],[Gap]:[Gap]],"")</f>
        <v/>
      </c>
      <c r="N2324" s="30" t="str" cm="1">
        <f t="array" ref="N2324">IF(Table2[[#This Row],[Nodes]:[Nodes]]=6,Table2[[#This Row],[Gap]:[Gap]],"")</f>
        <v/>
      </c>
      <c r="O2324" s="30" t="str" cm="1">
        <f t="array" ref="O2324">IF(Table2[[#This Row],[Nodes]:[Nodes]]=7,Table2[[#This Row],[Gap]:[Gap]],"")</f>
        <v/>
      </c>
    </row>
    <row r="2325" spans="12:15">
      <c r="L2325" s="30" t="str" cm="1">
        <f t="array" ref="L2325">IF(Table2[[#This Row],[Nodes]:[Nodes]]=4,Table2[[#This Row],[Gap]:[Gap]],"")</f>
        <v/>
      </c>
      <c r="M2325" s="30" t="str" cm="1">
        <f t="array" ref="M2325">IF(Table2[[#This Row],[Nodes]:[Nodes]]=5,Table2[[#This Row],[Gap]:[Gap]],"")</f>
        <v/>
      </c>
      <c r="N2325" s="30" t="str" cm="1">
        <f t="array" ref="N2325">IF(Table2[[#This Row],[Nodes]:[Nodes]]=6,Table2[[#This Row],[Gap]:[Gap]],"")</f>
        <v/>
      </c>
      <c r="O2325" s="30" t="str" cm="1">
        <f t="array" ref="O2325">IF(Table2[[#This Row],[Nodes]:[Nodes]]=7,Table2[[#This Row],[Gap]:[Gap]],"")</f>
        <v/>
      </c>
    </row>
    <row r="2326" spans="12:15">
      <c r="L2326" s="30" t="str" cm="1">
        <f t="array" ref="L2326">IF(Table2[[#This Row],[Nodes]:[Nodes]]=4,Table2[[#This Row],[Gap]:[Gap]],"")</f>
        <v/>
      </c>
      <c r="M2326" s="30" t="str" cm="1">
        <f t="array" ref="M2326">IF(Table2[[#This Row],[Nodes]:[Nodes]]=5,Table2[[#This Row],[Gap]:[Gap]],"")</f>
        <v/>
      </c>
      <c r="N2326" s="30" t="str" cm="1">
        <f t="array" ref="N2326">IF(Table2[[#This Row],[Nodes]:[Nodes]]=6,Table2[[#This Row],[Gap]:[Gap]],"")</f>
        <v/>
      </c>
      <c r="O2326" s="30" t="str" cm="1">
        <f t="array" ref="O2326">IF(Table2[[#This Row],[Nodes]:[Nodes]]=7,Table2[[#This Row],[Gap]:[Gap]],"")</f>
        <v/>
      </c>
    </row>
    <row r="2327" spans="12:15">
      <c r="L2327" s="30" t="str" cm="1">
        <f t="array" ref="L2327">IF(Table2[[#This Row],[Nodes]:[Nodes]]=4,Table2[[#This Row],[Gap]:[Gap]],"")</f>
        <v/>
      </c>
      <c r="M2327" s="30" t="str" cm="1">
        <f t="array" ref="M2327">IF(Table2[[#This Row],[Nodes]:[Nodes]]=5,Table2[[#This Row],[Gap]:[Gap]],"")</f>
        <v/>
      </c>
      <c r="N2327" s="30" t="str" cm="1">
        <f t="array" ref="N2327">IF(Table2[[#This Row],[Nodes]:[Nodes]]=6,Table2[[#This Row],[Gap]:[Gap]],"")</f>
        <v/>
      </c>
      <c r="O2327" s="30" t="str" cm="1">
        <f t="array" ref="O2327">IF(Table2[[#This Row],[Nodes]:[Nodes]]=7,Table2[[#This Row],[Gap]:[Gap]],"")</f>
        <v/>
      </c>
    </row>
    <row r="2328" spans="12:15">
      <c r="L2328" s="30" t="str" cm="1">
        <f t="array" ref="L2328">IF(Table2[[#This Row],[Nodes]:[Nodes]]=4,Table2[[#This Row],[Gap]:[Gap]],"")</f>
        <v/>
      </c>
      <c r="M2328" s="30" t="str" cm="1">
        <f t="array" ref="M2328">IF(Table2[[#This Row],[Nodes]:[Nodes]]=5,Table2[[#This Row],[Gap]:[Gap]],"")</f>
        <v/>
      </c>
      <c r="N2328" s="30" t="str" cm="1">
        <f t="array" ref="N2328">IF(Table2[[#This Row],[Nodes]:[Nodes]]=6,Table2[[#This Row],[Gap]:[Gap]],"")</f>
        <v/>
      </c>
      <c r="O2328" s="30" t="str" cm="1">
        <f t="array" ref="O2328">IF(Table2[[#This Row],[Nodes]:[Nodes]]=7,Table2[[#This Row],[Gap]:[Gap]],"")</f>
        <v/>
      </c>
    </row>
    <row r="2329" spans="12:15">
      <c r="L2329" s="30" t="str" cm="1">
        <f t="array" ref="L2329">IF(Table2[[#This Row],[Nodes]:[Nodes]]=4,Table2[[#This Row],[Gap]:[Gap]],"")</f>
        <v/>
      </c>
      <c r="M2329" s="30" t="str" cm="1">
        <f t="array" ref="M2329">IF(Table2[[#This Row],[Nodes]:[Nodes]]=5,Table2[[#This Row],[Gap]:[Gap]],"")</f>
        <v/>
      </c>
      <c r="N2329" s="30" t="str" cm="1">
        <f t="array" ref="N2329">IF(Table2[[#This Row],[Nodes]:[Nodes]]=6,Table2[[#This Row],[Gap]:[Gap]],"")</f>
        <v/>
      </c>
      <c r="O2329" s="30" t="str" cm="1">
        <f t="array" ref="O2329">IF(Table2[[#This Row],[Nodes]:[Nodes]]=7,Table2[[#This Row],[Gap]:[Gap]],"")</f>
        <v/>
      </c>
    </row>
    <row r="2330" spans="12:15">
      <c r="L2330" s="30" t="str" cm="1">
        <f t="array" ref="L2330">IF(Table2[[#This Row],[Nodes]:[Nodes]]=4,Table2[[#This Row],[Gap]:[Gap]],"")</f>
        <v/>
      </c>
      <c r="M2330" s="30" t="str" cm="1">
        <f t="array" ref="M2330">IF(Table2[[#This Row],[Nodes]:[Nodes]]=5,Table2[[#This Row],[Gap]:[Gap]],"")</f>
        <v/>
      </c>
      <c r="N2330" s="30" t="str" cm="1">
        <f t="array" ref="N2330">IF(Table2[[#This Row],[Nodes]:[Nodes]]=6,Table2[[#This Row],[Gap]:[Gap]],"")</f>
        <v/>
      </c>
      <c r="O2330" s="30" t="str" cm="1">
        <f t="array" ref="O2330">IF(Table2[[#This Row],[Nodes]:[Nodes]]=7,Table2[[#This Row],[Gap]:[Gap]],"")</f>
        <v/>
      </c>
    </row>
    <row r="2331" spans="12:15">
      <c r="L2331" s="30" t="str" cm="1">
        <f t="array" ref="L2331">IF(Table2[[#This Row],[Nodes]:[Nodes]]=4,Table2[[#This Row],[Gap]:[Gap]],"")</f>
        <v/>
      </c>
      <c r="M2331" s="30" t="str" cm="1">
        <f t="array" ref="M2331">IF(Table2[[#This Row],[Nodes]:[Nodes]]=5,Table2[[#This Row],[Gap]:[Gap]],"")</f>
        <v/>
      </c>
      <c r="N2331" s="30" t="str" cm="1">
        <f t="array" ref="N2331">IF(Table2[[#This Row],[Nodes]:[Nodes]]=6,Table2[[#This Row],[Gap]:[Gap]],"")</f>
        <v/>
      </c>
      <c r="O2331" s="30" t="str" cm="1">
        <f t="array" ref="O2331">IF(Table2[[#This Row],[Nodes]:[Nodes]]=7,Table2[[#This Row],[Gap]:[Gap]],"")</f>
        <v/>
      </c>
    </row>
    <row r="2332" spans="12:15">
      <c r="L2332" s="30" t="str" cm="1">
        <f t="array" ref="L2332">IF(Table2[[#This Row],[Nodes]:[Nodes]]=4,Table2[[#This Row],[Gap]:[Gap]],"")</f>
        <v/>
      </c>
      <c r="M2332" s="30" t="str" cm="1">
        <f t="array" ref="M2332">IF(Table2[[#This Row],[Nodes]:[Nodes]]=5,Table2[[#This Row],[Gap]:[Gap]],"")</f>
        <v/>
      </c>
      <c r="N2332" s="30" t="str" cm="1">
        <f t="array" ref="N2332">IF(Table2[[#This Row],[Nodes]:[Nodes]]=6,Table2[[#This Row],[Gap]:[Gap]],"")</f>
        <v/>
      </c>
      <c r="O2332" s="30" t="str" cm="1">
        <f t="array" ref="O2332">IF(Table2[[#This Row],[Nodes]:[Nodes]]=7,Table2[[#This Row],[Gap]:[Gap]],"")</f>
        <v/>
      </c>
    </row>
    <row r="2333" spans="12:15">
      <c r="L2333" s="30" t="str" cm="1">
        <f t="array" ref="L2333">IF(Table2[[#This Row],[Nodes]:[Nodes]]=4,Table2[[#This Row],[Gap]:[Gap]],"")</f>
        <v/>
      </c>
      <c r="M2333" s="30" t="str" cm="1">
        <f t="array" ref="M2333">IF(Table2[[#This Row],[Nodes]:[Nodes]]=5,Table2[[#This Row],[Gap]:[Gap]],"")</f>
        <v/>
      </c>
      <c r="N2333" s="30" t="str" cm="1">
        <f t="array" ref="N2333">IF(Table2[[#This Row],[Nodes]:[Nodes]]=6,Table2[[#This Row],[Gap]:[Gap]],"")</f>
        <v/>
      </c>
      <c r="O2333" s="30" t="str" cm="1">
        <f t="array" ref="O2333">IF(Table2[[#This Row],[Nodes]:[Nodes]]=7,Table2[[#This Row],[Gap]:[Gap]],"")</f>
        <v/>
      </c>
    </row>
    <row r="2334" spans="12:15">
      <c r="L2334" s="30" t="str" cm="1">
        <f t="array" ref="L2334">IF(Table2[[#This Row],[Nodes]:[Nodes]]=4,Table2[[#This Row],[Gap]:[Gap]],"")</f>
        <v/>
      </c>
      <c r="M2334" s="30" t="str" cm="1">
        <f t="array" ref="M2334">IF(Table2[[#This Row],[Nodes]:[Nodes]]=5,Table2[[#This Row],[Gap]:[Gap]],"")</f>
        <v/>
      </c>
      <c r="N2334" s="30" t="str" cm="1">
        <f t="array" ref="N2334">IF(Table2[[#This Row],[Nodes]:[Nodes]]=6,Table2[[#This Row],[Gap]:[Gap]],"")</f>
        <v/>
      </c>
      <c r="O2334" s="30" t="str" cm="1">
        <f t="array" ref="O2334">IF(Table2[[#This Row],[Nodes]:[Nodes]]=7,Table2[[#This Row],[Gap]:[Gap]],"")</f>
        <v/>
      </c>
    </row>
    <row r="2335" spans="12:15">
      <c r="L2335" s="30" t="str" cm="1">
        <f t="array" ref="L2335">IF(Table2[[#This Row],[Nodes]:[Nodes]]=4,Table2[[#This Row],[Gap]:[Gap]],"")</f>
        <v/>
      </c>
      <c r="M2335" s="30" t="str" cm="1">
        <f t="array" ref="M2335">IF(Table2[[#This Row],[Nodes]:[Nodes]]=5,Table2[[#This Row],[Gap]:[Gap]],"")</f>
        <v/>
      </c>
      <c r="N2335" s="30" t="str" cm="1">
        <f t="array" ref="N2335">IF(Table2[[#This Row],[Nodes]:[Nodes]]=6,Table2[[#This Row],[Gap]:[Gap]],"")</f>
        <v/>
      </c>
      <c r="O2335" s="30" t="str" cm="1">
        <f t="array" ref="O2335">IF(Table2[[#This Row],[Nodes]:[Nodes]]=7,Table2[[#This Row],[Gap]:[Gap]],"")</f>
        <v/>
      </c>
    </row>
    <row r="2336" spans="12:15">
      <c r="L2336" s="30" t="str" cm="1">
        <f t="array" ref="L2336">IF(Table2[[#This Row],[Nodes]:[Nodes]]=4,Table2[[#This Row],[Gap]:[Gap]],"")</f>
        <v/>
      </c>
      <c r="M2336" s="30" t="str" cm="1">
        <f t="array" ref="M2336">IF(Table2[[#This Row],[Nodes]:[Nodes]]=5,Table2[[#This Row],[Gap]:[Gap]],"")</f>
        <v/>
      </c>
      <c r="N2336" s="30" t="str" cm="1">
        <f t="array" ref="N2336">IF(Table2[[#This Row],[Nodes]:[Nodes]]=6,Table2[[#This Row],[Gap]:[Gap]],"")</f>
        <v/>
      </c>
      <c r="O2336" s="30" t="str" cm="1">
        <f t="array" ref="O2336">IF(Table2[[#This Row],[Nodes]:[Nodes]]=7,Table2[[#This Row],[Gap]:[Gap]],"")</f>
        <v/>
      </c>
    </row>
    <row r="2337" spans="12:15">
      <c r="L2337" s="30" t="str" cm="1">
        <f t="array" ref="L2337">IF(Table2[[#This Row],[Nodes]:[Nodes]]=4,Table2[[#This Row],[Gap]:[Gap]],"")</f>
        <v/>
      </c>
      <c r="M2337" s="30" t="str" cm="1">
        <f t="array" ref="M2337">IF(Table2[[#This Row],[Nodes]:[Nodes]]=5,Table2[[#This Row],[Gap]:[Gap]],"")</f>
        <v/>
      </c>
      <c r="N2337" s="30" t="str" cm="1">
        <f t="array" ref="N2337">IF(Table2[[#This Row],[Nodes]:[Nodes]]=6,Table2[[#This Row],[Gap]:[Gap]],"")</f>
        <v/>
      </c>
      <c r="O2337" s="30" t="str" cm="1">
        <f t="array" ref="O2337">IF(Table2[[#This Row],[Nodes]:[Nodes]]=7,Table2[[#This Row],[Gap]:[Gap]],"")</f>
        <v/>
      </c>
    </row>
    <row r="2338" spans="12:15">
      <c r="L2338" s="30" t="str" cm="1">
        <f t="array" ref="L2338">IF(Table2[[#This Row],[Nodes]:[Nodes]]=4,Table2[[#This Row],[Gap]:[Gap]],"")</f>
        <v/>
      </c>
      <c r="M2338" s="30" t="str" cm="1">
        <f t="array" ref="M2338">IF(Table2[[#This Row],[Nodes]:[Nodes]]=5,Table2[[#This Row],[Gap]:[Gap]],"")</f>
        <v/>
      </c>
      <c r="N2338" s="30" t="str" cm="1">
        <f t="array" ref="N2338">IF(Table2[[#This Row],[Nodes]:[Nodes]]=6,Table2[[#This Row],[Gap]:[Gap]],"")</f>
        <v/>
      </c>
      <c r="O2338" s="30" t="str" cm="1">
        <f t="array" ref="O2338">IF(Table2[[#This Row],[Nodes]:[Nodes]]=7,Table2[[#This Row],[Gap]:[Gap]],"")</f>
        <v/>
      </c>
    </row>
    <row r="2339" spans="12:15">
      <c r="L2339" s="30" t="str" cm="1">
        <f t="array" ref="L2339">IF(Table2[[#This Row],[Nodes]:[Nodes]]=4,Table2[[#This Row],[Gap]:[Gap]],"")</f>
        <v/>
      </c>
      <c r="M2339" s="30" t="str" cm="1">
        <f t="array" ref="M2339">IF(Table2[[#This Row],[Nodes]:[Nodes]]=5,Table2[[#This Row],[Gap]:[Gap]],"")</f>
        <v/>
      </c>
      <c r="N2339" s="30" t="str" cm="1">
        <f t="array" ref="N2339">IF(Table2[[#This Row],[Nodes]:[Nodes]]=6,Table2[[#This Row],[Gap]:[Gap]],"")</f>
        <v/>
      </c>
      <c r="O2339" s="30" t="str" cm="1">
        <f t="array" ref="O2339">IF(Table2[[#This Row],[Nodes]:[Nodes]]=7,Table2[[#This Row],[Gap]:[Gap]],"")</f>
        <v/>
      </c>
    </row>
    <row r="2340" spans="12:15">
      <c r="L2340" s="30" t="str" cm="1">
        <f t="array" ref="L2340">IF(Table2[[#This Row],[Nodes]:[Nodes]]=4,Table2[[#This Row],[Gap]:[Gap]],"")</f>
        <v/>
      </c>
      <c r="M2340" s="30" t="str" cm="1">
        <f t="array" ref="M2340">IF(Table2[[#This Row],[Nodes]:[Nodes]]=5,Table2[[#This Row],[Gap]:[Gap]],"")</f>
        <v/>
      </c>
      <c r="N2340" s="30" t="str" cm="1">
        <f t="array" ref="N2340">IF(Table2[[#This Row],[Nodes]:[Nodes]]=6,Table2[[#This Row],[Gap]:[Gap]],"")</f>
        <v/>
      </c>
      <c r="O2340" s="30" t="str" cm="1">
        <f t="array" ref="O2340">IF(Table2[[#This Row],[Nodes]:[Nodes]]=7,Table2[[#This Row],[Gap]:[Gap]],"")</f>
        <v/>
      </c>
    </row>
    <row r="2341" spans="12:15">
      <c r="L2341" s="30" t="str" cm="1">
        <f t="array" ref="L2341">IF(Table2[[#This Row],[Nodes]:[Nodes]]=4,Table2[[#This Row],[Gap]:[Gap]],"")</f>
        <v/>
      </c>
      <c r="M2341" s="30" t="str" cm="1">
        <f t="array" ref="M2341">IF(Table2[[#This Row],[Nodes]:[Nodes]]=5,Table2[[#This Row],[Gap]:[Gap]],"")</f>
        <v/>
      </c>
      <c r="N2341" s="30" t="str" cm="1">
        <f t="array" ref="N2341">IF(Table2[[#This Row],[Nodes]:[Nodes]]=6,Table2[[#This Row],[Gap]:[Gap]],"")</f>
        <v/>
      </c>
      <c r="O2341" s="30" t="str" cm="1">
        <f t="array" ref="O2341">IF(Table2[[#This Row],[Nodes]:[Nodes]]=7,Table2[[#This Row],[Gap]:[Gap]],"")</f>
        <v/>
      </c>
    </row>
    <row r="2342" spans="12:15">
      <c r="L2342" s="30" t="str" cm="1">
        <f t="array" ref="L2342">IF(Table2[[#This Row],[Nodes]:[Nodes]]=4,Table2[[#This Row],[Gap]:[Gap]],"")</f>
        <v/>
      </c>
      <c r="M2342" s="30" t="str" cm="1">
        <f t="array" ref="M2342">IF(Table2[[#This Row],[Nodes]:[Nodes]]=5,Table2[[#This Row],[Gap]:[Gap]],"")</f>
        <v/>
      </c>
      <c r="N2342" s="30" t="str" cm="1">
        <f t="array" ref="N2342">IF(Table2[[#This Row],[Nodes]:[Nodes]]=6,Table2[[#This Row],[Gap]:[Gap]],"")</f>
        <v/>
      </c>
      <c r="O2342" s="30" t="str" cm="1">
        <f t="array" ref="O2342">IF(Table2[[#This Row],[Nodes]:[Nodes]]=7,Table2[[#This Row],[Gap]:[Gap]],"")</f>
        <v/>
      </c>
    </row>
    <row r="2343" spans="12:15">
      <c r="L2343" s="30" t="str" cm="1">
        <f t="array" ref="L2343">IF(Table2[[#This Row],[Nodes]:[Nodes]]=4,Table2[[#This Row],[Gap]:[Gap]],"")</f>
        <v/>
      </c>
      <c r="M2343" s="30" t="str" cm="1">
        <f t="array" ref="M2343">IF(Table2[[#This Row],[Nodes]:[Nodes]]=5,Table2[[#This Row],[Gap]:[Gap]],"")</f>
        <v/>
      </c>
      <c r="N2343" s="30" t="str" cm="1">
        <f t="array" ref="N2343">IF(Table2[[#This Row],[Nodes]:[Nodes]]=6,Table2[[#This Row],[Gap]:[Gap]],"")</f>
        <v/>
      </c>
      <c r="O2343" s="30" t="str" cm="1">
        <f t="array" ref="O2343">IF(Table2[[#This Row],[Nodes]:[Nodes]]=7,Table2[[#This Row],[Gap]:[Gap]],"")</f>
        <v/>
      </c>
    </row>
    <row r="2344" spans="12:15">
      <c r="L2344" s="30" t="str" cm="1">
        <f t="array" ref="L2344">IF(Table2[[#This Row],[Nodes]:[Nodes]]=4,Table2[[#This Row],[Gap]:[Gap]],"")</f>
        <v/>
      </c>
      <c r="M2344" s="30" t="str" cm="1">
        <f t="array" ref="M2344">IF(Table2[[#This Row],[Nodes]:[Nodes]]=5,Table2[[#This Row],[Gap]:[Gap]],"")</f>
        <v/>
      </c>
      <c r="N2344" s="30" t="str" cm="1">
        <f t="array" ref="N2344">IF(Table2[[#This Row],[Nodes]:[Nodes]]=6,Table2[[#This Row],[Gap]:[Gap]],"")</f>
        <v/>
      </c>
      <c r="O2344" s="30" t="str" cm="1">
        <f t="array" ref="O2344">IF(Table2[[#This Row],[Nodes]:[Nodes]]=7,Table2[[#This Row],[Gap]:[Gap]],"")</f>
        <v/>
      </c>
    </row>
    <row r="2345" spans="12:15">
      <c r="L2345" s="30" t="str" cm="1">
        <f t="array" ref="L2345">IF(Table2[[#This Row],[Nodes]:[Nodes]]=4,Table2[[#This Row],[Gap]:[Gap]],"")</f>
        <v/>
      </c>
      <c r="M2345" s="30" t="str" cm="1">
        <f t="array" ref="M2345">IF(Table2[[#This Row],[Nodes]:[Nodes]]=5,Table2[[#This Row],[Gap]:[Gap]],"")</f>
        <v/>
      </c>
      <c r="N2345" s="30" t="str" cm="1">
        <f t="array" ref="N2345">IF(Table2[[#This Row],[Nodes]:[Nodes]]=6,Table2[[#This Row],[Gap]:[Gap]],"")</f>
        <v/>
      </c>
      <c r="O2345" s="30" t="str" cm="1">
        <f t="array" ref="O2345">IF(Table2[[#This Row],[Nodes]:[Nodes]]=7,Table2[[#This Row],[Gap]:[Gap]],"")</f>
        <v/>
      </c>
    </row>
    <row r="2346" spans="12:15">
      <c r="L2346" s="30" t="str" cm="1">
        <f t="array" ref="L2346">IF(Table2[[#This Row],[Nodes]:[Nodes]]=4,Table2[[#This Row],[Gap]:[Gap]],"")</f>
        <v/>
      </c>
      <c r="M2346" s="30" t="str" cm="1">
        <f t="array" ref="M2346">IF(Table2[[#This Row],[Nodes]:[Nodes]]=5,Table2[[#This Row],[Gap]:[Gap]],"")</f>
        <v/>
      </c>
      <c r="N2346" s="30" t="str" cm="1">
        <f t="array" ref="N2346">IF(Table2[[#This Row],[Nodes]:[Nodes]]=6,Table2[[#This Row],[Gap]:[Gap]],"")</f>
        <v/>
      </c>
      <c r="O2346" s="30" t="str" cm="1">
        <f t="array" ref="O2346">IF(Table2[[#This Row],[Nodes]:[Nodes]]=7,Table2[[#This Row],[Gap]:[Gap]],"")</f>
        <v/>
      </c>
    </row>
    <row r="2347" spans="12:15">
      <c r="L2347" s="30" t="str" cm="1">
        <f t="array" ref="L2347">IF(Table2[[#This Row],[Nodes]:[Nodes]]=4,Table2[[#This Row],[Gap]:[Gap]],"")</f>
        <v/>
      </c>
      <c r="M2347" s="30" t="str" cm="1">
        <f t="array" ref="M2347">IF(Table2[[#This Row],[Nodes]:[Nodes]]=5,Table2[[#This Row],[Gap]:[Gap]],"")</f>
        <v/>
      </c>
      <c r="N2347" s="30" t="str" cm="1">
        <f t="array" ref="N2347">IF(Table2[[#This Row],[Nodes]:[Nodes]]=6,Table2[[#This Row],[Gap]:[Gap]],"")</f>
        <v/>
      </c>
      <c r="O2347" s="30" t="str" cm="1">
        <f t="array" ref="O2347">IF(Table2[[#This Row],[Nodes]:[Nodes]]=7,Table2[[#This Row],[Gap]:[Gap]],"")</f>
        <v/>
      </c>
    </row>
    <row r="2348" spans="12:15">
      <c r="L2348" s="30" t="str" cm="1">
        <f t="array" ref="L2348">IF(Table2[[#This Row],[Nodes]:[Nodes]]=4,Table2[[#This Row],[Gap]:[Gap]],"")</f>
        <v/>
      </c>
      <c r="M2348" s="30" t="str" cm="1">
        <f t="array" ref="M2348">IF(Table2[[#This Row],[Nodes]:[Nodes]]=5,Table2[[#This Row],[Gap]:[Gap]],"")</f>
        <v/>
      </c>
      <c r="N2348" s="30" t="str" cm="1">
        <f t="array" ref="N2348">IF(Table2[[#This Row],[Nodes]:[Nodes]]=6,Table2[[#This Row],[Gap]:[Gap]],"")</f>
        <v/>
      </c>
      <c r="O2348" s="30" t="str" cm="1">
        <f t="array" ref="O2348">IF(Table2[[#This Row],[Nodes]:[Nodes]]=7,Table2[[#This Row],[Gap]:[Gap]],"")</f>
        <v/>
      </c>
    </row>
    <row r="2349" spans="12:15">
      <c r="L2349" s="30" t="str" cm="1">
        <f t="array" ref="L2349">IF(Table2[[#This Row],[Nodes]:[Nodes]]=4,Table2[[#This Row],[Gap]:[Gap]],"")</f>
        <v/>
      </c>
      <c r="M2349" s="30" t="str" cm="1">
        <f t="array" ref="M2349">IF(Table2[[#This Row],[Nodes]:[Nodes]]=5,Table2[[#This Row],[Gap]:[Gap]],"")</f>
        <v/>
      </c>
      <c r="N2349" s="30" t="str" cm="1">
        <f t="array" ref="N2349">IF(Table2[[#This Row],[Nodes]:[Nodes]]=6,Table2[[#This Row],[Gap]:[Gap]],"")</f>
        <v/>
      </c>
      <c r="O2349" s="30" t="str" cm="1">
        <f t="array" ref="O2349">IF(Table2[[#This Row],[Nodes]:[Nodes]]=7,Table2[[#This Row],[Gap]:[Gap]],"")</f>
        <v/>
      </c>
    </row>
    <row r="2350" spans="12:15">
      <c r="L2350" s="30" t="str" cm="1">
        <f t="array" ref="L2350">IF(Table2[[#This Row],[Nodes]:[Nodes]]=4,Table2[[#This Row],[Gap]:[Gap]],"")</f>
        <v/>
      </c>
      <c r="M2350" s="30" t="str" cm="1">
        <f t="array" ref="M2350">IF(Table2[[#This Row],[Nodes]:[Nodes]]=5,Table2[[#This Row],[Gap]:[Gap]],"")</f>
        <v/>
      </c>
      <c r="N2350" s="30" t="str" cm="1">
        <f t="array" ref="N2350">IF(Table2[[#This Row],[Nodes]:[Nodes]]=6,Table2[[#This Row],[Gap]:[Gap]],"")</f>
        <v/>
      </c>
      <c r="O2350" s="30" t="str" cm="1">
        <f t="array" ref="O2350">IF(Table2[[#This Row],[Nodes]:[Nodes]]=7,Table2[[#This Row],[Gap]:[Gap]],"")</f>
        <v/>
      </c>
    </row>
    <row r="2351" spans="12:15">
      <c r="L2351" s="30" t="str" cm="1">
        <f t="array" ref="L2351">IF(Table2[[#This Row],[Nodes]:[Nodes]]=4,Table2[[#This Row],[Gap]:[Gap]],"")</f>
        <v/>
      </c>
      <c r="M2351" s="30" t="str" cm="1">
        <f t="array" ref="M2351">IF(Table2[[#This Row],[Nodes]:[Nodes]]=5,Table2[[#This Row],[Gap]:[Gap]],"")</f>
        <v/>
      </c>
      <c r="N2351" s="30" t="str" cm="1">
        <f t="array" ref="N2351">IF(Table2[[#This Row],[Nodes]:[Nodes]]=6,Table2[[#This Row],[Gap]:[Gap]],"")</f>
        <v/>
      </c>
      <c r="O2351" s="30" t="str" cm="1">
        <f t="array" ref="O2351">IF(Table2[[#This Row],[Nodes]:[Nodes]]=7,Table2[[#This Row],[Gap]:[Gap]],"")</f>
        <v/>
      </c>
    </row>
    <row r="2352" spans="12:15">
      <c r="L2352" s="30" t="str" cm="1">
        <f t="array" ref="L2352">IF(Table2[[#This Row],[Nodes]:[Nodes]]=4,Table2[[#This Row],[Gap]:[Gap]],"")</f>
        <v/>
      </c>
      <c r="M2352" s="30" t="str" cm="1">
        <f t="array" ref="M2352">IF(Table2[[#This Row],[Nodes]:[Nodes]]=5,Table2[[#This Row],[Gap]:[Gap]],"")</f>
        <v/>
      </c>
      <c r="N2352" s="30" t="str" cm="1">
        <f t="array" ref="N2352">IF(Table2[[#This Row],[Nodes]:[Nodes]]=6,Table2[[#This Row],[Gap]:[Gap]],"")</f>
        <v/>
      </c>
      <c r="O2352" s="30" t="str" cm="1">
        <f t="array" ref="O2352">IF(Table2[[#This Row],[Nodes]:[Nodes]]=7,Table2[[#This Row],[Gap]:[Gap]],"")</f>
        <v/>
      </c>
    </row>
    <row r="2353" spans="12:15">
      <c r="L2353" s="30" t="str" cm="1">
        <f t="array" ref="L2353">IF(Table2[[#This Row],[Nodes]:[Nodes]]=4,Table2[[#This Row],[Gap]:[Gap]],"")</f>
        <v/>
      </c>
      <c r="M2353" s="30" t="str" cm="1">
        <f t="array" ref="M2353">IF(Table2[[#This Row],[Nodes]:[Nodes]]=5,Table2[[#This Row],[Gap]:[Gap]],"")</f>
        <v/>
      </c>
      <c r="N2353" s="30" t="str" cm="1">
        <f t="array" ref="N2353">IF(Table2[[#This Row],[Nodes]:[Nodes]]=6,Table2[[#This Row],[Gap]:[Gap]],"")</f>
        <v/>
      </c>
      <c r="O2353" s="30" t="str" cm="1">
        <f t="array" ref="O2353">IF(Table2[[#This Row],[Nodes]:[Nodes]]=7,Table2[[#This Row],[Gap]:[Gap]],"")</f>
        <v/>
      </c>
    </row>
    <row r="2354" spans="12:15">
      <c r="L2354" s="30" t="str" cm="1">
        <f t="array" ref="L2354">IF(Table2[[#This Row],[Nodes]:[Nodes]]=4,Table2[[#This Row],[Gap]:[Gap]],"")</f>
        <v/>
      </c>
      <c r="M2354" s="30" t="str" cm="1">
        <f t="array" ref="M2354">IF(Table2[[#This Row],[Nodes]:[Nodes]]=5,Table2[[#This Row],[Gap]:[Gap]],"")</f>
        <v/>
      </c>
      <c r="N2354" s="30" t="str" cm="1">
        <f t="array" ref="N2354">IF(Table2[[#This Row],[Nodes]:[Nodes]]=6,Table2[[#This Row],[Gap]:[Gap]],"")</f>
        <v/>
      </c>
      <c r="O2354" s="30" t="str" cm="1">
        <f t="array" ref="O2354">IF(Table2[[#This Row],[Nodes]:[Nodes]]=7,Table2[[#This Row],[Gap]:[Gap]],"")</f>
        <v/>
      </c>
    </row>
    <row r="2355" spans="12:15">
      <c r="L2355" s="30" t="str" cm="1">
        <f t="array" ref="L2355">IF(Table2[[#This Row],[Nodes]:[Nodes]]=4,Table2[[#This Row],[Gap]:[Gap]],"")</f>
        <v/>
      </c>
      <c r="M2355" s="30" t="str" cm="1">
        <f t="array" ref="M2355">IF(Table2[[#This Row],[Nodes]:[Nodes]]=5,Table2[[#This Row],[Gap]:[Gap]],"")</f>
        <v/>
      </c>
      <c r="N2355" s="30" t="str" cm="1">
        <f t="array" ref="N2355">IF(Table2[[#This Row],[Nodes]:[Nodes]]=6,Table2[[#This Row],[Gap]:[Gap]],"")</f>
        <v/>
      </c>
      <c r="O2355" s="30" t="str" cm="1">
        <f t="array" ref="O2355">IF(Table2[[#This Row],[Nodes]:[Nodes]]=7,Table2[[#This Row],[Gap]:[Gap]],"")</f>
        <v/>
      </c>
    </row>
    <row r="2356" spans="12:15">
      <c r="L2356" s="30" t="str" cm="1">
        <f t="array" ref="L2356">IF(Table2[[#This Row],[Nodes]:[Nodes]]=4,Table2[[#This Row],[Gap]:[Gap]],"")</f>
        <v/>
      </c>
      <c r="M2356" s="30" t="str" cm="1">
        <f t="array" ref="M2356">IF(Table2[[#This Row],[Nodes]:[Nodes]]=5,Table2[[#This Row],[Gap]:[Gap]],"")</f>
        <v/>
      </c>
      <c r="N2356" s="30" t="str" cm="1">
        <f t="array" ref="N2356">IF(Table2[[#This Row],[Nodes]:[Nodes]]=6,Table2[[#This Row],[Gap]:[Gap]],"")</f>
        <v/>
      </c>
      <c r="O2356" s="30" t="str" cm="1">
        <f t="array" ref="O2356">IF(Table2[[#This Row],[Nodes]:[Nodes]]=7,Table2[[#This Row],[Gap]:[Gap]],"")</f>
        <v/>
      </c>
    </row>
    <row r="2357" spans="12:15">
      <c r="L2357" s="30" t="str" cm="1">
        <f t="array" ref="L2357">IF(Table2[[#This Row],[Nodes]:[Nodes]]=4,Table2[[#This Row],[Gap]:[Gap]],"")</f>
        <v/>
      </c>
      <c r="M2357" s="30" t="str" cm="1">
        <f t="array" ref="M2357">IF(Table2[[#This Row],[Nodes]:[Nodes]]=5,Table2[[#This Row],[Gap]:[Gap]],"")</f>
        <v/>
      </c>
      <c r="N2357" s="30" t="str" cm="1">
        <f t="array" ref="N2357">IF(Table2[[#This Row],[Nodes]:[Nodes]]=6,Table2[[#This Row],[Gap]:[Gap]],"")</f>
        <v/>
      </c>
      <c r="O2357" s="30" t="str" cm="1">
        <f t="array" ref="O2357">IF(Table2[[#This Row],[Nodes]:[Nodes]]=7,Table2[[#This Row],[Gap]:[Gap]],"")</f>
        <v/>
      </c>
    </row>
    <row r="2358" spans="12:15">
      <c r="L2358" s="30" t="str" cm="1">
        <f t="array" ref="L2358">IF(Table2[[#This Row],[Nodes]:[Nodes]]=4,Table2[[#This Row],[Gap]:[Gap]],"")</f>
        <v/>
      </c>
      <c r="M2358" s="30" t="str" cm="1">
        <f t="array" ref="M2358">IF(Table2[[#This Row],[Nodes]:[Nodes]]=5,Table2[[#This Row],[Gap]:[Gap]],"")</f>
        <v/>
      </c>
      <c r="N2358" s="30" t="str" cm="1">
        <f t="array" ref="N2358">IF(Table2[[#This Row],[Nodes]:[Nodes]]=6,Table2[[#This Row],[Gap]:[Gap]],"")</f>
        <v/>
      </c>
      <c r="O2358" s="30" t="str" cm="1">
        <f t="array" ref="O2358">IF(Table2[[#This Row],[Nodes]:[Nodes]]=7,Table2[[#This Row],[Gap]:[Gap]],"")</f>
        <v/>
      </c>
    </row>
    <row r="2359" spans="12:15">
      <c r="L2359" s="30" t="str" cm="1">
        <f t="array" ref="L2359">IF(Table2[[#This Row],[Nodes]:[Nodes]]=4,Table2[[#This Row],[Gap]:[Gap]],"")</f>
        <v/>
      </c>
      <c r="M2359" s="30" t="str" cm="1">
        <f t="array" ref="M2359">IF(Table2[[#This Row],[Nodes]:[Nodes]]=5,Table2[[#This Row],[Gap]:[Gap]],"")</f>
        <v/>
      </c>
      <c r="N2359" s="30" t="str" cm="1">
        <f t="array" ref="N2359">IF(Table2[[#This Row],[Nodes]:[Nodes]]=6,Table2[[#This Row],[Gap]:[Gap]],"")</f>
        <v/>
      </c>
      <c r="O2359" s="30" t="str" cm="1">
        <f t="array" ref="O2359">IF(Table2[[#This Row],[Nodes]:[Nodes]]=7,Table2[[#This Row],[Gap]:[Gap]],"")</f>
        <v/>
      </c>
    </row>
    <row r="2360" spans="12:15">
      <c r="L2360" s="30" t="str" cm="1">
        <f t="array" ref="L2360">IF(Table2[[#This Row],[Nodes]:[Nodes]]=4,Table2[[#This Row],[Gap]:[Gap]],"")</f>
        <v/>
      </c>
      <c r="M2360" s="30" t="str" cm="1">
        <f t="array" ref="M2360">IF(Table2[[#This Row],[Nodes]:[Nodes]]=5,Table2[[#This Row],[Gap]:[Gap]],"")</f>
        <v/>
      </c>
      <c r="N2360" s="30" t="str" cm="1">
        <f t="array" ref="N2360">IF(Table2[[#This Row],[Nodes]:[Nodes]]=6,Table2[[#This Row],[Gap]:[Gap]],"")</f>
        <v/>
      </c>
      <c r="O2360" s="30" t="str" cm="1">
        <f t="array" ref="O2360">IF(Table2[[#This Row],[Nodes]:[Nodes]]=7,Table2[[#This Row],[Gap]:[Gap]],"")</f>
        <v/>
      </c>
    </row>
    <row r="2361" spans="12:15">
      <c r="L2361" s="30" t="str" cm="1">
        <f t="array" ref="L2361">IF(Table2[[#This Row],[Nodes]:[Nodes]]=4,Table2[[#This Row],[Gap]:[Gap]],"")</f>
        <v/>
      </c>
      <c r="M2361" s="30" t="str" cm="1">
        <f t="array" ref="M2361">IF(Table2[[#This Row],[Nodes]:[Nodes]]=5,Table2[[#This Row],[Gap]:[Gap]],"")</f>
        <v/>
      </c>
      <c r="N2361" s="30" t="str" cm="1">
        <f t="array" ref="N2361">IF(Table2[[#This Row],[Nodes]:[Nodes]]=6,Table2[[#This Row],[Gap]:[Gap]],"")</f>
        <v/>
      </c>
      <c r="O2361" s="30" t="str" cm="1">
        <f t="array" ref="O2361">IF(Table2[[#This Row],[Nodes]:[Nodes]]=7,Table2[[#This Row],[Gap]:[Gap]],"")</f>
        <v/>
      </c>
    </row>
    <row r="2362" spans="12:15">
      <c r="L2362" s="30" t="str" cm="1">
        <f t="array" ref="L2362">IF(Table2[[#This Row],[Nodes]:[Nodes]]=4,Table2[[#This Row],[Gap]:[Gap]],"")</f>
        <v/>
      </c>
      <c r="M2362" s="30" t="str" cm="1">
        <f t="array" ref="M2362">IF(Table2[[#This Row],[Nodes]:[Nodes]]=5,Table2[[#This Row],[Gap]:[Gap]],"")</f>
        <v/>
      </c>
      <c r="N2362" s="30" t="str" cm="1">
        <f t="array" ref="N2362">IF(Table2[[#This Row],[Nodes]:[Nodes]]=6,Table2[[#This Row],[Gap]:[Gap]],"")</f>
        <v/>
      </c>
      <c r="O2362" s="30" t="str" cm="1">
        <f t="array" ref="O2362">IF(Table2[[#This Row],[Nodes]:[Nodes]]=7,Table2[[#This Row],[Gap]:[Gap]],"")</f>
        <v/>
      </c>
    </row>
    <row r="2363" spans="12:15">
      <c r="L2363" s="30" t="str" cm="1">
        <f t="array" ref="L2363">IF(Table2[[#This Row],[Nodes]:[Nodes]]=4,Table2[[#This Row],[Gap]:[Gap]],"")</f>
        <v/>
      </c>
      <c r="M2363" s="30" t="str" cm="1">
        <f t="array" ref="M2363">IF(Table2[[#This Row],[Nodes]:[Nodes]]=5,Table2[[#This Row],[Gap]:[Gap]],"")</f>
        <v/>
      </c>
      <c r="N2363" s="30" t="str" cm="1">
        <f t="array" ref="N2363">IF(Table2[[#This Row],[Nodes]:[Nodes]]=6,Table2[[#This Row],[Gap]:[Gap]],"")</f>
        <v/>
      </c>
      <c r="O2363" s="30" t="str" cm="1">
        <f t="array" ref="O2363">IF(Table2[[#This Row],[Nodes]:[Nodes]]=7,Table2[[#This Row],[Gap]:[Gap]],"")</f>
        <v/>
      </c>
    </row>
    <row r="2364" spans="12:15">
      <c r="L2364" s="30" t="str" cm="1">
        <f t="array" ref="L2364">IF(Table2[[#This Row],[Nodes]:[Nodes]]=4,Table2[[#This Row],[Gap]:[Gap]],"")</f>
        <v/>
      </c>
      <c r="M2364" s="30" t="str" cm="1">
        <f t="array" ref="M2364">IF(Table2[[#This Row],[Nodes]:[Nodes]]=5,Table2[[#This Row],[Gap]:[Gap]],"")</f>
        <v/>
      </c>
      <c r="N2364" s="30" t="str" cm="1">
        <f t="array" ref="N2364">IF(Table2[[#This Row],[Nodes]:[Nodes]]=6,Table2[[#This Row],[Gap]:[Gap]],"")</f>
        <v/>
      </c>
      <c r="O2364" s="30" t="str" cm="1">
        <f t="array" ref="O2364">IF(Table2[[#This Row],[Nodes]:[Nodes]]=7,Table2[[#This Row],[Gap]:[Gap]],"")</f>
        <v/>
      </c>
    </row>
    <row r="2365" spans="12:15">
      <c r="L2365" s="30" t="str" cm="1">
        <f t="array" ref="L2365">IF(Table2[[#This Row],[Nodes]:[Nodes]]=4,Table2[[#This Row],[Gap]:[Gap]],"")</f>
        <v/>
      </c>
      <c r="M2365" s="30" t="str" cm="1">
        <f t="array" ref="M2365">IF(Table2[[#This Row],[Nodes]:[Nodes]]=5,Table2[[#This Row],[Gap]:[Gap]],"")</f>
        <v/>
      </c>
      <c r="N2365" s="30" t="str" cm="1">
        <f t="array" ref="N2365">IF(Table2[[#This Row],[Nodes]:[Nodes]]=6,Table2[[#This Row],[Gap]:[Gap]],"")</f>
        <v/>
      </c>
      <c r="O2365" s="30" t="str" cm="1">
        <f t="array" ref="O2365">IF(Table2[[#This Row],[Nodes]:[Nodes]]=7,Table2[[#This Row],[Gap]:[Gap]],"")</f>
        <v/>
      </c>
    </row>
    <row r="2366" spans="12:15">
      <c r="L2366" s="30" t="str" cm="1">
        <f t="array" ref="L2366">IF(Table2[[#This Row],[Nodes]:[Nodes]]=4,Table2[[#This Row],[Gap]:[Gap]],"")</f>
        <v/>
      </c>
      <c r="M2366" s="30" t="str" cm="1">
        <f t="array" ref="M2366">IF(Table2[[#This Row],[Nodes]:[Nodes]]=5,Table2[[#This Row],[Gap]:[Gap]],"")</f>
        <v/>
      </c>
      <c r="N2366" s="30" t="str" cm="1">
        <f t="array" ref="N2366">IF(Table2[[#This Row],[Nodes]:[Nodes]]=6,Table2[[#This Row],[Gap]:[Gap]],"")</f>
        <v/>
      </c>
      <c r="O2366" s="30" t="str" cm="1">
        <f t="array" ref="O2366">IF(Table2[[#This Row],[Nodes]:[Nodes]]=7,Table2[[#This Row],[Gap]:[Gap]],"")</f>
        <v/>
      </c>
    </row>
    <row r="2367" spans="12:15">
      <c r="L2367" s="30" t="str" cm="1">
        <f t="array" ref="L2367">IF(Table2[[#This Row],[Nodes]:[Nodes]]=4,Table2[[#This Row],[Gap]:[Gap]],"")</f>
        <v/>
      </c>
      <c r="M2367" s="30" t="str" cm="1">
        <f t="array" ref="M2367">IF(Table2[[#This Row],[Nodes]:[Nodes]]=5,Table2[[#This Row],[Gap]:[Gap]],"")</f>
        <v/>
      </c>
      <c r="N2367" s="30" t="str" cm="1">
        <f t="array" ref="N2367">IF(Table2[[#This Row],[Nodes]:[Nodes]]=6,Table2[[#This Row],[Gap]:[Gap]],"")</f>
        <v/>
      </c>
      <c r="O2367" s="30" t="str" cm="1">
        <f t="array" ref="O2367">IF(Table2[[#This Row],[Nodes]:[Nodes]]=7,Table2[[#This Row],[Gap]:[Gap]],"")</f>
        <v/>
      </c>
    </row>
    <row r="2368" spans="12:15">
      <c r="L2368" s="30" t="str" cm="1">
        <f t="array" ref="L2368">IF(Table2[[#This Row],[Nodes]:[Nodes]]=4,Table2[[#This Row],[Gap]:[Gap]],"")</f>
        <v/>
      </c>
      <c r="M2368" s="30" t="str" cm="1">
        <f t="array" ref="M2368">IF(Table2[[#This Row],[Nodes]:[Nodes]]=5,Table2[[#This Row],[Gap]:[Gap]],"")</f>
        <v/>
      </c>
      <c r="N2368" s="30" t="str" cm="1">
        <f t="array" ref="N2368">IF(Table2[[#This Row],[Nodes]:[Nodes]]=6,Table2[[#This Row],[Gap]:[Gap]],"")</f>
        <v/>
      </c>
      <c r="O2368" s="30" t="str" cm="1">
        <f t="array" ref="O2368">IF(Table2[[#This Row],[Nodes]:[Nodes]]=7,Table2[[#This Row],[Gap]:[Gap]],"")</f>
        <v/>
      </c>
    </row>
    <row r="2369" spans="12:15">
      <c r="L2369" s="30" t="str" cm="1">
        <f t="array" ref="L2369">IF(Table2[[#This Row],[Nodes]:[Nodes]]=4,Table2[[#This Row],[Gap]:[Gap]],"")</f>
        <v/>
      </c>
      <c r="M2369" s="30" t="str" cm="1">
        <f t="array" ref="M2369">IF(Table2[[#This Row],[Nodes]:[Nodes]]=5,Table2[[#This Row],[Gap]:[Gap]],"")</f>
        <v/>
      </c>
      <c r="N2369" s="30" t="str" cm="1">
        <f t="array" ref="N2369">IF(Table2[[#This Row],[Nodes]:[Nodes]]=6,Table2[[#This Row],[Gap]:[Gap]],"")</f>
        <v/>
      </c>
      <c r="O2369" s="30" t="str" cm="1">
        <f t="array" ref="O2369">IF(Table2[[#This Row],[Nodes]:[Nodes]]=7,Table2[[#This Row],[Gap]:[Gap]],"")</f>
        <v/>
      </c>
    </row>
    <row r="2370" spans="12:15">
      <c r="L2370" s="30" t="str" cm="1">
        <f t="array" ref="L2370">IF(Table2[[#This Row],[Nodes]:[Nodes]]=4,Table2[[#This Row],[Gap]:[Gap]],"")</f>
        <v/>
      </c>
      <c r="M2370" s="30" t="str" cm="1">
        <f t="array" ref="M2370">IF(Table2[[#This Row],[Nodes]:[Nodes]]=5,Table2[[#This Row],[Gap]:[Gap]],"")</f>
        <v/>
      </c>
      <c r="N2370" s="30" t="str" cm="1">
        <f t="array" ref="N2370">IF(Table2[[#This Row],[Nodes]:[Nodes]]=6,Table2[[#This Row],[Gap]:[Gap]],"")</f>
        <v/>
      </c>
      <c r="O2370" s="30" t="str" cm="1">
        <f t="array" ref="O2370">IF(Table2[[#This Row],[Nodes]:[Nodes]]=7,Table2[[#This Row],[Gap]:[Gap]],"")</f>
        <v/>
      </c>
    </row>
    <row r="2371" spans="12:15">
      <c r="L2371" s="30" t="str" cm="1">
        <f t="array" ref="L2371">IF(Table2[[#This Row],[Nodes]:[Nodes]]=4,Table2[[#This Row],[Gap]:[Gap]],"")</f>
        <v/>
      </c>
      <c r="M2371" s="30" t="str" cm="1">
        <f t="array" ref="M2371">IF(Table2[[#This Row],[Nodes]:[Nodes]]=5,Table2[[#This Row],[Gap]:[Gap]],"")</f>
        <v/>
      </c>
      <c r="N2371" s="30" t="str" cm="1">
        <f t="array" ref="N2371">IF(Table2[[#This Row],[Nodes]:[Nodes]]=6,Table2[[#This Row],[Gap]:[Gap]],"")</f>
        <v/>
      </c>
      <c r="O2371" s="30" t="str" cm="1">
        <f t="array" ref="O2371">IF(Table2[[#This Row],[Nodes]:[Nodes]]=7,Table2[[#This Row],[Gap]:[Gap]],"")</f>
        <v/>
      </c>
    </row>
    <row r="2372" spans="12:15">
      <c r="L2372" s="30" t="str" cm="1">
        <f t="array" ref="L2372">IF(Table2[[#This Row],[Nodes]:[Nodes]]=4,Table2[[#This Row],[Gap]:[Gap]],"")</f>
        <v/>
      </c>
      <c r="M2372" s="30" t="str" cm="1">
        <f t="array" ref="M2372">IF(Table2[[#This Row],[Nodes]:[Nodes]]=5,Table2[[#This Row],[Gap]:[Gap]],"")</f>
        <v/>
      </c>
      <c r="N2372" s="30" t="str" cm="1">
        <f t="array" ref="N2372">IF(Table2[[#This Row],[Nodes]:[Nodes]]=6,Table2[[#This Row],[Gap]:[Gap]],"")</f>
        <v/>
      </c>
      <c r="O2372" s="30" t="str" cm="1">
        <f t="array" ref="O2372">IF(Table2[[#This Row],[Nodes]:[Nodes]]=7,Table2[[#This Row],[Gap]:[Gap]],"")</f>
        <v/>
      </c>
    </row>
    <row r="2373" spans="12:15">
      <c r="L2373" s="30" t="str" cm="1">
        <f t="array" ref="L2373">IF(Table2[[#This Row],[Nodes]:[Nodes]]=4,Table2[[#This Row],[Gap]:[Gap]],"")</f>
        <v/>
      </c>
      <c r="M2373" s="30" t="str" cm="1">
        <f t="array" ref="M2373">IF(Table2[[#This Row],[Nodes]:[Nodes]]=5,Table2[[#This Row],[Gap]:[Gap]],"")</f>
        <v/>
      </c>
      <c r="N2373" s="30" t="str" cm="1">
        <f t="array" ref="N2373">IF(Table2[[#This Row],[Nodes]:[Nodes]]=6,Table2[[#This Row],[Gap]:[Gap]],"")</f>
        <v/>
      </c>
      <c r="O2373" s="30" t="str" cm="1">
        <f t="array" ref="O2373">IF(Table2[[#This Row],[Nodes]:[Nodes]]=7,Table2[[#This Row],[Gap]:[Gap]],"")</f>
        <v/>
      </c>
    </row>
    <row r="2374" spans="12:15">
      <c r="L2374" s="30" t="str" cm="1">
        <f t="array" ref="L2374">IF(Table2[[#This Row],[Nodes]:[Nodes]]=4,Table2[[#This Row],[Gap]:[Gap]],"")</f>
        <v/>
      </c>
      <c r="M2374" s="30" t="str" cm="1">
        <f t="array" ref="M2374">IF(Table2[[#This Row],[Nodes]:[Nodes]]=5,Table2[[#This Row],[Gap]:[Gap]],"")</f>
        <v/>
      </c>
      <c r="N2374" s="30" t="str" cm="1">
        <f t="array" ref="N2374">IF(Table2[[#This Row],[Nodes]:[Nodes]]=6,Table2[[#This Row],[Gap]:[Gap]],"")</f>
        <v/>
      </c>
      <c r="O2374" s="30" t="str" cm="1">
        <f t="array" ref="O2374">IF(Table2[[#This Row],[Nodes]:[Nodes]]=7,Table2[[#This Row],[Gap]:[Gap]],"")</f>
        <v/>
      </c>
    </row>
    <row r="2375" spans="12:15">
      <c r="L2375" s="30" t="str" cm="1">
        <f t="array" ref="L2375">IF(Table2[[#This Row],[Nodes]:[Nodes]]=4,Table2[[#This Row],[Gap]:[Gap]],"")</f>
        <v/>
      </c>
      <c r="M2375" s="30" t="str" cm="1">
        <f t="array" ref="M2375">IF(Table2[[#This Row],[Nodes]:[Nodes]]=5,Table2[[#This Row],[Gap]:[Gap]],"")</f>
        <v/>
      </c>
      <c r="N2375" s="30" t="str" cm="1">
        <f t="array" ref="N2375">IF(Table2[[#This Row],[Nodes]:[Nodes]]=6,Table2[[#This Row],[Gap]:[Gap]],"")</f>
        <v/>
      </c>
      <c r="O2375" s="30" t="str" cm="1">
        <f t="array" ref="O2375">IF(Table2[[#This Row],[Nodes]:[Nodes]]=7,Table2[[#This Row],[Gap]:[Gap]],"")</f>
        <v/>
      </c>
    </row>
    <row r="2376" spans="12:15">
      <c r="L2376" s="30" t="str" cm="1">
        <f t="array" ref="L2376">IF(Table2[[#This Row],[Nodes]:[Nodes]]=4,Table2[[#This Row],[Gap]:[Gap]],"")</f>
        <v/>
      </c>
      <c r="M2376" s="30" t="str" cm="1">
        <f t="array" ref="M2376">IF(Table2[[#This Row],[Nodes]:[Nodes]]=5,Table2[[#This Row],[Gap]:[Gap]],"")</f>
        <v/>
      </c>
      <c r="N2376" s="30" t="str" cm="1">
        <f t="array" ref="N2376">IF(Table2[[#This Row],[Nodes]:[Nodes]]=6,Table2[[#This Row],[Gap]:[Gap]],"")</f>
        <v/>
      </c>
      <c r="O2376" s="30" t="str" cm="1">
        <f t="array" ref="O2376">IF(Table2[[#This Row],[Nodes]:[Nodes]]=7,Table2[[#This Row],[Gap]:[Gap]],"")</f>
        <v/>
      </c>
    </row>
    <row r="2377" spans="12:15">
      <c r="L2377" s="30" t="str" cm="1">
        <f t="array" ref="L2377">IF(Table2[[#This Row],[Nodes]:[Nodes]]=4,Table2[[#This Row],[Gap]:[Gap]],"")</f>
        <v/>
      </c>
      <c r="M2377" s="30" t="str" cm="1">
        <f t="array" ref="M2377">IF(Table2[[#This Row],[Nodes]:[Nodes]]=5,Table2[[#This Row],[Gap]:[Gap]],"")</f>
        <v/>
      </c>
      <c r="N2377" s="30" t="str" cm="1">
        <f t="array" ref="N2377">IF(Table2[[#This Row],[Nodes]:[Nodes]]=6,Table2[[#This Row],[Gap]:[Gap]],"")</f>
        <v/>
      </c>
      <c r="O2377" s="30" t="str" cm="1">
        <f t="array" ref="O2377">IF(Table2[[#This Row],[Nodes]:[Nodes]]=7,Table2[[#This Row],[Gap]:[Gap]],"")</f>
        <v/>
      </c>
    </row>
    <row r="2378" spans="12:15">
      <c r="L2378" s="30" t="str" cm="1">
        <f t="array" ref="L2378">IF(Table2[[#This Row],[Nodes]:[Nodes]]=4,Table2[[#This Row],[Gap]:[Gap]],"")</f>
        <v/>
      </c>
      <c r="M2378" s="30" t="str" cm="1">
        <f t="array" ref="M2378">IF(Table2[[#This Row],[Nodes]:[Nodes]]=5,Table2[[#This Row],[Gap]:[Gap]],"")</f>
        <v/>
      </c>
      <c r="N2378" s="30" t="str" cm="1">
        <f t="array" ref="N2378">IF(Table2[[#This Row],[Nodes]:[Nodes]]=6,Table2[[#This Row],[Gap]:[Gap]],"")</f>
        <v/>
      </c>
      <c r="O2378" s="30" t="str" cm="1">
        <f t="array" ref="O2378">IF(Table2[[#This Row],[Nodes]:[Nodes]]=7,Table2[[#This Row],[Gap]:[Gap]],"")</f>
        <v/>
      </c>
    </row>
    <row r="2379" spans="12:15">
      <c r="L2379" s="30" t="str" cm="1">
        <f t="array" ref="L2379">IF(Table2[[#This Row],[Nodes]:[Nodes]]=4,Table2[[#This Row],[Gap]:[Gap]],"")</f>
        <v/>
      </c>
      <c r="M2379" s="30" t="str" cm="1">
        <f t="array" ref="M2379">IF(Table2[[#This Row],[Nodes]:[Nodes]]=5,Table2[[#This Row],[Gap]:[Gap]],"")</f>
        <v/>
      </c>
      <c r="N2379" s="30" t="str" cm="1">
        <f t="array" ref="N2379">IF(Table2[[#This Row],[Nodes]:[Nodes]]=6,Table2[[#This Row],[Gap]:[Gap]],"")</f>
        <v/>
      </c>
      <c r="O2379" s="30" t="str" cm="1">
        <f t="array" ref="O2379">IF(Table2[[#This Row],[Nodes]:[Nodes]]=7,Table2[[#This Row],[Gap]:[Gap]],"")</f>
        <v/>
      </c>
    </row>
    <row r="2380" spans="12:15">
      <c r="L2380" s="30" t="str" cm="1">
        <f t="array" ref="L2380">IF(Table2[[#This Row],[Nodes]:[Nodes]]=4,Table2[[#This Row],[Gap]:[Gap]],"")</f>
        <v/>
      </c>
      <c r="M2380" s="30" t="str" cm="1">
        <f t="array" ref="M2380">IF(Table2[[#This Row],[Nodes]:[Nodes]]=5,Table2[[#This Row],[Gap]:[Gap]],"")</f>
        <v/>
      </c>
      <c r="N2380" s="30" t="str" cm="1">
        <f t="array" ref="N2380">IF(Table2[[#This Row],[Nodes]:[Nodes]]=6,Table2[[#This Row],[Gap]:[Gap]],"")</f>
        <v/>
      </c>
      <c r="O2380" s="30" t="str" cm="1">
        <f t="array" ref="O2380">IF(Table2[[#This Row],[Nodes]:[Nodes]]=7,Table2[[#This Row],[Gap]:[Gap]],"")</f>
        <v/>
      </c>
    </row>
    <row r="2381" spans="12:15">
      <c r="L2381" s="30" t="str" cm="1">
        <f t="array" ref="L2381">IF(Table2[[#This Row],[Nodes]:[Nodes]]=4,Table2[[#This Row],[Gap]:[Gap]],"")</f>
        <v/>
      </c>
      <c r="M2381" s="30" t="str" cm="1">
        <f t="array" ref="M2381">IF(Table2[[#This Row],[Nodes]:[Nodes]]=5,Table2[[#This Row],[Gap]:[Gap]],"")</f>
        <v/>
      </c>
      <c r="N2381" s="30" t="str" cm="1">
        <f t="array" ref="N2381">IF(Table2[[#This Row],[Nodes]:[Nodes]]=6,Table2[[#This Row],[Gap]:[Gap]],"")</f>
        <v/>
      </c>
      <c r="O2381" s="30" t="str" cm="1">
        <f t="array" ref="O2381">IF(Table2[[#This Row],[Nodes]:[Nodes]]=7,Table2[[#This Row],[Gap]:[Gap]],"")</f>
        <v/>
      </c>
    </row>
    <row r="2382" spans="12:15">
      <c r="L2382" s="30" t="str" cm="1">
        <f t="array" ref="L2382">IF(Table2[[#This Row],[Nodes]:[Nodes]]=4,Table2[[#This Row],[Gap]:[Gap]],"")</f>
        <v/>
      </c>
      <c r="M2382" s="30" t="str" cm="1">
        <f t="array" ref="M2382">IF(Table2[[#This Row],[Nodes]:[Nodes]]=5,Table2[[#This Row],[Gap]:[Gap]],"")</f>
        <v/>
      </c>
      <c r="N2382" s="30" t="str" cm="1">
        <f t="array" ref="N2382">IF(Table2[[#This Row],[Nodes]:[Nodes]]=6,Table2[[#This Row],[Gap]:[Gap]],"")</f>
        <v/>
      </c>
      <c r="O2382" s="30" t="str" cm="1">
        <f t="array" ref="O2382">IF(Table2[[#This Row],[Nodes]:[Nodes]]=7,Table2[[#This Row],[Gap]:[Gap]],"")</f>
        <v/>
      </c>
    </row>
    <row r="2383" spans="12:15">
      <c r="L2383" s="30" t="str" cm="1">
        <f t="array" ref="L2383">IF(Table2[[#This Row],[Nodes]:[Nodes]]=4,Table2[[#This Row],[Gap]:[Gap]],"")</f>
        <v/>
      </c>
      <c r="M2383" s="30" t="str" cm="1">
        <f t="array" ref="M2383">IF(Table2[[#This Row],[Nodes]:[Nodes]]=5,Table2[[#This Row],[Gap]:[Gap]],"")</f>
        <v/>
      </c>
      <c r="N2383" s="30" t="str" cm="1">
        <f t="array" ref="N2383">IF(Table2[[#This Row],[Nodes]:[Nodes]]=6,Table2[[#This Row],[Gap]:[Gap]],"")</f>
        <v/>
      </c>
      <c r="O2383" s="30" t="str" cm="1">
        <f t="array" ref="O2383">IF(Table2[[#This Row],[Nodes]:[Nodes]]=7,Table2[[#This Row],[Gap]:[Gap]],"")</f>
        <v/>
      </c>
    </row>
    <row r="2384" spans="12:15">
      <c r="L2384" s="30" t="str" cm="1">
        <f t="array" ref="L2384">IF(Table2[[#This Row],[Nodes]:[Nodes]]=4,Table2[[#This Row],[Gap]:[Gap]],"")</f>
        <v/>
      </c>
      <c r="M2384" s="30" t="str" cm="1">
        <f t="array" ref="M2384">IF(Table2[[#This Row],[Nodes]:[Nodes]]=5,Table2[[#This Row],[Gap]:[Gap]],"")</f>
        <v/>
      </c>
      <c r="N2384" s="30" t="str" cm="1">
        <f t="array" ref="N2384">IF(Table2[[#This Row],[Nodes]:[Nodes]]=6,Table2[[#This Row],[Gap]:[Gap]],"")</f>
        <v/>
      </c>
      <c r="O2384" s="30" t="str" cm="1">
        <f t="array" ref="O2384">IF(Table2[[#This Row],[Nodes]:[Nodes]]=7,Table2[[#This Row],[Gap]:[Gap]],"")</f>
        <v/>
      </c>
    </row>
    <row r="2385" spans="12:15">
      <c r="L2385" s="30" t="str" cm="1">
        <f t="array" ref="L2385">IF(Table2[[#This Row],[Nodes]:[Nodes]]=4,Table2[[#This Row],[Gap]:[Gap]],"")</f>
        <v/>
      </c>
      <c r="M2385" s="30" t="str" cm="1">
        <f t="array" ref="M2385">IF(Table2[[#This Row],[Nodes]:[Nodes]]=5,Table2[[#This Row],[Gap]:[Gap]],"")</f>
        <v/>
      </c>
      <c r="N2385" s="30" t="str" cm="1">
        <f t="array" ref="N2385">IF(Table2[[#This Row],[Nodes]:[Nodes]]=6,Table2[[#This Row],[Gap]:[Gap]],"")</f>
        <v/>
      </c>
      <c r="O2385" s="30" t="str" cm="1">
        <f t="array" ref="O2385">IF(Table2[[#This Row],[Nodes]:[Nodes]]=7,Table2[[#This Row],[Gap]:[Gap]],"")</f>
        <v/>
      </c>
    </row>
    <row r="2386" spans="12:15">
      <c r="L2386" s="30" t="str" cm="1">
        <f t="array" ref="L2386">IF(Table2[[#This Row],[Nodes]:[Nodes]]=4,Table2[[#This Row],[Gap]:[Gap]],"")</f>
        <v/>
      </c>
      <c r="M2386" s="30" t="str" cm="1">
        <f t="array" ref="M2386">IF(Table2[[#This Row],[Nodes]:[Nodes]]=5,Table2[[#This Row],[Gap]:[Gap]],"")</f>
        <v/>
      </c>
      <c r="N2386" s="30" t="str" cm="1">
        <f t="array" ref="N2386">IF(Table2[[#This Row],[Nodes]:[Nodes]]=6,Table2[[#This Row],[Gap]:[Gap]],"")</f>
        <v/>
      </c>
      <c r="O2386" s="30" t="str" cm="1">
        <f t="array" ref="O2386">IF(Table2[[#This Row],[Nodes]:[Nodes]]=7,Table2[[#This Row],[Gap]:[Gap]],"")</f>
        <v/>
      </c>
    </row>
    <row r="2387" spans="12:15">
      <c r="L2387" s="30" t="str" cm="1">
        <f t="array" ref="L2387">IF(Table2[[#This Row],[Nodes]:[Nodes]]=4,Table2[[#This Row],[Gap]:[Gap]],"")</f>
        <v/>
      </c>
      <c r="M2387" s="30" t="str" cm="1">
        <f t="array" ref="M2387">IF(Table2[[#This Row],[Nodes]:[Nodes]]=5,Table2[[#This Row],[Gap]:[Gap]],"")</f>
        <v/>
      </c>
      <c r="N2387" s="30" t="str" cm="1">
        <f t="array" ref="N2387">IF(Table2[[#This Row],[Nodes]:[Nodes]]=6,Table2[[#This Row],[Gap]:[Gap]],"")</f>
        <v/>
      </c>
      <c r="O2387" s="30" t="str" cm="1">
        <f t="array" ref="O2387">IF(Table2[[#This Row],[Nodes]:[Nodes]]=7,Table2[[#This Row],[Gap]:[Gap]],"")</f>
        <v/>
      </c>
    </row>
    <row r="2388" spans="12:15">
      <c r="L2388" s="30" t="str" cm="1">
        <f t="array" ref="L2388">IF(Table2[[#This Row],[Nodes]:[Nodes]]=4,Table2[[#This Row],[Gap]:[Gap]],"")</f>
        <v/>
      </c>
      <c r="M2388" s="30" t="str" cm="1">
        <f t="array" ref="M2388">IF(Table2[[#This Row],[Nodes]:[Nodes]]=5,Table2[[#This Row],[Gap]:[Gap]],"")</f>
        <v/>
      </c>
      <c r="N2388" s="30" t="str" cm="1">
        <f t="array" ref="N2388">IF(Table2[[#This Row],[Nodes]:[Nodes]]=6,Table2[[#This Row],[Gap]:[Gap]],"")</f>
        <v/>
      </c>
      <c r="O2388" s="30" t="str" cm="1">
        <f t="array" ref="O2388">IF(Table2[[#This Row],[Nodes]:[Nodes]]=7,Table2[[#This Row],[Gap]:[Gap]],"")</f>
        <v/>
      </c>
    </row>
    <row r="2389" spans="12:15">
      <c r="L2389" s="30" t="str" cm="1">
        <f t="array" ref="L2389">IF(Table2[[#This Row],[Nodes]:[Nodes]]=4,Table2[[#This Row],[Gap]:[Gap]],"")</f>
        <v/>
      </c>
      <c r="M2389" s="30" t="str" cm="1">
        <f t="array" ref="M2389">IF(Table2[[#This Row],[Nodes]:[Nodes]]=5,Table2[[#This Row],[Gap]:[Gap]],"")</f>
        <v/>
      </c>
      <c r="N2389" s="30" t="str" cm="1">
        <f t="array" ref="N2389">IF(Table2[[#This Row],[Nodes]:[Nodes]]=6,Table2[[#This Row],[Gap]:[Gap]],"")</f>
        <v/>
      </c>
      <c r="O2389" s="30" t="str" cm="1">
        <f t="array" ref="O2389">IF(Table2[[#This Row],[Nodes]:[Nodes]]=7,Table2[[#This Row],[Gap]:[Gap]],"")</f>
        <v/>
      </c>
    </row>
    <row r="2390" spans="12:15">
      <c r="L2390" s="30" t="str" cm="1">
        <f t="array" ref="L2390">IF(Table2[[#This Row],[Nodes]:[Nodes]]=4,Table2[[#This Row],[Gap]:[Gap]],"")</f>
        <v/>
      </c>
      <c r="M2390" s="30" t="str" cm="1">
        <f t="array" ref="M2390">IF(Table2[[#This Row],[Nodes]:[Nodes]]=5,Table2[[#This Row],[Gap]:[Gap]],"")</f>
        <v/>
      </c>
      <c r="N2390" s="30" t="str" cm="1">
        <f t="array" ref="N2390">IF(Table2[[#This Row],[Nodes]:[Nodes]]=6,Table2[[#This Row],[Gap]:[Gap]],"")</f>
        <v/>
      </c>
      <c r="O2390" s="30" t="str" cm="1">
        <f t="array" ref="O2390">IF(Table2[[#This Row],[Nodes]:[Nodes]]=7,Table2[[#This Row],[Gap]:[Gap]],"")</f>
        <v/>
      </c>
    </row>
    <row r="2391" spans="12:15">
      <c r="L2391" s="30" t="str" cm="1">
        <f t="array" ref="L2391">IF(Table2[[#This Row],[Nodes]:[Nodes]]=4,Table2[[#This Row],[Gap]:[Gap]],"")</f>
        <v/>
      </c>
      <c r="M2391" s="30" t="str" cm="1">
        <f t="array" ref="M2391">IF(Table2[[#This Row],[Nodes]:[Nodes]]=5,Table2[[#This Row],[Gap]:[Gap]],"")</f>
        <v/>
      </c>
      <c r="N2391" s="30" t="str" cm="1">
        <f t="array" ref="N2391">IF(Table2[[#This Row],[Nodes]:[Nodes]]=6,Table2[[#This Row],[Gap]:[Gap]],"")</f>
        <v/>
      </c>
      <c r="O2391" s="30" t="str" cm="1">
        <f t="array" ref="O2391">IF(Table2[[#This Row],[Nodes]:[Nodes]]=7,Table2[[#This Row],[Gap]:[Gap]],"")</f>
        <v/>
      </c>
    </row>
    <row r="2392" spans="12:15">
      <c r="L2392" s="30" t="str" cm="1">
        <f t="array" ref="L2392">IF(Table2[[#This Row],[Nodes]:[Nodes]]=4,Table2[[#This Row],[Gap]:[Gap]],"")</f>
        <v/>
      </c>
      <c r="M2392" s="30" t="str" cm="1">
        <f t="array" ref="M2392">IF(Table2[[#This Row],[Nodes]:[Nodes]]=5,Table2[[#This Row],[Gap]:[Gap]],"")</f>
        <v/>
      </c>
      <c r="N2392" s="30" t="str" cm="1">
        <f t="array" ref="N2392">IF(Table2[[#This Row],[Nodes]:[Nodes]]=6,Table2[[#This Row],[Gap]:[Gap]],"")</f>
        <v/>
      </c>
      <c r="O2392" s="30" t="str" cm="1">
        <f t="array" ref="O2392">IF(Table2[[#This Row],[Nodes]:[Nodes]]=7,Table2[[#This Row],[Gap]:[Gap]],"")</f>
        <v/>
      </c>
    </row>
    <row r="2393" spans="12:15">
      <c r="L2393" s="30" t="str" cm="1">
        <f t="array" ref="L2393">IF(Table2[[#This Row],[Nodes]:[Nodes]]=4,Table2[[#This Row],[Gap]:[Gap]],"")</f>
        <v/>
      </c>
      <c r="M2393" s="30" t="str" cm="1">
        <f t="array" ref="M2393">IF(Table2[[#This Row],[Nodes]:[Nodes]]=5,Table2[[#This Row],[Gap]:[Gap]],"")</f>
        <v/>
      </c>
      <c r="N2393" s="30" t="str" cm="1">
        <f t="array" ref="N2393">IF(Table2[[#This Row],[Nodes]:[Nodes]]=6,Table2[[#This Row],[Gap]:[Gap]],"")</f>
        <v/>
      </c>
      <c r="O2393" s="30" t="str" cm="1">
        <f t="array" ref="O2393">IF(Table2[[#This Row],[Nodes]:[Nodes]]=7,Table2[[#This Row],[Gap]:[Gap]],"")</f>
        <v/>
      </c>
    </row>
    <row r="2394" spans="12:15">
      <c r="L2394" s="30" t="str" cm="1">
        <f t="array" ref="L2394">IF(Table2[[#This Row],[Nodes]:[Nodes]]=4,Table2[[#This Row],[Gap]:[Gap]],"")</f>
        <v/>
      </c>
      <c r="M2394" s="30" t="str" cm="1">
        <f t="array" ref="M2394">IF(Table2[[#This Row],[Nodes]:[Nodes]]=5,Table2[[#This Row],[Gap]:[Gap]],"")</f>
        <v/>
      </c>
      <c r="N2394" s="30" t="str" cm="1">
        <f t="array" ref="N2394">IF(Table2[[#This Row],[Nodes]:[Nodes]]=6,Table2[[#This Row],[Gap]:[Gap]],"")</f>
        <v/>
      </c>
      <c r="O2394" s="30" t="str" cm="1">
        <f t="array" ref="O2394">IF(Table2[[#This Row],[Nodes]:[Nodes]]=7,Table2[[#This Row],[Gap]:[Gap]],"")</f>
        <v/>
      </c>
    </row>
    <row r="2395" spans="12:15">
      <c r="L2395" s="30" t="str" cm="1">
        <f t="array" ref="L2395">IF(Table2[[#This Row],[Nodes]:[Nodes]]=4,Table2[[#This Row],[Gap]:[Gap]],"")</f>
        <v/>
      </c>
      <c r="M2395" s="30" t="str" cm="1">
        <f t="array" ref="M2395">IF(Table2[[#This Row],[Nodes]:[Nodes]]=5,Table2[[#This Row],[Gap]:[Gap]],"")</f>
        <v/>
      </c>
      <c r="N2395" s="30" t="str" cm="1">
        <f t="array" ref="N2395">IF(Table2[[#This Row],[Nodes]:[Nodes]]=6,Table2[[#This Row],[Gap]:[Gap]],"")</f>
        <v/>
      </c>
      <c r="O2395" s="30" t="str" cm="1">
        <f t="array" ref="O2395">IF(Table2[[#This Row],[Nodes]:[Nodes]]=7,Table2[[#This Row],[Gap]:[Gap]],"")</f>
        <v/>
      </c>
    </row>
    <row r="2396" spans="12:15">
      <c r="L2396" s="30" t="str" cm="1">
        <f t="array" ref="L2396">IF(Table2[[#This Row],[Nodes]:[Nodes]]=4,Table2[[#This Row],[Gap]:[Gap]],"")</f>
        <v/>
      </c>
      <c r="M2396" s="30" t="str" cm="1">
        <f t="array" ref="M2396">IF(Table2[[#This Row],[Nodes]:[Nodes]]=5,Table2[[#This Row],[Gap]:[Gap]],"")</f>
        <v/>
      </c>
      <c r="N2396" s="30" t="str" cm="1">
        <f t="array" ref="N2396">IF(Table2[[#This Row],[Nodes]:[Nodes]]=6,Table2[[#This Row],[Gap]:[Gap]],"")</f>
        <v/>
      </c>
      <c r="O2396" s="30" t="str" cm="1">
        <f t="array" ref="O2396">IF(Table2[[#This Row],[Nodes]:[Nodes]]=7,Table2[[#This Row],[Gap]:[Gap]],"")</f>
        <v/>
      </c>
    </row>
    <row r="2397" spans="12:15">
      <c r="L2397" s="30" t="str" cm="1">
        <f t="array" ref="L2397">IF(Table2[[#This Row],[Nodes]:[Nodes]]=4,Table2[[#This Row],[Gap]:[Gap]],"")</f>
        <v/>
      </c>
      <c r="M2397" s="30" t="str" cm="1">
        <f t="array" ref="M2397">IF(Table2[[#This Row],[Nodes]:[Nodes]]=5,Table2[[#This Row],[Gap]:[Gap]],"")</f>
        <v/>
      </c>
      <c r="N2397" s="30" t="str" cm="1">
        <f t="array" ref="N2397">IF(Table2[[#This Row],[Nodes]:[Nodes]]=6,Table2[[#This Row],[Gap]:[Gap]],"")</f>
        <v/>
      </c>
      <c r="O2397" s="30" t="str" cm="1">
        <f t="array" ref="O2397">IF(Table2[[#This Row],[Nodes]:[Nodes]]=7,Table2[[#This Row],[Gap]:[Gap]],"")</f>
        <v/>
      </c>
    </row>
    <row r="2398" spans="12:15">
      <c r="L2398" s="30" t="str" cm="1">
        <f t="array" ref="L2398">IF(Table2[[#This Row],[Nodes]:[Nodes]]=4,Table2[[#This Row],[Gap]:[Gap]],"")</f>
        <v/>
      </c>
      <c r="M2398" s="30" t="str" cm="1">
        <f t="array" ref="M2398">IF(Table2[[#This Row],[Nodes]:[Nodes]]=5,Table2[[#This Row],[Gap]:[Gap]],"")</f>
        <v/>
      </c>
      <c r="N2398" s="30" t="str" cm="1">
        <f t="array" ref="N2398">IF(Table2[[#This Row],[Nodes]:[Nodes]]=6,Table2[[#This Row],[Gap]:[Gap]],"")</f>
        <v/>
      </c>
      <c r="O2398" s="30" t="str" cm="1">
        <f t="array" ref="O2398">IF(Table2[[#This Row],[Nodes]:[Nodes]]=7,Table2[[#This Row],[Gap]:[Gap]],"")</f>
        <v/>
      </c>
    </row>
    <row r="2399" spans="12:15">
      <c r="L2399" s="30" t="str" cm="1">
        <f t="array" ref="L2399">IF(Table2[[#This Row],[Nodes]:[Nodes]]=4,Table2[[#This Row],[Gap]:[Gap]],"")</f>
        <v/>
      </c>
      <c r="M2399" s="30" t="str" cm="1">
        <f t="array" ref="M2399">IF(Table2[[#This Row],[Nodes]:[Nodes]]=5,Table2[[#This Row],[Gap]:[Gap]],"")</f>
        <v/>
      </c>
      <c r="N2399" s="30" t="str" cm="1">
        <f t="array" ref="N2399">IF(Table2[[#This Row],[Nodes]:[Nodes]]=6,Table2[[#This Row],[Gap]:[Gap]],"")</f>
        <v/>
      </c>
      <c r="O2399" s="30" t="str" cm="1">
        <f t="array" ref="O2399">IF(Table2[[#This Row],[Nodes]:[Nodes]]=7,Table2[[#This Row],[Gap]:[Gap]],"")</f>
        <v/>
      </c>
    </row>
    <row r="2400" spans="12:15">
      <c r="L2400" s="30" t="str" cm="1">
        <f t="array" ref="L2400">IF(Table2[[#This Row],[Nodes]:[Nodes]]=4,Table2[[#This Row],[Gap]:[Gap]],"")</f>
        <v/>
      </c>
      <c r="M2400" s="30" t="str" cm="1">
        <f t="array" ref="M2400">IF(Table2[[#This Row],[Nodes]:[Nodes]]=5,Table2[[#This Row],[Gap]:[Gap]],"")</f>
        <v/>
      </c>
      <c r="N2400" s="30" t="str" cm="1">
        <f t="array" ref="N2400">IF(Table2[[#This Row],[Nodes]:[Nodes]]=6,Table2[[#This Row],[Gap]:[Gap]],"")</f>
        <v/>
      </c>
      <c r="O2400" s="30" t="str" cm="1">
        <f t="array" ref="O2400">IF(Table2[[#This Row],[Nodes]:[Nodes]]=7,Table2[[#This Row],[Gap]:[Gap]],"")</f>
        <v/>
      </c>
    </row>
    <row r="2401" spans="12:15">
      <c r="L2401" s="30" t="str" cm="1">
        <f t="array" ref="L2401">IF(Table2[[#This Row],[Nodes]:[Nodes]]=4,Table2[[#This Row],[Gap]:[Gap]],"")</f>
        <v/>
      </c>
      <c r="M2401" s="30" t="str" cm="1">
        <f t="array" ref="M2401">IF(Table2[[#This Row],[Nodes]:[Nodes]]=5,Table2[[#This Row],[Gap]:[Gap]],"")</f>
        <v/>
      </c>
      <c r="N2401" s="30" t="str" cm="1">
        <f t="array" ref="N2401">IF(Table2[[#This Row],[Nodes]:[Nodes]]=6,Table2[[#This Row],[Gap]:[Gap]],"")</f>
        <v/>
      </c>
      <c r="O2401" s="30" t="str" cm="1">
        <f t="array" ref="O2401">IF(Table2[[#This Row],[Nodes]:[Nodes]]=7,Table2[[#This Row],[Gap]:[Gap]],"")</f>
        <v/>
      </c>
    </row>
    <row r="2402" spans="12:15">
      <c r="L2402" s="30" t="str" cm="1">
        <f t="array" ref="L2402">IF(Table2[[#This Row],[Nodes]:[Nodes]]=4,Table2[[#This Row],[Gap]:[Gap]],"")</f>
        <v/>
      </c>
      <c r="M2402" s="30" t="str" cm="1">
        <f t="array" ref="M2402">IF(Table2[[#This Row],[Nodes]:[Nodes]]=5,Table2[[#This Row],[Gap]:[Gap]],"")</f>
        <v/>
      </c>
      <c r="N2402" s="30" t="str" cm="1">
        <f t="array" ref="N2402">IF(Table2[[#This Row],[Nodes]:[Nodes]]=6,Table2[[#This Row],[Gap]:[Gap]],"")</f>
        <v/>
      </c>
      <c r="O2402" s="30" t="str" cm="1">
        <f t="array" ref="O2402">IF(Table2[[#This Row],[Nodes]:[Nodes]]=7,Table2[[#This Row],[Gap]:[Gap]],"")</f>
        <v/>
      </c>
    </row>
    <row r="2403" spans="12:15">
      <c r="L2403" s="30" t="str" cm="1">
        <f t="array" ref="L2403">IF(Table2[[#This Row],[Nodes]:[Nodes]]=4,Table2[[#This Row],[Gap]:[Gap]],"")</f>
        <v/>
      </c>
      <c r="M2403" s="30" t="str" cm="1">
        <f t="array" ref="M2403">IF(Table2[[#This Row],[Nodes]:[Nodes]]=5,Table2[[#This Row],[Gap]:[Gap]],"")</f>
        <v/>
      </c>
      <c r="N2403" s="30" t="str" cm="1">
        <f t="array" ref="N2403">IF(Table2[[#This Row],[Nodes]:[Nodes]]=6,Table2[[#This Row],[Gap]:[Gap]],"")</f>
        <v/>
      </c>
      <c r="O2403" s="30" t="str" cm="1">
        <f t="array" ref="O2403">IF(Table2[[#This Row],[Nodes]:[Nodes]]=7,Table2[[#This Row],[Gap]:[Gap]],"")</f>
        <v/>
      </c>
    </row>
    <row r="2404" spans="12:15">
      <c r="L2404" s="30" t="str" cm="1">
        <f t="array" ref="L2404">IF(Table2[[#This Row],[Nodes]:[Nodes]]=4,Table2[[#This Row],[Gap]:[Gap]],"")</f>
        <v/>
      </c>
      <c r="M2404" s="30" t="str" cm="1">
        <f t="array" ref="M2404">IF(Table2[[#This Row],[Nodes]:[Nodes]]=5,Table2[[#This Row],[Gap]:[Gap]],"")</f>
        <v/>
      </c>
      <c r="N2404" s="30" t="str" cm="1">
        <f t="array" ref="N2404">IF(Table2[[#This Row],[Nodes]:[Nodes]]=6,Table2[[#This Row],[Gap]:[Gap]],"")</f>
        <v/>
      </c>
      <c r="O2404" s="30" t="str" cm="1">
        <f t="array" ref="O2404">IF(Table2[[#This Row],[Nodes]:[Nodes]]=7,Table2[[#This Row],[Gap]:[Gap]],"")</f>
        <v/>
      </c>
    </row>
    <row r="2405" spans="12:15">
      <c r="L2405" s="30" t="str" cm="1">
        <f t="array" ref="L2405">IF(Table2[[#This Row],[Nodes]:[Nodes]]=4,Table2[[#This Row],[Gap]:[Gap]],"")</f>
        <v/>
      </c>
      <c r="M2405" s="30" t="str" cm="1">
        <f t="array" ref="M2405">IF(Table2[[#This Row],[Nodes]:[Nodes]]=5,Table2[[#This Row],[Gap]:[Gap]],"")</f>
        <v/>
      </c>
      <c r="N2405" s="30" t="str" cm="1">
        <f t="array" ref="N2405">IF(Table2[[#This Row],[Nodes]:[Nodes]]=6,Table2[[#This Row],[Gap]:[Gap]],"")</f>
        <v/>
      </c>
      <c r="O2405" s="30" t="str" cm="1">
        <f t="array" ref="O2405">IF(Table2[[#This Row],[Nodes]:[Nodes]]=7,Table2[[#This Row],[Gap]:[Gap]],"")</f>
        <v/>
      </c>
    </row>
    <row r="2406" spans="12:15">
      <c r="L2406" s="30" t="str" cm="1">
        <f t="array" ref="L2406">IF(Table2[[#This Row],[Nodes]:[Nodes]]=4,Table2[[#This Row],[Gap]:[Gap]],"")</f>
        <v/>
      </c>
      <c r="M2406" s="30" t="str" cm="1">
        <f t="array" ref="M2406">IF(Table2[[#This Row],[Nodes]:[Nodes]]=5,Table2[[#This Row],[Gap]:[Gap]],"")</f>
        <v/>
      </c>
      <c r="N2406" s="30" t="str" cm="1">
        <f t="array" ref="N2406">IF(Table2[[#This Row],[Nodes]:[Nodes]]=6,Table2[[#This Row],[Gap]:[Gap]],"")</f>
        <v/>
      </c>
      <c r="O2406" s="30" t="str" cm="1">
        <f t="array" ref="O2406">IF(Table2[[#This Row],[Nodes]:[Nodes]]=7,Table2[[#This Row],[Gap]:[Gap]],"")</f>
        <v/>
      </c>
    </row>
    <row r="2407" spans="12:15">
      <c r="L2407" s="30" t="str" cm="1">
        <f t="array" ref="L2407">IF(Table2[[#This Row],[Nodes]:[Nodes]]=4,Table2[[#This Row],[Gap]:[Gap]],"")</f>
        <v/>
      </c>
      <c r="M2407" s="30" t="str" cm="1">
        <f t="array" ref="M2407">IF(Table2[[#This Row],[Nodes]:[Nodes]]=5,Table2[[#This Row],[Gap]:[Gap]],"")</f>
        <v/>
      </c>
      <c r="N2407" s="30" t="str" cm="1">
        <f t="array" ref="N2407">IF(Table2[[#This Row],[Nodes]:[Nodes]]=6,Table2[[#This Row],[Gap]:[Gap]],"")</f>
        <v/>
      </c>
      <c r="O2407" s="30" t="str" cm="1">
        <f t="array" ref="O2407">IF(Table2[[#This Row],[Nodes]:[Nodes]]=7,Table2[[#This Row],[Gap]:[Gap]],"")</f>
        <v/>
      </c>
    </row>
    <row r="2408" spans="12:15">
      <c r="L2408" s="30" t="str" cm="1">
        <f t="array" ref="L2408">IF(Table2[[#This Row],[Nodes]:[Nodes]]=4,Table2[[#This Row],[Gap]:[Gap]],"")</f>
        <v/>
      </c>
      <c r="M2408" s="30" t="str" cm="1">
        <f t="array" ref="M2408">IF(Table2[[#This Row],[Nodes]:[Nodes]]=5,Table2[[#This Row],[Gap]:[Gap]],"")</f>
        <v/>
      </c>
      <c r="N2408" s="30" t="str" cm="1">
        <f t="array" ref="N2408">IF(Table2[[#This Row],[Nodes]:[Nodes]]=6,Table2[[#This Row],[Gap]:[Gap]],"")</f>
        <v/>
      </c>
      <c r="O2408" s="30" t="str" cm="1">
        <f t="array" ref="O2408">IF(Table2[[#This Row],[Nodes]:[Nodes]]=7,Table2[[#This Row],[Gap]:[Gap]],"")</f>
        <v/>
      </c>
    </row>
    <row r="2409" spans="12:15">
      <c r="L2409" s="30" t="str" cm="1">
        <f t="array" ref="L2409">IF(Table2[[#This Row],[Nodes]:[Nodes]]=4,Table2[[#This Row],[Gap]:[Gap]],"")</f>
        <v/>
      </c>
      <c r="M2409" s="30" t="str" cm="1">
        <f t="array" ref="M2409">IF(Table2[[#This Row],[Nodes]:[Nodes]]=5,Table2[[#This Row],[Gap]:[Gap]],"")</f>
        <v/>
      </c>
      <c r="N2409" s="30" t="str" cm="1">
        <f t="array" ref="N2409">IF(Table2[[#This Row],[Nodes]:[Nodes]]=6,Table2[[#This Row],[Gap]:[Gap]],"")</f>
        <v/>
      </c>
      <c r="O2409" s="30" t="str" cm="1">
        <f t="array" ref="O2409">IF(Table2[[#This Row],[Nodes]:[Nodes]]=7,Table2[[#This Row],[Gap]:[Gap]],"")</f>
        <v/>
      </c>
    </row>
    <row r="2410" spans="12:15">
      <c r="L2410" s="30" t="str" cm="1">
        <f t="array" ref="L2410">IF(Table2[[#This Row],[Nodes]:[Nodes]]=4,Table2[[#This Row],[Gap]:[Gap]],"")</f>
        <v/>
      </c>
      <c r="M2410" s="30" t="str" cm="1">
        <f t="array" ref="M2410">IF(Table2[[#This Row],[Nodes]:[Nodes]]=5,Table2[[#This Row],[Gap]:[Gap]],"")</f>
        <v/>
      </c>
      <c r="N2410" s="30" t="str" cm="1">
        <f t="array" ref="N2410">IF(Table2[[#This Row],[Nodes]:[Nodes]]=6,Table2[[#This Row],[Gap]:[Gap]],"")</f>
        <v/>
      </c>
      <c r="O2410" s="30" t="str" cm="1">
        <f t="array" ref="O2410">IF(Table2[[#This Row],[Nodes]:[Nodes]]=7,Table2[[#This Row],[Gap]:[Gap]],"")</f>
        <v/>
      </c>
    </row>
    <row r="2411" spans="12:15">
      <c r="L2411" s="30" t="str" cm="1">
        <f t="array" ref="L2411">IF(Table2[[#This Row],[Nodes]:[Nodes]]=4,Table2[[#This Row],[Gap]:[Gap]],"")</f>
        <v/>
      </c>
      <c r="M2411" s="30" t="str" cm="1">
        <f t="array" ref="M2411">IF(Table2[[#This Row],[Nodes]:[Nodes]]=5,Table2[[#This Row],[Gap]:[Gap]],"")</f>
        <v/>
      </c>
      <c r="N2411" s="30" t="str" cm="1">
        <f t="array" ref="N2411">IF(Table2[[#This Row],[Nodes]:[Nodes]]=6,Table2[[#This Row],[Gap]:[Gap]],"")</f>
        <v/>
      </c>
      <c r="O2411" s="30" t="str" cm="1">
        <f t="array" ref="O2411">IF(Table2[[#This Row],[Nodes]:[Nodes]]=7,Table2[[#This Row],[Gap]:[Gap]],"")</f>
        <v/>
      </c>
    </row>
    <row r="2412" spans="12:15">
      <c r="L2412" s="30" t="str" cm="1">
        <f t="array" ref="L2412">IF(Table2[[#This Row],[Nodes]:[Nodes]]=4,Table2[[#This Row],[Gap]:[Gap]],"")</f>
        <v/>
      </c>
      <c r="M2412" s="30" t="str" cm="1">
        <f t="array" ref="M2412">IF(Table2[[#This Row],[Nodes]:[Nodes]]=5,Table2[[#This Row],[Gap]:[Gap]],"")</f>
        <v/>
      </c>
      <c r="N2412" s="30" t="str" cm="1">
        <f t="array" ref="N2412">IF(Table2[[#This Row],[Nodes]:[Nodes]]=6,Table2[[#This Row],[Gap]:[Gap]],"")</f>
        <v/>
      </c>
      <c r="O2412" s="30" t="str" cm="1">
        <f t="array" ref="O2412">IF(Table2[[#This Row],[Nodes]:[Nodes]]=7,Table2[[#This Row],[Gap]:[Gap]],"")</f>
        <v/>
      </c>
    </row>
    <row r="2413" spans="12:15">
      <c r="L2413" s="30" t="str" cm="1">
        <f t="array" ref="L2413">IF(Table2[[#This Row],[Nodes]:[Nodes]]=4,Table2[[#This Row],[Gap]:[Gap]],"")</f>
        <v/>
      </c>
      <c r="M2413" s="30" t="str" cm="1">
        <f t="array" ref="M2413">IF(Table2[[#This Row],[Nodes]:[Nodes]]=5,Table2[[#This Row],[Gap]:[Gap]],"")</f>
        <v/>
      </c>
      <c r="N2413" s="30" t="str" cm="1">
        <f t="array" ref="N2413">IF(Table2[[#This Row],[Nodes]:[Nodes]]=6,Table2[[#This Row],[Gap]:[Gap]],"")</f>
        <v/>
      </c>
      <c r="O2413" s="30" t="str" cm="1">
        <f t="array" ref="O2413">IF(Table2[[#This Row],[Nodes]:[Nodes]]=7,Table2[[#This Row],[Gap]:[Gap]],"")</f>
        <v/>
      </c>
    </row>
    <row r="2414" spans="12:15">
      <c r="L2414" s="30" t="str" cm="1">
        <f t="array" ref="L2414">IF(Table2[[#This Row],[Nodes]:[Nodes]]=4,Table2[[#This Row],[Gap]:[Gap]],"")</f>
        <v/>
      </c>
      <c r="M2414" s="30" t="str" cm="1">
        <f t="array" ref="M2414">IF(Table2[[#This Row],[Nodes]:[Nodes]]=5,Table2[[#This Row],[Gap]:[Gap]],"")</f>
        <v/>
      </c>
      <c r="N2414" s="30" t="str" cm="1">
        <f t="array" ref="N2414">IF(Table2[[#This Row],[Nodes]:[Nodes]]=6,Table2[[#This Row],[Gap]:[Gap]],"")</f>
        <v/>
      </c>
      <c r="O2414" s="30" t="str" cm="1">
        <f t="array" ref="O2414">IF(Table2[[#This Row],[Nodes]:[Nodes]]=7,Table2[[#This Row],[Gap]:[Gap]],"")</f>
        <v/>
      </c>
    </row>
  </sheetData>
  <sortState xmlns:xlrd2="http://schemas.microsoft.com/office/spreadsheetml/2017/richdata2" ref="A2:J545">
    <sortCondition ref="A1:A545"/>
  </sortState>
  <phoneticPr fontId="19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80BD-C110-4631-BF71-63784C167F23}">
  <dimension ref="A2:Q26"/>
  <sheetViews>
    <sheetView workbookViewId="0">
      <selection activeCell="A31" sqref="A31"/>
    </sheetView>
  </sheetViews>
  <sheetFormatPr defaultRowHeight="14.5"/>
  <cols>
    <col min="1" max="1" width="25.453125" bestFit="1" customWidth="1"/>
    <col min="3" max="17" width="11.81640625" customWidth="1"/>
  </cols>
  <sheetData>
    <row r="2" spans="1:17">
      <c r="C2" s="20" t="s">
        <v>12</v>
      </c>
      <c r="D2" s="21"/>
      <c r="E2" s="21"/>
      <c r="F2" s="21"/>
      <c r="G2" s="21"/>
      <c r="H2" s="18" t="s">
        <v>15</v>
      </c>
      <c r="I2" s="19"/>
      <c r="J2" s="19"/>
      <c r="K2" s="19"/>
      <c r="L2" s="19"/>
      <c r="M2" s="18" t="s">
        <v>16</v>
      </c>
      <c r="N2" s="19"/>
      <c r="O2" s="19"/>
      <c r="P2" s="19"/>
      <c r="Q2" s="19"/>
    </row>
    <row r="3" spans="1:17">
      <c r="A3" s="3" t="s">
        <v>13</v>
      </c>
      <c r="B3" s="3" t="s">
        <v>14</v>
      </c>
      <c r="C3" s="4" t="s">
        <v>5</v>
      </c>
      <c r="D3" s="25" t="s">
        <v>6</v>
      </c>
      <c r="E3" s="2" t="s">
        <v>7</v>
      </c>
      <c r="F3" s="2" t="s">
        <v>8</v>
      </c>
      <c r="G3" s="23" t="s">
        <v>17</v>
      </c>
      <c r="H3" s="17" t="s">
        <v>5</v>
      </c>
      <c r="I3" s="16" t="s">
        <v>6</v>
      </c>
      <c r="J3" s="16" t="s">
        <v>7</v>
      </c>
      <c r="K3" s="16" t="s">
        <v>8</v>
      </c>
      <c r="L3" s="23" t="s">
        <v>17</v>
      </c>
      <c r="M3" s="17" t="s">
        <v>5</v>
      </c>
      <c r="N3" s="16" t="s">
        <v>6</v>
      </c>
      <c r="O3" s="16" t="s">
        <v>7</v>
      </c>
      <c r="P3" s="16" t="s">
        <v>8</v>
      </c>
      <c r="Q3" s="23" t="s">
        <v>17</v>
      </c>
    </row>
    <row r="4" spans="1:17">
      <c r="A4" s="24" t="s">
        <v>0</v>
      </c>
      <c r="B4" s="6">
        <v>4</v>
      </c>
      <c r="C4" s="12">
        <f>AVERAGEIFS(Table2[[#All],[Total_time]],Table2[[#All],[Nodes]:[Nodes]],Analysis!$B4)</f>
        <v>358.04822414942851</v>
      </c>
      <c r="D4" s="26">
        <f>AVERAGEIFS(Table2[[#All],[Max_trips]],Table2[[#All],[Nodes]:[Nodes]],Analysis!$B4)</f>
        <v>1.4666666666666666</v>
      </c>
      <c r="E4" s="28">
        <f>AVERAGEIFS(Table2[[#All],[Cost]],Table2[[#All],[Nodes]:[Nodes]],Analysis!$B4)</f>
        <v>757.64803678112435</v>
      </c>
      <c r="F4" s="27">
        <f>AVERAGEIFS(Table2[[#All],[Gap]],Table2[[#All],[Nodes]:[Nodes]],Analysis!$B4)</f>
        <v>0</v>
      </c>
      <c r="G4" s="27">
        <f>AVERAGEIFS(Table2[[#All],[Solving_time]],Table2[[#All],[Nodes]:[Nodes]],Analysis!$B4)</f>
        <v>0.36372459332148188</v>
      </c>
      <c r="H4" s="12">
        <f>_xlfn.MAXIFS(Table2[[#All],[Total_time]],Table2[[#All],[Nodes]:[Nodes]],Analysis!$B4)</f>
        <v>716.39356456497705</v>
      </c>
      <c r="I4" s="13">
        <f>_xlfn.MAXIFS(Table2[[#All],[Max_trips]],Table2[[#All],[Nodes]:[Nodes]],Analysis!$B4)</f>
        <v>3</v>
      </c>
      <c r="J4" s="13">
        <f>_xlfn.MAXIFS(Table2[[#All],[Cost]],Table2[[#All],[Nodes]:[Nodes]],Analysis!$B4)</f>
        <v>1515.971459757</v>
      </c>
      <c r="K4" s="13">
        <f>_xlfn.MAXIFS(Table2[[#All],[Gap]],Table2[[#All],[Nodes]:[Nodes]],Analysis!$B4)</f>
        <v>0</v>
      </c>
      <c r="L4" s="13">
        <f>_xlfn.MAXIFS(Table2[[#All],[Solving_time]],Table2[[#All],[Nodes]:[Nodes]],Analysis!$B4)</f>
        <v>2.4146540164947501</v>
      </c>
      <c r="M4" s="12">
        <f>_xlfn.MINIFS(Table2[[#All],[Total_time]],Table2[[#All],[Nodes]:[Nodes]],Analysis!$B4)</f>
        <v>212.23543050101301</v>
      </c>
      <c r="N4" s="13">
        <f>_xlfn.MINIFS(Table2[[#All],[Max_trips]],Table2[[#All],[Nodes]:[Nodes]],Analysis!$B4)</f>
        <v>1</v>
      </c>
      <c r="O4" s="13">
        <f>_xlfn.MINIFS(Table2[[#All],[Cost]],Table2[[#All],[Nodes]:[Nodes]],Analysis!$B4)</f>
        <v>393.69096744441401</v>
      </c>
      <c r="P4" s="13">
        <f>_xlfn.MINIFS(Table2[[#All],[Gap]],Table2[[#All],[Nodes]:[Nodes]],Analysis!$B4)</f>
        <v>0</v>
      </c>
      <c r="Q4" s="13">
        <f>_xlfn.MINIFS(Table2[[#All],[Solving_time]],Table2[[#All],[Nodes]:[Nodes]],Analysis!$B4)</f>
        <v>5.4554700851440402E-2</v>
      </c>
    </row>
    <row r="5" spans="1:17">
      <c r="A5" s="24"/>
      <c r="B5" s="6">
        <v>5</v>
      </c>
      <c r="C5" s="12">
        <f>AVERAGEIFS(Table2[[#All],[Total_time]],Table2[[#All],[Nodes]:[Nodes]],Analysis!$B5)</f>
        <v>417.7457815856182</v>
      </c>
      <c r="D5" s="26">
        <f>AVERAGEIFS(Table2[[#All],[Max_trips]],Table2[[#All],[Nodes]:[Nodes]],Analysis!$B5)</f>
        <v>1.7333333333333334</v>
      </c>
      <c r="E5" s="28">
        <f>AVERAGEIFS(Table2[[#All],[Cost]],Table2[[#All],[Nodes]:[Nodes]],Analysis!$B5)</f>
        <v>1116.6127862532262</v>
      </c>
      <c r="F5" s="27">
        <f>AVERAGEIFS(Table2[[#All],[Gap]],Table2[[#All],[Nodes]:[Nodes]],Analysis!$B5)</f>
        <v>0.26259569123157805</v>
      </c>
      <c r="G5" s="27">
        <f>AVERAGEIFS(Table2[[#All],[Solving_time]],Table2[[#All],[Nodes]:[Nodes]],Analysis!$B5)</f>
        <v>20.876054439279741</v>
      </c>
      <c r="H5" s="12">
        <f>_xlfn.MAXIFS(Table2[[#All],[Total_time]],Table2[[#All],[Nodes]:[Nodes]],Analysis!$B5)</f>
        <v>803.46675680829696</v>
      </c>
      <c r="I5" s="13">
        <f>_xlfn.MAXIFS(Table2[[#All],[Max_trips]],Table2[[#All],[Nodes]:[Nodes]],Analysis!$B5)</f>
        <v>3</v>
      </c>
      <c r="J5" s="13">
        <f>_xlfn.MAXIFS(Table2[[#All],[Cost]],Table2[[#All],[Nodes]:[Nodes]],Analysis!$B5)</f>
        <v>2202.9301257094498</v>
      </c>
      <c r="K5" s="13">
        <f>_xlfn.MAXIFS(Table2[[#All],[Gap]],Table2[[#All],[Nodes]:[Nodes]],Analysis!$B5)</f>
        <v>26.387470129943299</v>
      </c>
      <c r="L5" s="13">
        <f>_xlfn.MAXIFS(Table2[[#All],[Solving_time]],Table2[[#All],[Nodes]:[Nodes]],Analysis!$B5)</f>
        <v>204.31664824485699</v>
      </c>
      <c r="M5" s="12">
        <f>_xlfn.MINIFS(Table2[[#All],[Total_time]],Table2[[#All],[Nodes]:[Nodes]],Analysis!$B5)</f>
        <v>230.61322306264</v>
      </c>
      <c r="N5" s="13">
        <f>_xlfn.MINIFS(Table2[[#All],[Max_trips]],Table2[[#All],[Nodes]:[Nodes]],Analysis!$B5)</f>
        <v>1</v>
      </c>
      <c r="O5" s="13">
        <f>_xlfn.MINIFS(Table2[[#All],[Cost]],Table2[[#All],[Nodes]:[Nodes]],Analysis!$B5)</f>
        <v>535.58906602771106</v>
      </c>
      <c r="P5" s="13">
        <f>_xlfn.MINIFS(Table2[[#All],[Gap]],Table2[[#All],[Nodes]:[Nodes]],Analysis!$B5)</f>
        <v>0</v>
      </c>
      <c r="Q5" s="13">
        <f>_xlfn.MINIFS(Table2[[#All],[Solving_time]],Table2[[#All],[Nodes]:[Nodes]],Analysis!$B5)</f>
        <v>0.29931712150573703</v>
      </c>
    </row>
    <row r="6" spans="1:17">
      <c r="A6" s="24"/>
      <c r="B6" s="6">
        <v>6</v>
      </c>
      <c r="C6" s="12">
        <f>AVERAGEIFS(Table2[[#All],[Total_time]],Table2[[#All],[Nodes]:[Nodes]],Analysis!$B6)</f>
        <v>525.034007400051</v>
      </c>
      <c r="D6" s="26">
        <f>AVERAGEIFS(Table2[[#All],[Max_trips]],Table2[[#All],[Nodes]:[Nodes]],Analysis!$B6)</f>
        <v>2.15</v>
      </c>
      <c r="E6" s="28">
        <f>AVERAGEIFS(Table2[[#All],[Cost]],Table2[[#All],[Nodes]:[Nodes]],Analysis!$B6)</f>
        <v>1745.6612208574868</v>
      </c>
      <c r="F6" s="27">
        <f>AVERAGEIFS(Table2[[#All],[Gap]],Table2[[#All],[Nodes]:[Nodes]],Analysis!$B6)</f>
        <v>43.045029531415175</v>
      </c>
      <c r="G6" s="27">
        <f>AVERAGEIFS(Table2[[#All],[Solving_time]],Table2[[#All],[Nodes]:[Nodes]],Analysis!$B6)</f>
        <v>164.81539984014285</v>
      </c>
      <c r="H6" s="12">
        <f>_xlfn.MAXIFS(Table2[[#All],[Total_time]],Table2[[#All],[Nodes]:[Nodes]],Analysis!$B6)</f>
        <v>1095.5954025169401</v>
      </c>
      <c r="I6" s="13">
        <f>_xlfn.MAXIFS(Table2[[#All],[Max_trips]],Table2[[#All],[Nodes]:[Nodes]],Analysis!$B6)</f>
        <v>4</v>
      </c>
      <c r="J6" s="13">
        <f>_xlfn.MAXIFS(Table2[[#All],[Cost]],Table2[[#All],[Nodes]:[Nodes]],Analysis!$B6)</f>
        <v>3659.48578867169</v>
      </c>
      <c r="K6" s="13">
        <f>_xlfn.MAXIFS(Table2[[#All],[Gap]],Table2[[#All],[Nodes]:[Nodes]],Analysis!$B6)</f>
        <v>83.6809459740211</v>
      </c>
      <c r="L6" s="13">
        <f>_xlfn.MAXIFS(Table2[[#All],[Solving_time]],Table2[[#All],[Nodes]:[Nodes]],Analysis!$B6)</f>
        <v>300.08676528930602</v>
      </c>
      <c r="M6" s="12">
        <f>_xlfn.MINIFS(Table2[[#All],[Total_time]],Table2[[#All],[Nodes]:[Nodes]],Analysis!$B6)</f>
        <v>233.55571226593199</v>
      </c>
      <c r="N6" s="13">
        <f>_xlfn.MINIFS(Table2[[#All],[Max_trips]],Table2[[#All],[Nodes]:[Nodes]],Analysis!$B6)</f>
        <v>1</v>
      </c>
      <c r="O6" s="13">
        <f>_xlfn.MINIFS(Table2[[#All],[Cost]],Table2[[#All],[Nodes]:[Nodes]],Analysis!$B6)</f>
        <v>791.86110519668205</v>
      </c>
      <c r="P6" s="13">
        <f>_xlfn.MINIFS(Table2[[#All],[Gap]],Table2[[#All],[Nodes]:[Nodes]],Analysis!$B6)</f>
        <v>0</v>
      </c>
      <c r="Q6" s="13">
        <f>_xlfn.MINIFS(Table2[[#All],[Solving_time]],Table2[[#All],[Nodes]:[Nodes]],Analysis!$B6)</f>
        <v>7.8125715255737296</v>
      </c>
    </row>
    <row r="7" spans="1:17">
      <c r="A7" s="24"/>
      <c r="B7" s="6">
        <v>7</v>
      </c>
      <c r="C7" s="12">
        <f>AVERAGEIFS(Table2[[#All],[Total_time]],Table2[[#All],[Nodes]:[Nodes]],Analysis!$B7)</f>
        <v>622.37264779258476</v>
      </c>
      <c r="D7" s="26">
        <f>AVERAGEIFS(Table2[[#All],[Max_trips]],Table2[[#All],[Nodes]:[Nodes]],Analysis!$B7)</f>
        <v>2.4833333333333334</v>
      </c>
      <c r="E7" s="28">
        <f>AVERAGEIFS(Table2[[#All],[Cost]],Table2[[#All],[Nodes]:[Nodes]],Analysis!$B7)</f>
        <v>2501.2647864596452</v>
      </c>
      <c r="F7" s="27">
        <f>AVERAGEIFS(Table2[[#All],[Gap]],Table2[[#All],[Nodes]:[Nodes]],Analysis!$B7)</f>
        <v>72.356673213482111</v>
      </c>
      <c r="G7" s="27">
        <f>AVERAGEIFS(Table2[[#All],[Solving_time]],Table2[[#All],[Nodes]:[Nodes]],Analysis!$B7)</f>
        <v>213.33990640242882</v>
      </c>
      <c r="H7" s="12">
        <f>_xlfn.MAXIFS(Table2[[#All],[Total_time]],Table2[[#All],[Nodes]:[Nodes]],Analysis!$B7)</f>
        <v>1446.9536044467</v>
      </c>
      <c r="I7" s="13">
        <f>_xlfn.MAXIFS(Table2[[#All],[Max_trips]],Table2[[#All],[Nodes]:[Nodes]],Analysis!$B7)</f>
        <v>5</v>
      </c>
      <c r="J7" s="13">
        <f>_xlfn.MAXIFS(Table2[[#All],[Cost]],Table2[[#All],[Nodes]:[Nodes]],Analysis!$B7)</f>
        <v>5685.5855344414404</v>
      </c>
      <c r="K7" s="13">
        <f>_xlfn.MAXIFS(Table2[[#All],[Gap]],Table2[[#All],[Nodes]:[Nodes]],Analysis!$B7)</f>
        <v>91.775906425519395</v>
      </c>
      <c r="L7" s="13">
        <f>_xlfn.MAXIFS(Table2[[#All],[Solving_time]],Table2[[#All],[Nodes]:[Nodes]],Analysis!$B7)</f>
        <v>300.10645198821999</v>
      </c>
      <c r="M7" s="12">
        <f>_xlfn.MINIFS(Table2[[#All],[Total_time]],Table2[[#All],[Nodes]:[Nodes]],Analysis!$B7)</f>
        <v>251.30151572378799</v>
      </c>
      <c r="N7" s="13">
        <f>_xlfn.MINIFS(Table2[[#All],[Max_trips]],Table2[[#All],[Nodes]:[Nodes]],Analysis!$B7)</f>
        <v>1</v>
      </c>
      <c r="O7" s="13">
        <f>_xlfn.MINIFS(Table2[[#All],[Cost]],Table2[[#All],[Nodes]:[Nodes]],Analysis!$B7)</f>
        <v>1226.76108961464</v>
      </c>
      <c r="P7" s="13">
        <f>_xlfn.MINIFS(Table2[[#All],[Gap]],Table2[[#All],[Nodes]:[Nodes]],Analysis!$B7)</f>
        <v>0</v>
      </c>
      <c r="Q7" s="13">
        <f>_xlfn.MINIFS(Table2[[#All],[Solving_time]],Table2[[#All],[Nodes]:[Nodes]],Analysis!$B7)</f>
        <v>119.196478843688</v>
      </c>
    </row>
    <row r="8" spans="1:17">
      <c r="A8" s="5"/>
      <c r="B8" s="5"/>
      <c r="C8" s="14"/>
      <c r="D8" s="8"/>
      <c r="E8" s="15"/>
      <c r="F8" s="11"/>
      <c r="G8" s="11"/>
      <c r="H8" s="10"/>
      <c r="I8" s="11"/>
      <c r="J8" s="11"/>
      <c r="K8" s="11"/>
      <c r="L8" s="11"/>
      <c r="M8" s="10"/>
      <c r="N8" s="11"/>
      <c r="O8" s="11"/>
      <c r="P8" s="11"/>
      <c r="Q8" s="11"/>
    </row>
    <row r="9" spans="1:17">
      <c r="A9" s="22" t="s">
        <v>10</v>
      </c>
      <c r="B9" s="6">
        <v>10</v>
      </c>
      <c r="C9" s="12">
        <f>AVERAGEIFS(Table2[[#All],[Total_time]],Table2[[#All],[Pesticide_Max_Node]:[Pesticide_Max_Node]],Analysis!$B9)</f>
        <v>436.76892788985907</v>
      </c>
      <c r="D9" s="7">
        <f>AVERAGEIFS(Table2[[#All],[Max_trips]],Table2[[#All],[Pesticide_Max_Node]:[Pesticide_Max_Node]],Analysis!$B9)</f>
        <v>1.7250000000000001</v>
      </c>
      <c r="E9" s="13">
        <f>AVERAGEIFS(Table2[[#All],[Cost]],Table2[[#All],[Pesticide_Max_Node]:[Pesticide_Max_Node]],Analysis!$B9)</f>
        <v>1389.7604444811391</v>
      </c>
      <c r="F9" s="9">
        <f>AVERAGEIFS(Table2[[#All],[Gap]],Table2[[#All],[Pesticide_Max_Node]:[Pesticide_Max_Node]],Analysis!$B9)</f>
        <v>25.796532162759952</v>
      </c>
      <c r="G9" s="9">
        <f>AVERAGEIFS(Table2[[#All],[Solving_time]],Table2[[#All],[Pesticide_Max_Node]:[Pesticide_Max_Node]],Analysis!$B9)</f>
        <v>89.591242192188787</v>
      </c>
      <c r="H9" s="12">
        <f>_xlfn.MAXIFS(Table2[[#All],[Total_time]],Table2[[#All],[Pesticide_Max_Node]:[Pesticide_Max_Node]],Analysis!$B9)</f>
        <v>1140.2391013827</v>
      </c>
      <c r="I9" s="13">
        <f>_xlfn.MAXIFS(Table2[[#All],[Max_trips]],Table2[[#All],[Pesticide_Max_Node]:[Pesticide_Max_Node]],Analysis!$B9)</f>
        <v>4</v>
      </c>
      <c r="J9" s="13">
        <f>_xlfn.MAXIFS(Table2[[#All],[Cost]],Table2[[#All],[Pesticide_Max_Node]:[Pesticide_Max_Node]],Analysis!$B9)</f>
        <v>4919.3477686083897</v>
      </c>
      <c r="K9" s="13">
        <f>_xlfn.MAXIFS(Table2[[#All],[Gap]],Table2[[#All],[Pesticide_Max_Node]:[Pesticide_Max_Node]],Analysis!$B9)</f>
        <v>88.207576537749702</v>
      </c>
      <c r="L9" s="13">
        <f>_xlfn.MAXIFS(Table2[[#All],[Solving_time]],Table2[[#All],[Pesticide_Max_Node]:[Pesticide_Max_Node]],Analysis!$B9)</f>
        <v>300.10645198821999</v>
      </c>
      <c r="M9" s="12">
        <f>_xlfn.MINIFS(Table2[[#All],[Total_time]],Table2[[#All],[Pesticide_Max_Node]:[Pesticide_Max_Node]],Analysis!$B9)</f>
        <v>212.23543050101301</v>
      </c>
      <c r="N9" s="13">
        <f>_xlfn.MINIFS(Table2[[#All],[Max_trips]],Table2[[#All],[Pesticide_Max_Node]:[Pesticide_Max_Node]],Analysis!$B9)</f>
        <v>1</v>
      </c>
      <c r="O9" s="13">
        <f>_xlfn.MINIFS(Table2[[#All],[Cost]],Table2[[#All],[Pesticide_Max_Node]:[Pesticide_Max_Node]],Analysis!$B9)</f>
        <v>393.69096744441401</v>
      </c>
      <c r="P9" s="13">
        <f>_xlfn.MINIFS(Table2[[#All],[Gap]],Table2[[#All],[Pesticide_Max_Node]:[Pesticide_Max_Node]],Analysis!$B9)</f>
        <v>0</v>
      </c>
      <c r="Q9" s="13">
        <f>_xlfn.MINIFS(Table2[[#All],[Solving_time]],Table2[[#All],[Pesticide_Max_Node]:[Pesticide_Max_Node]],Analysis!$B9)</f>
        <v>6.1562061309814398E-2</v>
      </c>
    </row>
    <row r="10" spans="1:17">
      <c r="A10" s="22"/>
      <c r="B10" s="6">
        <v>12</v>
      </c>
      <c r="C10" s="12">
        <f>AVERAGEIFS(Table2[[#All],[Total_time]],Table2[[#All],[Pesticide_Max_Node]:[Pesticide_Max_Node]],Analysis!$B10)</f>
        <v>480.03292034659182</v>
      </c>
      <c r="D10" s="7">
        <f>AVERAGEIFS(Table2[[#All],[Max_trips]],Table2[[#All],[Pesticide_Max_Node]:[Pesticide_Max_Node]],Analysis!$B10)</f>
        <v>1.9750000000000001</v>
      </c>
      <c r="E10" s="13">
        <f>AVERAGEIFS(Table2[[#All],[Cost]],Table2[[#All],[Pesticide_Max_Node]:[Pesticide_Max_Node]],Analysis!$B10)</f>
        <v>1528.9002077028965</v>
      </c>
      <c r="F10" s="9">
        <f>AVERAGEIFS(Table2[[#All],[Gap]],Table2[[#All],[Pesticide_Max_Node]:[Pesticide_Max_Node]],Analysis!$B10)</f>
        <v>27.861253071765262</v>
      </c>
      <c r="G10" s="9">
        <f>AVERAGEIFS(Table2[[#All],[Solving_time]],Table2[[#All],[Pesticide_Max_Node]:[Pesticide_Max_Node]],Analysis!$B10)</f>
        <v>103.38574332793544</v>
      </c>
      <c r="H10" s="12">
        <f>_xlfn.MAXIFS(Table2[[#All],[Total_time]],Table2[[#All],[Pesticide_Max_Node]:[Pesticide_Max_Node]],Analysis!$B10)</f>
        <v>1254.2492585886901</v>
      </c>
      <c r="I10" s="13">
        <f>_xlfn.MAXIFS(Table2[[#All],[Max_trips]],Table2[[#All],[Pesticide_Max_Node]:[Pesticide_Max_Node]],Analysis!$B10)</f>
        <v>4</v>
      </c>
      <c r="J10" s="13">
        <f>_xlfn.MAXIFS(Table2[[#All],[Cost]],Table2[[#All],[Pesticide_Max_Node]:[Pesticide_Max_Node]],Analysis!$B10)</f>
        <v>5685.5855344414404</v>
      </c>
      <c r="K10" s="13">
        <f>_xlfn.MAXIFS(Table2[[#All],[Gap]],Table2[[#All],[Pesticide_Max_Node]:[Pesticide_Max_Node]],Analysis!$B10)</f>
        <v>89.633089915972704</v>
      </c>
      <c r="L10" s="13">
        <f>_xlfn.MAXIFS(Table2[[#All],[Solving_time]],Table2[[#All],[Pesticide_Max_Node]:[Pesticide_Max_Node]],Analysis!$B10)</f>
        <v>300.06597685813898</v>
      </c>
      <c r="M10" s="12">
        <f>_xlfn.MINIFS(Table2[[#All],[Total_time]],Table2[[#All],[Pesticide_Max_Node]:[Pesticide_Max_Node]],Analysis!$B10)</f>
        <v>217.88334738035499</v>
      </c>
      <c r="N10" s="13">
        <f>_xlfn.MINIFS(Table2[[#All],[Max_trips]],Table2[[#All],[Pesticide_Max_Node]:[Pesticide_Max_Node]],Analysis!$B10)</f>
        <v>1</v>
      </c>
      <c r="O10" s="13">
        <f>_xlfn.MINIFS(Table2[[#All],[Cost]],Table2[[#All],[Pesticide_Max_Node]:[Pesticide_Max_Node]],Analysis!$B10)</f>
        <v>423.77388204671701</v>
      </c>
      <c r="P10" s="13">
        <f>_xlfn.MINIFS(Table2[[#All],[Gap]],Table2[[#All],[Pesticide_Max_Node]:[Pesticide_Max_Node]],Analysis!$B10)</f>
        <v>0</v>
      </c>
      <c r="Q10" s="13">
        <f>_xlfn.MINIFS(Table2[[#All],[Solving_time]],Table2[[#All],[Pesticide_Max_Node]:[Pesticide_Max_Node]],Analysis!$B10)</f>
        <v>8.0074787139892495E-2</v>
      </c>
    </row>
    <row r="11" spans="1:17">
      <c r="A11" s="22"/>
      <c r="B11" s="6">
        <v>14</v>
      </c>
      <c r="C11" s="12">
        <f>AVERAGEIFS(Table2[[#All],[Total_time]],Table2[[#All],[Pesticide_Max_Node]:[Pesticide_Max_Node]],Analysis!$B11)</f>
        <v>525.59864745930997</v>
      </c>
      <c r="D11" s="7">
        <f>AVERAGEIFS(Table2[[#All],[Max_trips]],Table2[[#All],[Pesticide_Max_Node]:[Pesticide_Max_Node]],Analysis!$B11)</f>
        <v>2.1749999999999998</v>
      </c>
      <c r="E11" s="13">
        <f>AVERAGEIFS(Table2[[#All],[Cost]],Table2[[#All],[Pesticide_Max_Node]:[Pesticide_Max_Node]],Analysis!$B11)</f>
        <v>1672.2294705795759</v>
      </c>
      <c r="F11" s="9">
        <f>AVERAGEIFS(Table2[[#All],[Gap]],Table2[[#All],[Pesticide_Max_Node]:[Pesticide_Max_Node]],Analysis!$B11)</f>
        <v>33.090438592571417</v>
      </c>
      <c r="G11" s="9">
        <f>AVERAGEIFS(Table2[[#All],[Solving_time]],Table2[[#All],[Pesticide_Max_Node]:[Pesticide_Max_Node]],Analysis!$B11)</f>
        <v>106.56932843625536</v>
      </c>
      <c r="H11" s="12">
        <f>_xlfn.MAXIFS(Table2[[#All],[Total_time]],Table2[[#All],[Pesticide_Max_Node]:[Pesticide_Max_Node]],Analysis!$B11)</f>
        <v>1446.9536044467</v>
      </c>
      <c r="I11" s="13">
        <f>_xlfn.MAXIFS(Table2[[#All],[Max_trips]],Table2[[#All],[Pesticide_Max_Node]:[Pesticide_Max_Node]],Analysis!$B11)</f>
        <v>5</v>
      </c>
      <c r="J11" s="13">
        <f>_xlfn.MAXIFS(Table2[[#All],[Cost]],Table2[[#All],[Pesticide_Max_Node]:[Pesticide_Max_Node]],Analysis!$B11)</f>
        <v>5485.5729992204397</v>
      </c>
      <c r="K11" s="13">
        <f>_xlfn.MAXIFS(Table2[[#All],[Gap]],Table2[[#All],[Pesticide_Max_Node]:[Pesticide_Max_Node]],Analysis!$B11)</f>
        <v>91.775906425519395</v>
      </c>
      <c r="L11" s="13">
        <f>_xlfn.MAXIFS(Table2[[#All],[Solving_time]],Table2[[#All],[Pesticide_Max_Node]:[Pesticide_Max_Node]],Analysis!$B11)</f>
        <v>300.10155487060501</v>
      </c>
      <c r="M11" s="12">
        <f>_xlfn.MINIFS(Table2[[#All],[Total_time]],Table2[[#All],[Pesticide_Max_Node]:[Pesticide_Max_Node]],Analysis!$B11)</f>
        <v>223.53126425969799</v>
      </c>
      <c r="N11" s="13">
        <f>_xlfn.MINIFS(Table2[[#All],[Max_trips]],Table2[[#All],[Pesticide_Max_Node]:[Pesticide_Max_Node]],Analysis!$B11)</f>
        <v>1</v>
      </c>
      <c r="O11" s="13">
        <f>_xlfn.MINIFS(Table2[[#All],[Cost]],Table2[[#All],[Pesticide_Max_Node]:[Pesticide_Max_Node]],Analysis!$B11)</f>
        <v>453.85679664901897</v>
      </c>
      <c r="P11" s="13">
        <f>_xlfn.MINIFS(Table2[[#All],[Gap]],Table2[[#All],[Pesticide_Max_Node]:[Pesticide_Max_Node]],Analysis!$B11)</f>
        <v>0</v>
      </c>
      <c r="Q11" s="13">
        <f>_xlfn.MINIFS(Table2[[#All],[Solving_time]],Table2[[#All],[Pesticide_Max_Node]:[Pesticide_Max_Node]],Analysis!$B11)</f>
        <v>5.4554700851440402E-2</v>
      </c>
    </row>
    <row r="12" spans="1:17">
      <c r="A12" s="5"/>
      <c r="B12" s="5"/>
      <c r="C12" s="14"/>
      <c r="D12" s="8"/>
      <c r="E12" s="15"/>
      <c r="F12" s="11"/>
      <c r="G12" s="11"/>
      <c r="H12" s="10"/>
      <c r="I12" s="11"/>
      <c r="J12" s="11"/>
      <c r="K12" s="11"/>
      <c r="L12" s="11"/>
      <c r="M12" s="10"/>
      <c r="N12" s="11"/>
      <c r="O12" s="11"/>
      <c r="P12" s="11"/>
      <c r="Q12" s="11"/>
    </row>
    <row r="13" spans="1:17">
      <c r="A13" s="22" t="s">
        <v>9</v>
      </c>
      <c r="B13" s="6">
        <v>30</v>
      </c>
      <c r="C13" s="12">
        <f>AVERAGEIFS(Table2[[#All],[Total_time]],Table2[[#All],[Refill_time]:[Refill_time]],Analysis!$B13)</f>
        <v>451.62074181716139</v>
      </c>
      <c r="D13" s="7">
        <f>AVERAGEIFS(Table2[[#All],[Max_trips]],Table2[[#All],[Refill_time]:[Refill_time]],Analysis!$B13)</f>
        <v>1.9583333333333333</v>
      </c>
      <c r="E13" s="13">
        <f>AVERAGEIFS(Table2[[#All],[Cost]],Table2[[#All],[Refill_time]:[Refill_time]],Analysis!$B13)</f>
        <v>1447.0599603390592</v>
      </c>
      <c r="F13" s="9">
        <f>AVERAGEIFS(Table2[[#All],[Gap]],Table2[[#All],[Refill_time]:[Refill_time]],Analysis!$B13)</f>
        <v>29.926959057293626</v>
      </c>
      <c r="G13" s="9">
        <f>AVERAGEIFS(Table2[[#All],[Solving_time]],Table2[[#All],[Refill_time]:[Refill_time]],Analysis!$B13)</f>
        <v>98.736025614539685</v>
      </c>
      <c r="H13" s="12">
        <f>_xlfn.MAXIFS(Table2[[#All],[Total_time]],Table2[[#All],[Refill_time]:[Refill_time]],Analysis!$B13)</f>
        <v>1213.3206201221401</v>
      </c>
      <c r="I13" s="13">
        <f>_xlfn.MAXIFS(Table2[[#All],[Max_trips]],Table2[[#All],[Refill_time]:[Refill_time]],Analysis!$B13)</f>
        <v>5</v>
      </c>
      <c r="J13" s="13">
        <f>_xlfn.MAXIFS(Table2[[#All],[Cost]],Table2[[#All],[Refill_time]:[Refill_time]],Analysis!$B13)</f>
        <v>5241.4724463060402</v>
      </c>
      <c r="K13" s="13">
        <f>_xlfn.MAXIFS(Table2[[#All],[Gap]],Table2[[#All],[Refill_time]:[Refill_time]],Analysis!$B13)</f>
        <v>91.174432448511396</v>
      </c>
      <c r="L13" s="13">
        <f>_xlfn.MAXIFS(Table2[[#All],[Solving_time]],Table2[[#All],[Refill_time]:[Refill_time]],Analysis!$B13)</f>
        <v>300.05084419250397</v>
      </c>
      <c r="M13" s="12">
        <f>_xlfn.MINIFS(Table2[[#All],[Total_time]],Table2[[#All],[Refill_time]:[Refill_time]],Analysis!$B13)</f>
        <v>212.23543050101301</v>
      </c>
      <c r="N13" s="13">
        <f>_xlfn.MINIFS(Table2[[#All],[Max_trips]],Table2[[#All],[Refill_time]:[Refill_time]],Analysis!$B13)</f>
        <v>1</v>
      </c>
      <c r="O13" s="13">
        <f>_xlfn.MINIFS(Table2[[#All],[Cost]],Table2[[#All],[Refill_time]:[Refill_time]],Analysis!$B13)</f>
        <v>393.69096744441401</v>
      </c>
      <c r="P13" s="13">
        <f>_xlfn.MINIFS(Table2[[#All],[Gap]],Table2[[#All],[Refill_time]:[Refill_time]],Analysis!$B13)</f>
        <v>0</v>
      </c>
      <c r="Q13" s="13">
        <f>_xlfn.MINIFS(Table2[[#All],[Solving_time]],Table2[[#All],[Refill_time]:[Refill_time]],Analysis!$B13)</f>
        <v>5.4554700851440402E-2</v>
      </c>
    </row>
    <row r="14" spans="1:17">
      <c r="A14" s="22"/>
      <c r="B14" s="6">
        <v>60</v>
      </c>
      <c r="C14" s="12">
        <f>AVERAGEIFS(Table2[[#All],[Total_time]],Table2[[#All],[Refill_time]:[Refill_time]],Analysis!$B14)</f>
        <v>480.5312875537665</v>
      </c>
      <c r="D14" s="7">
        <f>AVERAGEIFS(Table2[[#All],[Max_trips]],Table2[[#All],[Refill_time]:[Refill_time]],Analysis!$B14)</f>
        <v>1.9583333333333333</v>
      </c>
      <c r="E14" s="13">
        <f>AVERAGEIFS(Table2[[#All],[Cost]],Table2[[#All],[Refill_time]:[Refill_time]],Analysis!$B14)</f>
        <v>1536.4774772075182</v>
      </c>
      <c r="F14" s="9">
        <f>AVERAGEIFS(Table2[[#All],[Gap]],Table2[[#All],[Refill_time]:[Refill_time]],Analysis!$B14)</f>
        <v>28.904470651942518</v>
      </c>
      <c r="G14" s="9">
        <f>AVERAGEIFS(Table2[[#All],[Solving_time]],Table2[[#All],[Refill_time]:[Refill_time]],Analysis!$B14)</f>
        <v>100.58934716979655</v>
      </c>
      <c r="H14" s="12">
        <f>_xlfn.MAXIFS(Table2[[#All],[Total_time]],Table2[[#All],[Refill_time]:[Refill_time]],Analysis!$B14)</f>
        <v>1284.0593228845601</v>
      </c>
      <c r="I14" s="13">
        <f>_xlfn.MAXIFS(Table2[[#All],[Max_trips]],Table2[[#All],[Refill_time]:[Refill_time]],Analysis!$B14)</f>
        <v>5</v>
      </c>
      <c r="J14" s="13">
        <f>_xlfn.MAXIFS(Table2[[#All],[Cost]],Table2[[#All],[Refill_time]:[Refill_time]],Analysis!$B14)</f>
        <v>4981.8663970567104</v>
      </c>
      <c r="K14" s="13">
        <f>_xlfn.MAXIFS(Table2[[#All],[Gap]],Table2[[#All],[Refill_time]:[Refill_time]],Analysis!$B14)</f>
        <v>91.775906425519395</v>
      </c>
      <c r="L14" s="13">
        <f>_xlfn.MAXIFS(Table2[[#All],[Solving_time]],Table2[[#All],[Refill_time]:[Refill_time]],Analysis!$B14)</f>
        <v>300.10645198821999</v>
      </c>
      <c r="M14" s="12">
        <f>_xlfn.MINIFS(Table2[[#All],[Total_time]],Table2[[#All],[Refill_time]:[Refill_time]],Analysis!$B14)</f>
        <v>212.23543050101301</v>
      </c>
      <c r="N14" s="13">
        <f>_xlfn.MINIFS(Table2[[#All],[Max_trips]],Table2[[#All],[Refill_time]:[Refill_time]],Analysis!$B14)</f>
        <v>1</v>
      </c>
      <c r="O14" s="13">
        <f>_xlfn.MINIFS(Table2[[#All],[Cost]],Table2[[#All],[Refill_time]:[Refill_time]],Analysis!$B14)</f>
        <v>393.69096744441401</v>
      </c>
      <c r="P14" s="13">
        <f>_xlfn.MINIFS(Table2[[#All],[Gap]],Table2[[#All],[Refill_time]:[Refill_time]],Analysis!$B14)</f>
        <v>0</v>
      </c>
      <c r="Q14" s="13">
        <f>_xlfn.MINIFS(Table2[[#All],[Solving_time]],Table2[[#All],[Refill_time]:[Refill_time]],Analysis!$B14)</f>
        <v>6.2531232833862305E-2</v>
      </c>
    </row>
    <row r="15" spans="1:17">
      <c r="A15" s="22"/>
      <c r="B15" s="6">
        <v>90</v>
      </c>
      <c r="C15" s="12">
        <f>AVERAGEIFS(Table2[[#All],[Total_time]],Table2[[#All],[Refill_time]:[Refill_time]],Analysis!$B15)</f>
        <v>510.24846632483309</v>
      </c>
      <c r="D15" s="7">
        <f>AVERAGEIFS(Table2[[#All],[Max_trips]],Table2[[#All],[Refill_time]:[Refill_time]],Analysis!$B15)</f>
        <v>1.9583333333333333</v>
      </c>
      <c r="E15" s="13">
        <f>AVERAGEIFS(Table2[[#All],[Cost]],Table2[[#All],[Refill_time]:[Refill_time]],Analysis!$B15)</f>
        <v>1607.3526852170351</v>
      </c>
      <c r="F15" s="9">
        <f>AVERAGEIFS(Table2[[#All],[Gap]],Table2[[#All],[Refill_time]:[Refill_time]],Analysis!$B15)</f>
        <v>27.916794117860494</v>
      </c>
      <c r="G15" s="9">
        <f>AVERAGEIFS(Table2[[#All],[Solving_time]],Table2[[#All],[Refill_time]:[Refill_time]],Analysis!$B15)</f>
        <v>100.2209411720434</v>
      </c>
      <c r="H15" s="12">
        <f>_xlfn.MAXIFS(Table2[[#All],[Total_time]],Table2[[#All],[Refill_time]:[Refill_time]],Analysis!$B15)</f>
        <v>1446.9536044467</v>
      </c>
      <c r="I15" s="13">
        <f>_xlfn.MAXIFS(Table2[[#All],[Max_trips]],Table2[[#All],[Refill_time]:[Refill_time]],Analysis!$B15)</f>
        <v>5</v>
      </c>
      <c r="J15" s="13">
        <f>_xlfn.MAXIFS(Table2[[#All],[Cost]],Table2[[#All],[Refill_time]:[Refill_time]],Analysis!$B15)</f>
        <v>5685.5855344414404</v>
      </c>
      <c r="K15" s="13">
        <f>_xlfn.MAXIFS(Table2[[#All],[Gap]],Table2[[#All],[Refill_time]:[Refill_time]],Analysis!$B15)</f>
        <v>91.5279847972471</v>
      </c>
      <c r="L15" s="13">
        <f>_xlfn.MAXIFS(Table2[[#All],[Solving_time]],Table2[[#All],[Refill_time]:[Refill_time]],Analysis!$B15)</f>
        <v>300.10155487060501</v>
      </c>
      <c r="M15" s="12">
        <f>_xlfn.MINIFS(Table2[[#All],[Total_time]],Table2[[#All],[Refill_time]:[Refill_time]],Analysis!$B15)</f>
        <v>212.23543050101301</v>
      </c>
      <c r="N15" s="13">
        <f>_xlfn.MINIFS(Table2[[#All],[Max_trips]],Table2[[#All],[Refill_time]:[Refill_time]],Analysis!$B15)</f>
        <v>1</v>
      </c>
      <c r="O15" s="13">
        <f>_xlfn.MINIFS(Table2[[#All],[Cost]],Table2[[#All],[Refill_time]:[Refill_time]],Analysis!$B15)</f>
        <v>393.69096744441401</v>
      </c>
      <c r="P15" s="13">
        <f>_xlfn.MINIFS(Table2[[#All],[Gap]],Table2[[#All],[Refill_time]:[Refill_time]],Analysis!$B15)</f>
        <v>0</v>
      </c>
      <c r="Q15" s="13">
        <f>_xlfn.MINIFS(Table2[[#All],[Solving_time]],Table2[[#All],[Refill_time]:[Refill_time]],Analysis!$B15)</f>
        <v>5.8556795120239202E-2</v>
      </c>
    </row>
    <row r="16" spans="1:17">
      <c r="A16" s="5"/>
      <c r="B16" s="5"/>
      <c r="C16" s="14"/>
      <c r="D16" s="8"/>
      <c r="E16" s="15"/>
      <c r="F16" s="11"/>
      <c r="G16" s="11"/>
      <c r="H16" s="10"/>
      <c r="I16" s="11"/>
      <c r="J16" s="11"/>
      <c r="K16" s="11"/>
      <c r="L16" s="11"/>
      <c r="M16" s="10"/>
      <c r="N16" s="11"/>
      <c r="O16" s="11"/>
      <c r="P16" s="11"/>
      <c r="Q16" s="11"/>
    </row>
    <row r="17" spans="1:17">
      <c r="A17" s="22" t="s">
        <v>11</v>
      </c>
      <c r="B17" s="6">
        <v>2</v>
      </c>
      <c r="C17" s="12">
        <f>AVERAGEIFS(Table2[[#All],[Total_time]],Table2[[#All],[Max_num_drones]:[Max_num_drones]],Analysis!$B17)</f>
        <v>711.8741418238003</v>
      </c>
      <c r="D17" s="7">
        <f>AVERAGEIFS(Table2[[#All],[Max_trips]],Table2[[#All],[Max_num_drones]:[Max_num_drones]],Analysis!$B17)</f>
        <v>2.8166666666666669</v>
      </c>
      <c r="E17" s="13">
        <f>AVERAGEIFS(Table2[[#All],[Cost]],Table2[[#All],[Max_num_drones]:[Max_num_drones]],Analysis!$B17)</f>
        <v>2352.0999730873036</v>
      </c>
      <c r="F17" s="9">
        <f>AVERAGEIFS(Table2[[#All],[Gap]],Table2[[#All],[Max_num_drones]:[Max_num_drones]],Analysis!$B17)</f>
        <v>34.8974312996598</v>
      </c>
      <c r="G17" s="9">
        <f>AVERAGEIFS(Table2[[#All],[Solving_time]],Table2[[#All],[Max_num_drones]:[Max_num_drones]],Analysis!$B17)</f>
        <v>111.24647518926184</v>
      </c>
      <c r="H17" s="12">
        <f>_xlfn.MAXIFS(Table2[[#All],[Total_time]],Table2[[#All],[Max_num_drones]:[Max_num_drones]],Analysis!$B17)</f>
        <v>1446.9536044467</v>
      </c>
      <c r="I17" s="13">
        <f>_xlfn.MAXIFS(Table2[[#All],[Max_trips]],Table2[[#All],[Max_num_drones]:[Max_num_drones]],Analysis!$B17)</f>
        <v>5</v>
      </c>
      <c r="J17" s="13">
        <f>_xlfn.MAXIFS(Table2[[#All],[Cost]],Table2[[#All],[Max_num_drones]:[Max_num_drones]],Analysis!$B17)</f>
        <v>5685.5855344414404</v>
      </c>
      <c r="K17" s="13">
        <f>_xlfn.MAXIFS(Table2[[#All],[Gap]],Table2[[#All],[Max_num_drones]:[Max_num_drones]],Analysis!$B17)</f>
        <v>91.775906425519395</v>
      </c>
      <c r="L17" s="13">
        <f>_xlfn.MAXIFS(Table2[[#All],[Solving_time]],Table2[[#All],[Max_num_drones]:[Max_num_drones]],Analysis!$B17)</f>
        <v>300.10155487060501</v>
      </c>
      <c r="M17" s="12">
        <f>_xlfn.MINIFS(Table2[[#All],[Total_time]],Table2[[#All],[Max_num_drones]:[Max_num_drones]],Analysis!$B17)</f>
        <v>346.12088121865798</v>
      </c>
      <c r="N17" s="13">
        <f>_xlfn.MINIFS(Table2[[#All],[Max_trips]],Table2[[#All],[Max_num_drones]:[Max_num_drones]],Analysis!$B17)</f>
        <v>2</v>
      </c>
      <c r="O17" s="13">
        <f>_xlfn.MINIFS(Table2[[#All],[Cost]],Table2[[#All],[Max_num_drones]:[Max_num_drones]],Analysis!$B17)</f>
        <v>789.59153857871104</v>
      </c>
      <c r="P17" s="13">
        <f>_xlfn.MINIFS(Table2[[#All],[Gap]],Table2[[#All],[Max_num_drones]:[Max_num_drones]],Analysis!$B17)</f>
        <v>0</v>
      </c>
      <c r="Q17" s="13">
        <f>_xlfn.MINIFS(Table2[[#All],[Solving_time]],Table2[[#All],[Max_num_drones]:[Max_num_drones]],Analysis!$B17)</f>
        <v>0.15566158294677701</v>
      </c>
    </row>
    <row r="18" spans="1:17">
      <c r="A18" s="22"/>
      <c r="B18" s="6">
        <v>3</v>
      </c>
      <c r="C18" s="12">
        <f>AVERAGEIFS(Table2[[#All],[Total_time]],Table2[[#All],[Max_num_drones]:[Max_num_drones]],Analysis!$B18)</f>
        <v>507.43031881649745</v>
      </c>
      <c r="D18" s="7">
        <f>AVERAGEIFS(Table2[[#All],[Max_trips]],Table2[[#All],[Max_num_drones]:[Max_num_drones]],Analysis!$B18)</f>
        <v>2.0666666666666669</v>
      </c>
      <c r="E18" s="13">
        <f>AVERAGEIFS(Table2[[#All],[Cost]],Table2[[#All],[Max_num_drones]:[Max_num_drones]],Analysis!$B18)</f>
        <v>1582.4861546607519</v>
      </c>
      <c r="F18" s="9">
        <f>AVERAGEIFS(Table2[[#All],[Gap]],Table2[[#All],[Max_num_drones]:[Max_num_drones]],Analysis!$B18)</f>
        <v>30.851231229904482</v>
      </c>
      <c r="G18" s="9">
        <f>AVERAGEIFS(Table2[[#All],[Solving_time]],Table2[[#All],[Max_num_drones]:[Max_num_drones]],Analysis!$B18)</f>
        <v>108.22029554578981</v>
      </c>
      <c r="H18" s="12">
        <f>_xlfn.MAXIFS(Table2[[#All],[Total_time]],Table2[[#All],[Max_num_drones]:[Max_num_drones]],Analysis!$B18)</f>
        <v>989.22635553424595</v>
      </c>
      <c r="I18" s="13">
        <f>_xlfn.MAXIFS(Table2[[#All],[Max_trips]],Table2[[#All],[Max_num_drones]:[Max_num_drones]],Analysis!$B18)</f>
        <v>3</v>
      </c>
      <c r="J18" s="13">
        <f>_xlfn.MAXIFS(Table2[[#All],[Cost]],Table2[[#All],[Max_num_drones]:[Max_num_drones]],Analysis!$B18)</f>
        <v>3986.7138802958102</v>
      </c>
      <c r="K18" s="13">
        <f>_xlfn.MAXIFS(Table2[[#All],[Gap]],Table2[[#All],[Max_num_drones]:[Max_num_drones]],Analysis!$B18)</f>
        <v>87.867603505236701</v>
      </c>
      <c r="L18" s="13">
        <f>_xlfn.MAXIFS(Table2[[#All],[Solving_time]],Table2[[#All],[Max_num_drones]:[Max_num_drones]],Analysis!$B18)</f>
        <v>300.10645198821999</v>
      </c>
      <c r="M18" s="12">
        <f>_xlfn.MINIFS(Table2[[#All],[Total_time]],Table2[[#All],[Max_num_drones]:[Max_num_drones]],Analysis!$B18)</f>
        <v>249.971328058252</v>
      </c>
      <c r="N18" s="13">
        <f>_xlfn.MINIFS(Table2[[#All],[Max_trips]],Table2[[#All],[Max_num_drones]:[Max_num_drones]],Analysis!$B18)</f>
        <v>1</v>
      </c>
      <c r="O18" s="13">
        <f>_xlfn.MINIFS(Table2[[#All],[Cost]],Table2[[#All],[Max_num_drones]:[Max_num_drones]],Analysis!$B18)</f>
        <v>542.11086458825696</v>
      </c>
      <c r="P18" s="13">
        <f>_xlfn.MINIFS(Table2[[#All],[Gap]],Table2[[#All],[Max_num_drones]:[Max_num_drones]],Analysis!$B18)</f>
        <v>0</v>
      </c>
      <c r="Q18" s="13">
        <f>_xlfn.MINIFS(Table2[[#All],[Solving_time]],Table2[[#All],[Max_num_drones]:[Max_num_drones]],Analysis!$B18)</f>
        <v>5.4554700851440402E-2</v>
      </c>
    </row>
    <row r="19" spans="1:17">
      <c r="A19" s="22"/>
      <c r="B19" s="6">
        <v>4</v>
      </c>
      <c r="C19" s="12">
        <f>AVERAGEIFS(Table2[[#All],[Total_time]],Table2[[#All],[Max_num_drones]:[Max_num_drones]],Analysis!$B19)</f>
        <v>387.6127553677851</v>
      </c>
      <c r="D19" s="7">
        <f>AVERAGEIFS(Table2[[#All],[Max_trips]],Table2[[#All],[Max_num_drones]:[Max_num_drones]],Analysis!$B19)</f>
        <v>1.6333333333333333</v>
      </c>
      <c r="E19" s="13">
        <f>AVERAGEIFS(Table2[[#All],[Cost]],Table2[[#All],[Max_num_drones]:[Max_num_drones]],Analysis!$B19)</f>
        <v>1201.0024868136093</v>
      </c>
      <c r="F19" s="9">
        <f>AVERAGEIFS(Table2[[#All],[Gap]],Table2[[#All],[Max_num_drones]:[Max_num_drones]],Analysis!$B19)</f>
        <v>29.027650398220768</v>
      </c>
      <c r="G19" s="9">
        <f>AVERAGEIFS(Table2[[#All],[Solving_time]],Table2[[#All],[Max_num_drones]:[Max_num_drones]],Analysis!$B19)</f>
        <v>104.32400552299278</v>
      </c>
      <c r="H19" s="12">
        <f>_xlfn.MAXIFS(Table2[[#All],[Total_time]],Table2[[#All],[Max_num_drones]:[Max_num_drones]],Analysis!$B19)</f>
        <v>725.73351553162502</v>
      </c>
      <c r="I19" s="13">
        <f>_xlfn.MAXIFS(Table2[[#All],[Max_trips]],Table2[[#All],[Max_num_drones]:[Max_num_drones]],Analysis!$B19)</f>
        <v>3</v>
      </c>
      <c r="J19" s="13">
        <f>_xlfn.MAXIFS(Table2[[#All],[Cost]],Table2[[#All],[Max_num_drones]:[Max_num_drones]],Analysis!$B19)</f>
        <v>2715.16551171844</v>
      </c>
      <c r="K19" s="13">
        <f>_xlfn.MAXIFS(Table2[[#All],[Gap]],Table2[[#All],[Max_num_drones]:[Max_num_drones]],Analysis!$B19)</f>
        <v>89.653531909944107</v>
      </c>
      <c r="L19" s="13">
        <f>_xlfn.MAXIFS(Table2[[#All],[Solving_time]],Table2[[#All],[Max_num_drones]:[Max_num_drones]],Analysis!$B19)</f>
        <v>300.04919219017</v>
      </c>
      <c r="M19" s="12">
        <f>_xlfn.MINIFS(Table2[[#All],[Total_time]],Table2[[#All],[Max_num_drones]:[Max_num_drones]],Analysis!$B19)</f>
        <v>230.613223062641</v>
      </c>
      <c r="N19" s="13">
        <f>_xlfn.MINIFS(Table2[[#All],[Max_trips]],Table2[[#All],[Max_num_drones]:[Max_num_drones]],Analysis!$B19)</f>
        <v>1</v>
      </c>
      <c r="O19" s="13">
        <f>_xlfn.MINIFS(Table2[[#All],[Cost]],Table2[[#All],[Max_num_drones]:[Max_num_drones]],Analysis!$B19)</f>
        <v>444.670883465614</v>
      </c>
      <c r="P19" s="13">
        <f>_xlfn.MINIFS(Table2[[#All],[Gap]],Table2[[#All],[Max_num_drones]:[Max_num_drones]],Analysis!$B19)</f>
        <v>0</v>
      </c>
      <c r="Q19" s="13">
        <f>_xlfn.MINIFS(Table2[[#All],[Solving_time]],Table2[[#All],[Max_num_drones]:[Max_num_drones]],Analysis!$B19)</f>
        <v>7.6070308685302707E-2</v>
      </c>
    </row>
    <row r="20" spans="1:17">
      <c r="A20" s="22"/>
      <c r="B20" s="6">
        <v>5</v>
      </c>
      <c r="C20" s="12">
        <f>AVERAGEIFS(Table2[[#All],[Total_time]],Table2[[#All],[Max_num_drones]:[Max_num_drones]],Analysis!$B20)</f>
        <v>316.28344491959945</v>
      </c>
      <c r="D20" s="7">
        <f>AVERAGEIFS(Table2[[#All],[Max_trips]],Table2[[#All],[Max_num_drones]:[Max_num_drones]],Analysis!$B20)</f>
        <v>1.3166666666666667</v>
      </c>
      <c r="E20" s="13">
        <f>AVERAGEIFS(Table2[[#All],[Cost]],Table2[[#All],[Max_num_drones]:[Max_num_drones]],Analysis!$B20)</f>
        <v>985.59821578981757</v>
      </c>
      <c r="F20" s="9">
        <f>AVERAGEIFS(Table2[[#All],[Gap]],Table2[[#All],[Max_num_drones]:[Max_num_drones]],Analysis!$B20)</f>
        <v>20.887985508343807</v>
      </c>
      <c r="G20" s="9">
        <f>AVERAGEIFS(Table2[[#All],[Solving_time]],Table2[[#All],[Max_num_drones]:[Max_num_drones]],Analysis!$B20)</f>
        <v>75.604309017128273</v>
      </c>
      <c r="H20" s="12">
        <f>_xlfn.MAXIFS(Table2[[#All],[Total_time]],Table2[[#All],[Max_num_drones]:[Max_num_drones]],Analysis!$B20)</f>
        <v>619.24153004780101</v>
      </c>
      <c r="I20" s="13">
        <f>_xlfn.MAXIFS(Table2[[#All],[Max_trips]],Table2[[#All],[Max_num_drones]:[Max_num_drones]],Analysis!$B20)</f>
        <v>2</v>
      </c>
      <c r="J20" s="13">
        <f>_xlfn.MAXIFS(Table2[[#All],[Cost]],Table2[[#All],[Max_num_drones]:[Max_num_drones]],Analysis!$B20)</f>
        <v>2397.3822721565398</v>
      </c>
      <c r="K20" s="13">
        <f>_xlfn.MAXIFS(Table2[[#All],[Gap]],Table2[[#All],[Max_num_drones]:[Max_num_drones]],Analysis!$B20)</f>
        <v>82.470676952994395</v>
      </c>
      <c r="L20" s="13">
        <f>_xlfn.MAXIFS(Table2[[#All],[Solving_time]],Table2[[#All],[Max_num_drones]:[Max_num_drones]],Analysis!$B20)</f>
        <v>300.04288625717101</v>
      </c>
      <c r="M20" s="12">
        <f>_xlfn.MINIFS(Table2[[#All],[Total_time]],Table2[[#All],[Max_num_drones]:[Max_num_drones]],Analysis!$B20)</f>
        <v>212.23543050101301</v>
      </c>
      <c r="N20" s="13">
        <f>_xlfn.MINIFS(Table2[[#All],[Max_trips]],Table2[[#All],[Max_num_drones]:[Max_num_drones]],Analysis!$B20)</f>
        <v>1</v>
      </c>
      <c r="O20" s="13">
        <f>_xlfn.MINIFS(Table2[[#All],[Cost]],Table2[[#All],[Max_num_drones]:[Max_num_drones]],Analysis!$B20)</f>
        <v>393.69096744441401</v>
      </c>
      <c r="P20" s="13">
        <f>_xlfn.MINIFS(Table2[[#All],[Gap]],Table2[[#All],[Max_num_drones]:[Max_num_drones]],Analysis!$B20)</f>
        <v>0</v>
      </c>
      <c r="Q20" s="13">
        <f>_xlfn.MINIFS(Table2[[#All],[Solving_time]],Table2[[#All],[Max_num_drones]:[Max_num_drones]],Analysis!$B20)</f>
        <v>0.120738744735717</v>
      </c>
    </row>
    <row r="21" spans="1:17">
      <c r="A21" s="5"/>
      <c r="B21" s="5"/>
      <c r="C21" s="14"/>
      <c r="D21" s="8"/>
      <c r="E21" s="15"/>
      <c r="F21" s="11"/>
      <c r="G21" s="11"/>
      <c r="H21" s="10"/>
      <c r="I21" s="11"/>
      <c r="J21" s="11"/>
      <c r="K21" s="11"/>
      <c r="L21" s="11"/>
      <c r="M21" s="10"/>
      <c r="N21" s="11"/>
      <c r="O21" s="11"/>
      <c r="P21" s="11"/>
      <c r="Q21" s="11"/>
    </row>
    <row r="22" spans="1:17">
      <c r="A22" s="22" t="s">
        <v>4</v>
      </c>
      <c r="B22" s="6">
        <v>0</v>
      </c>
      <c r="C22" s="12">
        <f>AVERAGEIFS(Table2[[#All],[Total_time]],Table2[[#All],[Seed]:[Seed]],Analysis!$B22)</f>
        <v>484.7623841787269</v>
      </c>
      <c r="D22" s="7">
        <f>AVERAGEIFS(Table2[[#All],[Max_trips]],Table2[[#All],[Seed]:[Seed]],Analysis!$B22)</f>
        <v>2.1666666666666665</v>
      </c>
      <c r="E22" s="13">
        <f>AVERAGEIFS(Table2[[#All],[Cost]],Table2[[#All],[Seed]:[Seed]],Analysis!$B22)</f>
        <v>1369.8429766147751</v>
      </c>
      <c r="F22" s="9">
        <f>AVERAGEIFS(Table2[[#All],[Gap]],Table2[[#All],[Seed]:[Seed]],Analysis!$B22)</f>
        <v>32.313456716893853</v>
      </c>
      <c r="G22" s="9">
        <f>AVERAGEIFS(Table2[[#All],[Solving_time]],Table2[[#All],[Seed]:[Seed]],Analysis!$B22)</f>
        <v>98.969407548506908</v>
      </c>
      <c r="H22" s="12">
        <f>_xlfn.MAXIFS(Table2[[#All],[Total_time]],Table2[[#All],[Seed]:[Seed]],Analysis!$B22)</f>
        <v>1089.0111384120701</v>
      </c>
      <c r="I22" s="13">
        <f>_xlfn.MAXIFS(Table2[[#All],[Max_trips]],Table2[[#All],[Seed]:[Seed]],Analysis!$B22)</f>
        <v>4</v>
      </c>
      <c r="J22" s="13">
        <f>_xlfn.MAXIFS(Table2[[#All],[Cost]],Table2[[#All],[Seed]:[Seed]],Analysis!$B22)</f>
        <v>4486.9568950645898</v>
      </c>
      <c r="K22" s="13">
        <f>_xlfn.MAXIFS(Table2[[#All],[Gap]],Table2[[#All],[Seed]:[Seed]],Analysis!$B22)</f>
        <v>89.278401054062002</v>
      </c>
      <c r="L22" s="13">
        <f>_xlfn.MAXIFS(Table2[[#All],[Solving_time]],Table2[[#All],[Seed]:[Seed]],Analysis!$B22)</f>
        <v>300.04368019103998</v>
      </c>
      <c r="M22" s="12">
        <f>_xlfn.MINIFS(Table2[[#All],[Total_time]],Table2[[#All],[Seed]:[Seed]],Analysis!$B22)</f>
        <v>222.04571020728901</v>
      </c>
      <c r="N22" s="13">
        <f>_xlfn.MINIFS(Table2[[#All],[Max_trips]],Table2[[#All],[Seed]:[Seed]],Analysis!$B22)</f>
        <v>1</v>
      </c>
      <c r="O22" s="13">
        <f>_xlfn.MINIFS(Table2[[#All],[Cost]],Table2[[#All],[Seed]:[Seed]],Analysis!$B22)</f>
        <v>414.512475071994</v>
      </c>
      <c r="P22" s="13">
        <f>_xlfn.MINIFS(Table2[[#All],[Gap]],Table2[[#All],[Seed]:[Seed]],Analysis!$B22)</f>
        <v>0</v>
      </c>
      <c r="Q22" s="13">
        <f>_xlfn.MINIFS(Table2[[#All],[Solving_time]],Table2[[#All],[Seed]:[Seed]],Analysis!$B22)</f>
        <v>0.146643161773681</v>
      </c>
    </row>
    <row r="23" spans="1:17">
      <c r="A23" s="22"/>
      <c r="B23" s="6">
        <v>1</v>
      </c>
      <c r="C23" s="12">
        <f>AVERAGEIFS(Table2[[#All],[Total_time]],Table2[[#All],[Seed]:[Seed]],Analysis!$B23)</f>
        <v>402.18991451205835</v>
      </c>
      <c r="D23" s="7">
        <f>AVERAGEIFS(Table2[[#All],[Max_trips]],Table2[[#All],[Seed]:[Seed]],Analysis!$B23)</f>
        <v>1.5833333333333333</v>
      </c>
      <c r="E23" s="13">
        <f>AVERAGEIFS(Table2[[#All],[Cost]],Table2[[#All],[Seed]:[Seed]],Analysis!$B23)</f>
        <v>1440.0568669239537</v>
      </c>
      <c r="F23" s="9">
        <f>AVERAGEIFS(Table2[[#All],[Gap]],Table2[[#All],[Seed]:[Seed]],Analysis!$B23)</f>
        <v>21.254450013524302</v>
      </c>
      <c r="G23" s="9">
        <f>AVERAGEIFS(Table2[[#All],[Solving_time]],Table2[[#All],[Seed]:[Seed]],Analysis!$B23)</f>
        <v>89.089801753560565</v>
      </c>
      <c r="H23" s="12">
        <f>_xlfn.MAXIFS(Table2[[#All],[Total_time]],Table2[[#All],[Seed]:[Seed]],Analysis!$B23)</f>
        <v>899.12875767487105</v>
      </c>
      <c r="I23" s="13">
        <f>_xlfn.MAXIFS(Table2[[#All],[Max_trips]],Table2[[#All],[Seed]:[Seed]],Analysis!$B23)</f>
        <v>3</v>
      </c>
      <c r="J23" s="13">
        <f>_xlfn.MAXIFS(Table2[[#All],[Cost]],Table2[[#All],[Seed]:[Seed]],Analysis!$B23)</f>
        <v>3906.9393193871801</v>
      </c>
      <c r="K23" s="13">
        <f>_xlfn.MAXIFS(Table2[[#All],[Gap]],Table2[[#All],[Seed]:[Seed]],Analysis!$B23)</f>
        <v>83.514846133040294</v>
      </c>
      <c r="L23" s="13">
        <f>_xlfn.MAXIFS(Table2[[#All],[Solving_time]],Table2[[#All],[Seed]:[Seed]],Analysis!$B23)</f>
        <v>300.039085626602</v>
      </c>
      <c r="M23" s="12">
        <f>_xlfn.MINIFS(Table2[[#All],[Total_time]],Table2[[#All],[Seed]:[Seed]],Analysis!$B23)</f>
        <v>230.596988727433</v>
      </c>
      <c r="N23" s="13">
        <f>_xlfn.MINIFS(Table2[[#All],[Max_trips]],Table2[[#All],[Seed]:[Seed]],Analysis!$B23)</f>
        <v>1</v>
      </c>
      <c r="O23" s="13">
        <f>_xlfn.MINIFS(Table2[[#All],[Cost]],Table2[[#All],[Seed]:[Seed]],Analysis!$B23)</f>
        <v>631.39004345965805</v>
      </c>
      <c r="P23" s="13">
        <f>_xlfn.MINIFS(Table2[[#All],[Gap]],Table2[[#All],[Seed]:[Seed]],Analysis!$B23)</f>
        <v>0</v>
      </c>
      <c r="Q23" s="13">
        <f>_xlfn.MINIFS(Table2[[#All],[Solving_time]],Table2[[#All],[Seed]:[Seed]],Analysis!$B23)</f>
        <v>5.4554700851440402E-2</v>
      </c>
    </row>
    <row r="24" spans="1:17">
      <c r="A24" s="22"/>
      <c r="B24" s="6">
        <v>2</v>
      </c>
      <c r="C24" s="12">
        <f>AVERAGEIFS(Table2[[#All],[Total_time]],Table2[[#All],[Seed]:[Seed]],Analysis!$B24)</f>
        <v>420.27427646815499</v>
      </c>
      <c r="D24" s="7">
        <f>AVERAGEIFS(Table2[[#All],[Max_trips]],Table2[[#All],[Seed]:[Seed]],Analysis!$B24)</f>
        <v>1.875</v>
      </c>
      <c r="E24" s="13">
        <f>AVERAGEIFS(Table2[[#All],[Cost]],Table2[[#All],[Seed]:[Seed]],Analysis!$B24)</f>
        <v>1419.4465944820558</v>
      </c>
      <c r="F24" s="9">
        <f>AVERAGEIFS(Table2[[#All],[Gap]],Table2[[#All],[Seed]:[Seed]],Analysis!$B24)</f>
        <v>27.067238966357408</v>
      </c>
      <c r="G24" s="9">
        <f>AVERAGEIFS(Table2[[#All],[Solving_time]],Table2[[#All],[Seed]:[Seed]],Analysis!$B24)</f>
        <v>98.268221452832051</v>
      </c>
      <c r="H24" s="12">
        <f>_xlfn.MAXIFS(Table2[[#All],[Total_time]],Table2[[#All],[Seed]:[Seed]],Analysis!$B24)</f>
        <v>956.8579884948</v>
      </c>
      <c r="I24" s="13">
        <f>_xlfn.MAXIFS(Table2[[#All],[Max_trips]],Table2[[#All],[Seed]:[Seed]],Analysis!$B24)</f>
        <v>4</v>
      </c>
      <c r="J24" s="13">
        <f>_xlfn.MAXIFS(Table2[[#All],[Cost]],Table2[[#All],[Seed]:[Seed]],Analysis!$B24)</f>
        <v>4261.8100584146996</v>
      </c>
      <c r="K24" s="13">
        <f>_xlfn.MAXIFS(Table2[[#All],[Gap]],Table2[[#All],[Seed]:[Seed]],Analysis!$B24)</f>
        <v>90.242461352971802</v>
      </c>
      <c r="L24" s="13">
        <f>_xlfn.MAXIFS(Table2[[#All],[Solving_time]],Table2[[#All],[Seed]:[Seed]],Analysis!$B24)</f>
        <v>300.05730533599802</v>
      </c>
      <c r="M24" s="12">
        <f>_xlfn.MINIFS(Table2[[#All],[Total_time]],Table2[[#All],[Seed]:[Seed]],Analysis!$B24)</f>
        <v>230.61322306264</v>
      </c>
      <c r="N24" s="13">
        <f>_xlfn.MINIFS(Table2[[#All],[Max_trips]],Table2[[#All],[Seed]:[Seed]],Analysis!$B24)</f>
        <v>1</v>
      </c>
      <c r="O24" s="13">
        <f>_xlfn.MINIFS(Table2[[#All],[Cost]],Table2[[#All],[Seed]:[Seed]],Analysis!$B24)</f>
        <v>393.69096744441401</v>
      </c>
      <c r="P24" s="13">
        <f>_xlfn.MINIFS(Table2[[#All],[Gap]],Table2[[#All],[Seed]:[Seed]],Analysis!$B24)</f>
        <v>0</v>
      </c>
      <c r="Q24" s="13">
        <f>_xlfn.MINIFS(Table2[[#All],[Solving_time]],Table2[[#All],[Seed]:[Seed]],Analysis!$B24)</f>
        <v>6.1562061309814398E-2</v>
      </c>
    </row>
    <row r="25" spans="1:17">
      <c r="A25" s="22"/>
      <c r="B25" s="6">
        <v>3</v>
      </c>
      <c r="C25" s="12">
        <f>AVERAGEIFS(Table2[[#All],[Total_time]],Table2[[#All],[Seed]:[Seed]],Analysis!$B25)</f>
        <v>508.4347484635212</v>
      </c>
      <c r="D25" s="7">
        <f>AVERAGEIFS(Table2[[#All],[Max_trips]],Table2[[#All],[Seed]:[Seed]],Analysis!$B25)</f>
        <v>2.0416666666666665</v>
      </c>
      <c r="E25" s="13">
        <f>AVERAGEIFS(Table2[[#All],[Cost]],Table2[[#All],[Seed]:[Seed]],Analysis!$B25)</f>
        <v>1672.3731274299869</v>
      </c>
      <c r="F25" s="9">
        <f>AVERAGEIFS(Table2[[#All],[Gap]],Table2[[#All],[Seed]:[Seed]],Analysis!$B25)</f>
        <v>32.047142052926731</v>
      </c>
      <c r="G25" s="9">
        <f>AVERAGEIFS(Table2[[#All],[Solving_time]],Table2[[#All],[Seed]:[Seed]],Analysis!$B25)</f>
        <v>107.52613147762072</v>
      </c>
      <c r="H25" s="12">
        <f>_xlfn.MAXIFS(Table2[[#All],[Total_time]],Table2[[#All],[Seed]:[Seed]],Analysis!$B25)</f>
        <v>1186.8886015870301</v>
      </c>
      <c r="I25" s="13">
        <f>_xlfn.MAXIFS(Table2[[#All],[Max_trips]],Table2[[#All],[Seed]:[Seed]],Analysis!$B25)</f>
        <v>4</v>
      </c>
      <c r="J25" s="13">
        <f>_xlfn.MAXIFS(Table2[[#All],[Cost]],Table2[[#All],[Seed]:[Seed]],Analysis!$B25)</f>
        <v>4637.71755658452</v>
      </c>
      <c r="K25" s="13">
        <f>_xlfn.MAXIFS(Table2[[#All],[Gap]],Table2[[#All],[Seed]:[Seed]],Analysis!$B25)</f>
        <v>89.633089915972704</v>
      </c>
      <c r="L25" s="13">
        <f>_xlfn.MAXIFS(Table2[[#All],[Solving_time]],Table2[[#All],[Seed]:[Seed]],Analysis!$B25)</f>
        <v>300.08676528930602</v>
      </c>
      <c r="M25" s="12">
        <f>_xlfn.MINIFS(Table2[[#All],[Total_time]],Table2[[#All],[Seed]:[Seed]],Analysis!$B25)</f>
        <v>212.23543050101301</v>
      </c>
      <c r="N25" s="13">
        <f>_xlfn.MINIFS(Table2[[#All],[Max_trips]],Table2[[#All],[Seed]:[Seed]],Analysis!$B25)</f>
        <v>1</v>
      </c>
      <c r="O25" s="13">
        <f>_xlfn.MINIFS(Table2[[#All],[Cost]],Table2[[#All],[Seed]:[Seed]],Analysis!$B25)</f>
        <v>473.87131771183601</v>
      </c>
      <c r="P25" s="13">
        <f>_xlfn.MINIFS(Table2[[#All],[Gap]],Table2[[#All],[Seed]:[Seed]],Analysis!$B25)</f>
        <v>0</v>
      </c>
      <c r="Q25" s="13">
        <f>_xlfn.MINIFS(Table2[[#All],[Solving_time]],Table2[[#All],[Seed]:[Seed]],Analysis!$B25)</f>
        <v>6.4060449600219699E-2</v>
      </c>
    </row>
    <row r="26" spans="1:17">
      <c r="A26" s="22"/>
      <c r="B26" s="6">
        <v>4</v>
      </c>
      <c r="C26" s="12">
        <f>AVERAGEIFS(Table2[[#All],[Total_time]],Table2[[#All],[Seed]:[Seed]],Analysis!$B26)</f>
        <v>588.33950253714136</v>
      </c>
      <c r="D26" s="7">
        <f>AVERAGEIFS(Table2[[#All],[Max_trips]],Table2[[#All],[Seed]:[Seed]],Analysis!$B26)</f>
        <v>2.125</v>
      </c>
      <c r="E26" s="13">
        <f>AVERAGEIFS(Table2[[#All],[Cost]],Table2[[#All],[Seed]:[Seed]],Analysis!$B26)</f>
        <v>1749.7639724885785</v>
      </c>
      <c r="F26" s="9">
        <f>AVERAGEIFS(Table2[[#All],[Gap]],Table2[[#All],[Seed]:[Seed]],Analysis!$B26)</f>
        <v>31.898085295458795</v>
      </c>
      <c r="G26" s="9">
        <f>AVERAGEIFS(Table2[[#All],[Solving_time]],Table2[[#All],[Seed]:[Seed]],Analysis!$B26)</f>
        <v>105.39029436144544</v>
      </c>
      <c r="H26" s="12">
        <f>_xlfn.MAXIFS(Table2[[#All],[Total_time]],Table2[[#All],[Seed]:[Seed]],Analysis!$B26)</f>
        <v>1446.9536044467</v>
      </c>
      <c r="I26" s="13">
        <f>_xlfn.MAXIFS(Table2[[#All],[Max_trips]],Table2[[#All],[Seed]:[Seed]],Analysis!$B26)</f>
        <v>5</v>
      </c>
      <c r="J26" s="13">
        <f>_xlfn.MAXIFS(Table2[[#All],[Cost]],Table2[[#All],[Seed]:[Seed]],Analysis!$B26)</f>
        <v>5685.5855344414404</v>
      </c>
      <c r="K26" s="13">
        <f>_xlfn.MAXIFS(Table2[[#All],[Gap]],Table2[[#All],[Seed]:[Seed]],Analysis!$B26)</f>
        <v>91.775906425519395</v>
      </c>
      <c r="L26" s="13">
        <f>_xlfn.MAXIFS(Table2[[#All],[Solving_time]],Table2[[#All],[Seed]:[Seed]],Analysis!$B26)</f>
        <v>300.10645198821999</v>
      </c>
      <c r="M26" s="12">
        <f>_xlfn.MINIFS(Table2[[#All],[Total_time]],Table2[[#All],[Seed]:[Seed]],Analysis!$B26)</f>
        <v>279.68518486708803</v>
      </c>
      <c r="N26" s="13">
        <f>_xlfn.MINIFS(Table2[[#All],[Max_trips]],Table2[[#All],[Seed]:[Seed]],Analysis!$B26)</f>
        <v>1</v>
      </c>
      <c r="O26" s="13">
        <f>_xlfn.MINIFS(Table2[[#All],[Cost]],Table2[[#All],[Seed]:[Seed]],Analysis!$B26)</f>
        <v>519.15967863728702</v>
      </c>
      <c r="P26" s="13">
        <f>_xlfn.MINIFS(Table2[[#All],[Gap]],Table2[[#All],[Seed]:[Seed]],Analysis!$B26)</f>
        <v>0</v>
      </c>
      <c r="Q26" s="13">
        <f>_xlfn.MINIFS(Table2[[#All],[Solving_time]],Table2[[#All],[Seed]:[Seed]],Analysis!$B26)</f>
        <v>7.4571609497070299E-2</v>
      </c>
    </row>
  </sheetData>
  <mergeCells count="8">
    <mergeCell ref="H2:L2"/>
    <mergeCell ref="M2:Q2"/>
    <mergeCell ref="C2:G2"/>
    <mergeCell ref="A22:A26"/>
    <mergeCell ref="A17:A20"/>
    <mergeCell ref="A13:A15"/>
    <mergeCell ref="A9:A11"/>
    <mergeCell ref="A4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Deligios</cp:lastModifiedBy>
  <cp:lastPrinted>2023-08-05T09:45:25Z</cp:lastPrinted>
  <dcterms:created xsi:type="dcterms:W3CDTF">2023-08-04T08:28:37Z</dcterms:created>
  <dcterms:modified xsi:type="dcterms:W3CDTF">2023-08-05T11:26:32Z</dcterms:modified>
</cp:coreProperties>
</file>