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test\2 Metabolic\！Code\Fig. 3\input\"/>
    </mc:Choice>
  </mc:AlternateContent>
  <xr:revisionPtr revIDLastSave="0" documentId="13_ncr:1_{80238586-C106-4F9D-9902-BCF890315E0E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modelSum" sheetId="1" r:id="rId1"/>
    <sheet name="gapseq_s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" l="1"/>
  <c r="D78" i="2"/>
  <c r="B78" i="2"/>
  <c r="B77" i="2"/>
  <c r="C77" i="2"/>
  <c r="D77" i="2"/>
  <c r="AI4" i="1"/>
  <c r="AH4" i="1"/>
  <c r="AI75" i="1"/>
  <c r="AH75" i="1"/>
  <c r="AI33" i="1"/>
  <c r="AH33" i="1"/>
  <c r="AI42" i="1"/>
  <c r="AH42" i="1"/>
  <c r="AI30" i="1"/>
  <c r="AH30" i="1"/>
  <c r="AI49" i="1"/>
  <c r="AH49" i="1"/>
  <c r="AI23" i="1"/>
  <c r="AH23" i="1"/>
  <c r="AI22" i="1"/>
  <c r="AH22" i="1"/>
  <c r="AI35" i="1"/>
  <c r="AH35" i="1"/>
  <c r="AI74" i="1"/>
  <c r="AH74" i="1"/>
  <c r="AI41" i="1"/>
  <c r="AH41" i="1"/>
  <c r="AI37" i="1"/>
  <c r="AH37" i="1"/>
  <c r="AI73" i="1"/>
  <c r="AH73" i="1"/>
  <c r="AI72" i="1"/>
  <c r="AH72" i="1"/>
  <c r="AI11" i="1"/>
  <c r="AH11" i="1"/>
  <c r="AI71" i="1"/>
  <c r="AH71" i="1"/>
  <c r="AI8" i="1"/>
  <c r="AH8" i="1"/>
  <c r="AI48" i="1"/>
  <c r="AH48" i="1"/>
  <c r="AI27" i="1"/>
  <c r="AH27" i="1"/>
  <c r="AI70" i="1"/>
  <c r="AH70" i="1"/>
  <c r="AI69" i="1"/>
  <c r="AH69" i="1"/>
  <c r="AI25" i="1"/>
  <c r="AH25" i="1"/>
  <c r="AI68" i="1"/>
  <c r="AH68" i="1"/>
  <c r="AI67" i="1"/>
  <c r="AH67" i="1"/>
  <c r="AI50" i="1"/>
  <c r="AH50" i="1"/>
  <c r="AI16" i="1"/>
  <c r="AH16" i="1"/>
  <c r="AI44" i="1"/>
  <c r="AH44" i="1"/>
  <c r="AI66" i="1"/>
  <c r="AH66" i="1"/>
  <c r="AI20" i="1"/>
  <c r="AH20" i="1"/>
  <c r="AI18" i="1"/>
  <c r="AH18" i="1"/>
  <c r="AI65" i="1"/>
  <c r="AH65" i="1"/>
  <c r="AI40" i="1"/>
  <c r="AH40" i="1"/>
  <c r="AI39" i="1"/>
  <c r="AH39" i="1"/>
  <c r="AI64" i="1"/>
  <c r="AH64" i="1"/>
  <c r="AI10" i="1"/>
  <c r="AH10" i="1"/>
  <c r="AI63" i="1"/>
  <c r="AH63" i="1"/>
  <c r="AI9" i="1"/>
  <c r="AH9" i="1"/>
  <c r="AI62" i="1"/>
  <c r="AH62" i="1"/>
  <c r="AI61" i="1"/>
  <c r="AH61" i="1"/>
  <c r="AI24" i="1"/>
  <c r="AH24" i="1"/>
  <c r="AI29" i="1"/>
  <c r="AH29" i="1"/>
  <c r="AI2" i="1"/>
  <c r="AH2" i="1"/>
  <c r="AI13" i="1"/>
  <c r="AH13" i="1"/>
  <c r="AI6" i="1"/>
  <c r="AH6" i="1"/>
  <c r="AI36" i="1"/>
  <c r="AH36" i="1"/>
  <c r="AI60" i="1"/>
  <c r="AH60" i="1"/>
  <c r="AI15" i="1"/>
  <c r="AH15" i="1"/>
  <c r="AI28" i="1"/>
  <c r="AH28" i="1"/>
  <c r="AI59" i="1"/>
  <c r="AH59" i="1"/>
  <c r="AI58" i="1"/>
  <c r="AH58" i="1"/>
  <c r="AI45" i="1"/>
  <c r="AH45" i="1"/>
  <c r="AI43" i="1"/>
  <c r="AH43" i="1"/>
  <c r="AI12" i="1"/>
  <c r="AH12" i="1"/>
  <c r="AI57" i="1"/>
  <c r="AH57" i="1"/>
  <c r="AI56" i="1"/>
  <c r="AH56" i="1"/>
  <c r="AI19" i="1"/>
  <c r="AH19" i="1"/>
  <c r="AI5" i="1"/>
  <c r="AH5" i="1"/>
  <c r="AI34" i="1"/>
  <c r="AH34" i="1"/>
  <c r="AI26" i="1"/>
  <c r="AH26" i="1"/>
  <c r="AI38" i="1"/>
  <c r="AH38" i="1"/>
  <c r="AI17" i="1"/>
  <c r="AH17" i="1"/>
  <c r="AI3" i="1"/>
  <c r="AH3" i="1"/>
  <c r="AI21" i="1"/>
  <c r="AH21" i="1"/>
  <c r="AI55" i="1"/>
  <c r="AH55" i="1"/>
  <c r="AI47" i="1"/>
  <c r="AH47" i="1"/>
  <c r="AI32" i="1"/>
  <c r="AH32" i="1"/>
  <c r="AI54" i="1"/>
  <c r="AH54" i="1"/>
  <c r="AI53" i="1"/>
  <c r="AH53" i="1"/>
  <c r="AI51" i="1"/>
  <c r="AH51" i="1"/>
  <c r="AI7" i="1"/>
  <c r="AH7" i="1"/>
  <c r="AI31" i="1"/>
  <c r="AH31" i="1"/>
  <c r="AI52" i="1"/>
  <c r="AH52" i="1"/>
  <c r="AI14" i="1"/>
  <c r="AH14" i="1"/>
  <c r="AI46" i="1"/>
  <c r="AH46" i="1"/>
</calcChain>
</file>

<file path=xl/sharedStrings.xml><?xml version="1.0" encoding="utf-8"?>
<sst xmlns="http://schemas.openxmlformats.org/spreadsheetml/2006/main" count="1087" uniqueCount="356">
  <si>
    <t>name</t>
  </si>
  <si>
    <t>reactions</t>
  </si>
  <si>
    <t>metabolites</t>
  </si>
  <si>
    <t>genes</t>
  </si>
  <si>
    <t>HQB-10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</si>
  <si>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</si>
  <si>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</si>
  <si>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</si>
  <si>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</si>
  <si>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</si>
  <si>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</si>
  <si>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</si>
  <si>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</si>
  <si>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</si>
  <si>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</si>
  <si>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</si>
  <si>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</si>
  <si>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</si>
  <si>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</si>
  <si>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</si>
  <si>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</si>
  <si>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</si>
  <si>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</si>
  <si>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</si>
  <si>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</si>
  <si>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</si>
  <si>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HQB-19</t>
  </si>
  <si>
    <t>HQB-20</t>
  </si>
  <si>
    <t>HQB-200</t>
  </si>
  <si>
    <t>HQB-21</t>
  </si>
  <si>
    <t>HQB-22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</si>
  <si>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</si>
  <si>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</si>
  <si>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</si>
  <si>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</si>
  <si>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</si>
  <si>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</si>
  <si>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</si>
  <si>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</si>
  <si>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</si>
  <si>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</si>
  <si>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</t>
  </si>
  <si>
    <t>HQB-345</t>
  </si>
  <si>
    <t>HQB-347</t>
  </si>
  <si>
    <t>HQB-355</t>
  </si>
  <si>
    <t>HQB-361</t>
  </si>
  <si>
    <t>HQB-372</t>
  </si>
  <si>
    <t>HQB-39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</si>
  <si>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</si>
  <si>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</si>
  <si>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</si>
  <si>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</si>
  <si>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</si>
  <si>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</si>
  <si>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</si>
  <si>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</si>
  <si>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</si>
  <si>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</si>
  <si>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</si>
  <si>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</si>
  <si>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</si>
  <si>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</si>
  <si>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</si>
  <si>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</si>
  <si>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</si>
  <si>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</si>
  <si>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HQB-5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</si>
  <si>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</si>
  <si>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</si>
  <si>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</si>
  <si>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</si>
  <si>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</si>
  <si>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</si>
  <si>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</si>
  <si>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</si>
  <si>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HQB-94</t>
  </si>
  <si>
    <t>HQB-99</t>
  </si>
  <si>
    <t>OP50</t>
  </si>
  <si>
    <t>Reaction count</t>
  </si>
  <si>
    <t>Compound count</t>
  </si>
  <si>
    <t>Gene count</t>
  </si>
  <si>
    <t>auxotrophy_detail</t>
  </si>
  <si>
    <t>base ATP production</t>
  </si>
  <si>
    <t>Defined biomass</t>
  </si>
  <si>
    <t>Defined essential reactions</t>
  </si>
  <si>
    <t>BIOT, Glycine, L-Methionine</t>
  </si>
  <si>
    <t>Glycine</t>
  </si>
  <si>
    <t>Putrescine, Spermidine</t>
  </si>
  <si>
    <t>Putrescine</t>
  </si>
  <si>
    <t>BIOT, Glycine, L-Asparagine, L-Histidine, Spermidine</t>
  </si>
  <si>
    <t>BIOT, L-Asparagine</t>
  </si>
  <si>
    <t>BIOT, L-Cysteine, L-Serine, Spermidine</t>
  </si>
  <si>
    <t>BIOT, Glycine, Spermidine</t>
  </si>
  <si>
    <t>BIOT, Heme, L-Cysteine, L-Leucine, L-Methionine, L-Serine, Putrescine, Spermidine</t>
  </si>
  <si>
    <t>L-Asparagine</t>
  </si>
  <si>
    <t>BIOT, L-Asparagine, L-Isoleucine</t>
  </si>
  <si>
    <t>BIOT, L-Asparagine, Siroheme</t>
  </si>
  <si>
    <t>BIOT, Spermidine</t>
  </si>
  <si>
    <t>Folate, Glycine, L-Asparagine, Putrescine, Spermidine</t>
  </si>
  <si>
    <t>BIOT, Glycine, L-Cysteine, L-Methionine, Spermidine</t>
  </si>
  <si>
    <t>Folate, L-Asparagine, L-Serine, Spermidine</t>
  </si>
  <si>
    <t>L-Arginine, Putrescine</t>
  </si>
  <si>
    <t>Glycine, L-Asparagine</t>
  </si>
  <si>
    <t>BIOT</t>
  </si>
  <si>
    <t>BIOT, Glycine, L-Asparagine, L-Methionine, Spermidine</t>
  </si>
  <si>
    <t>Spermidine</t>
  </si>
  <si>
    <t>BIOT, Glycine, Heme, L-Asparagine, L-Cysteine, L-Methionine, Spermidine</t>
  </si>
  <si>
    <t>BIOT, Glycine, L-Asparagine, Spermidine</t>
  </si>
  <si>
    <t>BIOT, Glycine, L-Asparagine, Siroheme, Spermidine</t>
  </si>
  <si>
    <t>BIOT, L-Asparagine, Spermidine</t>
  </si>
  <si>
    <t>Glycine, Putrescine, Spermidine</t>
  </si>
  <si>
    <t>Glycine, L-Isoleucine</t>
  </si>
  <si>
    <t>Most similar strain/species</t>
    <phoneticPr fontId="20" type="noConversion"/>
  </si>
  <si>
    <t>N2</t>
    <phoneticPr fontId="20" type="noConversion"/>
  </si>
  <si>
    <t>log_N2</t>
    <phoneticPr fontId="20" type="noConversion"/>
  </si>
  <si>
    <t>log_N2.neg</t>
    <phoneticPr fontId="20" type="noConversion"/>
  </si>
  <si>
    <t>mean_3</t>
    <phoneticPr fontId="20" type="noConversion"/>
  </si>
  <si>
    <t>mean_4</t>
    <phoneticPr fontId="20" type="noConversion"/>
  </si>
  <si>
    <t>mean_5</t>
    <phoneticPr fontId="20" type="noConversion"/>
  </si>
  <si>
    <t>mean_6</t>
  </si>
  <si>
    <t>mean_7</t>
  </si>
  <si>
    <t>mean_8</t>
  </si>
  <si>
    <t>mean_9</t>
  </si>
  <si>
    <t>mean_10</t>
  </si>
  <si>
    <t>mean_survival</t>
    <phoneticPr fontId="20" type="noConversion"/>
  </si>
  <si>
    <t>Phylum</t>
    <phoneticPr fontId="20" type="noConversion"/>
  </si>
  <si>
    <t>Class</t>
    <phoneticPr fontId="20" type="noConversion"/>
  </si>
  <si>
    <t>Order</t>
    <phoneticPr fontId="20" type="noConversion"/>
  </si>
  <si>
    <t>Family</t>
    <phoneticPr fontId="20" type="noConversion"/>
  </si>
  <si>
    <t>Genus</t>
    <phoneticPr fontId="20" type="noConversion"/>
  </si>
  <si>
    <t>num</t>
    <phoneticPr fontId="20" type="noConversion"/>
  </si>
  <si>
    <t>Gram strain</t>
    <phoneticPr fontId="20" type="noConversion"/>
  </si>
  <si>
    <t>Color</t>
    <phoneticPr fontId="19" type="noConversion"/>
  </si>
  <si>
    <t>Alkalihalobacillus algicola</t>
    <phoneticPr fontId="20" type="noConversion"/>
  </si>
  <si>
    <t>Firmicutes</t>
  </si>
  <si>
    <t>Bacilli</t>
    <phoneticPr fontId="20" type="noConversion"/>
  </si>
  <si>
    <t>Bacillales</t>
    <phoneticPr fontId="20" type="noConversion"/>
  </si>
  <si>
    <t>Bacillaceae</t>
    <phoneticPr fontId="20" type="noConversion"/>
  </si>
  <si>
    <t>Alkalihalobacillus</t>
    <phoneticPr fontId="20" type="noConversion"/>
  </si>
  <si>
    <t>Positive</t>
  </si>
  <si>
    <t>#EE7600</t>
  </si>
  <si>
    <t>Pseudomonas putida</t>
    <phoneticPr fontId="20" type="noConversion"/>
  </si>
  <si>
    <t>Proteobacteria</t>
  </si>
  <si>
    <t>Gammaproteobacteria</t>
  </si>
  <si>
    <t>Pseudomonadales</t>
  </si>
  <si>
    <t>Pseudomonadaceae</t>
  </si>
  <si>
    <t>Pseudomonas</t>
  </si>
  <si>
    <t>Negative</t>
    <phoneticPr fontId="20" type="noConversion"/>
  </si>
  <si>
    <t>#90EE90</t>
  </si>
  <si>
    <t>Thalassotalea litorea</t>
    <phoneticPr fontId="20" type="noConversion"/>
  </si>
  <si>
    <t>Alteromonadales</t>
  </si>
  <si>
    <t>Colwelliaceae</t>
  </si>
  <si>
    <t>Thalassotalea</t>
  </si>
  <si>
    <t>Vibrio profundi</t>
    <phoneticPr fontId="20" type="noConversion"/>
  </si>
  <si>
    <t>Vibrionales</t>
  </si>
  <si>
    <t>Vibrionaceae</t>
  </si>
  <si>
    <t>Vibrio</t>
  </si>
  <si>
    <t>Vibrio astriarenae</t>
    <phoneticPr fontId="20" type="noConversion"/>
  </si>
  <si>
    <t>Alkalihalobacillus hwajinpoensis</t>
    <phoneticPr fontId="20" type="noConversion"/>
  </si>
  <si>
    <t>Bacilli</t>
  </si>
  <si>
    <t>Bacillales</t>
  </si>
  <si>
    <t>Bacillaceae</t>
  </si>
  <si>
    <t>Alkalihalobacillus</t>
  </si>
  <si>
    <t>Staphylococcus warneri</t>
    <phoneticPr fontId="20" type="noConversion"/>
  </si>
  <si>
    <t>Staphylococcaceae</t>
  </si>
  <si>
    <t>Staphylococcus</t>
  </si>
  <si>
    <t>Bacillus altitudinis</t>
    <phoneticPr fontId="20" type="noConversion"/>
  </si>
  <si>
    <t>Bacillus</t>
  </si>
  <si>
    <t>Shewanella schlegeliana</t>
    <phoneticPr fontId="20" type="noConversion"/>
  </si>
  <si>
    <t>Shewanellaceae</t>
  </si>
  <si>
    <t>Shewanella</t>
  </si>
  <si>
    <t>Metabacillus halosaccharovorans</t>
    <phoneticPr fontId="20" type="noConversion"/>
  </si>
  <si>
    <t>Metabacillus</t>
  </si>
  <si>
    <t>Thaumasiovibrio sp.</t>
    <phoneticPr fontId="20" type="noConversion"/>
  </si>
  <si>
    <t>Thaumasiovibrio</t>
  </si>
  <si>
    <t>Sulfitobacter faviae</t>
    <phoneticPr fontId="20" type="noConversion"/>
  </si>
  <si>
    <t>Alphaproteobacteria</t>
  </si>
  <si>
    <t>Rhodobacterales</t>
  </si>
  <si>
    <t>Rhodobacteraceae</t>
  </si>
  <si>
    <t>Sulfitobacter</t>
  </si>
  <si>
    <t>#00CD00</t>
  </si>
  <si>
    <t>Alphaproteobacteria</t>
    <phoneticPr fontId="20" type="noConversion"/>
  </si>
  <si>
    <t>HQ336491_s</t>
    <phoneticPr fontId="20" type="noConversion"/>
  </si>
  <si>
    <t>HQ336491_g</t>
  </si>
  <si>
    <t>Shewanella gelidii</t>
    <phoneticPr fontId="20" type="noConversion"/>
  </si>
  <si>
    <t>Vibrio hepatarius</t>
    <phoneticPr fontId="20" type="noConversion"/>
  </si>
  <si>
    <t>Alteromonas gracilis</t>
    <phoneticPr fontId="20" type="noConversion"/>
  </si>
  <si>
    <t>Alteromonadaceae</t>
  </si>
  <si>
    <t>Alteromonas</t>
  </si>
  <si>
    <t>Vibrio campbellii</t>
    <phoneticPr fontId="20" type="noConversion"/>
  </si>
  <si>
    <t>Yoonia maritima</t>
    <phoneticPr fontId="20" type="noConversion"/>
  </si>
  <si>
    <t>Yoonia</t>
  </si>
  <si>
    <t>Parasphingorhabdus flavimaris</t>
    <phoneticPr fontId="20" type="noConversion"/>
  </si>
  <si>
    <t>Sphingomonadales</t>
  </si>
  <si>
    <t>Sphingomonadaceae</t>
  </si>
  <si>
    <t>Parasphingorhabdus</t>
  </si>
  <si>
    <t>Lacinutrix undariae</t>
    <phoneticPr fontId="20" type="noConversion"/>
  </si>
  <si>
    <t>Bacteroidetes</t>
  </si>
  <si>
    <t>Flavobacteriia</t>
  </si>
  <si>
    <t>Flavobacteriales</t>
  </si>
  <si>
    <t>Flavobacteriaceae</t>
  </si>
  <si>
    <t>Lacinutrix</t>
  </si>
  <si>
    <t>#4F94CD</t>
  </si>
  <si>
    <t>Halobacillus trueperi</t>
    <phoneticPr fontId="20" type="noConversion"/>
  </si>
  <si>
    <t>Halobacillus</t>
  </si>
  <si>
    <t>Pseudoalteromonas atlantica</t>
    <phoneticPr fontId="20" type="noConversion"/>
  </si>
  <si>
    <t>Pseudoalteromonadaceae</t>
  </si>
  <si>
    <t>Pseudoalteromonas</t>
  </si>
  <si>
    <t>Vibrio harveyi</t>
    <phoneticPr fontId="20" type="noConversion"/>
  </si>
  <si>
    <t>Vibrio chagasii</t>
    <phoneticPr fontId="20" type="noConversion"/>
  </si>
  <si>
    <t>Bacillus pacificus</t>
    <phoneticPr fontId="20" type="noConversion"/>
  </si>
  <si>
    <t>Vibrio maritimus</t>
    <phoneticPr fontId="20" type="noConversion"/>
  </si>
  <si>
    <t>Vibrio parahaemolyticus</t>
    <phoneticPr fontId="20" type="noConversion"/>
  </si>
  <si>
    <t>Rheinheimera baltica</t>
    <phoneticPr fontId="20" type="noConversion"/>
  </si>
  <si>
    <t>Chromatiales</t>
  </si>
  <si>
    <t>Alishewanella_f</t>
  </si>
  <si>
    <t>Rheinheimera</t>
  </si>
  <si>
    <t>Salinimonas iocasae</t>
    <phoneticPr fontId="20" type="noConversion"/>
  </si>
  <si>
    <t>Salinimonas</t>
  </si>
  <si>
    <t>Paenisporosarcina quisquiliarum</t>
    <phoneticPr fontId="20" type="noConversion"/>
  </si>
  <si>
    <t>Planococcaceae</t>
  </si>
  <si>
    <t>Paenisporosarcina</t>
  </si>
  <si>
    <t>Paracoccus marcusii</t>
    <phoneticPr fontId="20" type="noConversion"/>
  </si>
  <si>
    <t>Paracoccus</t>
  </si>
  <si>
    <t>Loktanella salsilacus</t>
    <phoneticPr fontId="20" type="noConversion"/>
  </si>
  <si>
    <t>Loktanella</t>
  </si>
  <si>
    <t>Marinobacter nauticus</t>
    <phoneticPr fontId="20" type="noConversion"/>
  </si>
  <si>
    <t>Proteobacteria</t>
    <phoneticPr fontId="20" type="noConversion"/>
  </si>
  <si>
    <t>Gammaproteobacteria</t>
    <phoneticPr fontId="20" type="noConversion"/>
  </si>
  <si>
    <t>Marinobacteraceae</t>
  </si>
  <si>
    <t>Marinobacter</t>
    <phoneticPr fontId="20" type="noConversion"/>
  </si>
  <si>
    <t>Litoreibacter albidus</t>
    <phoneticPr fontId="20" type="noConversion"/>
  </si>
  <si>
    <t>Litoreibacter</t>
  </si>
  <si>
    <t>Sulfitobacter donghicola</t>
    <phoneticPr fontId="20" type="noConversion"/>
  </si>
  <si>
    <t>Pseudoclavibacter helvolus</t>
    <phoneticPr fontId="20" type="noConversion"/>
  </si>
  <si>
    <t>Actinobacteria</t>
    <phoneticPr fontId="20" type="noConversion"/>
  </si>
  <si>
    <t>Actinomycetia</t>
  </si>
  <si>
    <t>Microbacteriales</t>
  </si>
  <si>
    <t>Microbacteriaceae</t>
  </si>
  <si>
    <t>Pseudoclavibacter</t>
  </si>
  <si>
    <t>#EEE685</t>
  </si>
  <si>
    <t>Actinobacteria</t>
  </si>
  <si>
    <t>Brachybacterium vulturis</t>
    <phoneticPr fontId="20" type="noConversion"/>
  </si>
  <si>
    <t>Dermabacterales</t>
  </si>
  <si>
    <t>Dermabacteraceae</t>
  </si>
  <si>
    <t>Brachybacterium</t>
  </si>
  <si>
    <t>Pseudoalteromonas spongiae</t>
    <phoneticPr fontId="20" type="noConversion"/>
  </si>
  <si>
    <t>Vibrio atypicus</t>
    <phoneticPr fontId="20" type="noConversion"/>
  </si>
  <si>
    <t>Neptunomonas phycophila</t>
    <phoneticPr fontId="20" type="noConversion"/>
  </si>
  <si>
    <t>Oceanospirillales</t>
  </si>
  <si>
    <t>Oceanospirillaceae</t>
  </si>
  <si>
    <t>Neptunomonas</t>
  </si>
  <si>
    <t>Postechiella marina</t>
    <phoneticPr fontId="20" type="noConversion"/>
  </si>
  <si>
    <t>Postechiella</t>
  </si>
  <si>
    <t>Psychrobacter nivimaris</t>
    <phoneticPr fontId="20" type="noConversion"/>
  </si>
  <si>
    <t>Moraxellales</t>
  </si>
  <si>
    <t>Moraxellaceae</t>
  </si>
  <si>
    <t>Psychrobacter</t>
  </si>
  <si>
    <t>Psychrobacter piscatorii</t>
    <phoneticPr fontId="20" type="noConversion"/>
  </si>
  <si>
    <t>BBSC_s</t>
    <phoneticPr fontId="20" type="noConversion"/>
  </si>
  <si>
    <t>Saccharospirillum alexandrii</t>
    <phoneticPr fontId="20" type="noConversion"/>
  </si>
  <si>
    <t>Saccharospirillaceae</t>
  </si>
  <si>
    <t>Saccharospirillum</t>
  </si>
  <si>
    <t>Enterovibrio calviensis</t>
    <phoneticPr fontId="20" type="noConversion"/>
  </si>
  <si>
    <t>Enterovibrio</t>
  </si>
  <si>
    <t>Planococcus donghaensis</t>
    <phoneticPr fontId="20" type="noConversion"/>
  </si>
  <si>
    <t>Planococcus</t>
  </si>
  <si>
    <t>Marinagarivorans algicola</t>
    <phoneticPr fontId="20" type="noConversion"/>
  </si>
  <si>
    <t>Cellvibrionales</t>
  </si>
  <si>
    <t>Cellvibrionaceae</t>
  </si>
  <si>
    <t>Marinagarivorans</t>
  </si>
  <si>
    <t>Pseudomonas laoshanensis</t>
    <phoneticPr fontId="20" type="noConversion"/>
  </si>
  <si>
    <t>JQEC_s</t>
    <phoneticPr fontId="20" type="noConversion"/>
  </si>
  <si>
    <t>Colwellia</t>
  </si>
  <si>
    <t>Microbacterium foliorum</t>
    <phoneticPr fontId="20" type="noConversion"/>
  </si>
  <si>
    <t>Microbacterium</t>
  </si>
  <si>
    <t>Rhodococcus sovatensis</t>
    <phoneticPr fontId="20" type="noConversion"/>
  </si>
  <si>
    <t>Mycobacteriales</t>
  </si>
  <si>
    <t>Nocardiaceae</t>
  </si>
  <si>
    <t>Rhodococcus</t>
  </si>
  <si>
    <t>Shewanella electrodiphila</t>
    <phoneticPr fontId="20" type="noConversion"/>
  </si>
  <si>
    <t>Arthrobacter bussei</t>
    <phoneticPr fontId="20" type="noConversion"/>
  </si>
  <si>
    <t>Micrococcales</t>
  </si>
  <si>
    <t>Micrococcaceae</t>
  </si>
  <si>
    <t>Arthrobacter</t>
  </si>
  <si>
    <t>Arenivirga flava</t>
    <phoneticPr fontId="20" type="noConversion"/>
  </si>
  <si>
    <t>Arenivirga</t>
  </si>
  <si>
    <t>Photobacterium piscicola</t>
    <phoneticPr fontId="20" type="noConversion"/>
  </si>
  <si>
    <t>Photobacterium</t>
  </si>
  <si>
    <t>MRYB_s</t>
    <phoneticPr fontId="20" type="noConversion"/>
  </si>
  <si>
    <t>Woeseia oceani</t>
    <phoneticPr fontId="20" type="noConversion"/>
  </si>
  <si>
    <t xml:space="preserve"> Chromatiales</t>
  </si>
  <si>
    <t>Woeseiaceae</t>
  </si>
  <si>
    <t>Woeseia</t>
  </si>
  <si>
    <t xml:space="preserve">Niallia oryzisoli </t>
    <phoneticPr fontId="20" type="noConversion"/>
  </si>
  <si>
    <t>Niallia</t>
  </si>
  <si>
    <t>Pseudomonas alcaligenes</t>
    <phoneticPr fontId="20" type="noConversion"/>
  </si>
  <si>
    <t>Lactococcus chungangensis</t>
    <phoneticPr fontId="20" type="noConversion"/>
  </si>
  <si>
    <t>Lactobacillales</t>
  </si>
  <si>
    <t>Streptococcaceae</t>
  </si>
  <si>
    <t>Lactococcus</t>
  </si>
  <si>
    <t>Galactobacter valiniphilus</t>
    <phoneticPr fontId="20" type="noConversion"/>
  </si>
  <si>
    <t>Galactobacter</t>
  </si>
  <si>
    <t>Shewanella algae</t>
    <phoneticPr fontId="20" type="noConversion"/>
  </si>
  <si>
    <t>Negative</t>
  </si>
  <si>
    <t>Marinomonas posidonica</t>
    <phoneticPr fontId="20" type="noConversion"/>
  </si>
  <si>
    <t>Marinomonas</t>
  </si>
  <si>
    <t>Thalassotalea profundi</t>
    <phoneticPr fontId="20" type="noConversion"/>
  </si>
  <si>
    <t>Pseudoalteromonas distincta</t>
    <phoneticPr fontId="20" type="noConversion"/>
  </si>
  <si>
    <t>Shewanella colwelliana</t>
    <phoneticPr fontId="20" type="noConversion"/>
  </si>
  <si>
    <t>Shewanella waksmanii</t>
    <phoneticPr fontId="20" type="noConversion"/>
  </si>
  <si>
    <t>Shewanella maritima</t>
    <phoneticPr fontId="20" type="noConversion"/>
  </si>
  <si>
    <t>Shewanella atlantica</t>
    <phoneticPr fontId="20" type="noConversion"/>
  </si>
  <si>
    <t>Aliivibrio fischeri</t>
    <phoneticPr fontId="20" type="noConversion"/>
  </si>
  <si>
    <t>Aliivibrio</t>
  </si>
  <si>
    <t>Cytobacillus oceanisediminis</t>
    <phoneticPr fontId="20" type="noConversion"/>
  </si>
  <si>
    <t>Cytobacillus</t>
  </si>
  <si>
    <t>Priestia aryabhattai</t>
  </si>
  <si>
    <t>Priestia</t>
  </si>
  <si>
    <t>Escherichia coli OP50</t>
    <phoneticPr fontId="20" type="noConversion"/>
  </si>
  <si>
    <t>Enterobacterales</t>
  </si>
  <si>
    <t>Enterobacteriaceae</t>
  </si>
  <si>
    <t>Escherichia</t>
  </si>
  <si>
    <t>Tax</t>
    <phoneticPr fontId="20" type="noConversion"/>
  </si>
  <si>
    <t>genome</t>
  </si>
  <si>
    <t>tRNA</t>
  </si>
  <si>
    <t>rRNA</t>
    <phoneticPr fontId="20" type="noConversion"/>
  </si>
  <si>
    <t>growth</t>
    <phoneticPr fontId="20" type="noConversion"/>
  </si>
  <si>
    <t>eps</t>
    <phoneticPr fontId="20" type="noConversion"/>
  </si>
  <si>
    <t>antibiotics</t>
    <phoneticPr fontId="20" type="noConversion"/>
  </si>
  <si>
    <t>catabolism</t>
    <phoneticPr fontId="20" type="noConversion"/>
  </si>
  <si>
    <t>siderophore</t>
  </si>
  <si>
    <t>degradation</t>
    <phoneticPr fontId="20" type="noConversion"/>
  </si>
  <si>
    <t>S</t>
    <phoneticPr fontId="20" type="noConversion"/>
  </si>
  <si>
    <t>C</t>
    <phoneticPr fontId="20" type="noConversion"/>
  </si>
  <si>
    <t>R</t>
    <phoneticPr fontId="20" type="noConversion"/>
  </si>
  <si>
    <t>strategy</t>
    <phoneticPr fontId="20" type="noConversion"/>
  </si>
  <si>
    <t>Strategy</t>
    <phoneticPr fontId="20" type="noConversion"/>
  </si>
  <si>
    <t>Stress tolerator</t>
  </si>
  <si>
    <t>Competitor</t>
  </si>
  <si>
    <t>1,2</t>
    <phoneticPr fontId="20" type="noConversion"/>
  </si>
  <si>
    <t>Mix</t>
  </si>
  <si>
    <t>Ruderal</t>
  </si>
  <si>
    <t>1,2</t>
  </si>
  <si>
    <t>group</t>
    <phoneticPr fontId="19" type="noConversion"/>
  </si>
  <si>
    <t>Group1</t>
    <phoneticPr fontId="19" type="noConversion"/>
  </si>
  <si>
    <t>Group2</t>
    <phoneticPr fontId="19" type="noConversion"/>
  </si>
  <si>
    <t>Group3</t>
    <phoneticPr fontId="19" type="noConversion"/>
  </si>
  <si>
    <t>Gapseq_result</t>
    <phoneticPr fontId="19" type="noConversion"/>
  </si>
  <si>
    <t>KBase_result</t>
    <phoneticPr fontId="19" type="noConversion"/>
  </si>
  <si>
    <t>growth phenotype</t>
    <phoneticPr fontId="19" type="noConversion"/>
  </si>
  <si>
    <t>UAST</t>
    <phoneticPr fontId="19" type="noConversion"/>
  </si>
  <si>
    <t>Auxotrophy</t>
    <phoneticPr fontId="19" type="noConversion"/>
  </si>
  <si>
    <t>auxotrophy</t>
    <phoneticPr fontId="19" type="noConversion"/>
  </si>
  <si>
    <t>sum</t>
    <phoneticPr fontId="19" type="noConversion"/>
  </si>
  <si>
    <t>sd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</si>
</sst>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57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11"/>
      <color theme="1"/>
      <name val="Times New Roman"/>
      <family val="1"/>
    </font>
    <font>
      <sz val="9"/>
      <name val="Times New Roman"/>
      <family val="2"/>
      <charset val="134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sz val="10.5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8" fillId="0" borderId="0" xfId="0" applyFont="1" applyAlignment="1">
      <alignment horizontal="left"/>
    </xf>
    <xf numFmtId="0" fontId="0" fillId="0" borderId="0" xfId="0" applyAlignme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/>
    <xf numFmtId="0" fontId="18" fillId="0" borderId="10" xfId="0" applyFont="1" applyBorder="1" applyAlignment="1"/>
    <xf numFmtId="0" fontId="18" fillId="33" borderId="10" xfId="0" applyFont="1" applyFill="1" applyBorder="1" applyAlignment="1"/>
    <xf numFmtId="0" fontId="18" fillId="34" borderId="10" xfId="0" applyFont="1" applyFill="1" applyBorder="1" applyAlignment="1"/>
    <xf numFmtId="0" fontId="18" fillId="35" borderId="10" xfId="0" applyFont="1" applyFill="1" applyBorder="1" applyAlignment="1"/>
    <xf numFmtId="0" fontId="0" fillId="36" borderId="0" xfId="0" applyFill="1">
      <alignment vertical="center"/>
    </xf>
    <xf numFmtId="0" fontId="18" fillId="36" borderId="0" xfId="0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5"/>
  <sheetViews>
    <sheetView tabSelected="1" workbookViewId="0">
      <pane xSplit="1" topLeftCell="AF1" activePane="topRight" state="frozen"/>
      <selection pane="topRight" activeCell="AH11" sqref="AH11"/>
    </sheetView>
  </sheetViews>
  <sheetFormatPr defaultRowHeight="13.9" x14ac:dyDescent="0.4"/>
  <cols>
    <col min="2" max="2" width="9.140625" style="11"/>
    <col min="8" max="8" width="6.42578125" customWidth="1"/>
    <col min="9" max="17" width="9.140625" customWidth="1"/>
    <col min="18" max="18" width="9.140625" style="11" customWidth="1"/>
    <col min="19" max="21" width="9.140625" customWidth="1"/>
    <col min="22" max="22" width="9.140625" style="11" customWidth="1"/>
    <col min="23" max="30" width="9.140625" customWidth="1"/>
    <col min="31" max="31" width="9.140625" style="11" customWidth="1"/>
    <col min="32" max="50" width="9.140625" customWidth="1"/>
  </cols>
  <sheetData>
    <row r="1" spans="1:54" ht="14.25" x14ac:dyDescent="0.45">
      <c r="A1" t="s">
        <v>0</v>
      </c>
      <c r="B1" s="11" t="s">
        <v>351</v>
      </c>
      <c r="C1" s="7" t="s">
        <v>324</v>
      </c>
      <c r="D1" s="7" t="s">
        <v>325</v>
      </c>
      <c r="E1" s="7" t="s">
        <v>326</v>
      </c>
      <c r="F1" s="7" t="s">
        <v>327</v>
      </c>
      <c r="G1" s="7" t="s">
        <v>353</v>
      </c>
      <c r="H1" s="7" t="s">
        <v>328</v>
      </c>
      <c r="I1" s="7" t="s">
        <v>329</v>
      </c>
      <c r="J1" s="7" t="s">
        <v>330</v>
      </c>
      <c r="K1" s="7" t="s">
        <v>331</v>
      </c>
      <c r="L1" s="7" t="s">
        <v>332</v>
      </c>
      <c r="M1" s="8" t="s">
        <v>333</v>
      </c>
      <c r="N1" s="9" t="s">
        <v>334</v>
      </c>
      <c r="O1" s="10" t="s">
        <v>335</v>
      </c>
      <c r="P1" s="7" t="s">
        <v>336</v>
      </c>
      <c r="Q1" s="7" t="s">
        <v>337</v>
      </c>
      <c r="R1" s="12" t="s">
        <v>348</v>
      </c>
      <c r="S1" t="s">
        <v>1</v>
      </c>
      <c r="T1" t="s">
        <v>2</v>
      </c>
      <c r="U1" t="s">
        <v>3</v>
      </c>
      <c r="V1" s="11" t="s">
        <v>349</v>
      </c>
      <c r="W1" t="s">
        <v>78</v>
      </c>
      <c r="X1" t="s">
        <v>79</v>
      </c>
      <c r="Y1" t="s">
        <v>80</v>
      </c>
      <c r="Z1" t="s">
        <v>352</v>
      </c>
      <c r="AA1" t="s">
        <v>81</v>
      </c>
      <c r="AB1" t="s">
        <v>82</v>
      </c>
      <c r="AC1" t="s">
        <v>83</v>
      </c>
      <c r="AD1" t="s">
        <v>84</v>
      </c>
      <c r="AE1" s="11" t="s">
        <v>350</v>
      </c>
      <c r="AF1" s="1" t="s">
        <v>112</v>
      </c>
      <c r="AG1" s="2" t="s">
        <v>113</v>
      </c>
      <c r="AH1" s="1" t="s">
        <v>114</v>
      </c>
      <c r="AI1" s="1" t="s">
        <v>115</v>
      </c>
      <c r="AJ1" s="2" t="s">
        <v>116</v>
      </c>
      <c r="AK1" s="2" t="s">
        <v>117</v>
      </c>
      <c r="AL1" s="2" t="s">
        <v>118</v>
      </c>
      <c r="AM1" s="2" t="s">
        <v>119</v>
      </c>
      <c r="AN1" s="2" t="s">
        <v>120</v>
      </c>
      <c r="AO1" s="2" t="s">
        <v>121</v>
      </c>
      <c r="AP1" s="2" t="s">
        <v>122</v>
      </c>
      <c r="AQ1" s="2" t="s">
        <v>123</v>
      </c>
      <c r="AR1" s="2" t="s">
        <v>124</v>
      </c>
      <c r="AS1" s="2" t="s">
        <v>125</v>
      </c>
      <c r="AT1" s="2" t="s">
        <v>126</v>
      </c>
      <c r="AU1" s="2" t="s">
        <v>127</v>
      </c>
      <c r="AV1" s="2" t="s">
        <v>128</v>
      </c>
      <c r="AW1" s="2" t="s">
        <v>129</v>
      </c>
      <c r="AX1" s="2" t="s">
        <v>130</v>
      </c>
      <c r="AY1" s="3" t="s">
        <v>131</v>
      </c>
      <c r="AZ1" s="4" t="s">
        <v>132</v>
      </c>
      <c r="BA1" s="4" t="s">
        <v>323</v>
      </c>
      <c r="BB1" t="s">
        <v>344</v>
      </c>
    </row>
    <row r="2" spans="1:54" x14ac:dyDescent="0.4">
      <c r="A2" t="s">
        <v>36</v>
      </c>
      <c r="C2" s="7">
        <v>3909948</v>
      </c>
      <c r="D2" s="7">
        <v>47</v>
      </c>
      <c r="E2" s="7">
        <v>3</v>
      </c>
      <c r="F2" s="7">
        <v>0.31958110000000001</v>
      </c>
      <c r="G2" s="7">
        <v>1</v>
      </c>
      <c r="H2" s="7">
        <v>0</v>
      </c>
      <c r="I2" s="7">
        <v>1</v>
      </c>
      <c r="J2" s="7">
        <v>42</v>
      </c>
      <c r="K2" s="7">
        <v>1</v>
      </c>
      <c r="L2" s="7">
        <v>150</v>
      </c>
      <c r="M2" s="8">
        <v>0.5</v>
      </c>
      <c r="N2" s="9">
        <v>0.25</v>
      </c>
      <c r="O2" s="10">
        <v>0.33333333333333331</v>
      </c>
      <c r="P2" s="7">
        <v>1</v>
      </c>
      <c r="Q2" s="7" t="s">
        <v>338</v>
      </c>
      <c r="R2" s="12"/>
      <c r="S2">
        <v>1930</v>
      </c>
      <c r="T2">
        <v>1788</v>
      </c>
      <c r="U2">
        <v>699</v>
      </c>
      <c r="W2">
        <v>1203</v>
      </c>
      <c r="X2">
        <v>27</v>
      </c>
      <c r="Y2">
        <v>867</v>
      </c>
      <c r="Z2">
        <v>1</v>
      </c>
      <c r="AA2" t="s">
        <v>86</v>
      </c>
      <c r="AB2">
        <v>1</v>
      </c>
      <c r="AC2">
        <v>0.30356499999999997</v>
      </c>
      <c r="AD2">
        <v>335</v>
      </c>
      <c r="AF2" s="1" t="s">
        <v>226</v>
      </c>
      <c r="AG2" s="2">
        <v>52.555555555555557</v>
      </c>
      <c r="AH2" s="2">
        <f t="shared" ref="AH2:AH33" si="0">1/LOG10(AG2)</f>
        <v>0.58118631392787912</v>
      </c>
      <c r="AI2" s="2">
        <f t="shared" ref="AI2:AI33" si="1">-LOG10(AG2)</f>
        <v>-1.7206186312984868</v>
      </c>
      <c r="AJ2" s="2">
        <v>60</v>
      </c>
      <c r="AK2" s="2">
        <v>67.619047619047606</v>
      </c>
      <c r="AL2" s="2">
        <v>69.523809523809504</v>
      </c>
      <c r="AM2" s="2">
        <v>70.952380952380949</v>
      </c>
      <c r="AN2" s="2">
        <v>71.428571428571431</v>
      </c>
      <c r="AO2" s="2">
        <v>71.428571428571431</v>
      </c>
      <c r="AP2" s="2">
        <v>71.904761904761898</v>
      </c>
      <c r="AQ2" s="2">
        <v>71.904761904761898</v>
      </c>
      <c r="AR2" s="2">
        <v>74.761904761904759</v>
      </c>
      <c r="AS2" s="1" t="s">
        <v>227</v>
      </c>
      <c r="AT2" s="1" t="s">
        <v>228</v>
      </c>
      <c r="AU2" s="1" t="s">
        <v>144</v>
      </c>
      <c r="AV2" s="1" t="s">
        <v>229</v>
      </c>
      <c r="AW2" s="1" t="s">
        <v>230</v>
      </c>
      <c r="AX2" s="2">
        <v>48</v>
      </c>
      <c r="AY2" s="5" t="s">
        <v>147</v>
      </c>
      <c r="AZ2" s="6" t="s">
        <v>148</v>
      </c>
      <c r="BA2" s="2" t="s">
        <v>143</v>
      </c>
      <c r="BB2" s="2" t="s">
        <v>345</v>
      </c>
    </row>
    <row r="3" spans="1:54" x14ac:dyDescent="0.4">
      <c r="A3" t="s">
        <v>16</v>
      </c>
      <c r="C3" s="7">
        <v>4351563</v>
      </c>
      <c r="D3" s="7">
        <v>50</v>
      </c>
      <c r="E3" s="7">
        <v>9</v>
      </c>
      <c r="F3" s="7">
        <v>7.0151500000000006E-2</v>
      </c>
      <c r="G3" s="7">
        <v>2</v>
      </c>
      <c r="H3" s="7">
        <v>0</v>
      </c>
      <c r="I3" s="7">
        <v>2</v>
      </c>
      <c r="J3" s="7">
        <v>36</v>
      </c>
      <c r="K3" s="7">
        <v>0</v>
      </c>
      <c r="L3" s="7">
        <v>153</v>
      </c>
      <c r="M3" s="8">
        <v>0.75</v>
      </c>
      <c r="N3" s="9">
        <v>0.25</v>
      </c>
      <c r="O3" s="10">
        <v>0.66666666666666663</v>
      </c>
      <c r="P3" s="7">
        <v>1</v>
      </c>
      <c r="Q3" s="7" t="s">
        <v>338</v>
      </c>
      <c r="R3" s="12"/>
      <c r="S3">
        <v>1801</v>
      </c>
      <c r="T3">
        <v>1732</v>
      </c>
      <c r="U3">
        <v>773</v>
      </c>
      <c r="W3">
        <v>1186</v>
      </c>
      <c r="X3">
        <v>30</v>
      </c>
      <c r="Y3">
        <v>1037</v>
      </c>
      <c r="Z3">
        <v>2</v>
      </c>
      <c r="AA3" t="s">
        <v>90</v>
      </c>
      <c r="AB3">
        <v>24.5</v>
      </c>
      <c r="AC3">
        <v>0.54267500000000002</v>
      </c>
      <c r="AD3">
        <v>293</v>
      </c>
      <c r="AF3" s="1" t="s">
        <v>182</v>
      </c>
      <c r="AG3" s="2">
        <v>53.666666666666664</v>
      </c>
      <c r="AH3" s="2">
        <f t="shared" si="0"/>
        <v>0.57813339207094261</v>
      </c>
      <c r="AI3" s="2">
        <f t="shared" si="1"/>
        <v>-1.7297046213121872</v>
      </c>
      <c r="AJ3" s="2">
        <v>59.047619047619051</v>
      </c>
      <c r="AK3" s="2">
        <v>66.19047619047619</v>
      </c>
      <c r="AL3" s="2">
        <v>68.095238095238088</v>
      </c>
      <c r="AM3" s="2">
        <v>68.095238095238088</v>
      </c>
      <c r="AN3" s="2">
        <v>68.571428571428555</v>
      </c>
      <c r="AO3" s="2">
        <v>68.571428571428555</v>
      </c>
      <c r="AP3" s="2">
        <v>68.571428571428555</v>
      </c>
      <c r="AQ3" s="2">
        <v>68.571428571428555</v>
      </c>
      <c r="AR3" s="2">
        <v>81.428571428571416</v>
      </c>
      <c r="AS3" s="2" t="s">
        <v>142</v>
      </c>
      <c r="AT3" s="2" t="s">
        <v>176</v>
      </c>
      <c r="AU3" s="2" t="s">
        <v>177</v>
      </c>
      <c r="AV3" s="2" t="s">
        <v>178</v>
      </c>
      <c r="AW3" s="2" t="s">
        <v>183</v>
      </c>
      <c r="AX3" s="2">
        <v>32</v>
      </c>
      <c r="AY3" s="5" t="s">
        <v>147</v>
      </c>
      <c r="AZ3" s="6" t="s">
        <v>180</v>
      </c>
      <c r="BA3" s="1" t="s">
        <v>181</v>
      </c>
      <c r="BB3" s="2" t="s">
        <v>345</v>
      </c>
    </row>
    <row r="4" spans="1:54" x14ac:dyDescent="0.4">
      <c r="A4" t="s">
        <v>77</v>
      </c>
      <c r="C4" s="7">
        <v>4513260</v>
      </c>
      <c r="D4" s="7">
        <v>73</v>
      </c>
      <c r="E4" s="7">
        <v>5</v>
      </c>
      <c r="F4" s="7">
        <v>0.67766550000000003</v>
      </c>
      <c r="G4" s="7">
        <v>0</v>
      </c>
      <c r="H4" s="7">
        <v>1</v>
      </c>
      <c r="I4" s="7">
        <v>1</v>
      </c>
      <c r="J4" s="7">
        <v>78</v>
      </c>
      <c r="K4" s="7">
        <v>1</v>
      </c>
      <c r="L4" s="7">
        <v>259</v>
      </c>
      <c r="M4" s="8">
        <v>0.25</v>
      </c>
      <c r="N4" s="9">
        <v>0.5</v>
      </c>
      <c r="O4" s="10">
        <v>0.33333333333333331</v>
      </c>
      <c r="P4" s="7">
        <v>2</v>
      </c>
      <c r="Q4" s="7" t="s">
        <v>339</v>
      </c>
      <c r="R4" s="12"/>
      <c r="S4">
        <v>2651</v>
      </c>
      <c r="T4">
        <v>2211</v>
      </c>
      <c r="U4">
        <v>1085</v>
      </c>
      <c r="W4">
        <v>1577</v>
      </c>
      <c r="X4">
        <v>28</v>
      </c>
      <c r="Y4">
        <v>1309</v>
      </c>
      <c r="Z4">
        <v>0</v>
      </c>
      <c r="AB4">
        <v>2</v>
      </c>
      <c r="AC4">
        <v>0.16469200000000001</v>
      </c>
      <c r="AD4">
        <v>304</v>
      </c>
      <c r="AF4" s="1" t="s">
        <v>319</v>
      </c>
      <c r="AG4" s="2">
        <v>52.5</v>
      </c>
      <c r="AH4" s="2">
        <f t="shared" si="0"/>
        <v>0.58134150599887813</v>
      </c>
      <c r="AI4" s="2">
        <f t="shared" si="1"/>
        <v>-1.7201593034059568</v>
      </c>
      <c r="AJ4" s="2">
        <v>40.952380952380956</v>
      </c>
      <c r="AK4" s="2">
        <v>60.952380952380956</v>
      </c>
      <c r="AL4" s="2">
        <v>66.666666666666657</v>
      </c>
      <c r="AM4" s="2">
        <v>67.142857142857139</v>
      </c>
      <c r="AN4" s="2">
        <v>67.619047619047606</v>
      </c>
      <c r="AO4" s="2">
        <v>69.523809523809504</v>
      </c>
      <c r="AP4" s="2">
        <v>69.999999999999986</v>
      </c>
      <c r="AQ4" s="2">
        <v>69.999999999999986</v>
      </c>
      <c r="AR4" s="2">
        <v>71.428571428571431</v>
      </c>
      <c r="AS4" s="2" t="s">
        <v>142</v>
      </c>
      <c r="AT4" s="2" t="s">
        <v>143</v>
      </c>
      <c r="AU4" s="2" t="s">
        <v>320</v>
      </c>
      <c r="AV4" s="2" t="s">
        <v>321</v>
      </c>
      <c r="AW4" s="2" t="s">
        <v>322</v>
      </c>
      <c r="AX4" s="2">
        <v>1</v>
      </c>
      <c r="AY4" s="5" t="s">
        <v>147</v>
      </c>
      <c r="AZ4" s="6" t="s">
        <v>148</v>
      </c>
      <c r="BA4" s="2" t="s">
        <v>143</v>
      </c>
      <c r="BB4" s="2" t="s">
        <v>345</v>
      </c>
    </row>
    <row r="5" spans="1:54" x14ac:dyDescent="0.4">
      <c r="A5" t="s">
        <v>21</v>
      </c>
      <c r="C5" s="7">
        <v>3602498</v>
      </c>
      <c r="D5" s="7">
        <v>47</v>
      </c>
      <c r="E5" s="7">
        <v>3</v>
      </c>
      <c r="F5" s="7">
        <v>0.14030300000000001</v>
      </c>
      <c r="G5" s="7">
        <v>2</v>
      </c>
      <c r="H5" s="7">
        <v>1</v>
      </c>
      <c r="I5" s="7">
        <v>3</v>
      </c>
      <c r="J5" s="7">
        <v>45</v>
      </c>
      <c r="K5" s="7">
        <v>3</v>
      </c>
      <c r="L5" s="7">
        <v>165</v>
      </c>
      <c r="M5" s="8">
        <v>1</v>
      </c>
      <c r="N5" s="9">
        <v>0.5</v>
      </c>
      <c r="O5" s="10">
        <v>0</v>
      </c>
      <c r="P5" s="7">
        <v>1</v>
      </c>
      <c r="Q5" s="7" t="s">
        <v>338</v>
      </c>
      <c r="R5" s="12"/>
      <c r="S5">
        <v>1802</v>
      </c>
      <c r="T5">
        <v>1683</v>
      </c>
      <c r="U5">
        <v>684</v>
      </c>
      <c r="W5">
        <v>1178</v>
      </c>
      <c r="X5">
        <v>26</v>
      </c>
      <c r="Y5">
        <v>949</v>
      </c>
      <c r="Z5">
        <v>2</v>
      </c>
      <c r="AA5" t="s">
        <v>90</v>
      </c>
      <c r="AB5">
        <v>25.5</v>
      </c>
      <c r="AC5">
        <v>0.54498000000000002</v>
      </c>
      <c r="AD5">
        <v>298</v>
      </c>
      <c r="AF5" s="1" t="s">
        <v>190</v>
      </c>
      <c r="AG5" s="2">
        <v>52.666666666666664</v>
      </c>
      <c r="AH5" s="2">
        <f t="shared" si="0"/>
        <v>0.5808766691204329</v>
      </c>
      <c r="AI5" s="2">
        <f t="shared" si="1"/>
        <v>-1.7215358322347603</v>
      </c>
      <c r="AJ5" s="2">
        <v>54.285714285714285</v>
      </c>
      <c r="AK5" s="2">
        <v>64.285714285714278</v>
      </c>
      <c r="AL5" s="2">
        <v>66.19047619047619</v>
      </c>
      <c r="AM5" s="2">
        <v>66.666666666666657</v>
      </c>
      <c r="AN5" s="2">
        <v>66.666666666666657</v>
      </c>
      <c r="AO5" s="2">
        <v>67.619047619047606</v>
      </c>
      <c r="AP5" s="2">
        <v>67.619047619047606</v>
      </c>
      <c r="AQ5" s="2">
        <v>67.619047619047606</v>
      </c>
      <c r="AR5" s="2">
        <v>75.714285714285708</v>
      </c>
      <c r="AS5" s="2" t="s">
        <v>142</v>
      </c>
      <c r="AT5" s="2" t="s">
        <v>176</v>
      </c>
      <c r="AU5" s="2" t="s">
        <v>177</v>
      </c>
      <c r="AV5" s="2" t="s">
        <v>178</v>
      </c>
      <c r="AW5" s="2" t="s">
        <v>191</v>
      </c>
      <c r="AX5" s="2">
        <v>37</v>
      </c>
      <c r="AY5" s="5" t="s">
        <v>147</v>
      </c>
      <c r="AZ5" s="6" t="s">
        <v>180</v>
      </c>
      <c r="BA5" s="1" t="s">
        <v>181</v>
      </c>
      <c r="BB5" s="2" t="s">
        <v>345</v>
      </c>
    </row>
    <row r="6" spans="1:54" x14ac:dyDescent="0.4">
      <c r="A6" t="s">
        <v>34</v>
      </c>
      <c r="C6" s="7">
        <v>3841299</v>
      </c>
      <c r="D6" s="7">
        <v>48</v>
      </c>
      <c r="E6" s="7">
        <v>3</v>
      </c>
      <c r="F6" s="7">
        <v>7.4501739999999997E-2</v>
      </c>
      <c r="G6" s="7">
        <v>1</v>
      </c>
      <c r="H6" s="7">
        <v>0</v>
      </c>
      <c r="I6" s="7">
        <v>2</v>
      </c>
      <c r="J6" s="7">
        <v>45</v>
      </c>
      <c r="K6" s="7">
        <v>1</v>
      </c>
      <c r="L6" s="7">
        <v>173</v>
      </c>
      <c r="M6" s="8">
        <v>0.75</v>
      </c>
      <c r="N6" s="9">
        <v>0.5</v>
      </c>
      <c r="O6" s="10">
        <v>0</v>
      </c>
      <c r="P6" s="7">
        <v>1</v>
      </c>
      <c r="Q6" s="7" t="s">
        <v>338</v>
      </c>
      <c r="R6" s="12"/>
      <c r="S6">
        <v>1863</v>
      </c>
      <c r="T6">
        <v>1678</v>
      </c>
      <c r="U6">
        <v>734</v>
      </c>
      <c r="W6">
        <v>1253</v>
      </c>
      <c r="X6">
        <v>28</v>
      </c>
      <c r="Y6">
        <v>1046</v>
      </c>
      <c r="Z6">
        <v>1</v>
      </c>
      <c r="AA6" t="s">
        <v>94</v>
      </c>
      <c r="AB6">
        <v>1</v>
      </c>
      <c r="AC6">
        <v>0.35797699999999999</v>
      </c>
      <c r="AD6">
        <v>300</v>
      </c>
      <c r="AF6" s="1" t="s">
        <v>222</v>
      </c>
      <c r="AG6" s="2">
        <v>62.888888888888886</v>
      </c>
      <c r="AH6" s="2">
        <f t="shared" si="0"/>
        <v>0.5559960521542493</v>
      </c>
      <c r="AI6" s="2">
        <f t="shared" si="1"/>
        <v>-1.7985739217489465</v>
      </c>
      <c r="AJ6" s="2">
        <v>52.857142857142861</v>
      </c>
      <c r="AK6" s="2">
        <v>62.857142857142854</v>
      </c>
      <c r="AL6" s="2">
        <v>66.19047619047619</v>
      </c>
      <c r="AM6" s="2">
        <v>67.619047619047606</v>
      </c>
      <c r="AN6" s="2">
        <v>68.095238095238088</v>
      </c>
      <c r="AO6" s="2">
        <v>68.095238095238088</v>
      </c>
      <c r="AP6" s="2">
        <v>68.095238095238088</v>
      </c>
      <c r="AQ6" s="2">
        <v>68.095238095238088</v>
      </c>
      <c r="AR6" s="2">
        <v>73.80952380952381</v>
      </c>
      <c r="AS6" s="2" t="s">
        <v>142</v>
      </c>
      <c r="AT6" s="2" t="s">
        <v>176</v>
      </c>
      <c r="AU6" s="2" t="s">
        <v>177</v>
      </c>
      <c r="AV6" s="2" t="s">
        <v>178</v>
      </c>
      <c r="AW6" s="2" t="s">
        <v>223</v>
      </c>
      <c r="AX6" s="2">
        <v>46</v>
      </c>
      <c r="AY6" s="5" t="s">
        <v>147</v>
      </c>
      <c r="AZ6" s="6" t="s">
        <v>180</v>
      </c>
      <c r="BA6" s="1" t="s">
        <v>181</v>
      </c>
      <c r="BB6" s="2" t="s">
        <v>345</v>
      </c>
    </row>
    <row r="7" spans="1:54" x14ac:dyDescent="0.4">
      <c r="A7" t="s">
        <v>8</v>
      </c>
      <c r="C7" s="7">
        <v>4851488</v>
      </c>
      <c r="D7" s="7">
        <v>47</v>
      </c>
      <c r="E7" s="7">
        <v>4</v>
      </c>
      <c r="F7" s="7">
        <v>0.67766550000000003</v>
      </c>
      <c r="G7" s="7">
        <v>0</v>
      </c>
      <c r="H7" s="7">
        <v>0</v>
      </c>
      <c r="I7" s="7">
        <v>1</v>
      </c>
      <c r="J7" s="7">
        <v>54</v>
      </c>
      <c r="K7" s="7">
        <v>0</v>
      </c>
      <c r="L7" s="7">
        <v>167</v>
      </c>
      <c r="M7" s="8">
        <v>0.25</v>
      </c>
      <c r="N7" s="9">
        <v>0.25</v>
      </c>
      <c r="O7" s="10">
        <v>0.33333333333333331</v>
      </c>
      <c r="P7" s="7">
        <v>3</v>
      </c>
      <c r="Q7" s="7" t="s">
        <v>342</v>
      </c>
      <c r="R7" s="12"/>
      <c r="S7">
        <v>2156</v>
      </c>
      <c r="T7">
        <v>1845</v>
      </c>
      <c r="U7">
        <v>855</v>
      </c>
      <c r="W7">
        <v>1357</v>
      </c>
      <c r="X7">
        <v>26</v>
      </c>
      <c r="Y7">
        <v>1060</v>
      </c>
      <c r="Z7">
        <v>0</v>
      </c>
      <c r="AB7">
        <v>2</v>
      </c>
      <c r="AC7">
        <v>0.209922</v>
      </c>
      <c r="AD7">
        <v>298</v>
      </c>
      <c r="AF7" s="1" t="s">
        <v>157</v>
      </c>
      <c r="AG7" s="2">
        <v>168</v>
      </c>
      <c r="AH7" s="2">
        <f t="shared" si="0"/>
        <v>0.44937573766125627</v>
      </c>
      <c r="AI7" s="2">
        <f t="shared" si="1"/>
        <v>-2.2253092817258628</v>
      </c>
      <c r="AJ7" s="2">
        <v>56.190476190476183</v>
      </c>
      <c r="AK7" s="2">
        <v>64.285714285714278</v>
      </c>
      <c r="AL7" s="2">
        <v>64.285714285714278</v>
      </c>
      <c r="AM7" s="2">
        <v>64.285714285714278</v>
      </c>
      <c r="AN7" s="2">
        <v>64.285714285714278</v>
      </c>
      <c r="AO7" s="2">
        <v>64.761904761904759</v>
      </c>
      <c r="AP7" s="2">
        <v>64.761904761904759</v>
      </c>
      <c r="AQ7" s="2">
        <v>64.761904761904759</v>
      </c>
      <c r="AR7" s="2">
        <v>68.095238095238088</v>
      </c>
      <c r="AS7" s="2" t="s">
        <v>142</v>
      </c>
      <c r="AT7" s="2" t="s">
        <v>143</v>
      </c>
      <c r="AU7" s="2" t="s">
        <v>154</v>
      </c>
      <c r="AV7" s="2" t="s">
        <v>155</v>
      </c>
      <c r="AW7" s="2" t="s">
        <v>156</v>
      </c>
      <c r="AX7" s="2">
        <v>24</v>
      </c>
      <c r="AY7" s="5" t="s">
        <v>147</v>
      </c>
      <c r="AZ7" s="6" t="s">
        <v>148</v>
      </c>
      <c r="BA7" s="2" t="s">
        <v>143</v>
      </c>
      <c r="BB7" s="2" t="s">
        <v>345</v>
      </c>
    </row>
    <row r="8" spans="1:54" x14ac:dyDescent="0.4">
      <c r="A8" t="s">
        <v>61</v>
      </c>
      <c r="C8" s="7">
        <v>4059891</v>
      </c>
      <c r="D8" s="7">
        <v>45</v>
      </c>
      <c r="E8" s="7">
        <v>3</v>
      </c>
      <c r="F8" s="7">
        <v>0.45177699999999998</v>
      </c>
      <c r="G8" s="7">
        <v>2</v>
      </c>
      <c r="H8" s="7">
        <v>0</v>
      </c>
      <c r="I8" s="7">
        <v>2</v>
      </c>
      <c r="J8" s="7">
        <v>47</v>
      </c>
      <c r="K8" s="7">
        <v>0</v>
      </c>
      <c r="L8" s="7">
        <v>152</v>
      </c>
      <c r="M8" s="8">
        <v>0.75</v>
      </c>
      <c r="N8" s="9">
        <v>0.25</v>
      </c>
      <c r="O8" s="10">
        <v>0</v>
      </c>
      <c r="P8" s="7">
        <v>1</v>
      </c>
      <c r="Q8" s="7" t="s">
        <v>338</v>
      </c>
      <c r="R8" s="12"/>
      <c r="S8">
        <v>1714</v>
      </c>
      <c r="T8">
        <v>1592</v>
      </c>
      <c r="U8">
        <v>602</v>
      </c>
      <c r="W8">
        <v>1227</v>
      </c>
      <c r="X8">
        <v>29</v>
      </c>
      <c r="Y8">
        <v>819</v>
      </c>
      <c r="Z8">
        <v>2</v>
      </c>
      <c r="AA8" t="s">
        <v>97</v>
      </c>
      <c r="AB8">
        <v>25.5</v>
      </c>
      <c r="AC8">
        <v>0.53529099999999996</v>
      </c>
      <c r="AD8">
        <v>301</v>
      </c>
      <c r="AF8" s="1" t="s">
        <v>290</v>
      </c>
      <c r="AG8" s="2">
        <v>52.666666666666664</v>
      </c>
      <c r="AH8" s="2">
        <f t="shared" si="0"/>
        <v>0.5808766691204329</v>
      </c>
      <c r="AI8" s="2">
        <f t="shared" si="1"/>
        <v>-1.7215358322347603</v>
      </c>
      <c r="AJ8" s="2">
        <v>35.714285714285715</v>
      </c>
      <c r="AK8" s="2">
        <v>60.952380952380949</v>
      </c>
      <c r="AL8" s="2">
        <v>64.285714285714278</v>
      </c>
      <c r="AM8" s="2">
        <v>65.238095238095241</v>
      </c>
      <c r="AN8" s="2">
        <v>65.238095238095241</v>
      </c>
      <c r="AO8" s="2">
        <v>65.238095238095241</v>
      </c>
      <c r="AP8" s="2">
        <v>65.238095238095241</v>
      </c>
      <c r="AQ8" s="2">
        <v>65.238095238095241</v>
      </c>
      <c r="AR8" s="2">
        <v>75.238095238095241</v>
      </c>
      <c r="AS8" s="2" t="s">
        <v>142</v>
      </c>
      <c r="AT8" s="2" t="s">
        <v>143</v>
      </c>
      <c r="AU8" s="2" t="s">
        <v>291</v>
      </c>
      <c r="AV8" s="2" t="s">
        <v>292</v>
      </c>
      <c r="AW8" s="2" t="s">
        <v>293</v>
      </c>
      <c r="AX8" s="2">
        <v>70</v>
      </c>
      <c r="AY8" s="5" t="s">
        <v>147</v>
      </c>
      <c r="AZ8" s="6" t="s">
        <v>148</v>
      </c>
      <c r="BA8" s="2" t="s">
        <v>143</v>
      </c>
      <c r="BB8" s="2" t="s">
        <v>345</v>
      </c>
    </row>
    <row r="9" spans="1:54" x14ac:dyDescent="0.4">
      <c r="A9" t="s">
        <v>41</v>
      </c>
      <c r="C9" s="7">
        <v>4611373</v>
      </c>
      <c r="D9" s="7">
        <v>55</v>
      </c>
      <c r="E9" s="7">
        <v>3</v>
      </c>
      <c r="F9" s="7">
        <v>0.50239149999999999</v>
      </c>
      <c r="G9" s="7">
        <v>0</v>
      </c>
      <c r="H9" s="7">
        <v>1</v>
      </c>
      <c r="I9" s="7">
        <v>1</v>
      </c>
      <c r="J9" s="7">
        <v>43</v>
      </c>
      <c r="K9" s="7">
        <v>0</v>
      </c>
      <c r="L9" s="7">
        <v>134</v>
      </c>
      <c r="M9" s="8">
        <v>0.5</v>
      </c>
      <c r="N9" s="9">
        <v>0</v>
      </c>
      <c r="O9" s="10">
        <v>0</v>
      </c>
      <c r="P9" s="7">
        <v>1</v>
      </c>
      <c r="Q9" s="7" t="s">
        <v>338</v>
      </c>
      <c r="R9" s="12"/>
      <c r="S9">
        <v>1939</v>
      </c>
      <c r="T9">
        <v>1730</v>
      </c>
      <c r="U9">
        <v>594</v>
      </c>
      <c r="W9">
        <v>1179</v>
      </c>
      <c r="X9">
        <v>27</v>
      </c>
      <c r="Y9">
        <v>810</v>
      </c>
      <c r="Z9">
        <v>0</v>
      </c>
      <c r="AB9">
        <v>16</v>
      </c>
      <c r="AC9">
        <v>0.48840600000000001</v>
      </c>
      <c r="AD9">
        <v>319</v>
      </c>
      <c r="AF9" s="1" t="s">
        <v>246</v>
      </c>
      <c r="AG9" s="2">
        <v>168</v>
      </c>
      <c r="AH9" s="2">
        <f t="shared" si="0"/>
        <v>0.44937573766125627</v>
      </c>
      <c r="AI9" s="2">
        <f t="shared" si="1"/>
        <v>-2.2253092817258628</v>
      </c>
      <c r="AJ9" s="2">
        <v>29.047619047619051</v>
      </c>
      <c r="AK9" s="2">
        <v>47.619047619047613</v>
      </c>
      <c r="AL9" s="2">
        <v>63.333333333333329</v>
      </c>
      <c r="AM9" s="2">
        <v>65.714285714285708</v>
      </c>
      <c r="AN9" s="2">
        <v>68.571428571428555</v>
      </c>
      <c r="AO9" s="2">
        <v>68.571428571428555</v>
      </c>
      <c r="AP9" s="2">
        <v>69.999999999999986</v>
      </c>
      <c r="AQ9" s="2">
        <v>69.999999999999986</v>
      </c>
      <c r="AR9" s="2">
        <v>74.285714285714292</v>
      </c>
      <c r="AS9" s="2" t="s">
        <v>142</v>
      </c>
      <c r="AT9" s="2" t="s">
        <v>143</v>
      </c>
      <c r="AU9" s="2" t="s">
        <v>150</v>
      </c>
      <c r="AV9" s="2" t="s">
        <v>206</v>
      </c>
      <c r="AW9" s="2" t="s">
        <v>207</v>
      </c>
      <c r="AX9" s="2">
        <v>8</v>
      </c>
      <c r="AY9" s="5" t="s">
        <v>147</v>
      </c>
      <c r="AZ9" s="6" t="s">
        <v>148</v>
      </c>
      <c r="BA9" s="2" t="s">
        <v>143</v>
      </c>
      <c r="BB9" s="2" t="s">
        <v>345</v>
      </c>
    </row>
    <row r="10" spans="1:54" x14ac:dyDescent="0.4">
      <c r="A10" t="s">
        <v>43</v>
      </c>
      <c r="C10" s="7">
        <v>3884411</v>
      </c>
      <c r="D10" s="7">
        <v>57</v>
      </c>
      <c r="E10" s="7">
        <v>3</v>
      </c>
      <c r="F10" s="7">
        <v>0.44570759999999998</v>
      </c>
      <c r="G10" s="7">
        <v>1</v>
      </c>
      <c r="H10" s="7">
        <v>0</v>
      </c>
      <c r="I10" s="7">
        <v>1</v>
      </c>
      <c r="J10" s="7">
        <v>45</v>
      </c>
      <c r="K10" s="7">
        <v>0</v>
      </c>
      <c r="L10" s="7">
        <v>161</v>
      </c>
      <c r="M10" s="8">
        <v>0.5</v>
      </c>
      <c r="N10" s="9">
        <v>0</v>
      </c>
      <c r="O10" s="10">
        <v>0</v>
      </c>
      <c r="P10" s="7">
        <v>1</v>
      </c>
      <c r="Q10" s="7" t="s">
        <v>338</v>
      </c>
      <c r="R10" s="12"/>
      <c r="S10">
        <v>1802</v>
      </c>
      <c r="T10">
        <v>1665</v>
      </c>
      <c r="U10">
        <v>680</v>
      </c>
      <c r="W10">
        <v>1220</v>
      </c>
      <c r="X10">
        <v>26</v>
      </c>
      <c r="Y10">
        <v>899</v>
      </c>
      <c r="Z10">
        <v>1</v>
      </c>
      <c r="AA10" t="s">
        <v>86</v>
      </c>
      <c r="AB10">
        <v>1</v>
      </c>
      <c r="AC10">
        <v>0.55356000000000005</v>
      </c>
      <c r="AD10">
        <v>321</v>
      </c>
      <c r="AF10" s="1" t="s">
        <v>248</v>
      </c>
      <c r="AG10" s="2">
        <v>55.777777777777779</v>
      </c>
      <c r="AH10" s="2">
        <f t="shared" si="0"/>
        <v>0.57258643684029387</v>
      </c>
      <c r="AI10" s="2">
        <f t="shared" si="1"/>
        <v>-1.7464612077056945</v>
      </c>
      <c r="AJ10" s="2">
        <v>52.857142857142861</v>
      </c>
      <c r="AK10" s="2">
        <v>62.38095238095238</v>
      </c>
      <c r="AL10" s="2">
        <v>63.333333333333329</v>
      </c>
      <c r="AM10" s="2">
        <v>63.809523809523803</v>
      </c>
      <c r="AN10" s="2">
        <v>63.809523809523803</v>
      </c>
      <c r="AO10" s="2">
        <v>63.809523809523803</v>
      </c>
      <c r="AP10" s="2">
        <v>63.809523809523803</v>
      </c>
      <c r="AQ10" s="2">
        <v>63.809523809523803</v>
      </c>
      <c r="AR10" s="2">
        <v>67.142857142857139</v>
      </c>
      <c r="AS10" s="2" t="s">
        <v>142</v>
      </c>
      <c r="AT10" s="2" t="s">
        <v>143</v>
      </c>
      <c r="AU10" s="2" t="s">
        <v>249</v>
      </c>
      <c r="AV10" s="2" t="s">
        <v>250</v>
      </c>
      <c r="AW10" s="2" t="s">
        <v>251</v>
      </c>
      <c r="AX10" s="2">
        <v>54</v>
      </c>
      <c r="AY10" s="5" t="s">
        <v>147</v>
      </c>
      <c r="AZ10" s="6" t="s">
        <v>148</v>
      </c>
      <c r="BA10" s="2" t="s">
        <v>143</v>
      </c>
      <c r="BB10" s="2" t="s">
        <v>345</v>
      </c>
    </row>
    <row r="11" spans="1:54" x14ac:dyDescent="0.4">
      <c r="A11" t="s">
        <v>63</v>
      </c>
      <c r="C11" s="7">
        <v>4889732</v>
      </c>
      <c r="D11" s="7">
        <v>54</v>
      </c>
      <c r="E11" s="7">
        <v>3</v>
      </c>
      <c r="F11" s="7">
        <v>0.63916220000000001</v>
      </c>
      <c r="G11" s="7">
        <v>1</v>
      </c>
      <c r="H11" s="7">
        <v>3</v>
      </c>
      <c r="I11" s="7">
        <v>2</v>
      </c>
      <c r="J11" s="7">
        <v>52</v>
      </c>
      <c r="K11" s="7">
        <v>1</v>
      </c>
      <c r="L11" s="7">
        <v>179</v>
      </c>
      <c r="M11" s="8">
        <v>0.5</v>
      </c>
      <c r="N11" s="9">
        <v>0.75</v>
      </c>
      <c r="O11" s="10">
        <v>0.33333333333333331</v>
      </c>
      <c r="P11" s="7">
        <v>2</v>
      </c>
      <c r="Q11" s="7" t="s">
        <v>339</v>
      </c>
      <c r="R11" s="12"/>
      <c r="S11">
        <v>2032</v>
      </c>
      <c r="T11">
        <v>1845</v>
      </c>
      <c r="U11">
        <v>843</v>
      </c>
      <c r="W11">
        <v>1278</v>
      </c>
      <c r="X11">
        <v>27</v>
      </c>
      <c r="Y11">
        <v>1034</v>
      </c>
      <c r="Z11">
        <v>1</v>
      </c>
      <c r="AA11" t="s">
        <v>86</v>
      </c>
      <c r="AB11">
        <v>1</v>
      </c>
      <c r="AC11">
        <v>0.23871500000000001</v>
      </c>
      <c r="AD11">
        <v>325</v>
      </c>
      <c r="AF11" s="1" t="s">
        <v>296</v>
      </c>
      <c r="AG11" s="2">
        <v>53</v>
      </c>
      <c r="AH11" s="2">
        <f t="shared" si="0"/>
        <v>0.579953601178403</v>
      </c>
      <c r="AI11" s="2">
        <f t="shared" si="1"/>
        <v>-1.7242758696007889</v>
      </c>
      <c r="AJ11" s="2">
        <v>44.761904761904766</v>
      </c>
      <c r="AK11" s="2">
        <v>59.523809523809526</v>
      </c>
      <c r="AL11" s="2">
        <v>63.333333333333329</v>
      </c>
      <c r="AM11" s="2">
        <v>64.761904761904759</v>
      </c>
      <c r="AN11" s="2">
        <v>65.238095238095241</v>
      </c>
      <c r="AO11" s="2">
        <v>65.238095238095241</v>
      </c>
      <c r="AP11" s="2">
        <v>65.714285714285708</v>
      </c>
      <c r="AQ11" s="2">
        <v>65.714285714285708</v>
      </c>
      <c r="AR11" s="2">
        <v>70.476190476190482</v>
      </c>
      <c r="AS11" s="2" t="s">
        <v>142</v>
      </c>
      <c r="AT11" s="2" t="s">
        <v>143</v>
      </c>
      <c r="AU11" s="2" t="s">
        <v>144</v>
      </c>
      <c r="AV11" s="2" t="s">
        <v>145</v>
      </c>
      <c r="AW11" s="2" t="s">
        <v>146</v>
      </c>
      <c r="AX11" s="2">
        <v>72</v>
      </c>
      <c r="AY11" s="5" t="s">
        <v>147</v>
      </c>
      <c r="AZ11" s="6" t="s">
        <v>148</v>
      </c>
      <c r="BA11" s="2" t="s">
        <v>143</v>
      </c>
      <c r="BB11" s="2" t="s">
        <v>345</v>
      </c>
    </row>
    <row r="12" spans="1:54" x14ac:dyDescent="0.4">
      <c r="A12" t="s">
        <v>25</v>
      </c>
      <c r="C12" s="7">
        <v>4514203</v>
      </c>
      <c r="D12" s="7">
        <v>58</v>
      </c>
      <c r="E12" s="7">
        <v>3</v>
      </c>
      <c r="F12" s="7">
        <v>0.48726839999999999</v>
      </c>
      <c r="G12" s="7">
        <v>0</v>
      </c>
      <c r="H12" s="7">
        <v>1</v>
      </c>
      <c r="I12" s="7">
        <v>1</v>
      </c>
      <c r="J12" s="7">
        <v>42</v>
      </c>
      <c r="K12" s="7">
        <v>0</v>
      </c>
      <c r="L12" s="7">
        <v>141</v>
      </c>
      <c r="M12" s="8">
        <v>0.5</v>
      </c>
      <c r="N12" s="9">
        <v>0</v>
      </c>
      <c r="O12" s="10">
        <v>0.33333333333333331</v>
      </c>
      <c r="P12" s="7">
        <v>1</v>
      </c>
      <c r="Q12" s="7" t="s">
        <v>338</v>
      </c>
      <c r="R12" s="12"/>
      <c r="S12">
        <v>1864</v>
      </c>
      <c r="T12">
        <v>1668</v>
      </c>
      <c r="U12">
        <v>644</v>
      </c>
      <c r="W12">
        <v>1197</v>
      </c>
      <c r="X12">
        <v>26</v>
      </c>
      <c r="Y12">
        <v>832</v>
      </c>
      <c r="Z12">
        <v>0</v>
      </c>
      <c r="AB12">
        <v>16</v>
      </c>
      <c r="AC12">
        <v>0.48829499999999998</v>
      </c>
      <c r="AD12">
        <v>320</v>
      </c>
      <c r="AF12" s="1" t="s">
        <v>205</v>
      </c>
      <c r="AG12" s="2">
        <v>54</v>
      </c>
      <c r="AH12" s="2">
        <f t="shared" si="0"/>
        <v>0.57723597440237195</v>
      </c>
      <c r="AI12" s="2">
        <f t="shared" si="1"/>
        <v>-1.7323937598229686</v>
      </c>
      <c r="AJ12" s="2">
        <v>51.904761904761912</v>
      </c>
      <c r="AK12" s="2">
        <v>57.142857142857153</v>
      </c>
      <c r="AL12" s="2">
        <v>61.904761904761905</v>
      </c>
      <c r="AM12" s="2">
        <v>62.857142857142854</v>
      </c>
      <c r="AN12" s="2">
        <v>62.857142857142854</v>
      </c>
      <c r="AO12" s="2">
        <v>62.857142857142854</v>
      </c>
      <c r="AP12" s="2">
        <v>62.857142857142854</v>
      </c>
      <c r="AQ12" s="2">
        <v>63.333333333333329</v>
      </c>
      <c r="AR12" s="2">
        <v>70</v>
      </c>
      <c r="AS12" s="2" t="s">
        <v>142</v>
      </c>
      <c r="AT12" s="2" t="s">
        <v>143</v>
      </c>
      <c r="AU12" s="2" t="s">
        <v>150</v>
      </c>
      <c r="AV12" s="2" t="s">
        <v>206</v>
      </c>
      <c r="AW12" s="2" t="s">
        <v>207</v>
      </c>
      <c r="AX12" s="2">
        <v>41</v>
      </c>
      <c r="AY12" s="5" t="s">
        <v>147</v>
      </c>
      <c r="AZ12" s="6" t="s">
        <v>148</v>
      </c>
      <c r="BA12" s="2" t="s">
        <v>143</v>
      </c>
      <c r="BB12" s="2" t="s">
        <v>345</v>
      </c>
    </row>
    <row r="13" spans="1:54" x14ac:dyDescent="0.4">
      <c r="A13" t="s">
        <v>35</v>
      </c>
      <c r="C13" s="7">
        <v>3551623</v>
      </c>
      <c r="D13" s="7">
        <v>44</v>
      </c>
      <c r="E13" s="7">
        <v>3</v>
      </c>
      <c r="F13" s="7">
        <v>7.4501739999999997E-2</v>
      </c>
      <c r="G13" s="7">
        <v>3</v>
      </c>
      <c r="H13" s="7">
        <v>1</v>
      </c>
      <c r="I13" s="7">
        <v>2</v>
      </c>
      <c r="J13" s="7">
        <v>43</v>
      </c>
      <c r="K13" s="7">
        <v>0</v>
      </c>
      <c r="L13" s="7">
        <v>139</v>
      </c>
      <c r="M13" s="8">
        <v>1</v>
      </c>
      <c r="N13" s="9">
        <v>0.25</v>
      </c>
      <c r="O13" s="10">
        <v>0</v>
      </c>
      <c r="P13" s="7">
        <v>1</v>
      </c>
      <c r="Q13" s="7" t="s">
        <v>338</v>
      </c>
      <c r="R13" s="12"/>
      <c r="S13">
        <v>1757</v>
      </c>
      <c r="T13">
        <v>1645</v>
      </c>
      <c r="U13">
        <v>652</v>
      </c>
      <c r="W13">
        <v>1192</v>
      </c>
      <c r="X13">
        <v>30</v>
      </c>
      <c r="Y13">
        <v>923</v>
      </c>
      <c r="Z13">
        <v>3</v>
      </c>
      <c r="AA13" t="s">
        <v>95</v>
      </c>
      <c r="AB13">
        <v>25.5</v>
      </c>
      <c r="AC13">
        <v>0.54910199999999998</v>
      </c>
      <c r="AD13">
        <v>291</v>
      </c>
      <c r="AF13" s="1" t="s">
        <v>224</v>
      </c>
      <c r="AG13" s="2">
        <v>57</v>
      </c>
      <c r="AH13" s="2">
        <f t="shared" si="0"/>
        <v>0.56951666957894043</v>
      </c>
      <c r="AI13" s="2">
        <f t="shared" si="1"/>
        <v>-1.7558748556724915</v>
      </c>
      <c r="AJ13" s="2">
        <v>38.571428571428577</v>
      </c>
      <c r="AK13" s="2">
        <v>56.666666666666679</v>
      </c>
      <c r="AL13" s="2">
        <v>61.904761904761905</v>
      </c>
      <c r="AM13" s="2">
        <v>61.904761904761905</v>
      </c>
      <c r="AN13" s="2">
        <v>62.857142857142854</v>
      </c>
      <c r="AO13" s="2">
        <v>62.857142857142854</v>
      </c>
      <c r="AP13" s="2">
        <v>62.857142857142854</v>
      </c>
      <c r="AQ13" s="2">
        <v>62.857142857142854</v>
      </c>
      <c r="AR13" s="2">
        <v>70.476190476190482</v>
      </c>
      <c r="AS13" s="2" t="s">
        <v>142</v>
      </c>
      <c r="AT13" s="2" t="s">
        <v>176</v>
      </c>
      <c r="AU13" s="2" t="s">
        <v>177</v>
      </c>
      <c r="AV13" s="2" t="s">
        <v>178</v>
      </c>
      <c r="AW13" s="2" t="s">
        <v>225</v>
      </c>
      <c r="AX13" s="2">
        <v>47</v>
      </c>
      <c r="AY13" s="5" t="s">
        <v>147</v>
      </c>
      <c r="AZ13" s="6" t="s">
        <v>180</v>
      </c>
      <c r="BA13" s="1" t="s">
        <v>181</v>
      </c>
      <c r="BB13" s="2" t="s">
        <v>345</v>
      </c>
    </row>
    <row r="14" spans="1:54" x14ac:dyDescent="0.4">
      <c r="A14" t="s">
        <v>5</v>
      </c>
      <c r="C14" s="7">
        <v>5974242</v>
      </c>
      <c r="D14" s="7">
        <v>65</v>
      </c>
      <c r="E14" s="7">
        <v>4</v>
      </c>
      <c r="F14" s="7">
        <v>0.63916220000000001</v>
      </c>
      <c r="G14" s="7">
        <v>1</v>
      </c>
      <c r="H14" s="7">
        <v>1</v>
      </c>
      <c r="I14" s="7">
        <v>2</v>
      </c>
      <c r="J14" s="7">
        <v>61</v>
      </c>
      <c r="K14" s="7">
        <v>1</v>
      </c>
      <c r="L14" s="7">
        <v>264</v>
      </c>
      <c r="M14" s="8">
        <v>0.25</v>
      </c>
      <c r="N14" s="9">
        <v>1</v>
      </c>
      <c r="O14" s="10">
        <v>0.33333333333333331</v>
      </c>
      <c r="P14" s="7">
        <v>2</v>
      </c>
      <c r="Q14" s="7" t="s">
        <v>339</v>
      </c>
      <c r="R14" s="12"/>
      <c r="S14">
        <v>2213</v>
      </c>
      <c r="T14">
        <v>1918</v>
      </c>
      <c r="U14">
        <v>1106</v>
      </c>
      <c r="W14">
        <v>1413</v>
      </c>
      <c r="X14">
        <v>28</v>
      </c>
      <c r="Y14">
        <v>1319</v>
      </c>
      <c r="Z14">
        <v>1</v>
      </c>
      <c r="AA14" t="s">
        <v>86</v>
      </c>
      <c r="AB14">
        <v>1</v>
      </c>
      <c r="AC14">
        <v>0.248249</v>
      </c>
      <c r="AD14">
        <v>306</v>
      </c>
      <c r="AF14" s="1" t="s">
        <v>141</v>
      </c>
      <c r="AG14" s="2">
        <v>56</v>
      </c>
      <c r="AH14" s="2">
        <f t="shared" si="0"/>
        <v>0.57202084933193131</v>
      </c>
      <c r="AI14" s="2">
        <f t="shared" si="1"/>
        <v>-1.7481880270062005</v>
      </c>
      <c r="AJ14" s="2">
        <v>56.19047619047619</v>
      </c>
      <c r="AK14" s="2">
        <v>60.952380952380956</v>
      </c>
      <c r="AL14" s="2">
        <v>61.428571428571431</v>
      </c>
      <c r="AM14" s="2">
        <v>62.38095238095238</v>
      </c>
      <c r="AN14" s="2">
        <v>63.333333333333329</v>
      </c>
      <c r="AO14" s="2">
        <v>63.333333333333329</v>
      </c>
      <c r="AP14" s="2">
        <v>63.333333333333329</v>
      </c>
      <c r="AQ14" s="2">
        <v>63.333333333333329</v>
      </c>
      <c r="AR14" s="2">
        <v>63.333333333333329</v>
      </c>
      <c r="AS14" s="2" t="s">
        <v>142</v>
      </c>
      <c r="AT14" s="2" t="s">
        <v>143</v>
      </c>
      <c r="AU14" s="2" t="s">
        <v>144</v>
      </c>
      <c r="AV14" s="2" t="s">
        <v>145</v>
      </c>
      <c r="AW14" s="2" t="s">
        <v>146</v>
      </c>
      <c r="AX14" s="2">
        <v>21</v>
      </c>
      <c r="AY14" s="5" t="s">
        <v>147</v>
      </c>
      <c r="AZ14" s="6" t="s">
        <v>148</v>
      </c>
      <c r="BA14" s="2" t="s">
        <v>143</v>
      </c>
      <c r="BB14" s="2" t="s">
        <v>345</v>
      </c>
    </row>
    <row r="15" spans="1:54" x14ac:dyDescent="0.4">
      <c r="A15" t="s">
        <v>31</v>
      </c>
      <c r="C15" s="7">
        <v>3905207</v>
      </c>
      <c r="D15" s="7">
        <v>71</v>
      </c>
      <c r="E15" s="7">
        <v>15</v>
      </c>
      <c r="F15" s="7">
        <v>0.67766550000000003</v>
      </c>
      <c r="G15" s="7">
        <v>0</v>
      </c>
      <c r="H15" s="7">
        <v>0</v>
      </c>
      <c r="I15" s="7">
        <v>2</v>
      </c>
      <c r="J15" s="7">
        <v>42</v>
      </c>
      <c r="K15" s="7">
        <v>0</v>
      </c>
      <c r="L15" s="7">
        <v>112</v>
      </c>
      <c r="M15" s="8">
        <v>0.25</v>
      </c>
      <c r="N15" s="9">
        <v>0.25</v>
      </c>
      <c r="O15" s="10">
        <v>1</v>
      </c>
      <c r="P15" s="7">
        <v>3</v>
      </c>
      <c r="Q15" s="7" t="s">
        <v>342</v>
      </c>
      <c r="R15" s="12"/>
      <c r="S15">
        <v>1883</v>
      </c>
      <c r="T15">
        <v>1692</v>
      </c>
      <c r="U15">
        <v>618</v>
      </c>
      <c r="W15">
        <v>1212</v>
      </c>
      <c r="X15">
        <v>28</v>
      </c>
      <c r="Y15">
        <v>786</v>
      </c>
      <c r="Z15">
        <v>0</v>
      </c>
      <c r="AB15">
        <v>2</v>
      </c>
      <c r="AC15">
        <v>0.15493899999999999</v>
      </c>
      <c r="AD15">
        <v>318</v>
      </c>
      <c r="AF15" s="1" t="s">
        <v>213</v>
      </c>
      <c r="AG15" s="2">
        <v>55.333333333333336</v>
      </c>
      <c r="AH15" s="2">
        <f t="shared" si="0"/>
        <v>0.57372779924848794</v>
      </c>
      <c r="AI15" s="2">
        <f t="shared" si="1"/>
        <v>-1.7429868333203926</v>
      </c>
      <c r="AJ15" s="2">
        <v>54.761904761904759</v>
      </c>
      <c r="AK15" s="2">
        <v>59.523809523809526</v>
      </c>
      <c r="AL15" s="2">
        <v>61.428571428571431</v>
      </c>
      <c r="AM15" s="2">
        <v>61.428571428571431</v>
      </c>
      <c r="AN15" s="2">
        <v>61.904761904761905</v>
      </c>
      <c r="AO15" s="2">
        <v>61.904761904761905</v>
      </c>
      <c r="AP15" s="2">
        <v>63.333333333333329</v>
      </c>
      <c r="AQ15" s="2">
        <v>63.333333333333329</v>
      </c>
      <c r="AR15" s="2">
        <v>75.238095238095241</v>
      </c>
      <c r="AS15" s="2" t="s">
        <v>142</v>
      </c>
      <c r="AT15" s="2" t="s">
        <v>143</v>
      </c>
      <c r="AU15" s="2" t="s">
        <v>214</v>
      </c>
      <c r="AV15" s="2" t="s">
        <v>215</v>
      </c>
      <c r="AW15" s="2" t="s">
        <v>216</v>
      </c>
      <c r="AX15" s="2">
        <v>43</v>
      </c>
      <c r="AY15" s="5" t="s">
        <v>147</v>
      </c>
      <c r="AZ15" s="6" t="s">
        <v>148</v>
      </c>
      <c r="BA15" s="2" t="s">
        <v>143</v>
      </c>
      <c r="BB15" s="2" t="s">
        <v>345</v>
      </c>
    </row>
    <row r="16" spans="1:54" x14ac:dyDescent="0.4">
      <c r="A16" t="s">
        <v>52</v>
      </c>
      <c r="C16" s="7">
        <v>4156950</v>
      </c>
      <c r="D16" s="7">
        <v>48</v>
      </c>
      <c r="E16" s="7">
        <v>3</v>
      </c>
      <c r="F16" s="7">
        <v>0.43695390000000001</v>
      </c>
      <c r="G16" s="7">
        <v>1</v>
      </c>
      <c r="H16" s="7">
        <v>0</v>
      </c>
      <c r="I16" s="7">
        <v>2</v>
      </c>
      <c r="J16" s="7">
        <v>48</v>
      </c>
      <c r="K16" s="7">
        <v>0</v>
      </c>
      <c r="L16" s="7">
        <v>180</v>
      </c>
      <c r="M16" s="8">
        <v>0.5</v>
      </c>
      <c r="N16" s="9">
        <v>0.25</v>
      </c>
      <c r="O16" s="10">
        <v>0</v>
      </c>
      <c r="P16" s="7">
        <v>1</v>
      </c>
      <c r="Q16" s="7" t="s">
        <v>338</v>
      </c>
      <c r="R16" s="12"/>
      <c r="S16">
        <v>2023</v>
      </c>
      <c r="T16">
        <v>1867</v>
      </c>
      <c r="U16">
        <v>767</v>
      </c>
      <c r="W16">
        <v>1209</v>
      </c>
      <c r="X16">
        <v>26</v>
      </c>
      <c r="Y16">
        <v>905</v>
      </c>
      <c r="Z16">
        <v>1</v>
      </c>
      <c r="AA16" t="s">
        <v>86</v>
      </c>
      <c r="AB16">
        <v>1</v>
      </c>
      <c r="AC16">
        <v>0.30235600000000001</v>
      </c>
      <c r="AD16">
        <v>325</v>
      </c>
      <c r="AF16" s="1" t="s">
        <v>271</v>
      </c>
      <c r="AG16" s="2">
        <v>52.444444444444443</v>
      </c>
      <c r="AH16" s="2">
        <f t="shared" si="0"/>
        <v>0.58149694541587782</v>
      </c>
      <c r="AI16" s="2">
        <f t="shared" si="1"/>
        <v>-1.7196994891947628</v>
      </c>
      <c r="AJ16" s="2">
        <v>49.523809523809526</v>
      </c>
      <c r="AK16" s="2">
        <v>59.047619047619051</v>
      </c>
      <c r="AL16" s="2">
        <v>60.952380952380956</v>
      </c>
      <c r="AM16" s="2">
        <v>62.38095238095238</v>
      </c>
      <c r="AN16" s="2">
        <v>63.809523809523817</v>
      </c>
      <c r="AO16" s="2">
        <v>64.285714285714292</v>
      </c>
      <c r="AP16" s="2">
        <v>64.285714285714292</v>
      </c>
      <c r="AQ16" s="2">
        <v>64.285714285714292</v>
      </c>
      <c r="AR16" s="2">
        <v>75.238095238095241</v>
      </c>
      <c r="AS16" s="2" t="s">
        <v>142</v>
      </c>
      <c r="AT16" s="2" t="s">
        <v>143</v>
      </c>
      <c r="AU16" s="2" t="s">
        <v>144</v>
      </c>
      <c r="AV16" s="2" t="s">
        <v>145</v>
      </c>
      <c r="AW16" s="2" t="s">
        <v>146</v>
      </c>
      <c r="AX16" s="2">
        <v>62</v>
      </c>
      <c r="AY16" s="5" t="s">
        <v>147</v>
      </c>
      <c r="AZ16" s="6" t="s">
        <v>148</v>
      </c>
      <c r="BA16" s="2" t="s">
        <v>143</v>
      </c>
      <c r="BB16" s="2" t="s">
        <v>345</v>
      </c>
    </row>
    <row r="17" spans="1:54" x14ac:dyDescent="0.4">
      <c r="A17" t="s">
        <v>17</v>
      </c>
      <c r="C17" s="7">
        <v>4864120</v>
      </c>
      <c r="D17" s="7">
        <v>95</v>
      </c>
      <c r="E17" s="7">
        <v>25</v>
      </c>
      <c r="F17" s="7">
        <v>0.26622839999999998</v>
      </c>
      <c r="G17" s="7">
        <v>2</v>
      </c>
      <c r="H17" s="7">
        <v>0</v>
      </c>
      <c r="I17" s="7">
        <v>1</v>
      </c>
      <c r="J17" s="7">
        <v>61</v>
      </c>
      <c r="K17" s="7">
        <v>0</v>
      </c>
      <c r="L17" s="7">
        <v>149</v>
      </c>
      <c r="M17" s="8">
        <v>0.5</v>
      </c>
      <c r="N17" s="9">
        <v>0.5</v>
      </c>
      <c r="O17" s="10">
        <v>0.33333333333333331</v>
      </c>
      <c r="P17" s="7" t="s">
        <v>343</v>
      </c>
      <c r="Q17" s="7" t="s">
        <v>341</v>
      </c>
      <c r="R17" s="12"/>
      <c r="S17">
        <v>1847</v>
      </c>
      <c r="T17">
        <v>1672</v>
      </c>
      <c r="U17">
        <v>644</v>
      </c>
      <c r="W17">
        <v>1258</v>
      </c>
      <c r="X17">
        <v>27</v>
      </c>
      <c r="Y17">
        <v>878</v>
      </c>
      <c r="Z17">
        <v>2</v>
      </c>
      <c r="AA17" t="s">
        <v>87</v>
      </c>
      <c r="AB17">
        <v>2.875</v>
      </c>
      <c r="AC17">
        <v>0.21199200000000001</v>
      </c>
      <c r="AD17">
        <v>310</v>
      </c>
      <c r="AF17" s="1" t="s">
        <v>184</v>
      </c>
      <c r="AG17" s="2">
        <v>168</v>
      </c>
      <c r="AH17" s="2">
        <f t="shared" si="0"/>
        <v>0.44937573766125627</v>
      </c>
      <c r="AI17" s="2">
        <f t="shared" si="1"/>
        <v>-2.2253092817258628</v>
      </c>
      <c r="AJ17" s="2">
        <v>21.904761904761905</v>
      </c>
      <c r="AK17" s="2">
        <v>51.428571428571423</v>
      </c>
      <c r="AL17" s="2">
        <v>60.952380952380949</v>
      </c>
      <c r="AM17" s="2">
        <v>65.714285714285708</v>
      </c>
      <c r="AN17" s="2">
        <v>66.19047619047619</v>
      </c>
      <c r="AO17" s="2">
        <v>67.142857142857139</v>
      </c>
      <c r="AP17" s="2">
        <v>67.619047619047606</v>
      </c>
      <c r="AQ17" s="2">
        <v>67.619047619047606</v>
      </c>
      <c r="AR17" s="2">
        <v>79.047619047619051</v>
      </c>
      <c r="AS17" s="2" t="s">
        <v>142</v>
      </c>
      <c r="AT17" s="2" t="s">
        <v>143</v>
      </c>
      <c r="AU17" s="2" t="s">
        <v>150</v>
      </c>
      <c r="AV17" s="2" t="s">
        <v>169</v>
      </c>
      <c r="AW17" s="2" t="s">
        <v>170</v>
      </c>
      <c r="AX17" s="2">
        <v>33</v>
      </c>
      <c r="AY17" s="5" t="s">
        <v>147</v>
      </c>
      <c r="AZ17" s="6" t="s">
        <v>148</v>
      </c>
      <c r="BA17" s="2" t="s">
        <v>143</v>
      </c>
      <c r="BB17" s="2" t="s">
        <v>345</v>
      </c>
    </row>
    <row r="18" spans="1:54" x14ac:dyDescent="0.4">
      <c r="A18" t="s">
        <v>48</v>
      </c>
      <c r="C18" s="7">
        <v>4610639</v>
      </c>
      <c r="D18" s="7">
        <v>50</v>
      </c>
      <c r="E18" s="7">
        <v>3</v>
      </c>
      <c r="F18" s="7">
        <v>0.31958110000000001</v>
      </c>
      <c r="G18" s="7">
        <v>1</v>
      </c>
      <c r="H18" s="7">
        <v>1</v>
      </c>
      <c r="I18" s="7">
        <v>2</v>
      </c>
      <c r="J18" s="7">
        <v>52</v>
      </c>
      <c r="K18" s="7">
        <v>0</v>
      </c>
      <c r="L18" s="7">
        <v>191</v>
      </c>
      <c r="M18" s="8">
        <v>0.5</v>
      </c>
      <c r="N18" s="9">
        <v>0.25</v>
      </c>
      <c r="O18" s="10">
        <v>0</v>
      </c>
      <c r="P18" s="7">
        <v>1</v>
      </c>
      <c r="Q18" s="7" t="s">
        <v>338</v>
      </c>
      <c r="R18" s="12"/>
      <c r="S18">
        <v>1994</v>
      </c>
      <c r="T18">
        <v>1750</v>
      </c>
      <c r="U18">
        <v>751</v>
      </c>
      <c r="W18">
        <v>1264</v>
      </c>
      <c r="X18">
        <v>26</v>
      </c>
      <c r="Y18">
        <v>980</v>
      </c>
      <c r="Z18">
        <v>1</v>
      </c>
      <c r="AA18" t="s">
        <v>86</v>
      </c>
      <c r="AB18">
        <v>2</v>
      </c>
      <c r="AC18">
        <v>0.31150800000000001</v>
      </c>
      <c r="AD18">
        <v>322</v>
      </c>
      <c r="AF18" s="1" t="s">
        <v>260</v>
      </c>
      <c r="AG18" s="2">
        <v>52.333333333333336</v>
      </c>
      <c r="AH18" s="2">
        <f t="shared" si="0"/>
        <v>0.58180856900705014</v>
      </c>
      <c r="AI18" s="2">
        <f t="shared" si="1"/>
        <v>-1.7187783976895714</v>
      </c>
      <c r="AJ18" s="2">
        <v>15.238095238095237</v>
      </c>
      <c r="AK18" s="2">
        <v>50</v>
      </c>
      <c r="AL18" s="2">
        <v>60.238095238095234</v>
      </c>
      <c r="AM18" s="2">
        <v>63.809523809523817</v>
      </c>
      <c r="AN18" s="2">
        <v>64.285714285714292</v>
      </c>
      <c r="AO18" s="2">
        <v>64.285714285714292</v>
      </c>
      <c r="AP18" s="2">
        <v>64.285714285714292</v>
      </c>
      <c r="AQ18" s="2">
        <v>64.523809523809533</v>
      </c>
      <c r="AR18" s="2">
        <v>77.38095238095238</v>
      </c>
      <c r="AS18" s="2" t="s">
        <v>142</v>
      </c>
      <c r="AT18" s="2" t="s">
        <v>143</v>
      </c>
      <c r="AU18" s="2" t="s">
        <v>249</v>
      </c>
      <c r="AV18" s="2" t="s">
        <v>261</v>
      </c>
      <c r="AW18" s="2" t="s">
        <v>262</v>
      </c>
      <c r="AX18" s="2">
        <v>58</v>
      </c>
      <c r="AY18" s="5" t="s">
        <v>147</v>
      </c>
      <c r="AZ18" s="6" t="s">
        <v>148</v>
      </c>
      <c r="BA18" s="2" t="s">
        <v>143</v>
      </c>
      <c r="BB18" s="2" t="s">
        <v>345</v>
      </c>
    </row>
    <row r="19" spans="1:54" x14ac:dyDescent="0.4">
      <c r="A19" t="s">
        <v>22</v>
      </c>
      <c r="C19" s="7">
        <v>3424302</v>
      </c>
      <c r="D19" s="7">
        <v>45</v>
      </c>
      <c r="E19" s="7">
        <v>6</v>
      </c>
      <c r="F19" s="7">
        <v>0.34694960000000002</v>
      </c>
      <c r="G19" s="7">
        <v>0</v>
      </c>
      <c r="H19" s="7">
        <v>0</v>
      </c>
      <c r="I19" s="7">
        <v>1</v>
      </c>
      <c r="J19" s="7">
        <v>51</v>
      </c>
      <c r="K19" s="7">
        <v>0</v>
      </c>
      <c r="L19" s="7">
        <v>128</v>
      </c>
      <c r="M19" s="8">
        <v>0.25</v>
      </c>
      <c r="N19" s="9">
        <v>0</v>
      </c>
      <c r="O19" s="10">
        <v>0.33333333333333331</v>
      </c>
      <c r="P19" s="7">
        <v>3</v>
      </c>
      <c r="Q19" s="7" t="s">
        <v>342</v>
      </c>
      <c r="R19" s="12"/>
      <c r="S19">
        <v>1677</v>
      </c>
      <c r="T19">
        <v>1612</v>
      </c>
      <c r="U19">
        <v>520</v>
      </c>
      <c r="W19">
        <v>1143</v>
      </c>
      <c r="X19">
        <v>27</v>
      </c>
      <c r="Y19">
        <v>742</v>
      </c>
      <c r="Z19">
        <v>0</v>
      </c>
      <c r="AB19">
        <v>2</v>
      </c>
      <c r="AC19">
        <v>0.73871399999999998</v>
      </c>
      <c r="AD19">
        <v>341</v>
      </c>
      <c r="AF19" s="1" t="s">
        <v>192</v>
      </c>
      <c r="AG19" s="2">
        <v>52.666666666666664</v>
      </c>
      <c r="AH19" s="2">
        <f t="shared" si="0"/>
        <v>0.5808766691204329</v>
      </c>
      <c r="AI19" s="2">
        <f t="shared" si="1"/>
        <v>-1.7215358322347603</v>
      </c>
      <c r="AJ19" s="2">
        <v>55.238095238095241</v>
      </c>
      <c r="AK19" s="2">
        <v>59.047619047619051</v>
      </c>
      <c r="AL19" s="2">
        <v>60</v>
      </c>
      <c r="AM19" s="2">
        <v>61.904761904761905</v>
      </c>
      <c r="AN19" s="2">
        <v>62.38095238095238</v>
      </c>
      <c r="AO19" s="2">
        <v>62.38095238095238</v>
      </c>
      <c r="AP19" s="2">
        <v>62.38095238095238</v>
      </c>
      <c r="AQ19" s="2">
        <v>62.38095238095238</v>
      </c>
      <c r="AR19" s="2">
        <v>70.476190476190482</v>
      </c>
      <c r="AS19" s="2" t="s">
        <v>142</v>
      </c>
      <c r="AT19" s="2" t="s">
        <v>176</v>
      </c>
      <c r="AU19" s="2" t="s">
        <v>193</v>
      </c>
      <c r="AV19" s="2" t="s">
        <v>194</v>
      </c>
      <c r="AW19" s="2" t="s">
        <v>195</v>
      </c>
      <c r="AX19" s="2">
        <v>38</v>
      </c>
      <c r="AY19" s="5" t="s">
        <v>147</v>
      </c>
      <c r="AZ19" s="6" t="s">
        <v>180</v>
      </c>
      <c r="BA19" s="1" t="s">
        <v>181</v>
      </c>
      <c r="BB19" s="2" t="s">
        <v>345</v>
      </c>
    </row>
    <row r="20" spans="1:54" x14ac:dyDescent="0.4">
      <c r="A20" t="s">
        <v>49</v>
      </c>
      <c r="C20" s="7">
        <v>5174154</v>
      </c>
      <c r="D20" s="7">
        <v>59</v>
      </c>
      <c r="E20" s="7">
        <v>3</v>
      </c>
      <c r="F20" s="7">
        <v>0.47667730000000003</v>
      </c>
      <c r="G20" s="7">
        <v>2</v>
      </c>
      <c r="H20" s="7">
        <v>1</v>
      </c>
      <c r="I20" s="7">
        <v>2</v>
      </c>
      <c r="J20" s="7">
        <v>56</v>
      </c>
      <c r="K20" s="7">
        <v>1</v>
      </c>
      <c r="L20" s="7">
        <v>186</v>
      </c>
      <c r="M20" s="8">
        <v>0.75</v>
      </c>
      <c r="N20" s="9">
        <v>1</v>
      </c>
      <c r="O20" s="10">
        <v>0</v>
      </c>
      <c r="P20" s="7">
        <v>2</v>
      </c>
      <c r="Q20" s="7" t="s">
        <v>339</v>
      </c>
      <c r="R20" s="12"/>
      <c r="S20">
        <v>2151</v>
      </c>
      <c r="T20">
        <v>1823</v>
      </c>
      <c r="U20">
        <v>875</v>
      </c>
      <c r="W20">
        <v>1354</v>
      </c>
      <c r="X20">
        <v>27</v>
      </c>
      <c r="Y20">
        <v>1108</v>
      </c>
      <c r="Z20">
        <v>2</v>
      </c>
      <c r="AA20" t="s">
        <v>101</v>
      </c>
      <c r="AB20">
        <v>1.7142900000000001</v>
      </c>
      <c r="AC20">
        <v>0.24734600000000001</v>
      </c>
      <c r="AD20">
        <v>307</v>
      </c>
      <c r="AF20" s="1" t="s">
        <v>263</v>
      </c>
      <c r="AG20" s="2">
        <v>54.416666666666664</v>
      </c>
      <c r="AH20" s="2">
        <f t="shared" si="0"/>
        <v>0.57612582893968622</v>
      </c>
      <c r="AI20" s="2">
        <f t="shared" si="1"/>
        <v>-1.7357319352274492</v>
      </c>
      <c r="AJ20" s="2">
        <v>33.095238095238095</v>
      </c>
      <c r="AK20" s="2">
        <v>52.61904761904762</v>
      </c>
      <c r="AL20" s="2">
        <v>60</v>
      </c>
      <c r="AM20" s="2">
        <v>62.142857142857132</v>
      </c>
      <c r="AN20" s="2">
        <v>62.380952380952372</v>
      </c>
      <c r="AO20" s="2">
        <v>62.857142857142854</v>
      </c>
      <c r="AP20" s="2">
        <v>63.095238095238095</v>
      </c>
      <c r="AQ20" s="2">
        <v>63.095238095238095</v>
      </c>
      <c r="AR20" s="2">
        <v>71.666666666666671</v>
      </c>
      <c r="AS20" s="2" t="s">
        <v>142</v>
      </c>
      <c r="AT20" s="2" t="s">
        <v>143</v>
      </c>
      <c r="AU20" s="2" t="s">
        <v>154</v>
      </c>
      <c r="AV20" s="2" t="s">
        <v>155</v>
      </c>
      <c r="AW20" s="2" t="s">
        <v>264</v>
      </c>
      <c r="AX20" s="2">
        <v>59</v>
      </c>
      <c r="AY20" s="5" t="s">
        <v>147</v>
      </c>
      <c r="AZ20" s="6" t="s">
        <v>148</v>
      </c>
      <c r="BA20" s="2" t="s">
        <v>143</v>
      </c>
      <c r="BB20" s="2" t="s">
        <v>345</v>
      </c>
    </row>
    <row r="21" spans="1:54" x14ac:dyDescent="0.4">
      <c r="A21" t="s">
        <v>15</v>
      </c>
      <c r="C21" s="7">
        <v>3697897</v>
      </c>
      <c r="D21" s="7">
        <v>48</v>
      </c>
      <c r="E21" s="7">
        <v>12</v>
      </c>
      <c r="F21" s="7">
        <v>0.14030300000000001</v>
      </c>
      <c r="G21" s="7">
        <v>0</v>
      </c>
      <c r="H21" s="7">
        <v>0</v>
      </c>
      <c r="I21" s="7">
        <v>3</v>
      </c>
      <c r="J21" s="7">
        <v>40</v>
      </c>
      <c r="K21" s="7">
        <v>0</v>
      </c>
      <c r="L21" s="7">
        <v>163</v>
      </c>
      <c r="M21" s="8">
        <v>0.5</v>
      </c>
      <c r="N21" s="9">
        <v>0.25</v>
      </c>
      <c r="O21" s="10">
        <v>0.66666666666666663</v>
      </c>
      <c r="P21" s="7">
        <v>3</v>
      </c>
      <c r="Q21" s="7" t="s">
        <v>342</v>
      </c>
      <c r="R21" s="12"/>
      <c r="S21">
        <v>1745</v>
      </c>
      <c r="T21">
        <v>1660</v>
      </c>
      <c r="U21">
        <v>743</v>
      </c>
      <c r="W21">
        <v>1201</v>
      </c>
      <c r="X21">
        <v>29</v>
      </c>
      <c r="Y21">
        <v>1033</v>
      </c>
      <c r="Z21">
        <v>0</v>
      </c>
      <c r="AB21">
        <v>25.5</v>
      </c>
      <c r="AC21">
        <v>0.54397200000000001</v>
      </c>
      <c r="AD21">
        <v>310</v>
      </c>
      <c r="AF21" s="1" t="s">
        <v>175</v>
      </c>
      <c r="AG21" s="2">
        <v>53.666666666666664</v>
      </c>
      <c r="AH21" s="2">
        <f t="shared" si="0"/>
        <v>0.57813339207094261</v>
      </c>
      <c r="AI21" s="2">
        <f t="shared" si="1"/>
        <v>-1.7297046213121872</v>
      </c>
      <c r="AJ21" s="2">
        <v>47.142857142857139</v>
      </c>
      <c r="AK21" s="2">
        <v>58.095238095238102</v>
      </c>
      <c r="AL21" s="2">
        <v>59.523809523809526</v>
      </c>
      <c r="AM21" s="2">
        <v>61.428571428571431</v>
      </c>
      <c r="AN21" s="2">
        <v>62.857142857142854</v>
      </c>
      <c r="AO21" s="2">
        <v>62.857142857142854</v>
      </c>
      <c r="AP21" s="2">
        <v>62.857142857142854</v>
      </c>
      <c r="AQ21" s="2">
        <v>62.857142857142854</v>
      </c>
      <c r="AR21" s="2">
        <v>71.904761904761898</v>
      </c>
      <c r="AS21" s="2" t="s">
        <v>142</v>
      </c>
      <c r="AT21" s="2" t="s">
        <v>176</v>
      </c>
      <c r="AU21" s="2" t="s">
        <v>177</v>
      </c>
      <c r="AV21" s="2" t="s">
        <v>178</v>
      </c>
      <c r="AW21" s="2" t="s">
        <v>179</v>
      </c>
      <c r="AX21" s="2">
        <v>31</v>
      </c>
      <c r="AY21" s="5" t="s">
        <v>147</v>
      </c>
      <c r="AZ21" s="6" t="s">
        <v>180</v>
      </c>
      <c r="BA21" s="1" t="s">
        <v>181</v>
      </c>
      <c r="BB21" s="2" t="s">
        <v>345</v>
      </c>
    </row>
    <row r="22" spans="1:54" x14ac:dyDescent="0.4">
      <c r="A22" t="s">
        <v>70</v>
      </c>
      <c r="C22" s="7">
        <v>4844331</v>
      </c>
      <c r="D22" s="7">
        <v>47</v>
      </c>
      <c r="E22" s="7">
        <v>2</v>
      </c>
      <c r="F22" s="7">
        <v>0.5666196</v>
      </c>
      <c r="G22" s="7">
        <v>1</v>
      </c>
      <c r="H22" s="7">
        <v>0</v>
      </c>
      <c r="I22" s="7">
        <v>1</v>
      </c>
      <c r="J22" s="7">
        <v>52</v>
      </c>
      <c r="K22" s="7">
        <v>0</v>
      </c>
      <c r="L22" s="7">
        <v>154</v>
      </c>
      <c r="M22" s="8">
        <v>0.5</v>
      </c>
      <c r="N22" s="9">
        <v>0</v>
      </c>
      <c r="O22" s="10">
        <v>0</v>
      </c>
      <c r="P22" s="7">
        <v>1</v>
      </c>
      <c r="Q22" s="7" t="s">
        <v>338</v>
      </c>
      <c r="R22" s="12"/>
      <c r="S22">
        <v>2054</v>
      </c>
      <c r="T22">
        <v>1755</v>
      </c>
      <c r="U22">
        <v>706</v>
      </c>
      <c r="W22">
        <v>1264</v>
      </c>
      <c r="X22">
        <v>26</v>
      </c>
      <c r="Y22">
        <v>909</v>
      </c>
      <c r="Z22">
        <v>1</v>
      </c>
      <c r="AA22" t="s">
        <v>105</v>
      </c>
      <c r="AB22">
        <v>2.875</v>
      </c>
      <c r="AC22">
        <v>0.21131</v>
      </c>
      <c r="AD22">
        <v>322</v>
      </c>
      <c r="AF22" s="1" t="s">
        <v>309</v>
      </c>
      <c r="AG22" s="2">
        <v>53.666666666666664</v>
      </c>
      <c r="AH22" s="2">
        <f t="shared" si="0"/>
        <v>0.57813339207094261</v>
      </c>
      <c r="AI22" s="2">
        <f t="shared" si="1"/>
        <v>-1.7297046213121872</v>
      </c>
      <c r="AJ22" s="2">
        <v>29.047619047619051</v>
      </c>
      <c r="AK22" s="2">
        <v>52.380952380952387</v>
      </c>
      <c r="AL22" s="2">
        <v>58.571428571428577</v>
      </c>
      <c r="AM22" s="2">
        <v>61.428571428571423</v>
      </c>
      <c r="AN22" s="2">
        <v>63.333333333333329</v>
      </c>
      <c r="AO22" s="2">
        <v>64.761904761904759</v>
      </c>
      <c r="AP22" s="2">
        <v>64.761904761904759</v>
      </c>
      <c r="AQ22" s="2">
        <v>64.761904761904759</v>
      </c>
      <c r="AR22" s="2">
        <v>71.428571428571431</v>
      </c>
      <c r="AS22" s="2" t="s">
        <v>142</v>
      </c>
      <c r="AT22" s="2" t="s">
        <v>143</v>
      </c>
      <c r="AU22" s="2" t="s">
        <v>150</v>
      </c>
      <c r="AV22" s="2" t="s">
        <v>169</v>
      </c>
      <c r="AW22" s="2" t="s">
        <v>170</v>
      </c>
      <c r="AX22" s="2">
        <v>14</v>
      </c>
      <c r="AY22" s="5" t="s">
        <v>147</v>
      </c>
      <c r="AZ22" s="6" t="s">
        <v>148</v>
      </c>
      <c r="BA22" s="2" t="s">
        <v>143</v>
      </c>
      <c r="BB22" s="2" t="s">
        <v>345</v>
      </c>
    </row>
    <row r="23" spans="1:54" x14ac:dyDescent="0.4">
      <c r="A23" t="s">
        <v>71</v>
      </c>
      <c r="C23" s="7">
        <v>4940771</v>
      </c>
      <c r="D23" s="7">
        <v>61</v>
      </c>
      <c r="E23" s="7">
        <v>3</v>
      </c>
      <c r="F23" s="7">
        <v>0.67766550000000003</v>
      </c>
      <c r="G23" s="7">
        <v>2</v>
      </c>
      <c r="H23" s="7">
        <v>0</v>
      </c>
      <c r="I23" s="7">
        <v>2</v>
      </c>
      <c r="J23" s="7">
        <v>54</v>
      </c>
      <c r="K23" s="7">
        <v>0</v>
      </c>
      <c r="L23" s="7">
        <v>141</v>
      </c>
      <c r="M23" s="8">
        <v>0.75</v>
      </c>
      <c r="N23" s="9">
        <v>0.75</v>
      </c>
      <c r="O23" s="10">
        <v>0.33333333333333331</v>
      </c>
      <c r="P23" s="7" t="s">
        <v>343</v>
      </c>
      <c r="Q23" s="7" t="s">
        <v>341</v>
      </c>
      <c r="R23" s="12"/>
      <c r="S23">
        <v>1973</v>
      </c>
      <c r="T23">
        <v>1740</v>
      </c>
      <c r="U23">
        <v>682</v>
      </c>
      <c r="W23">
        <v>1248</v>
      </c>
      <c r="X23">
        <v>28</v>
      </c>
      <c r="Y23">
        <v>888</v>
      </c>
      <c r="Z23">
        <v>2</v>
      </c>
      <c r="AA23" t="s">
        <v>87</v>
      </c>
      <c r="AB23">
        <v>0.71428599999999998</v>
      </c>
      <c r="AC23">
        <v>0.109958</v>
      </c>
      <c r="AD23">
        <v>315</v>
      </c>
      <c r="AF23" s="1" t="s">
        <v>310</v>
      </c>
      <c r="AG23" s="2">
        <v>56.333333333333336</v>
      </c>
      <c r="AH23" s="2">
        <f t="shared" si="0"/>
        <v>0.57117873788321483</v>
      </c>
      <c r="AI23" s="2">
        <f t="shared" si="1"/>
        <v>-1.7507654498940111</v>
      </c>
      <c r="AJ23" s="2">
        <v>23.333333333333332</v>
      </c>
      <c r="AK23" s="2">
        <v>54.761904761904766</v>
      </c>
      <c r="AL23" s="2">
        <v>58.095238095238102</v>
      </c>
      <c r="AM23" s="2">
        <v>58.571428571428577</v>
      </c>
      <c r="AN23" s="2">
        <v>59.523809523809526</v>
      </c>
      <c r="AO23" s="2">
        <v>59.523809523809526</v>
      </c>
      <c r="AP23" s="2">
        <v>59.523809523809526</v>
      </c>
      <c r="AQ23" s="2">
        <v>59.523809523809526</v>
      </c>
      <c r="AR23" s="2">
        <v>68.095238095238088</v>
      </c>
      <c r="AS23" s="2" t="s">
        <v>142</v>
      </c>
      <c r="AT23" s="2" t="s">
        <v>143</v>
      </c>
      <c r="AU23" s="2" t="s">
        <v>150</v>
      </c>
      <c r="AV23" s="2" t="s">
        <v>169</v>
      </c>
      <c r="AW23" s="2" t="s">
        <v>170</v>
      </c>
      <c r="AX23" s="2">
        <v>15</v>
      </c>
      <c r="AY23" s="5" t="s">
        <v>147</v>
      </c>
      <c r="AZ23" s="6" t="s">
        <v>148</v>
      </c>
      <c r="BA23" s="2" t="s">
        <v>143</v>
      </c>
      <c r="BB23" s="2" t="s">
        <v>345</v>
      </c>
    </row>
    <row r="24" spans="1:54" x14ac:dyDescent="0.4">
      <c r="A24" t="s">
        <v>38</v>
      </c>
      <c r="C24" s="7">
        <v>4246095</v>
      </c>
      <c r="D24" s="7">
        <v>42</v>
      </c>
      <c r="E24" s="7">
        <v>6</v>
      </c>
      <c r="F24" s="7">
        <v>0.66651729999999998</v>
      </c>
      <c r="G24" s="7">
        <v>2</v>
      </c>
      <c r="H24" s="7">
        <v>0</v>
      </c>
      <c r="I24" s="7">
        <v>3</v>
      </c>
      <c r="J24" s="7">
        <v>44</v>
      </c>
      <c r="K24" s="7">
        <v>0</v>
      </c>
      <c r="L24" s="7">
        <v>167</v>
      </c>
      <c r="M24" s="8">
        <v>0.5</v>
      </c>
      <c r="N24" s="9">
        <v>0.25</v>
      </c>
      <c r="O24" s="10">
        <v>0.66666666666666663</v>
      </c>
      <c r="P24" s="7">
        <v>3</v>
      </c>
      <c r="Q24" s="7" t="s">
        <v>342</v>
      </c>
      <c r="R24" s="12"/>
      <c r="S24">
        <v>1778</v>
      </c>
      <c r="T24">
        <v>1672</v>
      </c>
      <c r="U24">
        <v>706</v>
      </c>
      <c r="W24">
        <v>1214</v>
      </c>
      <c r="X24">
        <v>30</v>
      </c>
      <c r="Y24">
        <v>1047</v>
      </c>
      <c r="Z24">
        <v>2</v>
      </c>
      <c r="AA24" t="s">
        <v>97</v>
      </c>
      <c r="AB24">
        <v>25.5</v>
      </c>
      <c r="AC24">
        <v>0.54349999999999998</v>
      </c>
      <c r="AD24">
        <v>287</v>
      </c>
      <c r="AF24" s="1" t="s">
        <v>233</v>
      </c>
      <c r="AG24" s="2">
        <v>54.583333333333336</v>
      </c>
      <c r="AH24" s="2">
        <f t="shared" si="0"/>
        <v>0.5756853355354099</v>
      </c>
      <c r="AI24" s="2">
        <f t="shared" si="1"/>
        <v>-1.7370600539441583</v>
      </c>
      <c r="AJ24" s="2">
        <v>46.666666666666671</v>
      </c>
      <c r="AK24" s="2">
        <v>54.999999999999993</v>
      </c>
      <c r="AL24" s="2">
        <v>57.857142857142861</v>
      </c>
      <c r="AM24" s="2">
        <v>59.523809523809526</v>
      </c>
      <c r="AN24" s="2">
        <v>60.238095238095234</v>
      </c>
      <c r="AO24" s="2">
        <v>60.714285714285708</v>
      </c>
      <c r="AP24" s="2">
        <v>61.190476190476183</v>
      </c>
      <c r="AQ24" s="2">
        <v>61.190476190476183</v>
      </c>
      <c r="AR24" s="2">
        <v>69.047619047619037</v>
      </c>
      <c r="AS24" s="2" t="s">
        <v>142</v>
      </c>
      <c r="AT24" s="2" t="s">
        <v>176</v>
      </c>
      <c r="AU24" s="2" t="s">
        <v>177</v>
      </c>
      <c r="AV24" s="2" t="s">
        <v>178</v>
      </c>
      <c r="AW24" s="2" t="s">
        <v>179</v>
      </c>
      <c r="AX24" s="2">
        <v>50</v>
      </c>
      <c r="AY24" s="5" t="s">
        <v>147</v>
      </c>
      <c r="AZ24" s="6" t="s">
        <v>180</v>
      </c>
      <c r="BA24" s="1" t="s">
        <v>181</v>
      </c>
      <c r="BB24" s="2" t="s">
        <v>345</v>
      </c>
    </row>
    <row r="25" spans="1:54" x14ac:dyDescent="0.4">
      <c r="A25" t="s">
        <v>56</v>
      </c>
      <c r="C25" s="7">
        <v>4612347</v>
      </c>
      <c r="D25" s="7">
        <v>101</v>
      </c>
      <c r="E25" s="7">
        <v>25</v>
      </c>
      <c r="F25" s="7">
        <v>0.28294619999999998</v>
      </c>
      <c r="G25" s="7">
        <v>2</v>
      </c>
      <c r="H25" s="7">
        <v>0</v>
      </c>
      <c r="I25" s="7">
        <v>1</v>
      </c>
      <c r="J25" s="7">
        <v>50</v>
      </c>
      <c r="K25" s="7">
        <v>0</v>
      </c>
      <c r="L25" s="7">
        <v>149</v>
      </c>
      <c r="M25" s="8">
        <v>0.5</v>
      </c>
      <c r="N25" s="9">
        <v>0</v>
      </c>
      <c r="O25" s="10">
        <v>0.33333333333333331</v>
      </c>
      <c r="P25" s="7">
        <v>1</v>
      </c>
      <c r="Q25" s="7" t="s">
        <v>338</v>
      </c>
      <c r="R25" s="12"/>
      <c r="S25">
        <v>2033</v>
      </c>
      <c r="T25">
        <v>1788</v>
      </c>
      <c r="U25">
        <v>676</v>
      </c>
      <c r="W25">
        <v>1266</v>
      </c>
      <c r="X25">
        <v>27</v>
      </c>
      <c r="Y25">
        <v>851</v>
      </c>
      <c r="Z25">
        <v>2</v>
      </c>
      <c r="AA25" t="s">
        <v>87</v>
      </c>
      <c r="AB25">
        <v>2.875</v>
      </c>
      <c r="AC25">
        <v>0.21136199999999999</v>
      </c>
      <c r="AD25">
        <v>314</v>
      </c>
      <c r="AF25" s="1" t="s">
        <v>280</v>
      </c>
      <c r="AG25" s="2">
        <v>53.5</v>
      </c>
      <c r="AH25" s="2">
        <f t="shared" si="0"/>
        <v>0.57858524707282266</v>
      </c>
      <c r="AI25" s="2">
        <f t="shared" si="1"/>
        <v>-1.7283537820212285</v>
      </c>
      <c r="AJ25" s="2">
        <v>25.476190476190474</v>
      </c>
      <c r="AK25" s="2">
        <v>47.857142857142861</v>
      </c>
      <c r="AL25" s="2">
        <v>57.857142857142861</v>
      </c>
      <c r="AM25" s="2">
        <v>62.857142857142854</v>
      </c>
      <c r="AN25" s="2">
        <v>64.285714285714292</v>
      </c>
      <c r="AO25" s="2">
        <v>64.285714285714292</v>
      </c>
      <c r="AP25" s="2">
        <v>64.523809523809533</v>
      </c>
      <c r="AQ25" s="2">
        <v>64.523809523809533</v>
      </c>
      <c r="AR25" s="2">
        <v>72.61904761904762</v>
      </c>
      <c r="AS25" s="2" t="s">
        <v>142</v>
      </c>
      <c r="AT25" s="2" t="s">
        <v>143</v>
      </c>
      <c r="AU25" s="2" t="s">
        <v>150</v>
      </c>
      <c r="AV25" s="2" t="s">
        <v>169</v>
      </c>
      <c r="AW25" s="2" t="s">
        <v>170</v>
      </c>
      <c r="AX25" s="2">
        <v>10</v>
      </c>
      <c r="AY25" s="5" t="s">
        <v>147</v>
      </c>
      <c r="AZ25" s="6" t="s">
        <v>148</v>
      </c>
      <c r="BA25" s="2" t="s">
        <v>143</v>
      </c>
      <c r="BB25" s="2" t="s">
        <v>345</v>
      </c>
    </row>
    <row r="26" spans="1:54" x14ac:dyDescent="0.4">
      <c r="A26" t="s">
        <v>19</v>
      </c>
      <c r="C26" s="7">
        <v>4515450</v>
      </c>
      <c r="D26" s="7">
        <v>55</v>
      </c>
      <c r="E26" s="7">
        <v>3</v>
      </c>
      <c r="F26" s="7">
        <v>0.45177699999999998</v>
      </c>
      <c r="G26" s="7">
        <v>1</v>
      </c>
      <c r="H26" s="7">
        <v>2</v>
      </c>
      <c r="I26" s="7">
        <v>1</v>
      </c>
      <c r="J26" s="7">
        <v>44</v>
      </c>
      <c r="K26" s="7">
        <v>0</v>
      </c>
      <c r="L26" s="7">
        <v>144</v>
      </c>
      <c r="M26" s="8">
        <v>0.5</v>
      </c>
      <c r="N26" s="9">
        <v>0</v>
      </c>
      <c r="O26" s="10">
        <v>0</v>
      </c>
      <c r="P26" s="7">
        <v>1</v>
      </c>
      <c r="Q26" s="7" t="s">
        <v>338</v>
      </c>
      <c r="R26" s="12"/>
      <c r="S26">
        <v>1986</v>
      </c>
      <c r="T26">
        <v>1778</v>
      </c>
      <c r="U26">
        <v>648</v>
      </c>
      <c r="W26">
        <v>1230</v>
      </c>
      <c r="X26">
        <v>26</v>
      </c>
      <c r="Y26">
        <v>799</v>
      </c>
      <c r="Z26">
        <v>1</v>
      </c>
      <c r="AA26" t="s">
        <v>86</v>
      </c>
      <c r="AB26">
        <v>2</v>
      </c>
      <c r="AC26">
        <v>0.428672</v>
      </c>
      <c r="AD26">
        <v>327</v>
      </c>
      <c r="AF26" s="1" t="s">
        <v>186</v>
      </c>
      <c r="AG26" s="2">
        <v>53.444444444444443</v>
      </c>
      <c r="AH26" s="2">
        <f t="shared" si="0"/>
        <v>0.57873633568014904</v>
      </c>
      <c r="AI26" s="2">
        <f t="shared" si="1"/>
        <v>-1.7279025669345069</v>
      </c>
      <c r="AJ26" s="2">
        <v>51.428571428571423</v>
      </c>
      <c r="AK26" s="2">
        <v>57.142857142857153</v>
      </c>
      <c r="AL26" s="2">
        <v>57.619047619047628</v>
      </c>
      <c r="AM26" s="2">
        <v>57.619047619047628</v>
      </c>
      <c r="AN26" s="2">
        <v>57.619047619047628</v>
      </c>
      <c r="AO26" s="2">
        <v>58.571428571428577</v>
      </c>
      <c r="AP26" s="2">
        <v>59.047619047619051</v>
      </c>
      <c r="AQ26" s="2">
        <v>59.047619047619051</v>
      </c>
      <c r="AR26" s="2">
        <v>73.80952380952381</v>
      </c>
      <c r="AS26" s="2" t="s">
        <v>142</v>
      </c>
      <c r="AT26" s="2" t="s">
        <v>143</v>
      </c>
      <c r="AU26" s="2" t="s">
        <v>150</v>
      </c>
      <c r="AV26" s="2" t="s">
        <v>187</v>
      </c>
      <c r="AW26" s="2" t="s">
        <v>188</v>
      </c>
      <c r="AX26" s="2">
        <v>35</v>
      </c>
      <c r="AY26" s="5" t="s">
        <v>147</v>
      </c>
      <c r="AZ26" s="6" t="s">
        <v>148</v>
      </c>
      <c r="BA26" s="2" t="s">
        <v>143</v>
      </c>
      <c r="BB26" s="2" t="s">
        <v>345</v>
      </c>
    </row>
    <row r="27" spans="1:54" x14ac:dyDescent="0.4">
      <c r="A27" t="s">
        <v>59</v>
      </c>
      <c r="C27" s="7">
        <v>4629201</v>
      </c>
      <c r="D27" s="7">
        <v>67</v>
      </c>
      <c r="E27" s="7">
        <v>3</v>
      </c>
      <c r="F27" s="7">
        <v>0.49625590000000003</v>
      </c>
      <c r="G27" s="7">
        <v>1</v>
      </c>
      <c r="H27" s="7">
        <v>0</v>
      </c>
      <c r="I27" s="7">
        <v>1</v>
      </c>
      <c r="J27" s="7">
        <v>55</v>
      </c>
      <c r="K27" s="7">
        <v>0</v>
      </c>
      <c r="L27" s="7">
        <v>126</v>
      </c>
      <c r="M27" s="8">
        <v>0.5</v>
      </c>
      <c r="N27" s="9">
        <v>0.25</v>
      </c>
      <c r="O27" s="10">
        <v>0</v>
      </c>
      <c r="P27" s="7">
        <v>1</v>
      </c>
      <c r="Q27" s="7" t="s">
        <v>338</v>
      </c>
      <c r="R27" s="12"/>
      <c r="S27">
        <v>2047</v>
      </c>
      <c r="T27">
        <v>1735</v>
      </c>
      <c r="U27">
        <v>717</v>
      </c>
      <c r="W27">
        <v>1306</v>
      </c>
      <c r="X27">
        <v>27</v>
      </c>
      <c r="Y27">
        <v>997</v>
      </c>
      <c r="Z27">
        <v>1</v>
      </c>
      <c r="AA27" t="s">
        <v>105</v>
      </c>
      <c r="AB27">
        <v>2.25</v>
      </c>
      <c r="AC27">
        <v>0.18581600000000001</v>
      </c>
      <c r="AD27">
        <v>312</v>
      </c>
      <c r="AF27" s="1" t="s">
        <v>287</v>
      </c>
      <c r="AG27" s="2">
        <v>72.333333333333329</v>
      </c>
      <c r="AH27" s="2">
        <f t="shared" si="0"/>
        <v>0.53782568974128786</v>
      </c>
      <c r="AI27" s="2">
        <f t="shared" si="1"/>
        <v>-1.859338479128867</v>
      </c>
      <c r="AJ27" s="2">
        <v>4.2857142857142847</v>
      </c>
      <c r="AK27" s="2">
        <v>37.142857142857146</v>
      </c>
      <c r="AL27" s="2">
        <v>56.666666666666679</v>
      </c>
      <c r="AM27" s="2">
        <v>63.809523809523817</v>
      </c>
      <c r="AN27" s="2">
        <v>65.238095238095241</v>
      </c>
      <c r="AO27" s="2">
        <v>65.238095238095241</v>
      </c>
      <c r="AP27" s="2">
        <v>65.238095238095241</v>
      </c>
      <c r="AQ27" s="2">
        <v>65.238095238095241</v>
      </c>
      <c r="AR27" s="2">
        <v>71.904761904761912</v>
      </c>
      <c r="AS27" s="2" t="s">
        <v>142</v>
      </c>
      <c r="AT27" s="2" t="s">
        <v>143</v>
      </c>
      <c r="AU27" s="2" t="s">
        <v>154</v>
      </c>
      <c r="AV27" s="2" t="s">
        <v>155</v>
      </c>
      <c r="AW27" s="2" t="s">
        <v>288</v>
      </c>
      <c r="AX27" s="2">
        <v>68</v>
      </c>
      <c r="AY27" s="5" t="s">
        <v>147</v>
      </c>
      <c r="AZ27" s="6" t="s">
        <v>148</v>
      </c>
      <c r="BA27" s="2" t="s">
        <v>143</v>
      </c>
      <c r="BB27" s="2" t="s">
        <v>345</v>
      </c>
    </row>
    <row r="28" spans="1:54" x14ac:dyDescent="0.4">
      <c r="A28" t="s">
        <v>30</v>
      </c>
      <c r="C28" s="7">
        <v>5155725</v>
      </c>
      <c r="D28" s="7">
        <v>55</v>
      </c>
      <c r="E28" s="7">
        <v>2</v>
      </c>
      <c r="F28" s="7">
        <v>0.54844470000000001</v>
      </c>
      <c r="G28" s="7">
        <v>0</v>
      </c>
      <c r="H28" s="7">
        <v>1</v>
      </c>
      <c r="I28" s="7">
        <v>1</v>
      </c>
      <c r="J28" s="7">
        <v>56</v>
      </c>
      <c r="K28" s="7">
        <v>0</v>
      </c>
      <c r="L28" s="7">
        <v>190</v>
      </c>
      <c r="M28" s="8">
        <v>0.5</v>
      </c>
      <c r="N28" s="9">
        <v>0.5</v>
      </c>
      <c r="O28" s="10">
        <v>0</v>
      </c>
      <c r="P28" s="7" t="s">
        <v>343</v>
      </c>
      <c r="Q28" s="7" t="s">
        <v>341</v>
      </c>
      <c r="R28" s="12"/>
      <c r="S28">
        <v>2106</v>
      </c>
      <c r="T28">
        <v>1809</v>
      </c>
      <c r="U28">
        <v>881</v>
      </c>
      <c r="W28">
        <v>1344</v>
      </c>
      <c r="X28">
        <v>27</v>
      </c>
      <c r="Y28">
        <v>1105</v>
      </c>
      <c r="Z28">
        <v>0</v>
      </c>
      <c r="AB28">
        <v>2.1136400000000002</v>
      </c>
      <c r="AC28">
        <v>0.17469199999999999</v>
      </c>
      <c r="AD28">
        <v>310</v>
      </c>
      <c r="AF28" s="1" t="s">
        <v>212</v>
      </c>
      <c r="AG28" s="2">
        <v>56.666666666666664</v>
      </c>
      <c r="AH28" s="2">
        <f t="shared" si="0"/>
        <v>0.57034404864308164</v>
      </c>
      <c r="AI28" s="2">
        <f t="shared" si="1"/>
        <v>-1.7533276666586115</v>
      </c>
      <c r="AJ28" s="2">
        <v>11.428571428571429</v>
      </c>
      <c r="AK28" s="2">
        <v>34.761904761904766</v>
      </c>
      <c r="AL28" s="2">
        <v>55.714285714285715</v>
      </c>
      <c r="AM28" s="2">
        <v>57.619047619047628</v>
      </c>
      <c r="AN28" s="2">
        <v>58.095238095238102</v>
      </c>
      <c r="AO28" s="2">
        <v>59.047619047619051</v>
      </c>
      <c r="AP28" s="2">
        <v>59.047619047619051</v>
      </c>
      <c r="AQ28" s="2">
        <v>59.047619047619051</v>
      </c>
      <c r="AR28" s="2">
        <v>59.047619047619051</v>
      </c>
      <c r="AS28" s="2" t="s">
        <v>142</v>
      </c>
      <c r="AT28" s="2" t="s">
        <v>143</v>
      </c>
      <c r="AU28" s="2" t="s">
        <v>154</v>
      </c>
      <c r="AV28" s="2" t="s">
        <v>155</v>
      </c>
      <c r="AW28" s="2" t="s">
        <v>156</v>
      </c>
      <c r="AX28" s="2">
        <v>7</v>
      </c>
      <c r="AY28" s="5" t="s">
        <v>147</v>
      </c>
      <c r="AZ28" s="6" t="s">
        <v>148</v>
      </c>
      <c r="BA28" s="2" t="s">
        <v>143</v>
      </c>
      <c r="BB28" s="2" t="s">
        <v>345</v>
      </c>
    </row>
    <row r="29" spans="1:54" x14ac:dyDescent="0.4">
      <c r="A29" t="s">
        <v>37</v>
      </c>
      <c r="C29" s="7">
        <v>3876923</v>
      </c>
      <c r="D29" s="7">
        <v>42</v>
      </c>
      <c r="E29" s="7">
        <v>3</v>
      </c>
      <c r="F29" s="7">
        <v>0.34478730000000002</v>
      </c>
      <c r="G29" s="7">
        <v>3</v>
      </c>
      <c r="H29" s="7">
        <v>0</v>
      </c>
      <c r="I29" s="7">
        <v>3</v>
      </c>
      <c r="J29" s="7">
        <v>42</v>
      </c>
      <c r="K29" s="7">
        <v>0</v>
      </c>
      <c r="L29" s="7">
        <v>181</v>
      </c>
      <c r="M29" s="8">
        <v>0.75</v>
      </c>
      <c r="N29" s="9">
        <v>0.25</v>
      </c>
      <c r="O29" s="10">
        <v>0.33333333333333331</v>
      </c>
      <c r="P29" s="7">
        <v>1</v>
      </c>
      <c r="Q29" s="7" t="s">
        <v>338</v>
      </c>
      <c r="R29" s="12"/>
      <c r="S29">
        <v>1826</v>
      </c>
      <c r="T29">
        <v>1669</v>
      </c>
      <c r="U29">
        <v>731</v>
      </c>
      <c r="W29">
        <v>1220</v>
      </c>
      <c r="X29">
        <v>29</v>
      </c>
      <c r="Y29">
        <v>1031</v>
      </c>
      <c r="Z29">
        <v>3</v>
      </c>
      <c r="AA29" t="s">
        <v>96</v>
      </c>
      <c r="AB29">
        <v>25.5</v>
      </c>
      <c r="AC29">
        <v>0.53818900000000003</v>
      </c>
      <c r="AD29">
        <v>295</v>
      </c>
      <c r="AF29" s="1" t="s">
        <v>231</v>
      </c>
      <c r="AG29" s="2">
        <v>53.25</v>
      </c>
      <c r="AH29" s="2">
        <f t="shared" si="0"/>
        <v>0.57926700999318281</v>
      </c>
      <c r="AI29" s="2">
        <f t="shared" si="1"/>
        <v>-1.7263196121107753</v>
      </c>
      <c r="AJ29" s="2">
        <v>10.714285714285714</v>
      </c>
      <c r="AK29" s="2">
        <v>25.238095238095237</v>
      </c>
      <c r="AL29" s="2">
        <v>51.666666666666657</v>
      </c>
      <c r="AM29" s="2">
        <v>64.285714285714292</v>
      </c>
      <c r="AN29" s="2">
        <v>67.619047619047635</v>
      </c>
      <c r="AO29" s="2">
        <v>69.047619047619051</v>
      </c>
      <c r="AP29" s="2">
        <v>69.523809523809533</v>
      </c>
      <c r="AQ29" s="2">
        <v>69.523809523809533</v>
      </c>
      <c r="AR29" s="2">
        <v>82.619047619047606</v>
      </c>
      <c r="AS29" s="2" t="s">
        <v>142</v>
      </c>
      <c r="AT29" s="2" t="s">
        <v>176</v>
      </c>
      <c r="AU29" s="2" t="s">
        <v>177</v>
      </c>
      <c r="AV29" s="2" t="s">
        <v>178</v>
      </c>
      <c r="AW29" s="2" t="s">
        <v>232</v>
      </c>
      <c r="AX29" s="2">
        <v>49</v>
      </c>
      <c r="AY29" s="5" t="s">
        <v>147</v>
      </c>
      <c r="AZ29" s="6" t="s">
        <v>180</v>
      </c>
      <c r="BA29" s="1" t="s">
        <v>181</v>
      </c>
      <c r="BB29" s="2" t="s">
        <v>345</v>
      </c>
    </row>
    <row r="30" spans="1:54" x14ac:dyDescent="0.4">
      <c r="A30" t="s">
        <v>73</v>
      </c>
      <c r="C30" s="7">
        <v>4978928</v>
      </c>
      <c r="D30" s="7">
        <v>62</v>
      </c>
      <c r="E30" s="7">
        <v>3</v>
      </c>
      <c r="F30" s="7">
        <v>0.67766550000000003</v>
      </c>
      <c r="G30" s="7">
        <v>2</v>
      </c>
      <c r="H30" s="7">
        <v>0</v>
      </c>
      <c r="I30" s="7">
        <v>1</v>
      </c>
      <c r="J30" s="7">
        <v>60</v>
      </c>
      <c r="K30" s="7">
        <v>0</v>
      </c>
      <c r="L30" s="7">
        <v>148</v>
      </c>
      <c r="M30" s="8">
        <v>0.75</v>
      </c>
      <c r="N30" s="9">
        <v>0.5</v>
      </c>
      <c r="O30" s="10">
        <v>0.33333333333333331</v>
      </c>
      <c r="P30" s="7">
        <v>1</v>
      </c>
      <c r="Q30" s="7" t="s">
        <v>338</v>
      </c>
      <c r="R30" s="12"/>
      <c r="S30">
        <v>1934</v>
      </c>
      <c r="T30">
        <v>1702</v>
      </c>
      <c r="U30">
        <v>706</v>
      </c>
      <c r="W30">
        <v>1267</v>
      </c>
      <c r="X30">
        <v>27</v>
      </c>
      <c r="Y30">
        <v>946</v>
      </c>
      <c r="Z30">
        <v>2</v>
      </c>
      <c r="AA30" t="s">
        <v>87</v>
      </c>
      <c r="AB30">
        <v>2.875</v>
      </c>
      <c r="AC30">
        <v>0.211622</v>
      </c>
      <c r="AD30">
        <v>309</v>
      </c>
      <c r="AF30" s="1" t="s">
        <v>312</v>
      </c>
      <c r="AG30" s="2">
        <v>168</v>
      </c>
      <c r="AH30" s="2">
        <f t="shared" si="0"/>
        <v>0.44937573766125627</v>
      </c>
      <c r="AI30" s="2">
        <f t="shared" si="1"/>
        <v>-2.2253092817258628</v>
      </c>
      <c r="AJ30" s="2">
        <v>34.761904761904766</v>
      </c>
      <c r="AK30" s="2">
        <v>46.666666666666664</v>
      </c>
      <c r="AL30" s="2">
        <v>50.476190476190474</v>
      </c>
      <c r="AM30" s="2">
        <v>52.857142857142861</v>
      </c>
      <c r="AN30" s="2">
        <v>53.333333333333336</v>
      </c>
      <c r="AO30" s="2">
        <v>53.333333333333336</v>
      </c>
      <c r="AP30" s="2">
        <v>53.333333333333336</v>
      </c>
      <c r="AQ30" s="2">
        <v>53.333333333333336</v>
      </c>
      <c r="AR30" s="2">
        <v>62.38095238095238</v>
      </c>
      <c r="AS30" s="2" t="s">
        <v>142</v>
      </c>
      <c r="AT30" s="2" t="s">
        <v>143</v>
      </c>
      <c r="AU30" s="2" t="s">
        <v>150</v>
      </c>
      <c r="AV30" s="2" t="s">
        <v>169</v>
      </c>
      <c r="AW30" s="2" t="s">
        <v>170</v>
      </c>
      <c r="AX30" s="2">
        <v>17</v>
      </c>
      <c r="AY30" s="5" t="s">
        <v>147</v>
      </c>
      <c r="AZ30" s="6" t="s">
        <v>148</v>
      </c>
      <c r="BA30" s="2" t="s">
        <v>143</v>
      </c>
      <c r="BB30" s="2" t="s">
        <v>345</v>
      </c>
    </row>
    <row r="31" spans="1:54" x14ac:dyDescent="0.4">
      <c r="A31" t="s">
        <v>7</v>
      </c>
      <c r="C31" s="7">
        <v>4906510</v>
      </c>
      <c r="D31" s="7">
        <v>54</v>
      </c>
      <c r="E31" s="7">
        <v>3</v>
      </c>
      <c r="F31" s="7">
        <v>0.55381849999999999</v>
      </c>
      <c r="G31" s="7">
        <v>1</v>
      </c>
      <c r="H31" s="7">
        <v>0</v>
      </c>
      <c r="I31" s="7">
        <v>1</v>
      </c>
      <c r="J31" s="7">
        <v>52</v>
      </c>
      <c r="K31" s="7">
        <v>2</v>
      </c>
      <c r="L31" s="7">
        <v>171</v>
      </c>
      <c r="M31" s="8">
        <v>0.5</v>
      </c>
      <c r="N31" s="9">
        <v>0.5</v>
      </c>
      <c r="O31" s="10">
        <v>0</v>
      </c>
      <c r="P31" s="7" t="s">
        <v>340</v>
      </c>
      <c r="Q31" s="7" t="s">
        <v>341</v>
      </c>
      <c r="R31" s="12"/>
      <c r="S31">
        <v>2091</v>
      </c>
      <c r="T31">
        <v>1816</v>
      </c>
      <c r="U31">
        <v>819</v>
      </c>
      <c r="W31">
        <v>1299</v>
      </c>
      <c r="X31">
        <v>27</v>
      </c>
      <c r="Y31">
        <v>1016</v>
      </c>
      <c r="Z31">
        <v>1</v>
      </c>
      <c r="AA31" t="s">
        <v>88</v>
      </c>
      <c r="AB31">
        <v>2.1136400000000002</v>
      </c>
      <c r="AC31">
        <v>0.17468</v>
      </c>
      <c r="AD31">
        <v>314</v>
      </c>
      <c r="AF31" s="1" t="s">
        <v>153</v>
      </c>
      <c r="AG31" s="2">
        <v>56.666666666666664</v>
      </c>
      <c r="AH31" s="2">
        <f t="shared" si="0"/>
        <v>0.57034404864308164</v>
      </c>
      <c r="AI31" s="2">
        <f t="shared" si="1"/>
        <v>-1.7533276666586115</v>
      </c>
      <c r="AJ31" s="2">
        <v>34.761904761904752</v>
      </c>
      <c r="AK31" s="2">
        <v>45.238095238095241</v>
      </c>
      <c r="AL31" s="2">
        <v>48.571428571428569</v>
      </c>
      <c r="AM31" s="2">
        <v>49.047619047619051</v>
      </c>
      <c r="AN31" s="2">
        <v>52.380952380952387</v>
      </c>
      <c r="AO31" s="2">
        <v>53.333333333333336</v>
      </c>
      <c r="AP31" s="2">
        <v>53.333333333333336</v>
      </c>
      <c r="AQ31" s="2">
        <v>53.333333333333336</v>
      </c>
      <c r="AR31" s="2">
        <v>55.714285714285708</v>
      </c>
      <c r="AS31" s="2" t="s">
        <v>142</v>
      </c>
      <c r="AT31" s="2" t="s">
        <v>143</v>
      </c>
      <c r="AU31" s="2" t="s">
        <v>154</v>
      </c>
      <c r="AV31" s="2" t="s">
        <v>155</v>
      </c>
      <c r="AW31" s="2" t="s">
        <v>156</v>
      </c>
      <c r="AX31" s="2">
        <v>23</v>
      </c>
      <c r="AY31" s="5" t="s">
        <v>147</v>
      </c>
      <c r="AZ31" s="6" t="s">
        <v>148</v>
      </c>
      <c r="BA31" s="2" t="s">
        <v>143</v>
      </c>
      <c r="BB31" s="2" t="s">
        <v>345</v>
      </c>
    </row>
    <row r="32" spans="1:54" x14ac:dyDescent="0.4">
      <c r="A32" t="s">
        <v>12</v>
      </c>
      <c r="C32" s="7">
        <v>3948940</v>
      </c>
      <c r="D32" s="7">
        <v>109</v>
      </c>
      <c r="E32" s="7">
        <v>31</v>
      </c>
      <c r="F32" s="7">
        <v>0.54578749999999998</v>
      </c>
      <c r="G32" s="7">
        <v>0</v>
      </c>
      <c r="H32" s="7">
        <v>0</v>
      </c>
      <c r="I32" s="7">
        <v>1</v>
      </c>
      <c r="J32" s="7">
        <v>52</v>
      </c>
      <c r="K32" s="7">
        <v>0</v>
      </c>
      <c r="L32" s="7">
        <v>140</v>
      </c>
      <c r="M32" s="8">
        <v>0.25</v>
      </c>
      <c r="N32" s="9">
        <v>0</v>
      </c>
      <c r="O32" s="10">
        <v>0.33333333333333331</v>
      </c>
      <c r="P32" s="7">
        <v>3</v>
      </c>
      <c r="Q32" s="7" t="s">
        <v>342</v>
      </c>
      <c r="R32" s="12"/>
      <c r="S32">
        <v>1825</v>
      </c>
      <c r="T32">
        <v>1614</v>
      </c>
      <c r="U32">
        <v>613</v>
      </c>
      <c r="W32">
        <v>1197</v>
      </c>
      <c r="X32">
        <v>27</v>
      </c>
      <c r="Y32">
        <v>809</v>
      </c>
      <c r="Z32">
        <v>0</v>
      </c>
      <c r="AB32">
        <v>1</v>
      </c>
      <c r="AC32">
        <v>0.290325</v>
      </c>
      <c r="AD32">
        <v>330</v>
      </c>
      <c r="AF32" s="1" t="s">
        <v>168</v>
      </c>
      <c r="AG32" s="2">
        <v>168</v>
      </c>
      <c r="AH32" s="2">
        <f t="shared" si="0"/>
        <v>0.44937573766125627</v>
      </c>
      <c r="AI32" s="2">
        <f t="shared" si="1"/>
        <v>-2.2253092817258628</v>
      </c>
      <c r="AJ32" s="2">
        <v>8.0952380952380949</v>
      </c>
      <c r="AK32" s="2">
        <v>38.095238095238095</v>
      </c>
      <c r="AL32" s="2">
        <v>46.666666666666664</v>
      </c>
      <c r="AM32" s="2">
        <v>52.857142857142861</v>
      </c>
      <c r="AN32" s="2">
        <v>55.238095238095241</v>
      </c>
      <c r="AO32" s="2">
        <v>55.238095238095241</v>
      </c>
      <c r="AP32" s="2">
        <v>57.142857142857139</v>
      </c>
      <c r="AQ32" s="2">
        <v>57.142857142857139</v>
      </c>
      <c r="AR32" s="2">
        <v>60.476190476190474</v>
      </c>
      <c r="AS32" s="2" t="s">
        <v>142</v>
      </c>
      <c r="AT32" s="2" t="s">
        <v>143</v>
      </c>
      <c r="AU32" s="2" t="s">
        <v>150</v>
      </c>
      <c r="AV32" s="2" t="s">
        <v>169</v>
      </c>
      <c r="AW32" s="2" t="s">
        <v>170</v>
      </c>
      <c r="AX32" s="2">
        <v>28</v>
      </c>
      <c r="AY32" s="5" t="s">
        <v>147</v>
      </c>
      <c r="AZ32" s="6" t="s">
        <v>148</v>
      </c>
      <c r="BA32" s="2" t="s">
        <v>143</v>
      </c>
      <c r="BB32" s="2" t="s">
        <v>347</v>
      </c>
    </row>
    <row r="33" spans="1:54" x14ac:dyDescent="0.4">
      <c r="A33" t="s">
        <v>75</v>
      </c>
      <c r="C33" s="7">
        <v>5840034</v>
      </c>
      <c r="D33" s="7">
        <v>51</v>
      </c>
      <c r="E33" s="7">
        <v>4</v>
      </c>
      <c r="F33" s="7">
        <v>0.79566570000000003</v>
      </c>
      <c r="G33" s="7">
        <v>2</v>
      </c>
      <c r="H33" s="7">
        <v>0</v>
      </c>
      <c r="I33" s="7">
        <v>3</v>
      </c>
      <c r="J33" s="7">
        <v>68</v>
      </c>
      <c r="K33" s="7">
        <v>0</v>
      </c>
      <c r="L33" s="7">
        <v>205</v>
      </c>
      <c r="M33" s="8">
        <v>0.5</v>
      </c>
      <c r="N33" s="9">
        <v>0.75</v>
      </c>
      <c r="O33" s="10">
        <v>0.33333333333333331</v>
      </c>
      <c r="P33" s="7">
        <v>2</v>
      </c>
      <c r="Q33" s="7" t="s">
        <v>339</v>
      </c>
      <c r="R33" s="12"/>
      <c r="S33">
        <v>2170</v>
      </c>
      <c r="T33">
        <v>1863</v>
      </c>
      <c r="U33">
        <v>1088</v>
      </c>
      <c r="W33">
        <v>1366</v>
      </c>
      <c r="X33">
        <v>28</v>
      </c>
      <c r="Y33">
        <v>1401</v>
      </c>
      <c r="Z33">
        <v>2</v>
      </c>
      <c r="AA33" t="s">
        <v>111</v>
      </c>
      <c r="AB33">
        <v>2</v>
      </c>
      <c r="AC33">
        <v>0.15429100000000001</v>
      </c>
      <c r="AD33">
        <v>322</v>
      </c>
      <c r="AF33" s="1" t="s">
        <v>315</v>
      </c>
      <c r="AG33" s="2">
        <v>56.444444444444443</v>
      </c>
      <c r="AH33" s="2">
        <f t="shared" si="0"/>
        <v>0.57089968902866783</v>
      </c>
      <c r="AI33" s="2">
        <f t="shared" si="1"/>
        <v>-1.7516212028445943</v>
      </c>
      <c r="AJ33" s="2">
        <v>5.7142857142857144</v>
      </c>
      <c r="AK33" s="2">
        <v>26.666666666666668</v>
      </c>
      <c r="AL33" s="2">
        <v>45.238095238095241</v>
      </c>
      <c r="AM33" s="2">
        <v>50.476190476190474</v>
      </c>
      <c r="AN33" s="2">
        <v>56.19047619047619</v>
      </c>
      <c r="AO33" s="2">
        <v>56.19047619047619</v>
      </c>
      <c r="AP33" s="2">
        <v>56.666666666666664</v>
      </c>
      <c r="AQ33" s="2">
        <v>56.666666666666664</v>
      </c>
      <c r="AR33" s="2">
        <v>70.476190476190482</v>
      </c>
      <c r="AS33" s="2" t="s">
        <v>134</v>
      </c>
      <c r="AT33" s="2" t="s">
        <v>159</v>
      </c>
      <c r="AU33" s="2" t="s">
        <v>160</v>
      </c>
      <c r="AV33" s="2" t="s">
        <v>161</v>
      </c>
      <c r="AW33" s="2" t="s">
        <v>316</v>
      </c>
      <c r="AX33" s="2">
        <v>19</v>
      </c>
      <c r="AY33" s="5" t="s">
        <v>139</v>
      </c>
      <c r="AZ33" s="6" t="s">
        <v>140</v>
      </c>
      <c r="BA33" s="2" t="s">
        <v>134</v>
      </c>
      <c r="BB33" s="2" t="s">
        <v>347</v>
      </c>
    </row>
    <row r="34" spans="1:54" x14ac:dyDescent="0.4">
      <c r="A34" t="s">
        <v>20</v>
      </c>
      <c r="C34" s="7">
        <v>5750349</v>
      </c>
      <c r="D34" s="7">
        <v>61</v>
      </c>
      <c r="E34" s="7">
        <v>3</v>
      </c>
      <c r="F34" s="7">
        <v>0.67766550000000003</v>
      </c>
      <c r="G34" s="7">
        <v>0</v>
      </c>
      <c r="H34" s="7">
        <v>1</v>
      </c>
      <c r="I34" s="7">
        <v>2</v>
      </c>
      <c r="J34" s="7">
        <v>53</v>
      </c>
      <c r="K34" s="7">
        <v>3</v>
      </c>
      <c r="L34" s="7">
        <v>177</v>
      </c>
      <c r="M34" s="8">
        <v>0.5</v>
      </c>
      <c r="N34" s="9">
        <v>1</v>
      </c>
      <c r="O34" s="10">
        <v>0.33333333333333331</v>
      </c>
      <c r="P34" s="7">
        <v>2</v>
      </c>
      <c r="Q34" s="7" t="s">
        <v>339</v>
      </c>
      <c r="R34" s="12"/>
      <c r="S34">
        <v>2203</v>
      </c>
      <c r="T34">
        <v>1875</v>
      </c>
      <c r="U34">
        <v>871</v>
      </c>
      <c r="W34">
        <v>1345</v>
      </c>
      <c r="X34">
        <v>27</v>
      </c>
      <c r="Y34">
        <v>1093</v>
      </c>
      <c r="Z34">
        <v>0</v>
      </c>
      <c r="AB34">
        <v>2.1136400000000002</v>
      </c>
      <c r="AC34">
        <v>0.174678</v>
      </c>
      <c r="AD34">
        <v>313</v>
      </c>
      <c r="AF34" s="1" t="s">
        <v>189</v>
      </c>
      <c r="AG34" s="2">
        <v>53.111111111111114</v>
      </c>
      <c r="AH34" s="2">
        <f t="shared" ref="AH34:AH65" si="2">1/LOG10(AG34)</f>
        <v>0.57964784969503125</v>
      </c>
      <c r="AI34" s="2">
        <f t="shared" ref="AI34:AI65" si="3">-LOG10(AG34)</f>
        <v>-1.725185387172794</v>
      </c>
      <c r="AJ34" s="2">
        <v>28.095238095238102</v>
      </c>
      <c r="AK34" s="2">
        <v>37.142857142857146</v>
      </c>
      <c r="AL34" s="2">
        <v>44.285714285714285</v>
      </c>
      <c r="AM34" s="2">
        <v>48.571428571428569</v>
      </c>
      <c r="AN34" s="2">
        <v>49.047619047619051</v>
      </c>
      <c r="AO34" s="2">
        <v>50</v>
      </c>
      <c r="AP34" s="2">
        <v>50</v>
      </c>
      <c r="AQ34" s="2">
        <v>50</v>
      </c>
      <c r="AR34" s="2">
        <v>53.80952380952381</v>
      </c>
      <c r="AS34" s="2" t="s">
        <v>142</v>
      </c>
      <c r="AT34" s="2" t="s">
        <v>143</v>
      </c>
      <c r="AU34" s="2" t="s">
        <v>154</v>
      </c>
      <c r="AV34" s="2" t="s">
        <v>155</v>
      </c>
      <c r="AW34" s="2" t="s">
        <v>156</v>
      </c>
      <c r="AX34" s="2">
        <v>36</v>
      </c>
      <c r="AY34" s="5" t="s">
        <v>147</v>
      </c>
      <c r="AZ34" s="6" t="s">
        <v>148</v>
      </c>
      <c r="BA34" s="2" t="s">
        <v>143</v>
      </c>
      <c r="BB34" s="2" t="s">
        <v>347</v>
      </c>
    </row>
    <row r="35" spans="1:54" x14ac:dyDescent="0.4">
      <c r="A35" t="s">
        <v>69</v>
      </c>
      <c r="C35" s="7">
        <v>3684008</v>
      </c>
      <c r="D35" s="7">
        <v>69</v>
      </c>
      <c r="E35" s="7">
        <v>3</v>
      </c>
      <c r="F35" s="7">
        <v>0.48911490000000002</v>
      </c>
      <c r="G35" s="7">
        <v>0</v>
      </c>
      <c r="H35" s="7">
        <v>0</v>
      </c>
      <c r="I35" s="7">
        <v>1</v>
      </c>
      <c r="J35" s="7">
        <v>45</v>
      </c>
      <c r="K35" s="7">
        <v>0</v>
      </c>
      <c r="L35" s="7">
        <v>124</v>
      </c>
      <c r="M35" s="8">
        <v>0.5</v>
      </c>
      <c r="N35" s="9">
        <v>0</v>
      </c>
      <c r="O35" s="10">
        <v>0</v>
      </c>
      <c r="P35" s="7">
        <v>1</v>
      </c>
      <c r="Q35" s="7" t="s">
        <v>338</v>
      </c>
      <c r="R35" s="12"/>
      <c r="S35">
        <v>1899</v>
      </c>
      <c r="T35">
        <v>1685</v>
      </c>
      <c r="U35">
        <v>590</v>
      </c>
      <c r="W35">
        <v>1182</v>
      </c>
      <c r="X35">
        <v>26</v>
      </c>
      <c r="Y35">
        <v>779</v>
      </c>
      <c r="Z35">
        <v>0</v>
      </c>
      <c r="AB35">
        <v>16</v>
      </c>
      <c r="AC35">
        <v>0.48775000000000002</v>
      </c>
      <c r="AD35">
        <v>314</v>
      </c>
      <c r="AF35" s="1" t="s">
        <v>308</v>
      </c>
      <c r="AG35" s="2">
        <v>55.555555555555557</v>
      </c>
      <c r="AH35" s="2">
        <f t="shared" si="2"/>
        <v>0.57315540846635793</v>
      </c>
      <c r="AI35" s="2">
        <f t="shared" si="3"/>
        <v>-1.744727494896694</v>
      </c>
      <c r="AJ35" s="2">
        <v>18.095238095238095</v>
      </c>
      <c r="AK35" s="2">
        <v>37.142857142857146</v>
      </c>
      <c r="AL35" s="2">
        <v>42.38095238095238</v>
      </c>
      <c r="AM35" s="2">
        <v>43.809523809523803</v>
      </c>
      <c r="AN35" s="2">
        <v>44.761904761904759</v>
      </c>
      <c r="AO35" s="2">
        <v>44.761904761904759</v>
      </c>
      <c r="AP35" s="2">
        <v>44.761904761904759</v>
      </c>
      <c r="AQ35" s="2">
        <v>44.761904761904759</v>
      </c>
      <c r="AR35" s="2">
        <v>46.666666666666671</v>
      </c>
      <c r="AS35" s="2" t="s">
        <v>142</v>
      </c>
      <c r="AT35" s="2" t="s">
        <v>143</v>
      </c>
      <c r="AU35" s="2" t="s">
        <v>150</v>
      </c>
      <c r="AV35" s="2" t="s">
        <v>206</v>
      </c>
      <c r="AW35" s="2" t="s">
        <v>207</v>
      </c>
      <c r="AX35" s="2">
        <v>13</v>
      </c>
      <c r="AY35" s="5" t="s">
        <v>147</v>
      </c>
      <c r="AZ35" s="6" t="s">
        <v>148</v>
      </c>
      <c r="BA35" s="2" t="s">
        <v>143</v>
      </c>
      <c r="BB35" s="2" t="s">
        <v>347</v>
      </c>
    </row>
    <row r="36" spans="1:54" x14ac:dyDescent="0.4">
      <c r="A36" t="s">
        <v>33</v>
      </c>
      <c r="C36" s="7">
        <v>3250363</v>
      </c>
      <c r="D36" s="7">
        <v>43</v>
      </c>
      <c r="E36" s="7">
        <v>4</v>
      </c>
      <c r="F36" s="7">
        <v>0.1576864</v>
      </c>
      <c r="G36" s="7">
        <v>8</v>
      </c>
      <c r="H36" s="7">
        <v>0</v>
      </c>
      <c r="I36" s="7">
        <v>1</v>
      </c>
      <c r="J36" s="7">
        <v>37</v>
      </c>
      <c r="K36" s="7">
        <v>0</v>
      </c>
      <c r="L36" s="7">
        <v>105</v>
      </c>
      <c r="M36" s="8">
        <v>0.75</v>
      </c>
      <c r="N36" s="9">
        <v>0</v>
      </c>
      <c r="O36" s="10">
        <v>0.33333333333333331</v>
      </c>
      <c r="P36" s="7">
        <v>1</v>
      </c>
      <c r="Q36" s="7" t="s">
        <v>338</v>
      </c>
      <c r="R36" s="12"/>
      <c r="S36">
        <v>1637</v>
      </c>
      <c r="T36">
        <v>1460</v>
      </c>
      <c r="U36">
        <v>579</v>
      </c>
      <c r="W36">
        <v>1106</v>
      </c>
      <c r="X36">
        <v>27</v>
      </c>
      <c r="Y36">
        <v>740</v>
      </c>
      <c r="Z36">
        <v>8</v>
      </c>
      <c r="AA36" t="s">
        <v>93</v>
      </c>
      <c r="AB36">
        <v>16</v>
      </c>
      <c r="AC36">
        <v>0.48385699999999998</v>
      </c>
      <c r="AD36">
        <v>298</v>
      </c>
      <c r="AF36" s="1" t="s">
        <v>219</v>
      </c>
      <c r="AG36" s="2">
        <v>60.583333333333336</v>
      </c>
      <c r="AH36" s="2">
        <f t="shared" si="2"/>
        <v>0.56105603521387848</v>
      </c>
      <c r="AI36" s="2">
        <f t="shared" si="3"/>
        <v>-1.782353164811413</v>
      </c>
      <c r="AJ36" s="2">
        <v>3.5714285714285721</v>
      </c>
      <c r="AK36" s="2">
        <v>20.952380952380949</v>
      </c>
      <c r="AL36" s="2">
        <v>39.285714285714285</v>
      </c>
      <c r="AM36" s="2">
        <v>50.238095238095227</v>
      </c>
      <c r="AN36" s="2">
        <v>56.428571428571416</v>
      </c>
      <c r="AO36" s="2">
        <v>58.333333333333336</v>
      </c>
      <c r="AP36" s="2">
        <v>58.80952380952381</v>
      </c>
      <c r="AQ36" s="2">
        <v>58.80952380952381</v>
      </c>
      <c r="AR36" s="2">
        <v>69.047619047619037</v>
      </c>
      <c r="AS36" s="2" t="s">
        <v>134</v>
      </c>
      <c r="AT36" s="2" t="s">
        <v>159</v>
      </c>
      <c r="AU36" s="2" t="s">
        <v>160</v>
      </c>
      <c r="AV36" s="2" t="s">
        <v>220</v>
      </c>
      <c r="AW36" s="2" t="s">
        <v>221</v>
      </c>
      <c r="AX36" s="2">
        <v>45</v>
      </c>
      <c r="AY36" s="5" t="s">
        <v>139</v>
      </c>
      <c r="AZ36" s="6" t="s">
        <v>140</v>
      </c>
      <c r="BA36" s="2" t="s">
        <v>134</v>
      </c>
      <c r="BB36" s="2" t="s">
        <v>347</v>
      </c>
    </row>
    <row r="37" spans="1:54" x14ac:dyDescent="0.4">
      <c r="A37" t="s">
        <v>66</v>
      </c>
      <c r="C37" s="7">
        <v>4779819</v>
      </c>
      <c r="D37" s="7">
        <v>75</v>
      </c>
      <c r="E37" s="7">
        <v>6</v>
      </c>
      <c r="F37" s="7">
        <v>0.59624820000000001</v>
      </c>
      <c r="G37" s="7">
        <v>0</v>
      </c>
      <c r="H37" s="7">
        <v>0</v>
      </c>
      <c r="I37" s="7">
        <v>1</v>
      </c>
      <c r="J37" s="7">
        <v>56</v>
      </c>
      <c r="K37" s="7">
        <v>3</v>
      </c>
      <c r="L37" s="7">
        <v>152</v>
      </c>
      <c r="M37" s="8">
        <v>0.25</v>
      </c>
      <c r="N37" s="9">
        <v>0.5</v>
      </c>
      <c r="O37" s="10">
        <v>0.66666666666666663</v>
      </c>
      <c r="P37" s="7">
        <v>3</v>
      </c>
      <c r="Q37" s="7" t="s">
        <v>342</v>
      </c>
      <c r="R37" s="12"/>
      <c r="S37">
        <v>1993</v>
      </c>
      <c r="T37">
        <v>1745</v>
      </c>
      <c r="U37">
        <v>724</v>
      </c>
      <c r="W37">
        <v>1261</v>
      </c>
      <c r="X37">
        <v>26</v>
      </c>
      <c r="Y37">
        <v>915</v>
      </c>
      <c r="Z37">
        <v>0</v>
      </c>
      <c r="AB37">
        <v>1</v>
      </c>
      <c r="AC37">
        <v>0.60333700000000001</v>
      </c>
      <c r="AD37">
        <v>324</v>
      </c>
      <c r="AF37" s="1" t="s">
        <v>303</v>
      </c>
      <c r="AG37" s="2">
        <v>61</v>
      </c>
      <c r="AH37" s="2">
        <f t="shared" si="2"/>
        <v>0.5601205897026692</v>
      </c>
      <c r="AI37" s="2">
        <f t="shared" si="3"/>
        <v>-1.7853298350107671</v>
      </c>
      <c r="AJ37" s="2">
        <v>3.3333333333333335</v>
      </c>
      <c r="AK37" s="2">
        <v>29.047619047619051</v>
      </c>
      <c r="AL37" s="2">
        <v>37.61904761904762</v>
      </c>
      <c r="AM37" s="2">
        <v>41.904761904761905</v>
      </c>
      <c r="AN37" s="2">
        <v>42.380952380952387</v>
      </c>
      <c r="AO37" s="2">
        <v>42.380952380952387</v>
      </c>
      <c r="AP37" s="2">
        <v>42.380952380952387</v>
      </c>
      <c r="AQ37" s="2">
        <v>42.857142857142861</v>
      </c>
      <c r="AR37" s="2">
        <v>49.523809523809526</v>
      </c>
      <c r="AS37" s="2" t="s">
        <v>142</v>
      </c>
      <c r="AT37" s="2" t="s">
        <v>143</v>
      </c>
      <c r="AU37" s="2" t="s">
        <v>150</v>
      </c>
      <c r="AV37" s="2" t="s">
        <v>169</v>
      </c>
      <c r="AW37" s="2" t="s">
        <v>170</v>
      </c>
      <c r="AX37" s="2">
        <v>2</v>
      </c>
      <c r="AY37" s="5" t="s">
        <v>304</v>
      </c>
      <c r="AZ37" s="6" t="s">
        <v>148</v>
      </c>
      <c r="BA37" s="2" t="s">
        <v>143</v>
      </c>
      <c r="BB37" s="2" t="s">
        <v>347</v>
      </c>
    </row>
    <row r="38" spans="1:54" x14ac:dyDescent="0.4">
      <c r="A38" t="s">
        <v>18</v>
      </c>
      <c r="C38" s="7">
        <v>4654495</v>
      </c>
      <c r="D38" s="7">
        <v>53</v>
      </c>
      <c r="E38" s="7">
        <v>4</v>
      </c>
      <c r="F38" s="7">
        <v>0.25856410000000002</v>
      </c>
      <c r="G38" s="7">
        <v>1</v>
      </c>
      <c r="H38" s="7">
        <v>0</v>
      </c>
      <c r="I38" s="7">
        <v>1</v>
      </c>
      <c r="J38" s="7">
        <v>52</v>
      </c>
      <c r="K38" s="7">
        <v>0</v>
      </c>
      <c r="L38" s="7">
        <v>175</v>
      </c>
      <c r="M38" s="8">
        <v>0.25</v>
      </c>
      <c r="N38" s="9">
        <v>0</v>
      </c>
      <c r="O38" s="10">
        <v>0</v>
      </c>
      <c r="P38" s="7">
        <v>1</v>
      </c>
      <c r="Q38" s="7" t="s">
        <v>338</v>
      </c>
      <c r="R38" s="12"/>
      <c r="S38">
        <v>2099</v>
      </c>
      <c r="T38">
        <v>1807</v>
      </c>
      <c r="U38">
        <v>825</v>
      </c>
      <c r="W38">
        <v>1330</v>
      </c>
      <c r="X38">
        <v>27</v>
      </c>
      <c r="Y38">
        <v>1027</v>
      </c>
      <c r="Z38">
        <v>1</v>
      </c>
      <c r="AA38" t="s">
        <v>88</v>
      </c>
      <c r="AB38">
        <v>2.1136400000000002</v>
      </c>
      <c r="AC38">
        <v>0.17526600000000001</v>
      </c>
      <c r="AD38">
        <v>316</v>
      </c>
      <c r="AF38" s="1" t="s">
        <v>185</v>
      </c>
      <c r="AG38" s="2">
        <v>54.666666666666664</v>
      </c>
      <c r="AH38" s="2">
        <f t="shared" si="2"/>
        <v>0.57546584468630824</v>
      </c>
      <c r="AI38" s="2">
        <f t="shared" si="3"/>
        <v>-1.7377225933280354</v>
      </c>
      <c r="AJ38" s="2">
        <v>6.666666666666667</v>
      </c>
      <c r="AK38" s="2">
        <v>25.952380952380956</v>
      </c>
      <c r="AL38" s="2">
        <v>37.38095238095238</v>
      </c>
      <c r="AM38" s="2">
        <v>41.190476190476197</v>
      </c>
      <c r="AN38" s="2">
        <v>43.80952380952381</v>
      </c>
      <c r="AO38" s="2">
        <v>44.047619047619044</v>
      </c>
      <c r="AP38" s="2">
        <v>45</v>
      </c>
      <c r="AQ38" s="2">
        <v>45</v>
      </c>
      <c r="AR38" s="2">
        <v>49.523809523809526</v>
      </c>
      <c r="AS38" s="2" t="s">
        <v>142</v>
      </c>
      <c r="AT38" s="2" t="s">
        <v>143</v>
      </c>
      <c r="AU38" s="2" t="s">
        <v>154</v>
      </c>
      <c r="AV38" s="2" t="s">
        <v>155</v>
      </c>
      <c r="AW38" s="2" t="s">
        <v>156</v>
      </c>
      <c r="AX38" s="2">
        <v>34</v>
      </c>
      <c r="AY38" s="5" t="s">
        <v>147</v>
      </c>
      <c r="AZ38" s="6" t="s">
        <v>148</v>
      </c>
      <c r="BA38" s="2" t="s">
        <v>143</v>
      </c>
      <c r="BB38" s="2" t="s">
        <v>347</v>
      </c>
    </row>
    <row r="39" spans="1:54" x14ac:dyDescent="0.4">
      <c r="A39" t="s">
        <v>45</v>
      </c>
      <c r="C39" s="7">
        <v>3289176</v>
      </c>
      <c r="D39" s="7">
        <v>43</v>
      </c>
      <c r="E39" s="7">
        <v>4</v>
      </c>
      <c r="F39" s="7">
        <v>0.26951229999999998</v>
      </c>
      <c r="G39" s="7">
        <v>1</v>
      </c>
      <c r="H39" s="7">
        <v>0</v>
      </c>
      <c r="I39" s="7">
        <v>1</v>
      </c>
      <c r="J39" s="7">
        <v>46</v>
      </c>
      <c r="K39" s="7">
        <v>3</v>
      </c>
      <c r="L39" s="7">
        <v>143</v>
      </c>
      <c r="M39" s="8">
        <v>0.25</v>
      </c>
      <c r="N39" s="9">
        <v>0.25</v>
      </c>
      <c r="O39" s="10">
        <v>0</v>
      </c>
      <c r="P39" s="7" t="s">
        <v>343</v>
      </c>
      <c r="Q39" s="7" t="s">
        <v>341</v>
      </c>
      <c r="R39" s="12"/>
      <c r="S39">
        <v>1657</v>
      </c>
      <c r="T39">
        <v>1551</v>
      </c>
      <c r="U39">
        <v>594</v>
      </c>
      <c r="W39">
        <v>1117</v>
      </c>
      <c r="X39">
        <v>29</v>
      </c>
      <c r="Y39">
        <v>805</v>
      </c>
      <c r="Z39">
        <v>1</v>
      </c>
      <c r="AA39" t="s">
        <v>94</v>
      </c>
      <c r="AB39">
        <v>1</v>
      </c>
      <c r="AC39">
        <v>0.47379500000000002</v>
      </c>
      <c r="AD39">
        <v>334</v>
      </c>
      <c r="AF39" s="1" t="s">
        <v>254</v>
      </c>
      <c r="AG39" s="2">
        <v>63.333333333333336</v>
      </c>
      <c r="AH39" s="2">
        <f t="shared" si="2"/>
        <v>0.55505220146096357</v>
      </c>
      <c r="AI39" s="2">
        <f t="shared" si="3"/>
        <v>-1.8016323462331665</v>
      </c>
      <c r="AJ39" s="2">
        <v>0</v>
      </c>
      <c r="AK39" s="2">
        <v>0</v>
      </c>
      <c r="AL39" s="2">
        <v>35.238095238095241</v>
      </c>
      <c r="AM39" s="2">
        <v>40.952380952380956</v>
      </c>
      <c r="AN39" s="2">
        <v>43.80952380952381</v>
      </c>
      <c r="AO39" s="2">
        <v>43.80952380952381</v>
      </c>
      <c r="AP39" s="2">
        <v>43.80952380952381</v>
      </c>
      <c r="AQ39" s="2">
        <v>46.19047619047619</v>
      </c>
      <c r="AR39" s="2">
        <v>52.380952380952387</v>
      </c>
      <c r="AS39" s="2" t="s">
        <v>142</v>
      </c>
      <c r="AT39" s="2" t="s">
        <v>143</v>
      </c>
      <c r="AU39" s="2" t="s">
        <v>255</v>
      </c>
      <c r="AV39" s="2" t="s">
        <v>256</v>
      </c>
      <c r="AW39" s="2" t="s">
        <v>257</v>
      </c>
      <c r="AX39" s="2">
        <v>56</v>
      </c>
      <c r="AY39" s="5" t="s">
        <v>147</v>
      </c>
      <c r="AZ39" s="6" t="s">
        <v>148</v>
      </c>
      <c r="BA39" s="2" t="s">
        <v>143</v>
      </c>
      <c r="BB39" s="2" t="s">
        <v>347</v>
      </c>
    </row>
    <row r="40" spans="1:54" x14ac:dyDescent="0.4">
      <c r="A40" t="s">
        <v>46</v>
      </c>
      <c r="C40" s="7">
        <v>3426033</v>
      </c>
      <c r="D40" s="7">
        <v>42</v>
      </c>
      <c r="E40" s="7">
        <v>3</v>
      </c>
      <c r="F40" s="7">
        <v>0.22995189999999999</v>
      </c>
      <c r="G40" s="7">
        <v>1</v>
      </c>
      <c r="H40" s="7">
        <v>0</v>
      </c>
      <c r="I40" s="7">
        <v>1</v>
      </c>
      <c r="J40" s="7">
        <v>50</v>
      </c>
      <c r="K40" s="7">
        <v>0</v>
      </c>
      <c r="L40" s="7">
        <v>138</v>
      </c>
      <c r="M40" s="8">
        <v>0.5</v>
      </c>
      <c r="N40" s="9">
        <v>0</v>
      </c>
      <c r="O40" s="10">
        <v>0</v>
      </c>
      <c r="P40" s="7">
        <v>1</v>
      </c>
      <c r="Q40" s="7" t="s">
        <v>338</v>
      </c>
      <c r="R40" s="12"/>
      <c r="S40">
        <v>1701</v>
      </c>
      <c r="T40">
        <v>1590</v>
      </c>
      <c r="U40">
        <v>594</v>
      </c>
      <c r="W40">
        <v>1103</v>
      </c>
      <c r="X40">
        <v>28</v>
      </c>
      <c r="Y40">
        <v>781</v>
      </c>
      <c r="Z40">
        <v>1</v>
      </c>
      <c r="AA40" t="s">
        <v>94</v>
      </c>
      <c r="AB40">
        <v>1</v>
      </c>
      <c r="AC40">
        <v>0.15487899999999999</v>
      </c>
      <c r="AD40">
        <v>323</v>
      </c>
      <c r="AF40" s="1" t="s">
        <v>258</v>
      </c>
      <c r="AG40" s="2">
        <v>58.166666666666664</v>
      </c>
      <c r="AH40" s="2">
        <f t="shared" si="2"/>
        <v>0.56667684792700046</v>
      </c>
      <c r="AI40" s="2">
        <f t="shared" si="3"/>
        <v>-1.7646741765755363</v>
      </c>
      <c r="AJ40" s="2">
        <v>5.2380952380952381</v>
      </c>
      <c r="AK40" s="2">
        <v>27.38095238095238</v>
      </c>
      <c r="AL40" s="2">
        <v>35</v>
      </c>
      <c r="AM40" s="2">
        <v>38.80952380952381</v>
      </c>
      <c r="AN40" s="2">
        <v>39.523809523809526</v>
      </c>
      <c r="AO40" s="2">
        <v>39.523809523809526</v>
      </c>
      <c r="AP40" s="2">
        <v>39.523809523809526</v>
      </c>
      <c r="AQ40" s="2">
        <v>39.761904761904759</v>
      </c>
      <c r="AR40" s="2">
        <v>45.952380952380942</v>
      </c>
      <c r="AS40" s="2" t="s">
        <v>142</v>
      </c>
      <c r="AT40" s="2" t="s">
        <v>143</v>
      </c>
      <c r="AU40" s="2" t="s">
        <v>255</v>
      </c>
      <c r="AV40" s="2" t="s">
        <v>256</v>
      </c>
      <c r="AW40" s="2" t="s">
        <v>257</v>
      </c>
      <c r="AX40" s="2">
        <v>57</v>
      </c>
      <c r="AY40" s="5" t="s">
        <v>147</v>
      </c>
      <c r="AZ40" s="6" t="s">
        <v>148</v>
      </c>
      <c r="BA40" s="2" t="s">
        <v>143</v>
      </c>
      <c r="BB40" s="2" t="s">
        <v>347</v>
      </c>
    </row>
    <row r="41" spans="1:54" x14ac:dyDescent="0.4">
      <c r="A41" t="s">
        <v>67</v>
      </c>
      <c r="C41" s="7">
        <v>3789387</v>
      </c>
      <c r="D41" s="7">
        <v>58</v>
      </c>
      <c r="E41" s="7">
        <v>3</v>
      </c>
      <c r="F41" s="7">
        <v>0.491836</v>
      </c>
      <c r="G41" s="7">
        <v>1</v>
      </c>
      <c r="H41" s="7">
        <v>0</v>
      </c>
      <c r="I41" s="7">
        <v>2</v>
      </c>
      <c r="J41" s="7">
        <v>38</v>
      </c>
      <c r="K41" s="7">
        <v>1</v>
      </c>
      <c r="L41" s="7">
        <v>150</v>
      </c>
      <c r="M41" s="8">
        <v>0.5</v>
      </c>
      <c r="N41" s="9">
        <v>0.5</v>
      </c>
      <c r="O41" s="10">
        <v>0.33333333333333331</v>
      </c>
      <c r="P41" s="7" t="s">
        <v>343</v>
      </c>
      <c r="Q41" s="7" t="s">
        <v>341</v>
      </c>
      <c r="R41" s="12"/>
      <c r="S41">
        <v>1937</v>
      </c>
      <c r="T41">
        <v>1748</v>
      </c>
      <c r="U41">
        <v>776</v>
      </c>
      <c r="W41">
        <v>1221</v>
      </c>
      <c r="X41">
        <v>27</v>
      </c>
      <c r="Y41">
        <v>937</v>
      </c>
      <c r="Z41">
        <v>1</v>
      </c>
      <c r="AA41" t="s">
        <v>86</v>
      </c>
      <c r="AB41">
        <v>2</v>
      </c>
      <c r="AC41">
        <v>0.225685</v>
      </c>
      <c r="AD41">
        <v>315</v>
      </c>
      <c r="AF41" s="1" t="s">
        <v>305</v>
      </c>
      <c r="AG41" s="2">
        <v>54.222222222222221</v>
      </c>
      <c r="AH41" s="2">
        <f t="shared" si="2"/>
        <v>0.57664230338813705</v>
      </c>
      <c r="AI41" s="2">
        <f t="shared" si="3"/>
        <v>-1.7341773125633857</v>
      </c>
      <c r="AJ41" s="2">
        <v>11.428571428571429</v>
      </c>
      <c r="AK41" s="2">
        <v>20</v>
      </c>
      <c r="AL41" s="2">
        <v>34.761904761904766</v>
      </c>
      <c r="AM41" s="2">
        <v>43.333333333333329</v>
      </c>
      <c r="AN41" s="2">
        <v>43.80952380952381</v>
      </c>
      <c r="AO41" s="2">
        <v>43.80952380952381</v>
      </c>
      <c r="AP41" s="2">
        <v>43.80952380952381</v>
      </c>
      <c r="AQ41" s="2">
        <v>43.80952380952381</v>
      </c>
      <c r="AR41" s="2">
        <v>50.952380952380949</v>
      </c>
      <c r="AS41" s="2" t="s">
        <v>142</v>
      </c>
      <c r="AT41" s="2" t="s">
        <v>143</v>
      </c>
      <c r="AU41" s="2" t="s">
        <v>249</v>
      </c>
      <c r="AV41" s="2" t="s">
        <v>250</v>
      </c>
      <c r="AW41" s="2" t="s">
        <v>306</v>
      </c>
      <c r="AX41" s="2">
        <v>11</v>
      </c>
      <c r="AY41" s="5" t="s">
        <v>147</v>
      </c>
      <c r="AZ41" s="6" t="s">
        <v>148</v>
      </c>
      <c r="BA41" s="2" t="s">
        <v>143</v>
      </c>
      <c r="BB41" s="2" t="s">
        <v>347</v>
      </c>
    </row>
    <row r="42" spans="1:54" x14ac:dyDescent="0.4">
      <c r="A42" t="s">
        <v>74</v>
      </c>
      <c r="C42" s="7">
        <v>4282080</v>
      </c>
      <c r="D42" s="7">
        <v>56</v>
      </c>
      <c r="E42" s="7">
        <v>3</v>
      </c>
      <c r="F42" s="7">
        <v>0.37517080000000003</v>
      </c>
      <c r="G42" s="7">
        <v>1</v>
      </c>
      <c r="H42" s="7">
        <v>1</v>
      </c>
      <c r="I42" s="7">
        <v>1</v>
      </c>
      <c r="J42" s="7">
        <v>47</v>
      </c>
      <c r="K42" s="7">
        <v>2</v>
      </c>
      <c r="L42" s="7">
        <v>138</v>
      </c>
      <c r="M42" s="8">
        <v>0.5</v>
      </c>
      <c r="N42" s="9">
        <v>0.25</v>
      </c>
      <c r="O42" s="10">
        <v>0</v>
      </c>
      <c r="P42" s="7">
        <v>1</v>
      </c>
      <c r="Q42" s="7" t="s">
        <v>338</v>
      </c>
      <c r="R42" s="12"/>
      <c r="S42">
        <v>2005</v>
      </c>
      <c r="T42">
        <v>1719</v>
      </c>
      <c r="U42">
        <v>711</v>
      </c>
      <c r="W42">
        <v>1247</v>
      </c>
      <c r="X42">
        <v>26</v>
      </c>
      <c r="Y42">
        <v>911</v>
      </c>
      <c r="Z42">
        <v>1</v>
      </c>
      <c r="AA42" t="s">
        <v>105</v>
      </c>
      <c r="AB42">
        <v>2.75</v>
      </c>
      <c r="AC42">
        <v>0.20485999999999999</v>
      </c>
      <c r="AD42">
        <v>318</v>
      </c>
      <c r="AF42" s="1" t="s">
        <v>313</v>
      </c>
      <c r="AG42" s="2">
        <v>56.166666666666664</v>
      </c>
      <c r="AH42" s="2">
        <f t="shared" si="2"/>
        <v>0.57159885873499183</v>
      </c>
      <c r="AI42" s="2">
        <f t="shared" si="3"/>
        <v>-1.7494786504876949</v>
      </c>
      <c r="AJ42" s="2">
        <v>0.23809523809523808</v>
      </c>
      <c r="AK42" s="2">
        <v>8.0952380952380949</v>
      </c>
      <c r="AL42" s="2">
        <v>34.285714285714278</v>
      </c>
      <c r="AM42" s="2">
        <v>46.19047619047619</v>
      </c>
      <c r="AN42" s="2">
        <v>50.476190476190474</v>
      </c>
      <c r="AO42" s="2">
        <v>54.047619047619044</v>
      </c>
      <c r="AP42" s="2">
        <v>54.047619047619044</v>
      </c>
      <c r="AQ42" s="2">
        <v>54.047619047619044</v>
      </c>
      <c r="AR42" s="2">
        <v>59.285714285714285</v>
      </c>
      <c r="AS42" s="2" t="s">
        <v>142</v>
      </c>
      <c r="AT42" s="2" t="s">
        <v>143</v>
      </c>
      <c r="AU42" s="2" t="s">
        <v>154</v>
      </c>
      <c r="AV42" s="2" t="s">
        <v>155</v>
      </c>
      <c r="AW42" s="2" t="s">
        <v>314</v>
      </c>
      <c r="AX42" s="2">
        <v>18</v>
      </c>
      <c r="AY42" s="5" t="s">
        <v>147</v>
      </c>
      <c r="AZ42" s="6" t="s">
        <v>148</v>
      </c>
      <c r="BA42" s="2" t="s">
        <v>143</v>
      </c>
      <c r="BB42" s="2" t="s">
        <v>347</v>
      </c>
    </row>
    <row r="43" spans="1:54" x14ac:dyDescent="0.4">
      <c r="A43" t="s">
        <v>26</v>
      </c>
      <c r="C43" s="7">
        <v>5634971</v>
      </c>
      <c r="D43" s="7">
        <v>53</v>
      </c>
      <c r="E43" s="7">
        <v>2</v>
      </c>
      <c r="F43" s="7">
        <v>0.50077989999999994</v>
      </c>
      <c r="G43" s="7">
        <v>0</v>
      </c>
      <c r="H43" s="7">
        <v>0</v>
      </c>
      <c r="I43" s="7">
        <v>2</v>
      </c>
      <c r="J43" s="7">
        <v>57</v>
      </c>
      <c r="K43" s="7">
        <v>1</v>
      </c>
      <c r="L43" s="7">
        <v>186</v>
      </c>
      <c r="M43" s="8">
        <v>0.5</v>
      </c>
      <c r="N43" s="9">
        <v>1</v>
      </c>
      <c r="O43" s="10">
        <v>0</v>
      </c>
      <c r="P43" s="7">
        <v>2</v>
      </c>
      <c r="Q43" s="7" t="s">
        <v>339</v>
      </c>
      <c r="R43" s="12"/>
      <c r="S43">
        <v>2195</v>
      </c>
      <c r="T43">
        <v>1857</v>
      </c>
      <c r="U43">
        <v>891</v>
      </c>
      <c r="W43">
        <v>1386</v>
      </c>
      <c r="X43">
        <v>27</v>
      </c>
      <c r="Y43">
        <v>1167</v>
      </c>
      <c r="Z43">
        <v>0</v>
      </c>
      <c r="AB43">
        <v>2.1136400000000002</v>
      </c>
      <c r="AC43">
        <v>0.17469299999999999</v>
      </c>
      <c r="AD43">
        <v>308</v>
      </c>
      <c r="AF43" s="1" t="s">
        <v>208</v>
      </c>
      <c r="AG43" s="2">
        <v>54.555555555555557</v>
      </c>
      <c r="AH43" s="2">
        <f t="shared" si="2"/>
        <v>0.57575861088450986</v>
      </c>
      <c r="AI43" s="2">
        <f t="shared" si="3"/>
        <v>-1.7368389826836437</v>
      </c>
      <c r="AJ43" s="2">
        <v>13.333333333333334</v>
      </c>
      <c r="AK43" s="2">
        <v>20.952380952380953</v>
      </c>
      <c r="AL43" s="2">
        <v>32.857142857142854</v>
      </c>
      <c r="AM43" s="2">
        <v>41.904761904761905</v>
      </c>
      <c r="AN43" s="2">
        <v>47.142857142857139</v>
      </c>
      <c r="AO43" s="2">
        <v>49.523809523809518</v>
      </c>
      <c r="AP43" s="2">
        <v>51.428571428571423</v>
      </c>
      <c r="AQ43" s="2">
        <v>52.857142857142861</v>
      </c>
      <c r="AR43" s="2">
        <v>52.857142857142861</v>
      </c>
      <c r="AS43" s="2" t="s">
        <v>142</v>
      </c>
      <c r="AT43" s="2" t="s">
        <v>143</v>
      </c>
      <c r="AU43" s="2" t="s">
        <v>154</v>
      </c>
      <c r="AV43" s="2" t="s">
        <v>155</v>
      </c>
      <c r="AW43" s="2" t="s">
        <v>156</v>
      </c>
      <c r="AX43" s="2">
        <v>4</v>
      </c>
      <c r="AY43" s="5" t="s">
        <v>147</v>
      </c>
      <c r="AZ43" s="6" t="s">
        <v>148</v>
      </c>
      <c r="BA43" s="2" t="s">
        <v>143</v>
      </c>
      <c r="BB43" s="2" t="s">
        <v>347</v>
      </c>
    </row>
    <row r="44" spans="1:54" x14ac:dyDescent="0.4">
      <c r="A44" t="s">
        <v>51</v>
      </c>
      <c r="C44" s="7">
        <v>4006421</v>
      </c>
      <c r="D44" s="7">
        <v>44</v>
      </c>
      <c r="E44" s="7">
        <v>3</v>
      </c>
      <c r="F44" s="7">
        <v>0.43695390000000001</v>
      </c>
      <c r="G44" s="7">
        <v>2</v>
      </c>
      <c r="H44" s="7">
        <v>0</v>
      </c>
      <c r="I44" s="7">
        <v>2</v>
      </c>
      <c r="J44" s="7">
        <v>28</v>
      </c>
      <c r="K44" s="7">
        <v>1</v>
      </c>
      <c r="L44" s="7">
        <v>82</v>
      </c>
      <c r="M44" s="8">
        <v>0.75</v>
      </c>
      <c r="N44" s="9">
        <v>0.5</v>
      </c>
      <c r="O44" s="10">
        <v>0.33333333333333331</v>
      </c>
      <c r="P44" s="7">
        <v>1</v>
      </c>
      <c r="Q44" s="7" t="s">
        <v>338</v>
      </c>
      <c r="R44" s="12"/>
      <c r="S44">
        <v>1495</v>
      </c>
      <c r="T44">
        <v>1419</v>
      </c>
      <c r="U44">
        <v>454</v>
      </c>
      <c r="W44">
        <v>1068</v>
      </c>
      <c r="X44">
        <v>21</v>
      </c>
      <c r="Y44">
        <v>662</v>
      </c>
      <c r="Z44">
        <v>2</v>
      </c>
      <c r="AA44" t="s">
        <v>102</v>
      </c>
      <c r="AB44">
        <v>2</v>
      </c>
      <c r="AC44">
        <v>0.31215599999999999</v>
      </c>
      <c r="AD44">
        <v>324</v>
      </c>
      <c r="AF44" s="1" t="s">
        <v>267</v>
      </c>
      <c r="AG44" s="2">
        <v>54</v>
      </c>
      <c r="AH44" s="2">
        <f t="shared" si="2"/>
        <v>0.57723597440237195</v>
      </c>
      <c r="AI44" s="2">
        <f t="shared" si="3"/>
        <v>-1.7323937598229686</v>
      </c>
      <c r="AJ44" s="2">
        <v>25.714285714285701</v>
      </c>
      <c r="AK44" s="2">
        <v>28.571428571428601</v>
      </c>
      <c r="AL44" s="2">
        <v>32.380952380952401</v>
      </c>
      <c r="AM44" s="2">
        <v>32.857142857142897</v>
      </c>
      <c r="AN44" s="2">
        <v>34.285714285714299</v>
      </c>
      <c r="AO44" s="2">
        <v>35.238095238095198</v>
      </c>
      <c r="AP44" s="2">
        <v>36.190476190476197</v>
      </c>
      <c r="AQ44" s="2">
        <v>36.190476190476197</v>
      </c>
      <c r="AR44" s="2">
        <v>44.761904761904802</v>
      </c>
      <c r="AS44" s="2" t="s">
        <v>142</v>
      </c>
      <c r="AT44" s="2" t="s">
        <v>143</v>
      </c>
      <c r="AU44" s="2" t="s">
        <v>268</v>
      </c>
      <c r="AV44" s="2" t="s">
        <v>269</v>
      </c>
      <c r="AW44" s="2" t="s">
        <v>270</v>
      </c>
      <c r="AX44" s="2">
        <v>61</v>
      </c>
      <c r="AY44" s="5" t="s">
        <v>147</v>
      </c>
      <c r="AZ44" s="6" t="s">
        <v>148</v>
      </c>
      <c r="BA44" s="2" t="s">
        <v>143</v>
      </c>
      <c r="BB44" s="2" t="s">
        <v>347</v>
      </c>
    </row>
    <row r="45" spans="1:54" x14ac:dyDescent="0.4">
      <c r="A45" t="s">
        <v>27</v>
      </c>
      <c r="C45" s="7">
        <v>5473081</v>
      </c>
      <c r="D45" s="7">
        <v>56</v>
      </c>
      <c r="E45" s="7">
        <v>2</v>
      </c>
      <c r="F45" s="7">
        <v>0.31958110000000001</v>
      </c>
      <c r="G45" s="7">
        <v>0</v>
      </c>
      <c r="H45" s="7">
        <v>0</v>
      </c>
      <c r="I45" s="7">
        <v>1</v>
      </c>
      <c r="J45" s="7">
        <v>50</v>
      </c>
      <c r="K45" s="7">
        <v>0</v>
      </c>
      <c r="L45" s="7">
        <v>182</v>
      </c>
      <c r="M45" s="8">
        <v>0.5</v>
      </c>
      <c r="N45" s="9">
        <v>0.25</v>
      </c>
      <c r="O45" s="10">
        <v>0</v>
      </c>
      <c r="P45" s="7">
        <v>1</v>
      </c>
      <c r="Q45" s="7" t="s">
        <v>338</v>
      </c>
      <c r="R45" s="12"/>
      <c r="S45">
        <v>2168</v>
      </c>
      <c r="T45">
        <v>1853</v>
      </c>
      <c r="U45">
        <v>856</v>
      </c>
      <c r="W45">
        <v>1345</v>
      </c>
      <c r="X45">
        <v>27</v>
      </c>
      <c r="Y45">
        <v>1084</v>
      </c>
      <c r="Z45">
        <v>0</v>
      </c>
      <c r="AB45">
        <v>2.1136400000000002</v>
      </c>
      <c r="AC45">
        <v>0.175926</v>
      </c>
      <c r="AD45">
        <v>311</v>
      </c>
      <c r="AF45" s="1" t="s">
        <v>209</v>
      </c>
      <c r="AG45" s="2">
        <v>53</v>
      </c>
      <c r="AH45" s="2">
        <f t="shared" si="2"/>
        <v>0.579953601178403</v>
      </c>
      <c r="AI45" s="2">
        <f t="shared" si="3"/>
        <v>-1.7242758696007889</v>
      </c>
      <c r="AJ45" s="2">
        <v>5.7142857142857144</v>
      </c>
      <c r="AK45" s="2">
        <v>21.428571428571427</v>
      </c>
      <c r="AL45" s="2">
        <v>30.476190476190474</v>
      </c>
      <c r="AM45" s="2">
        <v>40.476190476190482</v>
      </c>
      <c r="AN45" s="2">
        <v>44.761904761904766</v>
      </c>
      <c r="AO45" s="2">
        <v>47.142857142857139</v>
      </c>
      <c r="AP45" s="2">
        <v>47.142857142857139</v>
      </c>
      <c r="AQ45" s="2">
        <v>47.619047619047613</v>
      </c>
      <c r="AR45" s="2">
        <v>47.619047619047613</v>
      </c>
      <c r="AS45" s="2" t="s">
        <v>142</v>
      </c>
      <c r="AT45" s="2" t="s">
        <v>143</v>
      </c>
      <c r="AU45" s="2" t="s">
        <v>154</v>
      </c>
      <c r="AV45" s="2" t="s">
        <v>155</v>
      </c>
      <c r="AW45" s="2" t="s">
        <v>156</v>
      </c>
      <c r="AX45" s="2">
        <v>5</v>
      </c>
      <c r="AY45" s="5" t="s">
        <v>147</v>
      </c>
      <c r="AZ45" s="6" t="s">
        <v>148</v>
      </c>
      <c r="BA45" s="2" t="s">
        <v>143</v>
      </c>
      <c r="BB45" s="2" t="s">
        <v>347</v>
      </c>
    </row>
    <row r="46" spans="1:54" x14ac:dyDescent="0.4">
      <c r="A46" t="s">
        <v>4</v>
      </c>
      <c r="C46" s="7">
        <v>3903600</v>
      </c>
      <c r="D46" s="7">
        <v>90</v>
      </c>
      <c r="E46" s="7">
        <v>27</v>
      </c>
      <c r="F46" s="7">
        <v>0.4892243</v>
      </c>
      <c r="G46" s="7">
        <v>3</v>
      </c>
      <c r="H46" s="7">
        <v>0</v>
      </c>
      <c r="I46" s="7">
        <v>2</v>
      </c>
      <c r="J46" s="7">
        <v>52</v>
      </c>
      <c r="K46" s="7">
        <v>0</v>
      </c>
      <c r="L46" s="7">
        <v>159</v>
      </c>
      <c r="M46" s="8">
        <v>0.5</v>
      </c>
      <c r="N46" s="9">
        <v>0.25</v>
      </c>
      <c r="O46" s="10">
        <v>0.33333333333333331</v>
      </c>
      <c r="P46" s="7">
        <v>1</v>
      </c>
      <c r="Q46" s="7" t="s">
        <v>338</v>
      </c>
      <c r="R46" s="12"/>
      <c r="S46">
        <v>2022</v>
      </c>
      <c r="T46">
        <v>1707</v>
      </c>
      <c r="U46">
        <v>807</v>
      </c>
      <c r="W46">
        <v>1218</v>
      </c>
      <c r="X46">
        <v>28</v>
      </c>
      <c r="Y46">
        <v>972</v>
      </c>
      <c r="Z46">
        <v>3</v>
      </c>
      <c r="AA46" t="s">
        <v>85</v>
      </c>
      <c r="AB46">
        <v>2</v>
      </c>
      <c r="AC46">
        <v>0.15399399999999999</v>
      </c>
      <c r="AD46">
        <v>304</v>
      </c>
      <c r="AF46" s="1" t="s">
        <v>133</v>
      </c>
      <c r="AG46" s="2">
        <v>61.111111111111114</v>
      </c>
      <c r="AH46" s="2">
        <f t="shared" si="2"/>
        <v>0.55987274046097635</v>
      </c>
      <c r="AI46" s="2">
        <f t="shared" si="3"/>
        <v>-1.7861201800549189</v>
      </c>
      <c r="AJ46" s="2">
        <v>0</v>
      </c>
      <c r="AK46" s="2">
        <v>0</v>
      </c>
      <c r="AL46" s="2">
        <v>29.047619047619051</v>
      </c>
      <c r="AM46" s="2">
        <v>52.380952380952387</v>
      </c>
      <c r="AN46" s="2">
        <v>59.523809523809526</v>
      </c>
      <c r="AO46" s="2">
        <v>62.38095238095238</v>
      </c>
      <c r="AP46" s="2">
        <v>63.809523809523803</v>
      </c>
      <c r="AQ46" s="2">
        <v>63.809523809523803</v>
      </c>
      <c r="AR46" s="2">
        <v>70.952380952380949</v>
      </c>
      <c r="AS46" s="2" t="s">
        <v>134</v>
      </c>
      <c r="AT46" s="2" t="s">
        <v>135</v>
      </c>
      <c r="AU46" s="2" t="s">
        <v>136</v>
      </c>
      <c r="AV46" s="2" t="s">
        <v>137</v>
      </c>
      <c r="AW46" s="2" t="s">
        <v>138</v>
      </c>
      <c r="AX46" s="2">
        <v>3</v>
      </c>
      <c r="AY46" s="5" t="s">
        <v>139</v>
      </c>
      <c r="AZ46" s="6" t="s">
        <v>140</v>
      </c>
      <c r="BA46" s="2" t="s">
        <v>134</v>
      </c>
      <c r="BB46" s="2" t="s">
        <v>347</v>
      </c>
    </row>
    <row r="47" spans="1:54" x14ac:dyDescent="0.4">
      <c r="A47" t="s">
        <v>13</v>
      </c>
      <c r="C47" s="7">
        <v>5129487</v>
      </c>
      <c r="D47" s="7">
        <v>61</v>
      </c>
      <c r="E47" s="7">
        <v>9</v>
      </c>
      <c r="F47" s="7">
        <v>1.5913310000000001</v>
      </c>
      <c r="G47" s="7">
        <v>1</v>
      </c>
      <c r="H47" s="7">
        <v>0</v>
      </c>
      <c r="I47" s="7">
        <v>5</v>
      </c>
      <c r="J47" s="7">
        <v>55</v>
      </c>
      <c r="K47" s="7">
        <v>2</v>
      </c>
      <c r="L47" s="7">
        <v>186</v>
      </c>
      <c r="M47" s="8">
        <v>0.25</v>
      </c>
      <c r="N47" s="9">
        <v>1</v>
      </c>
      <c r="O47" s="10">
        <v>0.66666666666666663</v>
      </c>
      <c r="P47" s="7">
        <v>2</v>
      </c>
      <c r="Q47" s="7" t="s">
        <v>339</v>
      </c>
      <c r="R47" s="12"/>
      <c r="S47">
        <v>2125</v>
      </c>
      <c r="T47">
        <v>1757</v>
      </c>
      <c r="U47">
        <v>905</v>
      </c>
      <c r="W47">
        <v>1274</v>
      </c>
      <c r="X47">
        <v>27</v>
      </c>
      <c r="Y47">
        <v>1127</v>
      </c>
      <c r="Z47">
        <v>1</v>
      </c>
      <c r="AA47" t="s">
        <v>86</v>
      </c>
      <c r="AB47">
        <v>2.25</v>
      </c>
      <c r="AC47">
        <v>0.185192</v>
      </c>
      <c r="AD47">
        <v>330</v>
      </c>
      <c r="AF47" s="1" t="s">
        <v>171</v>
      </c>
      <c r="AG47" s="2">
        <v>54.75</v>
      </c>
      <c r="AH47" s="2">
        <f t="shared" si="2"/>
        <v>0.57524685509646933</v>
      </c>
      <c r="AI47" s="2">
        <f t="shared" si="3"/>
        <v>-1.738384123512156</v>
      </c>
      <c r="AJ47" s="2">
        <v>0</v>
      </c>
      <c r="AK47" s="2">
        <v>12.380952380952381</v>
      </c>
      <c r="AL47" s="2">
        <v>25.714285714285719</v>
      </c>
      <c r="AM47" s="2">
        <v>41.428571428571431</v>
      </c>
      <c r="AN47" s="2">
        <v>44.761904761904766</v>
      </c>
      <c r="AO47" s="2">
        <v>46.666666666666671</v>
      </c>
      <c r="AP47" s="2">
        <v>46.904761904761912</v>
      </c>
      <c r="AQ47" s="2">
        <v>46.904761904761912</v>
      </c>
      <c r="AR47" s="2">
        <v>59.761904761904759</v>
      </c>
      <c r="AS47" s="2" t="s">
        <v>134</v>
      </c>
      <c r="AT47" s="2" t="s">
        <v>159</v>
      </c>
      <c r="AU47" s="2" t="s">
        <v>160</v>
      </c>
      <c r="AV47" s="2" t="s">
        <v>161</v>
      </c>
      <c r="AW47" s="2" t="s">
        <v>172</v>
      </c>
      <c r="AX47" s="2">
        <v>29</v>
      </c>
      <c r="AY47" s="5" t="s">
        <v>139</v>
      </c>
      <c r="AZ47" s="6" t="s">
        <v>140</v>
      </c>
      <c r="BA47" s="2" t="s">
        <v>134</v>
      </c>
      <c r="BB47" s="2" t="s">
        <v>347</v>
      </c>
    </row>
    <row r="48" spans="1:54" x14ac:dyDescent="0.4">
      <c r="A48" t="s">
        <v>60</v>
      </c>
      <c r="C48" s="7">
        <v>3137792</v>
      </c>
      <c r="D48" s="7">
        <v>44</v>
      </c>
      <c r="E48" s="7">
        <v>3</v>
      </c>
      <c r="F48" s="7">
        <v>0.18174609999999999</v>
      </c>
      <c r="G48" s="7">
        <v>1</v>
      </c>
      <c r="H48" s="7">
        <v>0</v>
      </c>
      <c r="I48" s="7">
        <v>1</v>
      </c>
      <c r="J48" s="7">
        <v>45</v>
      </c>
      <c r="K48" s="7">
        <v>2</v>
      </c>
      <c r="L48" s="7">
        <v>125</v>
      </c>
      <c r="M48" s="8">
        <v>0.75</v>
      </c>
      <c r="N48" s="9">
        <v>0.25</v>
      </c>
      <c r="O48" s="10">
        <v>0</v>
      </c>
      <c r="P48" s="7">
        <v>1</v>
      </c>
      <c r="Q48" s="7" t="s">
        <v>338</v>
      </c>
      <c r="R48" s="12"/>
      <c r="S48">
        <v>1631</v>
      </c>
      <c r="T48">
        <v>1545</v>
      </c>
      <c r="U48">
        <v>525</v>
      </c>
      <c r="W48">
        <v>1053</v>
      </c>
      <c r="X48">
        <v>29</v>
      </c>
      <c r="Y48">
        <v>725</v>
      </c>
      <c r="Z48">
        <v>1</v>
      </c>
      <c r="AA48" t="s">
        <v>94</v>
      </c>
      <c r="AB48">
        <v>25.5</v>
      </c>
      <c r="AC48">
        <v>0.547655</v>
      </c>
      <c r="AD48">
        <v>323</v>
      </c>
      <c r="AF48" s="1" t="s">
        <v>289</v>
      </c>
      <c r="AG48" s="2">
        <v>65</v>
      </c>
      <c r="AH48" s="2">
        <f t="shared" si="2"/>
        <v>0.55159834105464112</v>
      </c>
      <c r="AI48" s="2">
        <f t="shared" si="3"/>
        <v>-1.8129133566428555</v>
      </c>
      <c r="AJ48" s="2">
        <v>4.2857142857142847</v>
      </c>
      <c r="AK48" s="2">
        <v>19.047619047619047</v>
      </c>
      <c r="AL48" s="2">
        <v>20.476190476190478</v>
      </c>
      <c r="AM48" s="2">
        <v>35.714285714285722</v>
      </c>
      <c r="AN48" s="2">
        <v>50</v>
      </c>
      <c r="AO48" s="2">
        <v>56.19047619047619</v>
      </c>
      <c r="AP48" s="2">
        <v>57.142857142857153</v>
      </c>
      <c r="AQ48" s="2">
        <v>57.142857142857153</v>
      </c>
      <c r="AR48" s="2">
        <v>64.761904761904759</v>
      </c>
      <c r="AS48" s="2" t="s">
        <v>142</v>
      </c>
      <c r="AT48" s="2" t="s">
        <v>143</v>
      </c>
      <c r="AU48" s="2" t="s">
        <v>255</v>
      </c>
      <c r="AV48" s="2" t="s">
        <v>256</v>
      </c>
      <c r="AW48" s="2" t="s">
        <v>257</v>
      </c>
      <c r="AX48" s="2">
        <v>69</v>
      </c>
      <c r="AY48" s="5" t="s">
        <v>147</v>
      </c>
      <c r="AZ48" s="6" t="s">
        <v>148</v>
      </c>
      <c r="BA48" s="2" t="s">
        <v>143</v>
      </c>
      <c r="BB48" s="2" t="s">
        <v>347</v>
      </c>
    </row>
    <row r="49" spans="1:54" x14ac:dyDescent="0.4">
      <c r="A49" t="s">
        <v>72</v>
      </c>
      <c r="C49" s="7">
        <v>4186273</v>
      </c>
      <c r="D49" s="7">
        <v>61</v>
      </c>
      <c r="E49" s="7">
        <v>3</v>
      </c>
      <c r="F49" s="7">
        <v>0.67528790000000005</v>
      </c>
      <c r="G49" s="7">
        <v>2</v>
      </c>
      <c r="H49" s="7">
        <v>0</v>
      </c>
      <c r="I49" s="7">
        <v>1</v>
      </c>
      <c r="J49" s="7">
        <v>51</v>
      </c>
      <c r="K49" s="7">
        <v>0</v>
      </c>
      <c r="L49" s="7">
        <v>131</v>
      </c>
      <c r="M49" s="8">
        <v>0.75</v>
      </c>
      <c r="N49" s="9">
        <v>0</v>
      </c>
      <c r="O49" s="10">
        <v>0.33333333333333331</v>
      </c>
      <c r="P49" s="7">
        <v>1</v>
      </c>
      <c r="Q49" s="7" t="s">
        <v>338</v>
      </c>
      <c r="R49" s="12"/>
      <c r="S49">
        <v>1932</v>
      </c>
      <c r="T49">
        <v>1721</v>
      </c>
      <c r="U49">
        <v>628</v>
      </c>
      <c r="W49">
        <v>1192</v>
      </c>
      <c r="X49">
        <v>27</v>
      </c>
      <c r="Y49">
        <v>804</v>
      </c>
      <c r="Z49">
        <v>2</v>
      </c>
      <c r="AA49" t="s">
        <v>87</v>
      </c>
      <c r="AB49">
        <v>1</v>
      </c>
      <c r="AC49">
        <v>0.15883800000000001</v>
      </c>
      <c r="AD49">
        <v>304</v>
      </c>
      <c r="AF49" s="1" t="s">
        <v>311</v>
      </c>
      <c r="AG49" s="2">
        <v>56.333333333333336</v>
      </c>
      <c r="AH49" s="2">
        <f t="shared" si="2"/>
        <v>0.57117873788321483</v>
      </c>
      <c r="AI49" s="2">
        <f t="shared" si="3"/>
        <v>-1.7507654498940111</v>
      </c>
      <c r="AJ49" s="2">
        <v>5.7142857142857144</v>
      </c>
      <c r="AK49" s="2">
        <v>10.476190476190476</v>
      </c>
      <c r="AL49" s="2">
        <v>15.238095238095237</v>
      </c>
      <c r="AM49" s="2">
        <v>25.714285714285712</v>
      </c>
      <c r="AN49" s="2">
        <v>30.476190476190474</v>
      </c>
      <c r="AO49" s="2">
        <v>39.047619047619051</v>
      </c>
      <c r="AP49" s="2">
        <v>41.428571428571431</v>
      </c>
      <c r="AQ49" s="2">
        <v>41.904761904761905</v>
      </c>
      <c r="AR49" s="2">
        <v>52.857142857142861</v>
      </c>
      <c r="AS49" s="2" t="s">
        <v>142</v>
      </c>
      <c r="AT49" s="2" t="s">
        <v>143</v>
      </c>
      <c r="AU49" s="2" t="s">
        <v>150</v>
      </c>
      <c r="AV49" s="2" t="s">
        <v>169</v>
      </c>
      <c r="AW49" s="2" t="s">
        <v>170</v>
      </c>
      <c r="AX49" s="2">
        <v>16</v>
      </c>
      <c r="AY49" s="5" t="s">
        <v>147</v>
      </c>
      <c r="AZ49" s="6" t="s">
        <v>148</v>
      </c>
      <c r="BA49" s="2" t="s">
        <v>143</v>
      </c>
      <c r="BB49" s="2" t="s">
        <v>347</v>
      </c>
    </row>
    <row r="50" spans="1:54" x14ac:dyDescent="0.4">
      <c r="A50" t="s">
        <v>53</v>
      </c>
      <c r="C50" s="7">
        <v>4511290</v>
      </c>
      <c r="D50" s="7">
        <v>68</v>
      </c>
      <c r="E50" s="7">
        <v>22</v>
      </c>
      <c r="F50" s="7">
        <v>0.45177699999999998</v>
      </c>
      <c r="G50" s="7">
        <v>1</v>
      </c>
      <c r="H50" s="7">
        <v>0</v>
      </c>
      <c r="I50" s="7">
        <v>1</v>
      </c>
      <c r="J50" s="7">
        <v>42</v>
      </c>
      <c r="K50" s="7">
        <v>0</v>
      </c>
      <c r="L50" s="7">
        <v>146</v>
      </c>
      <c r="M50" s="8">
        <v>0.25</v>
      </c>
      <c r="N50" s="9">
        <v>0</v>
      </c>
      <c r="O50" s="10">
        <v>0.66666666666666663</v>
      </c>
      <c r="P50" s="7">
        <v>3</v>
      </c>
      <c r="Q50" s="7" t="s">
        <v>342</v>
      </c>
      <c r="R50" s="12"/>
      <c r="S50">
        <v>1837</v>
      </c>
      <c r="T50">
        <v>1672</v>
      </c>
      <c r="U50">
        <v>640</v>
      </c>
      <c r="W50">
        <v>1159</v>
      </c>
      <c r="X50">
        <v>28</v>
      </c>
      <c r="Y50">
        <v>847</v>
      </c>
      <c r="Z50">
        <v>1</v>
      </c>
      <c r="AA50" t="s">
        <v>103</v>
      </c>
      <c r="AB50">
        <v>15</v>
      </c>
      <c r="AC50">
        <v>0.458783</v>
      </c>
      <c r="AD50">
        <v>295</v>
      </c>
      <c r="AF50" s="1" t="s">
        <v>272</v>
      </c>
      <c r="AG50" s="2">
        <v>168</v>
      </c>
      <c r="AH50" s="2">
        <f t="shared" si="2"/>
        <v>0.44937573766125627</v>
      </c>
      <c r="AI50" s="2">
        <f t="shared" si="3"/>
        <v>-2.2253092817258628</v>
      </c>
      <c r="AJ50" s="2">
        <v>0</v>
      </c>
      <c r="AK50" s="2">
        <v>5.2380952380952381</v>
      </c>
      <c r="AL50" s="2">
        <v>12.857142857142856</v>
      </c>
      <c r="AM50" s="2">
        <v>35.714285714285715</v>
      </c>
      <c r="AN50" s="2">
        <v>45.714285714285715</v>
      </c>
      <c r="AO50" s="2">
        <v>53.80952380952381</v>
      </c>
      <c r="AP50" s="2">
        <v>55.238095238095234</v>
      </c>
      <c r="AQ50" s="2">
        <v>55.238095238095234</v>
      </c>
      <c r="AR50" s="2">
        <v>66.19047619047619</v>
      </c>
      <c r="AS50" s="2" t="s">
        <v>142</v>
      </c>
      <c r="AT50" s="2" t="s">
        <v>143</v>
      </c>
      <c r="AU50" s="2" t="s">
        <v>150</v>
      </c>
      <c r="AV50" s="2" t="s">
        <v>151</v>
      </c>
      <c r="AW50" s="2" t="s">
        <v>273</v>
      </c>
      <c r="AX50" s="2">
        <v>63</v>
      </c>
      <c r="AY50" s="5" t="s">
        <v>147</v>
      </c>
      <c r="AZ50" s="6" t="s">
        <v>148</v>
      </c>
      <c r="BA50" s="2" t="s">
        <v>143</v>
      </c>
      <c r="BB50" s="2" t="s">
        <v>347</v>
      </c>
    </row>
    <row r="51" spans="1:54" x14ac:dyDescent="0.4">
      <c r="A51" t="s">
        <v>9</v>
      </c>
      <c r="C51" s="7">
        <v>4207422</v>
      </c>
      <c r="D51" s="7">
        <v>59</v>
      </c>
      <c r="E51" s="7">
        <v>4</v>
      </c>
      <c r="F51" s="7">
        <v>1.6636629999999999</v>
      </c>
      <c r="G51" s="7">
        <v>1</v>
      </c>
      <c r="H51" s="7">
        <v>0</v>
      </c>
      <c r="I51" s="7">
        <v>2</v>
      </c>
      <c r="J51" s="7">
        <v>52</v>
      </c>
      <c r="K51" s="7">
        <v>4</v>
      </c>
      <c r="L51" s="7">
        <v>170</v>
      </c>
      <c r="M51" s="8">
        <v>0.25</v>
      </c>
      <c r="N51" s="9">
        <v>0.5</v>
      </c>
      <c r="O51" s="10">
        <v>0.33333333333333331</v>
      </c>
      <c r="P51" s="7">
        <v>2</v>
      </c>
      <c r="Q51" s="7" t="s">
        <v>339</v>
      </c>
      <c r="R51" s="12"/>
      <c r="S51">
        <v>2065</v>
      </c>
      <c r="T51">
        <v>1780</v>
      </c>
      <c r="U51">
        <v>863</v>
      </c>
      <c r="W51">
        <v>1255</v>
      </c>
      <c r="X51">
        <v>28</v>
      </c>
      <c r="Y51">
        <v>1069</v>
      </c>
      <c r="Z51">
        <v>1</v>
      </c>
      <c r="AA51" t="s">
        <v>86</v>
      </c>
      <c r="AB51">
        <v>2</v>
      </c>
      <c r="AC51">
        <v>0.13086800000000001</v>
      </c>
      <c r="AD51">
        <v>315</v>
      </c>
      <c r="AF51" s="1" t="s">
        <v>158</v>
      </c>
      <c r="AG51" s="2">
        <v>65.166666666666671</v>
      </c>
      <c r="AH51" s="2">
        <f t="shared" si="2"/>
        <v>0.5512601648292379</v>
      </c>
      <c r="AI51" s="2">
        <f t="shared" si="3"/>
        <v>-1.8140255070122233</v>
      </c>
      <c r="AJ51" s="2">
        <v>0</v>
      </c>
      <c r="AK51" s="2">
        <v>0</v>
      </c>
      <c r="AL51" s="2">
        <v>0.95238095238095233</v>
      </c>
      <c r="AM51" s="2">
        <v>3.8095238095238093</v>
      </c>
      <c r="AN51" s="2">
        <v>5.2380952380952381</v>
      </c>
      <c r="AO51" s="2">
        <v>6.1904761904761907</v>
      </c>
      <c r="AP51" s="2">
        <v>9.0476190476190492</v>
      </c>
      <c r="AQ51" s="2">
        <v>9.0476190476190492</v>
      </c>
      <c r="AR51" s="2">
        <v>30</v>
      </c>
      <c r="AS51" s="2" t="s">
        <v>134</v>
      </c>
      <c r="AT51" s="2" t="s">
        <v>159</v>
      </c>
      <c r="AU51" s="2" t="s">
        <v>160</v>
      </c>
      <c r="AV51" s="2" t="s">
        <v>161</v>
      </c>
      <c r="AW51" s="2" t="s">
        <v>162</v>
      </c>
      <c r="AX51" s="2">
        <v>25</v>
      </c>
      <c r="AY51" s="5" t="s">
        <v>139</v>
      </c>
      <c r="AZ51" s="6" t="s">
        <v>140</v>
      </c>
      <c r="BA51" s="2" t="s">
        <v>134</v>
      </c>
      <c r="BB51" s="2" t="s">
        <v>346</v>
      </c>
    </row>
    <row r="52" spans="1:54" x14ac:dyDescent="0.4">
      <c r="A52" t="s">
        <v>6</v>
      </c>
      <c r="C52" s="7">
        <v>3942248</v>
      </c>
      <c r="D52" s="7">
        <v>51</v>
      </c>
      <c r="E52" s="7">
        <v>3</v>
      </c>
      <c r="F52" s="7">
        <v>0.21371229999999999</v>
      </c>
      <c r="G52" s="7">
        <v>2</v>
      </c>
      <c r="H52" s="7">
        <v>0</v>
      </c>
      <c r="I52" s="7">
        <v>1</v>
      </c>
      <c r="J52" s="7">
        <v>43</v>
      </c>
      <c r="K52" s="7">
        <v>0</v>
      </c>
      <c r="L52" s="7">
        <v>139</v>
      </c>
      <c r="M52" s="8">
        <v>1</v>
      </c>
      <c r="N52" s="9">
        <v>0</v>
      </c>
      <c r="O52" s="10">
        <v>0</v>
      </c>
      <c r="P52" s="7">
        <v>1</v>
      </c>
      <c r="Q52" s="7" t="s">
        <v>338</v>
      </c>
      <c r="R52" s="12"/>
      <c r="S52">
        <v>1940</v>
      </c>
      <c r="T52">
        <v>1710</v>
      </c>
      <c r="U52">
        <v>643</v>
      </c>
      <c r="W52">
        <v>1163</v>
      </c>
      <c r="X52">
        <v>22</v>
      </c>
      <c r="Y52">
        <v>780</v>
      </c>
      <c r="Z52">
        <v>2</v>
      </c>
      <c r="AA52" t="s">
        <v>87</v>
      </c>
      <c r="AB52">
        <v>26.5</v>
      </c>
      <c r="AC52">
        <v>0.55304200000000003</v>
      </c>
      <c r="AD52">
        <v>314</v>
      </c>
      <c r="AF52" s="1" t="s">
        <v>149</v>
      </c>
      <c r="AG52" s="2">
        <v>53.833333333333336</v>
      </c>
      <c r="AH52" s="2">
        <f t="shared" si="2"/>
        <v>0.57768364011251072</v>
      </c>
      <c r="AI52" s="2">
        <f t="shared" si="3"/>
        <v>-1.7310512719474593</v>
      </c>
      <c r="AJ52" s="2">
        <v>0</v>
      </c>
      <c r="AK52" s="2">
        <v>0</v>
      </c>
      <c r="AL52" s="2">
        <v>0.01</v>
      </c>
      <c r="AM52" s="2">
        <v>0</v>
      </c>
      <c r="AN52" s="2">
        <v>0.7142857142857143</v>
      </c>
      <c r="AO52" s="2">
        <v>2.6190476190476191</v>
      </c>
      <c r="AP52" s="2">
        <v>2.6190476190476191</v>
      </c>
      <c r="AQ52" s="2">
        <v>2.6190476190476191</v>
      </c>
      <c r="AR52" s="2">
        <v>47.142857142857139</v>
      </c>
      <c r="AS52" s="2" t="s">
        <v>142</v>
      </c>
      <c r="AT52" s="2" t="s">
        <v>143</v>
      </c>
      <c r="AU52" s="2" t="s">
        <v>150</v>
      </c>
      <c r="AV52" s="2" t="s">
        <v>151</v>
      </c>
      <c r="AW52" s="2" t="s">
        <v>152</v>
      </c>
      <c r="AX52" s="2">
        <v>22</v>
      </c>
      <c r="AY52" s="5" t="s">
        <v>147</v>
      </c>
      <c r="AZ52" s="6" t="s">
        <v>148</v>
      </c>
      <c r="BA52" s="2" t="s">
        <v>143</v>
      </c>
      <c r="BB52" s="2" t="s">
        <v>346</v>
      </c>
    </row>
    <row r="53" spans="1:54" x14ac:dyDescent="0.4">
      <c r="A53" t="s">
        <v>10</v>
      </c>
      <c r="C53" s="7">
        <v>2446174</v>
      </c>
      <c r="D53" s="7">
        <v>40</v>
      </c>
      <c r="E53" s="7">
        <v>4</v>
      </c>
      <c r="F53" s="7">
        <v>0.31677840000000002</v>
      </c>
      <c r="G53" s="7">
        <v>5</v>
      </c>
      <c r="H53" s="7">
        <v>0</v>
      </c>
      <c r="I53" s="7">
        <v>1</v>
      </c>
      <c r="J53" s="7">
        <v>42</v>
      </c>
      <c r="K53" s="7">
        <v>1</v>
      </c>
      <c r="L53" s="7">
        <v>108</v>
      </c>
      <c r="M53" s="8">
        <v>0.5</v>
      </c>
      <c r="N53" s="9">
        <v>0.25</v>
      </c>
      <c r="O53" s="10">
        <v>0.33333333333333331</v>
      </c>
      <c r="P53" s="7">
        <v>1</v>
      </c>
      <c r="Q53" s="7" t="s">
        <v>338</v>
      </c>
      <c r="R53" s="12"/>
      <c r="S53">
        <v>1772</v>
      </c>
      <c r="T53">
        <v>1529</v>
      </c>
      <c r="U53">
        <v>550</v>
      </c>
      <c r="W53">
        <v>1125</v>
      </c>
      <c r="X53">
        <v>27</v>
      </c>
      <c r="Y53">
        <v>749</v>
      </c>
      <c r="Z53">
        <v>5</v>
      </c>
      <c r="AA53" t="s">
        <v>89</v>
      </c>
      <c r="AB53">
        <v>2</v>
      </c>
      <c r="AC53">
        <v>0.193716</v>
      </c>
      <c r="AD53">
        <v>275</v>
      </c>
      <c r="AF53" s="1" t="s">
        <v>163</v>
      </c>
      <c r="AG53" s="2">
        <v>145</v>
      </c>
      <c r="AH53" s="2">
        <f t="shared" si="2"/>
        <v>0.46266993819004648</v>
      </c>
      <c r="AI53" s="2">
        <f t="shared" si="3"/>
        <v>-2.1613680022349748</v>
      </c>
      <c r="AJ53" s="2">
        <v>0</v>
      </c>
      <c r="AK53" s="2">
        <v>0</v>
      </c>
      <c r="AL53" s="2">
        <v>0.01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45.238095238095241</v>
      </c>
      <c r="AS53" s="2" t="s">
        <v>134</v>
      </c>
      <c r="AT53" s="2" t="s">
        <v>159</v>
      </c>
      <c r="AU53" s="2" t="s">
        <v>160</v>
      </c>
      <c r="AV53" s="2" t="s">
        <v>164</v>
      </c>
      <c r="AW53" s="2" t="s">
        <v>165</v>
      </c>
      <c r="AX53" s="2">
        <v>26</v>
      </c>
      <c r="AY53" s="5" t="s">
        <v>139</v>
      </c>
      <c r="AZ53" s="6" t="s">
        <v>140</v>
      </c>
      <c r="BA53" s="2" t="s">
        <v>134</v>
      </c>
      <c r="BB53" s="2" t="s">
        <v>346</v>
      </c>
    </row>
    <row r="54" spans="1:54" x14ac:dyDescent="0.4">
      <c r="A54" t="s">
        <v>11</v>
      </c>
      <c r="C54" s="7">
        <v>3679544</v>
      </c>
      <c r="D54" s="7">
        <v>43</v>
      </c>
      <c r="E54" s="7">
        <v>2</v>
      </c>
      <c r="F54" s="7">
        <v>0.54730840000000003</v>
      </c>
      <c r="G54" s="7">
        <v>1</v>
      </c>
      <c r="H54" s="7">
        <v>1</v>
      </c>
      <c r="I54" s="7">
        <v>6</v>
      </c>
      <c r="J54" s="7">
        <v>47</v>
      </c>
      <c r="K54" s="7">
        <v>4</v>
      </c>
      <c r="L54" s="7">
        <v>165</v>
      </c>
      <c r="M54" s="8">
        <v>0.5</v>
      </c>
      <c r="N54" s="9">
        <v>0.5</v>
      </c>
      <c r="O54" s="10">
        <v>0</v>
      </c>
      <c r="P54" s="7" t="s">
        <v>340</v>
      </c>
      <c r="Q54" s="7" t="s">
        <v>341</v>
      </c>
      <c r="R54" s="12"/>
      <c r="S54">
        <v>2168</v>
      </c>
      <c r="T54">
        <v>1824</v>
      </c>
      <c r="U54">
        <v>861</v>
      </c>
      <c r="W54">
        <v>1283</v>
      </c>
      <c r="X54">
        <v>28</v>
      </c>
      <c r="Y54">
        <v>971</v>
      </c>
      <c r="Z54">
        <v>1</v>
      </c>
      <c r="AA54" t="s">
        <v>86</v>
      </c>
      <c r="AB54">
        <v>2</v>
      </c>
      <c r="AC54">
        <v>0.15335399999999999</v>
      </c>
      <c r="AD54">
        <v>324</v>
      </c>
      <c r="AF54" s="1" t="s">
        <v>166</v>
      </c>
      <c r="AG54" s="2">
        <v>55.666666666666664</v>
      </c>
      <c r="AH54" s="2">
        <f t="shared" si="2"/>
        <v>0.57287049746065344</v>
      </c>
      <c r="AI54" s="2">
        <f t="shared" si="3"/>
        <v>-1.7455952164279209</v>
      </c>
      <c r="AJ54" s="2">
        <v>0</v>
      </c>
      <c r="AK54" s="2">
        <v>0</v>
      </c>
      <c r="AL54" s="2">
        <v>0.01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 t="s">
        <v>134</v>
      </c>
      <c r="AT54" s="2" t="s">
        <v>159</v>
      </c>
      <c r="AU54" s="2" t="s">
        <v>160</v>
      </c>
      <c r="AV54" s="2" t="s">
        <v>161</v>
      </c>
      <c r="AW54" s="2" t="s">
        <v>167</v>
      </c>
      <c r="AX54" s="2">
        <v>27</v>
      </c>
      <c r="AY54" s="5" t="s">
        <v>139</v>
      </c>
      <c r="AZ54" s="6" t="s">
        <v>140</v>
      </c>
      <c r="BA54" s="2" t="s">
        <v>134</v>
      </c>
      <c r="BB54" s="2" t="s">
        <v>346</v>
      </c>
    </row>
    <row r="55" spans="1:54" x14ac:dyDescent="0.4">
      <c r="A55" t="s">
        <v>14</v>
      </c>
      <c r="C55" s="7">
        <v>4994679</v>
      </c>
      <c r="D55" s="7">
        <v>56</v>
      </c>
      <c r="E55" s="7">
        <v>4</v>
      </c>
      <c r="F55" s="7">
        <v>0.54794039999999999</v>
      </c>
      <c r="G55" s="7">
        <v>1</v>
      </c>
      <c r="H55" s="7">
        <v>0</v>
      </c>
      <c r="I55" s="7">
        <v>1</v>
      </c>
      <c r="J55" s="7">
        <v>53</v>
      </c>
      <c r="K55" s="7">
        <v>0</v>
      </c>
      <c r="L55" s="7">
        <v>153</v>
      </c>
      <c r="M55" s="8">
        <v>0.25</v>
      </c>
      <c r="N55" s="9">
        <v>0.5</v>
      </c>
      <c r="O55" s="10">
        <v>0</v>
      </c>
      <c r="P55" s="7">
        <v>2</v>
      </c>
      <c r="Q55" s="7" t="s">
        <v>339</v>
      </c>
      <c r="R55" s="12"/>
      <c r="S55">
        <v>2037</v>
      </c>
      <c r="T55">
        <v>1751</v>
      </c>
      <c r="U55">
        <v>830</v>
      </c>
      <c r="W55">
        <v>1338</v>
      </c>
      <c r="X55">
        <v>26</v>
      </c>
      <c r="Y55">
        <v>1047</v>
      </c>
      <c r="Z55">
        <v>1</v>
      </c>
      <c r="AA55" t="s">
        <v>88</v>
      </c>
      <c r="AB55">
        <v>2.75</v>
      </c>
      <c r="AC55">
        <v>0.20395199999999999</v>
      </c>
      <c r="AD55">
        <v>312</v>
      </c>
      <c r="AF55" s="1" t="s">
        <v>173</v>
      </c>
      <c r="AG55" s="2">
        <v>168</v>
      </c>
      <c r="AH55" s="2">
        <f t="shared" si="2"/>
        <v>0.44937573766125627</v>
      </c>
      <c r="AI55" s="2">
        <f t="shared" si="3"/>
        <v>-2.2253092817258628</v>
      </c>
      <c r="AJ55" s="2">
        <v>0</v>
      </c>
      <c r="AK55" s="2">
        <v>0</v>
      </c>
      <c r="AL55" s="2">
        <v>0.01</v>
      </c>
      <c r="AM55" s="2">
        <v>10.952380952380953</v>
      </c>
      <c r="AN55" s="2">
        <v>12.380952380952381</v>
      </c>
      <c r="AO55" s="2">
        <v>14.761904761904763</v>
      </c>
      <c r="AP55" s="2">
        <v>14.761904761904763</v>
      </c>
      <c r="AQ55" s="2">
        <v>14.761904761904763</v>
      </c>
      <c r="AR55" s="2">
        <v>45.714285714285715</v>
      </c>
      <c r="AS55" s="2" t="s">
        <v>142</v>
      </c>
      <c r="AT55" s="2" t="s">
        <v>143</v>
      </c>
      <c r="AU55" s="2" t="s">
        <v>154</v>
      </c>
      <c r="AV55" s="2" t="s">
        <v>155</v>
      </c>
      <c r="AW55" s="2" t="s">
        <v>174</v>
      </c>
      <c r="AX55" s="2">
        <v>30</v>
      </c>
      <c r="AY55" s="5" t="s">
        <v>147</v>
      </c>
      <c r="AZ55" s="6" t="s">
        <v>148</v>
      </c>
      <c r="BA55" s="2" t="s">
        <v>143</v>
      </c>
      <c r="BB55" s="2" t="s">
        <v>346</v>
      </c>
    </row>
    <row r="56" spans="1:54" x14ac:dyDescent="0.4">
      <c r="A56" t="s">
        <v>23</v>
      </c>
      <c r="C56" s="7">
        <v>3261054</v>
      </c>
      <c r="D56" s="7">
        <v>56</v>
      </c>
      <c r="E56" s="7">
        <v>25</v>
      </c>
      <c r="F56" s="7">
        <v>0.1211619</v>
      </c>
      <c r="G56" s="7">
        <v>4</v>
      </c>
      <c r="H56" s="7">
        <v>0</v>
      </c>
      <c r="I56" s="7">
        <v>1</v>
      </c>
      <c r="J56" s="7">
        <v>30</v>
      </c>
      <c r="K56" s="7">
        <v>0</v>
      </c>
      <c r="L56" s="7">
        <v>79</v>
      </c>
      <c r="M56" s="8">
        <v>0.75</v>
      </c>
      <c r="N56" s="9">
        <v>0</v>
      </c>
      <c r="O56" s="10">
        <v>0.66666666666666663</v>
      </c>
      <c r="P56" s="7">
        <v>1</v>
      </c>
      <c r="Q56" s="7" t="s">
        <v>338</v>
      </c>
      <c r="R56" s="12"/>
      <c r="S56">
        <v>1526</v>
      </c>
      <c r="T56">
        <v>1379</v>
      </c>
      <c r="U56">
        <v>392</v>
      </c>
      <c r="W56">
        <v>1001</v>
      </c>
      <c r="X56">
        <v>27</v>
      </c>
      <c r="Y56">
        <v>609</v>
      </c>
      <c r="Z56">
        <v>4</v>
      </c>
      <c r="AA56" t="s">
        <v>91</v>
      </c>
      <c r="AB56">
        <v>8</v>
      </c>
      <c r="AC56">
        <v>0.48460700000000001</v>
      </c>
      <c r="AD56">
        <v>304</v>
      </c>
      <c r="AF56" s="1" t="s">
        <v>196</v>
      </c>
      <c r="AG56" s="2">
        <v>60.666666666666664</v>
      </c>
      <c r="AH56" s="2">
        <f t="shared" si="2"/>
        <v>0.56086818208904932</v>
      </c>
      <c r="AI56" s="2">
        <f t="shared" si="3"/>
        <v>-1.7829501332654123</v>
      </c>
      <c r="AJ56" s="2">
        <v>0</v>
      </c>
      <c r="AK56" s="2">
        <v>0</v>
      </c>
      <c r="AL56" s="2">
        <v>0.01</v>
      </c>
      <c r="AM56" s="2">
        <v>5.2380952380952381</v>
      </c>
      <c r="AN56" s="2">
        <v>21.428571428571427</v>
      </c>
      <c r="AO56" s="2">
        <v>22.857142857142858</v>
      </c>
      <c r="AP56" s="2">
        <v>24.285714285714285</v>
      </c>
      <c r="AQ56" s="2">
        <v>24.285714285714285</v>
      </c>
      <c r="AR56" s="2">
        <v>52.380952380952387</v>
      </c>
      <c r="AS56" s="2" t="s">
        <v>197</v>
      </c>
      <c r="AT56" s="2" t="s">
        <v>198</v>
      </c>
      <c r="AU56" s="2" t="s">
        <v>199</v>
      </c>
      <c r="AV56" s="2" t="s">
        <v>200</v>
      </c>
      <c r="AW56" s="2" t="s">
        <v>201</v>
      </c>
      <c r="AX56" s="2">
        <v>39</v>
      </c>
      <c r="AY56" s="5" t="s">
        <v>147</v>
      </c>
      <c r="AZ56" s="6" t="s">
        <v>202</v>
      </c>
      <c r="BA56" s="2" t="s">
        <v>197</v>
      </c>
      <c r="BB56" s="2" t="s">
        <v>346</v>
      </c>
    </row>
    <row r="57" spans="1:54" x14ac:dyDescent="0.4">
      <c r="A57" t="s">
        <v>24</v>
      </c>
      <c r="C57" s="7">
        <v>3893401</v>
      </c>
      <c r="D57" s="7">
        <v>47</v>
      </c>
      <c r="E57" s="7">
        <v>4</v>
      </c>
      <c r="F57" s="7">
        <v>0.37860349999999998</v>
      </c>
      <c r="G57" s="7">
        <v>3</v>
      </c>
      <c r="H57" s="7">
        <v>0</v>
      </c>
      <c r="I57" s="7">
        <v>4</v>
      </c>
      <c r="J57" s="7">
        <v>50</v>
      </c>
      <c r="K57" s="7">
        <v>3</v>
      </c>
      <c r="L57" s="7">
        <v>165</v>
      </c>
      <c r="M57" s="8">
        <v>0.5</v>
      </c>
      <c r="N57" s="9">
        <v>0.5</v>
      </c>
      <c r="O57" s="10">
        <v>0</v>
      </c>
      <c r="P57" s="7" t="s">
        <v>343</v>
      </c>
      <c r="Q57" s="7" t="s">
        <v>341</v>
      </c>
      <c r="R57" s="12"/>
      <c r="S57">
        <v>2033</v>
      </c>
      <c r="T57">
        <v>1758</v>
      </c>
      <c r="U57">
        <v>804</v>
      </c>
      <c r="W57">
        <v>1260</v>
      </c>
      <c r="X57">
        <v>29</v>
      </c>
      <c r="Y57">
        <v>961</v>
      </c>
      <c r="Z57">
        <v>3</v>
      </c>
      <c r="AA57" t="s">
        <v>92</v>
      </c>
      <c r="AB57">
        <v>2</v>
      </c>
      <c r="AC57">
        <v>0.48298600000000003</v>
      </c>
      <c r="AD57">
        <v>291</v>
      </c>
      <c r="AF57" s="1" t="s">
        <v>203</v>
      </c>
      <c r="AG57" s="2">
        <v>168</v>
      </c>
      <c r="AH57" s="2">
        <f t="shared" si="2"/>
        <v>0.44937573766125627</v>
      </c>
      <c r="AI57" s="2">
        <f t="shared" si="3"/>
        <v>-2.2253092817258628</v>
      </c>
      <c r="AJ57" s="2">
        <v>0</v>
      </c>
      <c r="AK57" s="2">
        <v>0</v>
      </c>
      <c r="AL57" s="2">
        <v>0.01</v>
      </c>
      <c r="AM57" s="2">
        <v>3.0952380952380953</v>
      </c>
      <c r="AN57" s="2">
        <v>3.8095238095238098</v>
      </c>
      <c r="AO57" s="2">
        <v>5.4761904761904763</v>
      </c>
      <c r="AP57" s="2">
        <v>5.7142857142857144</v>
      </c>
      <c r="AQ57" s="2">
        <v>5.7142857142857144</v>
      </c>
      <c r="AR57" s="2">
        <v>38.809523809523803</v>
      </c>
      <c r="AS57" s="2" t="s">
        <v>134</v>
      </c>
      <c r="AT57" s="2" t="s">
        <v>159</v>
      </c>
      <c r="AU57" s="2" t="s">
        <v>160</v>
      </c>
      <c r="AV57" s="2" t="s">
        <v>161</v>
      </c>
      <c r="AW57" s="2" t="s">
        <v>204</v>
      </c>
      <c r="AX57" s="2">
        <v>40</v>
      </c>
      <c r="AY57" s="5" t="s">
        <v>139</v>
      </c>
      <c r="AZ57" s="6" t="s">
        <v>140</v>
      </c>
      <c r="BA57" s="2" t="s">
        <v>134</v>
      </c>
      <c r="BB57" s="2" t="s">
        <v>346</v>
      </c>
    </row>
    <row r="58" spans="1:54" x14ac:dyDescent="0.4">
      <c r="A58" t="s">
        <v>28</v>
      </c>
      <c r="C58" s="7">
        <v>5258191</v>
      </c>
      <c r="D58" s="7">
        <v>46</v>
      </c>
      <c r="E58" s="7">
        <v>3</v>
      </c>
      <c r="F58" s="7">
        <v>1.772848</v>
      </c>
      <c r="G58" s="7">
        <v>1</v>
      </c>
      <c r="H58" s="7">
        <v>0</v>
      </c>
      <c r="I58" s="7">
        <v>7</v>
      </c>
      <c r="J58" s="7">
        <v>59</v>
      </c>
      <c r="K58" s="7">
        <v>4</v>
      </c>
      <c r="L58" s="7">
        <v>184</v>
      </c>
      <c r="M58" s="8">
        <v>0.5</v>
      </c>
      <c r="N58" s="9">
        <v>1</v>
      </c>
      <c r="O58" s="10">
        <v>0.33333333333333331</v>
      </c>
      <c r="P58" s="7">
        <v>2</v>
      </c>
      <c r="Q58" s="7" t="s">
        <v>339</v>
      </c>
      <c r="R58" s="12"/>
      <c r="S58">
        <v>2181</v>
      </c>
      <c r="T58">
        <v>1877</v>
      </c>
      <c r="U58">
        <v>952</v>
      </c>
      <c r="W58">
        <v>1293</v>
      </c>
      <c r="X58">
        <v>26</v>
      </c>
      <c r="Y58">
        <v>1145</v>
      </c>
      <c r="Z58">
        <v>1</v>
      </c>
      <c r="AA58" t="s">
        <v>86</v>
      </c>
      <c r="AB58">
        <v>2.25</v>
      </c>
      <c r="AC58">
        <v>0.187802</v>
      </c>
      <c r="AD58">
        <v>321</v>
      </c>
      <c r="AF58" s="1" t="s">
        <v>210</v>
      </c>
      <c r="AG58" s="2">
        <v>102</v>
      </c>
      <c r="AH58" s="2">
        <f t="shared" si="2"/>
        <v>0.49785916284315224</v>
      </c>
      <c r="AI58" s="2">
        <f t="shared" si="3"/>
        <v>-2.0086001717619175</v>
      </c>
      <c r="AJ58" s="2">
        <v>0</v>
      </c>
      <c r="AK58" s="2">
        <v>0</v>
      </c>
      <c r="AL58" s="2">
        <v>0.01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5.3571428571428568</v>
      </c>
      <c r="AS58" s="2" t="s">
        <v>134</v>
      </c>
      <c r="AT58" s="2" t="s">
        <v>159</v>
      </c>
      <c r="AU58" s="2" t="s">
        <v>160</v>
      </c>
      <c r="AV58" s="2" t="s">
        <v>161</v>
      </c>
      <c r="AW58" s="2" t="s">
        <v>167</v>
      </c>
      <c r="AX58" s="2">
        <v>42</v>
      </c>
      <c r="AY58" s="5" t="s">
        <v>139</v>
      </c>
      <c r="AZ58" s="6" t="s">
        <v>140</v>
      </c>
      <c r="BA58" s="2" t="s">
        <v>134</v>
      </c>
      <c r="BB58" s="2" t="s">
        <v>346</v>
      </c>
    </row>
    <row r="59" spans="1:54" x14ac:dyDescent="0.4">
      <c r="A59" t="s">
        <v>29</v>
      </c>
      <c r="C59" s="7">
        <v>5685812</v>
      </c>
      <c r="D59" s="7">
        <v>50</v>
      </c>
      <c r="E59" s="7">
        <v>4</v>
      </c>
      <c r="F59" s="7">
        <v>0.67205999999999999</v>
      </c>
      <c r="G59" s="7">
        <v>0</v>
      </c>
      <c r="H59" s="7">
        <v>1</v>
      </c>
      <c r="I59" s="7">
        <v>1</v>
      </c>
      <c r="J59" s="7">
        <v>64</v>
      </c>
      <c r="K59" s="7">
        <v>3</v>
      </c>
      <c r="L59" s="7">
        <v>231</v>
      </c>
      <c r="M59" s="8">
        <v>0.25</v>
      </c>
      <c r="N59" s="9">
        <v>0.75</v>
      </c>
      <c r="O59" s="10">
        <v>0.33333333333333331</v>
      </c>
      <c r="P59" s="7">
        <v>2</v>
      </c>
      <c r="Q59" s="7" t="s">
        <v>339</v>
      </c>
      <c r="R59" s="12"/>
      <c r="S59">
        <v>2279</v>
      </c>
      <c r="T59">
        <v>1936</v>
      </c>
      <c r="U59">
        <v>1055</v>
      </c>
      <c r="W59">
        <v>1453</v>
      </c>
      <c r="X59">
        <v>28</v>
      </c>
      <c r="Y59">
        <v>1294</v>
      </c>
      <c r="Z59">
        <v>0</v>
      </c>
      <c r="AB59">
        <v>2.75</v>
      </c>
      <c r="AC59">
        <v>0.20574200000000001</v>
      </c>
      <c r="AD59">
        <v>305</v>
      </c>
      <c r="AF59" s="1" t="s">
        <v>211</v>
      </c>
      <c r="AG59" s="2">
        <v>69.111111111111114</v>
      </c>
      <c r="AH59" s="2">
        <f t="shared" si="2"/>
        <v>0.54361183715497752</v>
      </c>
      <c r="AI59" s="2">
        <f t="shared" si="3"/>
        <v>-1.8395478752514938</v>
      </c>
      <c r="AJ59" s="2">
        <v>0</v>
      </c>
      <c r="AK59" s="2">
        <v>0</v>
      </c>
      <c r="AL59" s="2">
        <v>0.01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37.857142857142854</v>
      </c>
      <c r="AS59" s="2" t="s">
        <v>142</v>
      </c>
      <c r="AT59" s="2" t="s">
        <v>143</v>
      </c>
      <c r="AU59" s="2" t="s">
        <v>154</v>
      </c>
      <c r="AV59" s="2" t="s">
        <v>155</v>
      </c>
      <c r="AW59" s="2" t="s">
        <v>156</v>
      </c>
      <c r="AX59" s="2">
        <v>6</v>
      </c>
      <c r="AY59" s="5" t="s">
        <v>147</v>
      </c>
      <c r="AZ59" s="6" t="s">
        <v>148</v>
      </c>
      <c r="BA59" s="2" t="s">
        <v>143</v>
      </c>
      <c r="BB59" s="2" t="s">
        <v>346</v>
      </c>
    </row>
    <row r="60" spans="1:54" x14ac:dyDescent="0.4">
      <c r="A60" t="s">
        <v>32</v>
      </c>
      <c r="C60" s="7">
        <v>3527984</v>
      </c>
      <c r="D60" s="7">
        <v>67</v>
      </c>
      <c r="E60" s="7">
        <v>15</v>
      </c>
      <c r="F60" s="7">
        <v>0.45177699999999998</v>
      </c>
      <c r="G60" s="7">
        <v>0</v>
      </c>
      <c r="H60" s="7">
        <v>1</v>
      </c>
      <c r="I60" s="7">
        <v>1</v>
      </c>
      <c r="J60" s="7">
        <v>45</v>
      </c>
      <c r="K60" s="7">
        <v>0</v>
      </c>
      <c r="L60" s="7">
        <v>125</v>
      </c>
      <c r="M60" s="8">
        <v>0.25</v>
      </c>
      <c r="N60" s="9">
        <v>0</v>
      </c>
      <c r="O60" s="10">
        <v>0.33333333333333331</v>
      </c>
      <c r="P60" s="7">
        <v>3</v>
      </c>
      <c r="Q60" s="7" t="s">
        <v>342</v>
      </c>
      <c r="R60" s="12"/>
      <c r="S60">
        <v>1891</v>
      </c>
      <c r="T60">
        <v>1709</v>
      </c>
      <c r="U60">
        <v>579</v>
      </c>
      <c r="W60">
        <v>1144</v>
      </c>
      <c r="X60">
        <v>27</v>
      </c>
      <c r="Y60">
        <v>725</v>
      </c>
      <c r="Z60">
        <v>0</v>
      </c>
      <c r="AB60">
        <v>16</v>
      </c>
      <c r="AC60">
        <v>0.48953600000000003</v>
      </c>
      <c r="AD60">
        <v>324</v>
      </c>
      <c r="AF60" s="1" t="s">
        <v>217</v>
      </c>
      <c r="AG60" s="2">
        <v>168</v>
      </c>
      <c r="AH60" s="2">
        <f t="shared" si="2"/>
        <v>0.44937573766125627</v>
      </c>
      <c r="AI60" s="2">
        <f t="shared" si="3"/>
        <v>-2.2253092817258628</v>
      </c>
      <c r="AJ60" s="2">
        <v>0</v>
      </c>
      <c r="AK60" s="2">
        <v>0</v>
      </c>
      <c r="AL60" s="2">
        <v>0.01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 t="s">
        <v>142</v>
      </c>
      <c r="AT60" s="2" t="s">
        <v>143</v>
      </c>
      <c r="AU60" s="2" t="s">
        <v>150</v>
      </c>
      <c r="AV60" s="2" t="s">
        <v>187</v>
      </c>
      <c r="AW60" s="2" t="s">
        <v>218</v>
      </c>
      <c r="AX60" s="2">
        <v>44</v>
      </c>
      <c r="AY60" s="5" t="s">
        <v>147</v>
      </c>
      <c r="AZ60" s="6" t="s">
        <v>148</v>
      </c>
      <c r="BA60" s="2" t="s">
        <v>143</v>
      </c>
      <c r="BB60" s="2" t="s">
        <v>346</v>
      </c>
    </row>
    <row r="61" spans="1:54" x14ac:dyDescent="0.4">
      <c r="A61" t="s">
        <v>39</v>
      </c>
      <c r="C61" s="7">
        <v>3836684</v>
      </c>
      <c r="D61" s="7">
        <v>49</v>
      </c>
      <c r="E61" s="7">
        <v>3</v>
      </c>
      <c r="F61" s="7">
        <v>0.22986329999999999</v>
      </c>
      <c r="G61" s="7">
        <v>5</v>
      </c>
      <c r="H61" s="7">
        <v>0</v>
      </c>
      <c r="I61" s="7">
        <v>0</v>
      </c>
      <c r="J61" s="7">
        <v>36</v>
      </c>
      <c r="K61" s="7">
        <v>0</v>
      </c>
      <c r="L61" s="7">
        <v>115</v>
      </c>
      <c r="M61" s="8">
        <v>1</v>
      </c>
      <c r="N61" s="9">
        <v>0</v>
      </c>
      <c r="O61" s="10">
        <v>0.33333333333333331</v>
      </c>
      <c r="P61" s="7">
        <v>1</v>
      </c>
      <c r="Q61" s="7" t="s">
        <v>338</v>
      </c>
      <c r="R61" s="12"/>
      <c r="S61">
        <v>1675</v>
      </c>
      <c r="T61">
        <v>1464</v>
      </c>
      <c r="U61">
        <v>546</v>
      </c>
      <c r="W61">
        <v>1129</v>
      </c>
      <c r="X61">
        <v>28</v>
      </c>
      <c r="Y61">
        <v>823</v>
      </c>
      <c r="Z61">
        <v>5</v>
      </c>
      <c r="AA61" t="s">
        <v>98</v>
      </c>
      <c r="AB61">
        <v>2</v>
      </c>
      <c r="AC61">
        <v>0.494203</v>
      </c>
      <c r="AD61">
        <v>300</v>
      </c>
      <c r="AF61" s="1" t="s">
        <v>234</v>
      </c>
      <c r="AG61" s="2">
        <v>98.833333333333329</v>
      </c>
      <c r="AH61" s="2">
        <f t="shared" si="2"/>
        <v>0.50127739441157271</v>
      </c>
      <c r="AI61" s="2">
        <f t="shared" si="3"/>
        <v>-1.9949034429806189</v>
      </c>
      <c r="AJ61" s="2">
        <v>0</v>
      </c>
      <c r="AK61" s="2">
        <v>0</v>
      </c>
      <c r="AL61" s="2">
        <v>0.01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47.380952380952372</v>
      </c>
      <c r="AS61" s="2" t="s">
        <v>235</v>
      </c>
      <c r="AT61" s="2" t="s">
        <v>236</v>
      </c>
      <c r="AU61" s="2" t="s">
        <v>237</v>
      </c>
      <c r="AV61" s="2" t="s">
        <v>238</v>
      </c>
      <c r="AW61" s="2" t="s">
        <v>239</v>
      </c>
      <c r="AX61" s="2">
        <v>51</v>
      </c>
      <c r="AY61" s="5" t="s">
        <v>139</v>
      </c>
      <c r="AZ61" s="6" t="s">
        <v>240</v>
      </c>
      <c r="BA61" s="2" t="s">
        <v>241</v>
      </c>
      <c r="BB61" s="2" t="s">
        <v>346</v>
      </c>
    </row>
    <row r="62" spans="1:54" x14ac:dyDescent="0.4">
      <c r="A62" t="s">
        <v>40</v>
      </c>
      <c r="C62" s="7">
        <v>3642731</v>
      </c>
      <c r="D62" s="7">
        <v>52</v>
      </c>
      <c r="E62" s="7">
        <v>3</v>
      </c>
      <c r="F62" s="7">
        <v>0.21461250000000001</v>
      </c>
      <c r="G62" s="7">
        <v>5</v>
      </c>
      <c r="H62" s="7">
        <v>0</v>
      </c>
      <c r="I62" s="7">
        <v>0</v>
      </c>
      <c r="J62" s="7">
        <v>39</v>
      </c>
      <c r="K62" s="7">
        <v>0</v>
      </c>
      <c r="L62" s="7">
        <v>133</v>
      </c>
      <c r="M62" s="8">
        <v>1</v>
      </c>
      <c r="N62" s="9">
        <v>0</v>
      </c>
      <c r="O62" s="10">
        <v>0.33333333333333331</v>
      </c>
      <c r="P62" s="7">
        <v>1</v>
      </c>
      <c r="Q62" s="7" t="s">
        <v>338</v>
      </c>
      <c r="R62" s="12"/>
      <c r="S62">
        <v>1771</v>
      </c>
      <c r="T62">
        <v>1531</v>
      </c>
      <c r="U62">
        <v>586</v>
      </c>
      <c r="W62">
        <v>1166</v>
      </c>
      <c r="X62">
        <v>28</v>
      </c>
      <c r="Y62">
        <v>867</v>
      </c>
      <c r="Z62">
        <v>5</v>
      </c>
      <c r="AA62" t="s">
        <v>99</v>
      </c>
      <c r="AB62">
        <v>2</v>
      </c>
      <c r="AC62">
        <v>0.144648</v>
      </c>
      <c r="AD62">
        <v>289</v>
      </c>
      <c r="AF62" s="1" t="s">
        <v>242</v>
      </c>
      <c r="AG62" s="2">
        <v>168</v>
      </c>
      <c r="AH62" s="2">
        <f t="shared" si="2"/>
        <v>0.44937573766125627</v>
      </c>
      <c r="AI62" s="2">
        <f t="shared" si="3"/>
        <v>-2.2253092817258628</v>
      </c>
      <c r="AJ62" s="2">
        <v>0</v>
      </c>
      <c r="AK62" s="2">
        <v>0</v>
      </c>
      <c r="AL62" s="2">
        <v>0.01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32.38095238095238</v>
      </c>
      <c r="AS62" s="2" t="s">
        <v>241</v>
      </c>
      <c r="AT62" s="2" t="s">
        <v>236</v>
      </c>
      <c r="AU62" s="2" t="s">
        <v>243</v>
      </c>
      <c r="AV62" s="2" t="s">
        <v>244</v>
      </c>
      <c r="AW62" s="2" t="s">
        <v>245</v>
      </c>
      <c r="AX62" s="2">
        <v>52</v>
      </c>
      <c r="AY62" s="5" t="s">
        <v>139</v>
      </c>
      <c r="AZ62" s="6" t="s">
        <v>240</v>
      </c>
      <c r="BA62" s="2" t="s">
        <v>241</v>
      </c>
      <c r="BB62" s="2" t="s">
        <v>346</v>
      </c>
    </row>
    <row r="63" spans="1:54" x14ac:dyDescent="0.4">
      <c r="A63" t="s">
        <v>42</v>
      </c>
      <c r="C63" s="7">
        <v>4963762</v>
      </c>
      <c r="D63" s="7">
        <v>46</v>
      </c>
      <c r="E63" s="7">
        <v>4</v>
      </c>
      <c r="F63" s="7">
        <v>0.25107829999999998</v>
      </c>
      <c r="G63" s="7">
        <v>0</v>
      </c>
      <c r="H63" s="7">
        <v>0</v>
      </c>
      <c r="I63" s="7">
        <v>1</v>
      </c>
      <c r="J63" s="7">
        <v>54</v>
      </c>
      <c r="K63" s="7">
        <v>2</v>
      </c>
      <c r="L63" s="7">
        <v>183</v>
      </c>
      <c r="M63" s="8">
        <v>0.25</v>
      </c>
      <c r="N63" s="9">
        <v>0.75</v>
      </c>
      <c r="O63" s="10">
        <v>0</v>
      </c>
      <c r="P63" s="7">
        <v>2</v>
      </c>
      <c r="Q63" s="7" t="s">
        <v>339</v>
      </c>
      <c r="R63" s="12"/>
      <c r="S63">
        <v>2139</v>
      </c>
      <c r="T63">
        <v>1843</v>
      </c>
      <c r="U63">
        <v>878</v>
      </c>
      <c r="W63">
        <v>1360</v>
      </c>
      <c r="X63">
        <v>27</v>
      </c>
      <c r="Y63">
        <v>1064</v>
      </c>
      <c r="Z63">
        <v>0</v>
      </c>
      <c r="AB63">
        <v>2.1136400000000002</v>
      </c>
      <c r="AC63">
        <v>0.17593900000000001</v>
      </c>
      <c r="AD63">
        <v>316</v>
      </c>
      <c r="AF63" s="1" t="s">
        <v>247</v>
      </c>
      <c r="AG63" s="2">
        <v>168</v>
      </c>
      <c r="AH63" s="2">
        <f t="shared" si="2"/>
        <v>0.44937573766125627</v>
      </c>
      <c r="AI63" s="2">
        <f t="shared" si="3"/>
        <v>-2.2253092817258628</v>
      </c>
      <c r="AJ63" s="2">
        <v>0</v>
      </c>
      <c r="AK63" s="2">
        <v>0</v>
      </c>
      <c r="AL63" s="2">
        <v>0.01</v>
      </c>
      <c r="AM63" s="2">
        <v>20</v>
      </c>
      <c r="AN63" s="2">
        <v>42.38095238095238</v>
      </c>
      <c r="AO63" s="2">
        <v>48.571428571428569</v>
      </c>
      <c r="AP63" s="2">
        <v>52.380952380952387</v>
      </c>
      <c r="AQ63" s="2">
        <v>52.380952380952387</v>
      </c>
      <c r="AR63" s="2">
        <v>58.571428571428577</v>
      </c>
      <c r="AS63" s="2" t="s">
        <v>142</v>
      </c>
      <c r="AT63" s="2" t="s">
        <v>143</v>
      </c>
      <c r="AU63" s="2" t="s">
        <v>154</v>
      </c>
      <c r="AV63" s="2" t="s">
        <v>155</v>
      </c>
      <c r="AW63" s="2" t="s">
        <v>156</v>
      </c>
      <c r="AX63" s="2">
        <v>53</v>
      </c>
      <c r="AY63" s="5" t="s">
        <v>147</v>
      </c>
      <c r="AZ63" s="6" t="s">
        <v>148</v>
      </c>
      <c r="BA63" s="2" t="s">
        <v>143</v>
      </c>
      <c r="BB63" s="2" t="s">
        <v>346</v>
      </c>
    </row>
    <row r="64" spans="1:54" x14ac:dyDescent="0.4">
      <c r="A64" t="s">
        <v>44</v>
      </c>
      <c r="C64" s="7">
        <v>4303585</v>
      </c>
      <c r="D64" s="7">
        <v>41</v>
      </c>
      <c r="E64" s="7">
        <v>9</v>
      </c>
      <c r="F64" s="7">
        <v>0.16094629999999999</v>
      </c>
      <c r="G64" s="7">
        <v>4</v>
      </c>
      <c r="H64" s="7">
        <v>0</v>
      </c>
      <c r="I64" s="7">
        <v>1</v>
      </c>
      <c r="J64" s="7">
        <v>30</v>
      </c>
      <c r="K64" s="7">
        <v>0</v>
      </c>
      <c r="L64" s="7">
        <v>98</v>
      </c>
      <c r="M64" s="8">
        <v>0.75</v>
      </c>
      <c r="N64" s="9">
        <v>0</v>
      </c>
      <c r="O64" s="10">
        <v>0.66666666666666663</v>
      </c>
      <c r="P64" s="7">
        <v>1</v>
      </c>
      <c r="Q64" s="7" t="s">
        <v>338</v>
      </c>
      <c r="R64" s="12"/>
      <c r="S64">
        <v>1699</v>
      </c>
      <c r="T64">
        <v>1536</v>
      </c>
      <c r="U64">
        <v>471</v>
      </c>
      <c r="W64">
        <v>1042</v>
      </c>
      <c r="X64">
        <v>28</v>
      </c>
      <c r="Y64">
        <v>715</v>
      </c>
      <c r="Z64">
        <v>4</v>
      </c>
      <c r="AA64" t="s">
        <v>100</v>
      </c>
      <c r="AB64">
        <v>9</v>
      </c>
      <c r="AC64">
        <v>0.49881399999999998</v>
      </c>
      <c r="AD64">
        <v>330</v>
      </c>
      <c r="AF64" s="1" t="s">
        <v>252</v>
      </c>
      <c r="AG64" s="2">
        <v>54.222222222222221</v>
      </c>
      <c r="AH64" s="2">
        <f t="shared" si="2"/>
        <v>0.57664230338813705</v>
      </c>
      <c r="AI64" s="2">
        <f t="shared" si="3"/>
        <v>-1.7341773125633857</v>
      </c>
      <c r="AJ64" s="2">
        <v>0</v>
      </c>
      <c r="AK64" s="2">
        <v>0</v>
      </c>
      <c r="AL64" s="2">
        <v>0.01</v>
      </c>
      <c r="AM64" s="2">
        <v>18.095238095238098</v>
      </c>
      <c r="AN64" s="2">
        <v>29.047619047619051</v>
      </c>
      <c r="AO64" s="2">
        <v>41.904761904761905</v>
      </c>
      <c r="AP64" s="2">
        <v>45.714285714285715</v>
      </c>
      <c r="AQ64" s="2">
        <v>45.714285714285715</v>
      </c>
      <c r="AR64" s="2">
        <v>72.38095238095238</v>
      </c>
      <c r="AS64" s="2" t="s">
        <v>197</v>
      </c>
      <c r="AT64" s="2" t="s">
        <v>198</v>
      </c>
      <c r="AU64" s="2" t="s">
        <v>199</v>
      </c>
      <c r="AV64" s="2" t="s">
        <v>200</v>
      </c>
      <c r="AW64" s="2" t="s">
        <v>253</v>
      </c>
      <c r="AX64" s="2">
        <v>55</v>
      </c>
      <c r="AY64" s="5" t="s">
        <v>147</v>
      </c>
      <c r="AZ64" s="6" t="s">
        <v>202</v>
      </c>
      <c r="BA64" s="2" t="s">
        <v>197</v>
      </c>
      <c r="BB64" s="2" t="s">
        <v>346</v>
      </c>
    </row>
    <row r="65" spans="1:54" x14ac:dyDescent="0.4">
      <c r="A65" t="s">
        <v>47</v>
      </c>
      <c r="C65" s="7">
        <v>4846084</v>
      </c>
      <c r="D65" s="7">
        <v>53</v>
      </c>
      <c r="E65" s="7">
        <v>3</v>
      </c>
      <c r="F65" s="7">
        <v>0.19955899999999999</v>
      </c>
      <c r="G65" s="7">
        <v>2</v>
      </c>
      <c r="H65" s="7">
        <v>0</v>
      </c>
      <c r="I65" s="7">
        <v>1</v>
      </c>
      <c r="J65" s="7">
        <v>48</v>
      </c>
      <c r="K65" s="7">
        <v>2</v>
      </c>
      <c r="L65" s="7">
        <v>132</v>
      </c>
      <c r="M65" s="8">
        <v>1</v>
      </c>
      <c r="N65" s="9">
        <v>0.25</v>
      </c>
      <c r="O65" s="10">
        <v>0</v>
      </c>
      <c r="P65" s="7">
        <v>1</v>
      </c>
      <c r="Q65" s="7" t="s">
        <v>338</v>
      </c>
      <c r="R65" s="12"/>
      <c r="S65">
        <v>1996</v>
      </c>
      <c r="T65">
        <v>1750</v>
      </c>
      <c r="U65">
        <v>732</v>
      </c>
      <c r="W65">
        <v>1277</v>
      </c>
      <c r="X65">
        <v>27</v>
      </c>
      <c r="Y65">
        <v>932</v>
      </c>
      <c r="Z65">
        <v>2</v>
      </c>
      <c r="AA65" t="s">
        <v>87</v>
      </c>
      <c r="AB65">
        <v>2.1136400000000002</v>
      </c>
      <c r="AC65">
        <v>0.17447099999999999</v>
      </c>
      <c r="AD65">
        <v>325</v>
      </c>
      <c r="AF65" s="1" t="s">
        <v>259</v>
      </c>
      <c r="AG65" s="2">
        <v>168</v>
      </c>
      <c r="AH65" s="2">
        <f t="shared" si="2"/>
        <v>0.44937573766125627</v>
      </c>
      <c r="AI65" s="2">
        <f t="shared" si="3"/>
        <v>-2.2253092817258628</v>
      </c>
      <c r="AJ65" s="2">
        <v>0</v>
      </c>
      <c r="AK65" s="2">
        <v>0</v>
      </c>
      <c r="AL65" s="2">
        <v>0.01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 t="s">
        <v>142</v>
      </c>
      <c r="AT65" s="2" t="s">
        <v>143</v>
      </c>
      <c r="AU65" s="2" t="s">
        <v>154</v>
      </c>
      <c r="AV65" s="2" t="s">
        <v>155</v>
      </c>
      <c r="AW65" s="2" t="s">
        <v>156</v>
      </c>
      <c r="AX65" s="2">
        <v>9</v>
      </c>
      <c r="AY65" s="5" t="s">
        <v>147</v>
      </c>
      <c r="AZ65" s="6" t="s">
        <v>148</v>
      </c>
      <c r="BA65" s="2" t="s">
        <v>143</v>
      </c>
      <c r="BB65" s="2" t="s">
        <v>346</v>
      </c>
    </row>
    <row r="66" spans="1:54" x14ac:dyDescent="0.4">
      <c r="A66" t="s">
        <v>50</v>
      </c>
      <c r="C66" s="7">
        <v>3969117</v>
      </c>
      <c r="D66" s="7">
        <v>50</v>
      </c>
      <c r="E66" s="7">
        <v>4</v>
      </c>
      <c r="F66" s="7">
        <v>1.5913310000000001</v>
      </c>
      <c r="G66" s="7">
        <v>1</v>
      </c>
      <c r="H66" s="7">
        <v>0</v>
      </c>
      <c r="I66" s="7">
        <v>4</v>
      </c>
      <c r="J66" s="7">
        <v>49</v>
      </c>
      <c r="K66" s="7">
        <v>0</v>
      </c>
      <c r="L66" s="7">
        <v>167</v>
      </c>
      <c r="M66" s="8">
        <v>0.25</v>
      </c>
      <c r="N66" s="9">
        <v>0.25</v>
      </c>
      <c r="O66" s="10">
        <v>0.33333333333333331</v>
      </c>
      <c r="P66" s="7">
        <v>3</v>
      </c>
      <c r="Q66" s="7" t="s">
        <v>342</v>
      </c>
      <c r="R66" s="12"/>
      <c r="S66">
        <v>2050</v>
      </c>
      <c r="T66">
        <v>1780</v>
      </c>
      <c r="U66">
        <v>874</v>
      </c>
      <c r="W66">
        <v>1277</v>
      </c>
      <c r="X66">
        <v>28</v>
      </c>
      <c r="Y66">
        <v>1020</v>
      </c>
      <c r="Z66">
        <v>1</v>
      </c>
      <c r="AA66" t="s">
        <v>94</v>
      </c>
      <c r="AB66">
        <v>2.25</v>
      </c>
      <c r="AC66">
        <v>0.17147899999999999</v>
      </c>
      <c r="AD66">
        <v>340</v>
      </c>
      <c r="AF66" s="1" t="s">
        <v>265</v>
      </c>
      <c r="AG66" s="2">
        <v>120</v>
      </c>
      <c r="AH66" s="2">
        <f t="shared" ref="AH66:AH75" si="4">1/LOG10(AG66)</f>
        <v>0.48095855130519705</v>
      </c>
      <c r="AI66" s="2">
        <f t="shared" ref="AI66:AI75" si="5">-LOG10(AG66)</f>
        <v>-2.0791812460476247</v>
      </c>
      <c r="AJ66" s="2">
        <v>0</v>
      </c>
      <c r="AK66" s="2">
        <v>0</v>
      </c>
      <c r="AL66" s="2">
        <v>0.01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 t="s">
        <v>134</v>
      </c>
      <c r="AT66" s="2" t="s">
        <v>159</v>
      </c>
      <c r="AU66" s="2" t="s">
        <v>160</v>
      </c>
      <c r="AV66" s="2" t="s">
        <v>220</v>
      </c>
      <c r="AW66" s="2" t="s">
        <v>266</v>
      </c>
      <c r="AX66" s="2">
        <v>60</v>
      </c>
      <c r="AY66" s="5" t="s">
        <v>139</v>
      </c>
      <c r="AZ66" s="6" t="s">
        <v>140</v>
      </c>
      <c r="BA66" s="2" t="s">
        <v>134</v>
      </c>
      <c r="BB66" s="2" t="s">
        <v>346</v>
      </c>
    </row>
    <row r="67" spans="1:54" x14ac:dyDescent="0.4">
      <c r="A67" t="s">
        <v>54</v>
      </c>
      <c r="C67" s="7">
        <v>3588248</v>
      </c>
      <c r="D67" s="7">
        <v>49</v>
      </c>
      <c r="E67" s="7">
        <v>3</v>
      </c>
      <c r="F67" s="7">
        <v>0.19367490000000001</v>
      </c>
      <c r="G67" s="7">
        <v>5</v>
      </c>
      <c r="H67" s="7">
        <v>0</v>
      </c>
      <c r="I67" s="7">
        <v>2</v>
      </c>
      <c r="J67" s="7">
        <v>40</v>
      </c>
      <c r="K67" s="7">
        <v>0</v>
      </c>
      <c r="L67" s="7">
        <v>139</v>
      </c>
      <c r="M67" s="8">
        <v>1</v>
      </c>
      <c r="N67" s="9">
        <v>0.25</v>
      </c>
      <c r="O67" s="10">
        <v>0.33333333333333331</v>
      </c>
      <c r="P67" s="7">
        <v>1</v>
      </c>
      <c r="Q67" s="7" t="s">
        <v>338</v>
      </c>
      <c r="R67" s="12"/>
      <c r="S67">
        <v>1805</v>
      </c>
      <c r="T67">
        <v>1573</v>
      </c>
      <c r="U67">
        <v>694</v>
      </c>
      <c r="W67">
        <v>1126</v>
      </c>
      <c r="X67">
        <v>28</v>
      </c>
      <c r="Y67">
        <v>949</v>
      </c>
      <c r="Z67">
        <v>5</v>
      </c>
      <c r="AA67" t="s">
        <v>104</v>
      </c>
      <c r="AB67">
        <v>2</v>
      </c>
      <c r="AC67">
        <v>0.15507299999999999</v>
      </c>
      <c r="AD67">
        <v>276</v>
      </c>
      <c r="AF67" s="1" t="s">
        <v>274</v>
      </c>
      <c r="AG67" s="2">
        <v>93</v>
      </c>
      <c r="AH67" s="2">
        <f t="shared" si="4"/>
        <v>0.50800541642212793</v>
      </c>
      <c r="AI67" s="2">
        <f t="shared" si="5"/>
        <v>-1.968482948553935</v>
      </c>
      <c r="AJ67" s="2">
        <v>0</v>
      </c>
      <c r="AK67" s="2">
        <v>0</v>
      </c>
      <c r="AL67" s="2">
        <v>0.01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42.857142857142861</v>
      </c>
      <c r="AS67" s="2" t="s">
        <v>241</v>
      </c>
      <c r="AT67" s="2" t="s">
        <v>236</v>
      </c>
      <c r="AU67" s="2" t="s">
        <v>237</v>
      </c>
      <c r="AV67" s="2" t="s">
        <v>238</v>
      </c>
      <c r="AW67" s="2" t="s">
        <v>275</v>
      </c>
      <c r="AX67" s="2">
        <v>64</v>
      </c>
      <c r="AY67" s="5" t="s">
        <v>139</v>
      </c>
      <c r="AZ67" s="6" t="s">
        <v>240</v>
      </c>
      <c r="BA67" s="2" t="s">
        <v>241</v>
      </c>
      <c r="BB67" s="2" t="s">
        <v>346</v>
      </c>
    </row>
    <row r="68" spans="1:54" x14ac:dyDescent="0.4">
      <c r="A68" t="s">
        <v>55</v>
      </c>
      <c r="C68" s="7">
        <v>4694563</v>
      </c>
      <c r="D68" s="7">
        <v>47</v>
      </c>
      <c r="E68" s="7">
        <v>12</v>
      </c>
      <c r="F68" s="7">
        <v>1.2220219999999999</v>
      </c>
      <c r="G68" s="7">
        <v>1</v>
      </c>
      <c r="H68" s="7">
        <v>0</v>
      </c>
      <c r="I68" s="7">
        <v>3</v>
      </c>
      <c r="J68" s="7">
        <v>52</v>
      </c>
      <c r="K68" s="7">
        <v>2</v>
      </c>
      <c r="L68" s="7">
        <v>167</v>
      </c>
      <c r="M68" s="8">
        <v>0.25</v>
      </c>
      <c r="N68" s="9">
        <v>0.5</v>
      </c>
      <c r="O68" s="10">
        <v>0.66666666666666663</v>
      </c>
      <c r="P68" s="7">
        <v>3</v>
      </c>
      <c r="Q68" s="7" t="s">
        <v>342</v>
      </c>
      <c r="R68" s="12"/>
      <c r="S68">
        <v>2047</v>
      </c>
      <c r="T68">
        <v>1814</v>
      </c>
      <c r="U68">
        <v>822</v>
      </c>
      <c r="W68">
        <v>1197</v>
      </c>
      <c r="X68">
        <v>28</v>
      </c>
      <c r="Y68">
        <v>996</v>
      </c>
      <c r="Z68">
        <v>1</v>
      </c>
      <c r="AA68" t="s">
        <v>105</v>
      </c>
      <c r="AB68">
        <v>28.5</v>
      </c>
      <c r="AC68">
        <v>0.76034599999999997</v>
      </c>
      <c r="AD68">
        <v>281</v>
      </c>
      <c r="AF68" s="1" t="s">
        <v>276</v>
      </c>
      <c r="AG68" s="2">
        <v>57.666666666666664</v>
      </c>
      <c r="AH68" s="2">
        <f t="shared" si="4"/>
        <v>0.56788340564529316</v>
      </c>
      <c r="AI68" s="2">
        <f t="shared" si="5"/>
        <v>-1.7609248484091329</v>
      </c>
      <c r="AJ68" s="2">
        <v>0</v>
      </c>
      <c r="AK68" s="2">
        <v>0</v>
      </c>
      <c r="AL68" s="2">
        <v>0.01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 t="s">
        <v>241</v>
      </c>
      <c r="AT68" s="2" t="s">
        <v>236</v>
      </c>
      <c r="AU68" s="2" t="s">
        <v>277</v>
      </c>
      <c r="AV68" s="2" t="s">
        <v>278</v>
      </c>
      <c r="AW68" s="2" t="s">
        <v>279</v>
      </c>
      <c r="AX68" s="2">
        <v>65</v>
      </c>
      <c r="AY68" s="5" t="s">
        <v>139</v>
      </c>
      <c r="AZ68" s="6" t="s">
        <v>240</v>
      </c>
      <c r="BA68" s="2" t="s">
        <v>241</v>
      </c>
      <c r="BB68" s="2" t="s">
        <v>346</v>
      </c>
    </row>
    <row r="69" spans="1:54" x14ac:dyDescent="0.4">
      <c r="A69" t="s">
        <v>57</v>
      </c>
      <c r="C69" s="7">
        <v>3811178</v>
      </c>
      <c r="D69" s="7">
        <v>47</v>
      </c>
      <c r="E69" s="7">
        <v>3</v>
      </c>
      <c r="F69" s="7">
        <v>0.18621389999999999</v>
      </c>
      <c r="G69" s="7">
        <v>7</v>
      </c>
      <c r="H69" s="7">
        <v>0</v>
      </c>
      <c r="I69" s="7">
        <v>1</v>
      </c>
      <c r="J69" s="7">
        <v>41</v>
      </c>
      <c r="K69" s="7">
        <v>0</v>
      </c>
      <c r="L69" s="7">
        <v>116</v>
      </c>
      <c r="M69" s="8">
        <v>1</v>
      </c>
      <c r="N69" s="9">
        <v>0</v>
      </c>
      <c r="O69" s="10">
        <v>0.33333333333333331</v>
      </c>
      <c r="P69" s="7">
        <v>1</v>
      </c>
      <c r="Q69" s="7" t="s">
        <v>338</v>
      </c>
      <c r="R69" s="12"/>
      <c r="S69">
        <v>1788</v>
      </c>
      <c r="T69">
        <v>1546</v>
      </c>
      <c r="U69">
        <v>577</v>
      </c>
      <c r="W69">
        <v>1125</v>
      </c>
      <c r="X69">
        <v>29</v>
      </c>
      <c r="Y69">
        <v>803</v>
      </c>
      <c r="Z69">
        <v>7</v>
      </c>
      <c r="AA69" t="s">
        <v>106</v>
      </c>
      <c r="AB69">
        <v>2</v>
      </c>
      <c r="AC69">
        <v>0.16494900000000001</v>
      </c>
      <c r="AD69">
        <v>283</v>
      </c>
      <c r="AF69" s="1" t="s">
        <v>281</v>
      </c>
      <c r="AG69" s="2">
        <v>118.83333333333333</v>
      </c>
      <c r="AH69" s="2">
        <f t="shared" si="4"/>
        <v>0.4819420461298185</v>
      </c>
      <c r="AI69" s="2">
        <f t="shared" si="5"/>
        <v>-2.0749382794682218</v>
      </c>
      <c r="AJ69" s="2">
        <v>0</v>
      </c>
      <c r="AK69" s="2">
        <v>0</v>
      </c>
      <c r="AL69" s="2">
        <v>0.01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38.095238095238095</v>
      </c>
      <c r="AS69" s="2" t="s">
        <v>241</v>
      </c>
      <c r="AT69" s="2" t="s">
        <v>236</v>
      </c>
      <c r="AU69" s="2" t="s">
        <v>282</v>
      </c>
      <c r="AV69" s="2" t="s">
        <v>283</v>
      </c>
      <c r="AW69" s="2" t="s">
        <v>284</v>
      </c>
      <c r="AX69" s="2">
        <v>66</v>
      </c>
      <c r="AY69" s="5" t="s">
        <v>139</v>
      </c>
      <c r="AZ69" s="6" t="s">
        <v>240</v>
      </c>
      <c r="BA69" s="2" t="s">
        <v>241</v>
      </c>
      <c r="BB69" s="2" t="s">
        <v>346</v>
      </c>
    </row>
    <row r="70" spans="1:54" x14ac:dyDescent="0.4">
      <c r="A70" t="s">
        <v>58</v>
      </c>
      <c r="C70" s="7">
        <v>3580959</v>
      </c>
      <c r="D70" s="7">
        <v>50</v>
      </c>
      <c r="E70" s="7">
        <v>6</v>
      </c>
      <c r="F70" s="7">
        <v>0.146401</v>
      </c>
      <c r="G70" s="7">
        <v>4</v>
      </c>
      <c r="H70" s="7">
        <v>0</v>
      </c>
      <c r="I70" s="7">
        <v>0</v>
      </c>
      <c r="J70" s="7">
        <v>34</v>
      </c>
      <c r="K70" s="7">
        <v>0</v>
      </c>
      <c r="L70" s="7">
        <v>104</v>
      </c>
      <c r="M70" s="8">
        <v>0.75</v>
      </c>
      <c r="N70" s="9">
        <v>0</v>
      </c>
      <c r="O70" s="10">
        <v>0.66666666666666663</v>
      </c>
      <c r="P70" s="7">
        <v>1</v>
      </c>
      <c r="Q70" s="7" t="s">
        <v>338</v>
      </c>
      <c r="R70" s="12"/>
      <c r="S70">
        <v>1685</v>
      </c>
      <c r="T70">
        <v>1459</v>
      </c>
      <c r="U70">
        <v>531</v>
      </c>
      <c r="W70">
        <v>1107</v>
      </c>
      <c r="X70">
        <v>23</v>
      </c>
      <c r="Y70">
        <v>828</v>
      </c>
      <c r="Z70">
        <v>4</v>
      </c>
      <c r="AA70" t="s">
        <v>107</v>
      </c>
      <c r="AB70">
        <v>2</v>
      </c>
      <c r="AC70">
        <v>0.26428800000000002</v>
      </c>
      <c r="AD70">
        <v>300</v>
      </c>
      <c r="AF70" s="1" t="s">
        <v>285</v>
      </c>
      <c r="AG70" s="2">
        <v>168</v>
      </c>
      <c r="AH70" s="2">
        <f t="shared" si="4"/>
        <v>0.44937573766125627</v>
      </c>
      <c r="AI70" s="2">
        <f t="shared" si="5"/>
        <v>-2.2253092817258628</v>
      </c>
      <c r="AJ70" s="2">
        <v>0</v>
      </c>
      <c r="AK70" s="2">
        <v>0</v>
      </c>
      <c r="AL70" s="2">
        <v>0.01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40.952380952380956</v>
      </c>
      <c r="AS70" s="2" t="s">
        <v>241</v>
      </c>
      <c r="AT70" s="2" t="s">
        <v>236</v>
      </c>
      <c r="AU70" s="2" t="s">
        <v>237</v>
      </c>
      <c r="AV70" s="2" t="s">
        <v>238</v>
      </c>
      <c r="AW70" s="2" t="s">
        <v>286</v>
      </c>
      <c r="AX70" s="2">
        <v>67</v>
      </c>
      <c r="AY70" s="5" t="s">
        <v>139</v>
      </c>
      <c r="AZ70" s="6" t="s">
        <v>240</v>
      </c>
      <c r="BA70" s="2" t="s">
        <v>241</v>
      </c>
      <c r="BB70" s="2" t="s">
        <v>346</v>
      </c>
    </row>
    <row r="71" spans="1:54" x14ac:dyDescent="0.4">
      <c r="A71" t="s">
        <v>62</v>
      </c>
      <c r="C71" s="7">
        <v>5647861</v>
      </c>
      <c r="D71" s="7">
        <v>54</v>
      </c>
      <c r="E71" s="7">
        <v>7</v>
      </c>
      <c r="F71" s="7">
        <v>1.5913310000000001</v>
      </c>
      <c r="G71" s="7">
        <v>1</v>
      </c>
      <c r="H71" s="7">
        <v>0</v>
      </c>
      <c r="I71" s="7">
        <v>1</v>
      </c>
      <c r="J71" s="7">
        <v>72</v>
      </c>
      <c r="K71" s="7">
        <v>0</v>
      </c>
      <c r="L71" s="7">
        <v>227</v>
      </c>
      <c r="M71" s="8">
        <v>0.25</v>
      </c>
      <c r="N71" s="9">
        <v>0.5</v>
      </c>
      <c r="O71" s="10">
        <v>0.66666666666666663</v>
      </c>
      <c r="P71" s="7">
        <v>3</v>
      </c>
      <c r="Q71" s="7" t="s">
        <v>342</v>
      </c>
      <c r="R71" s="12"/>
      <c r="S71">
        <v>2112</v>
      </c>
      <c r="T71">
        <v>1825</v>
      </c>
      <c r="U71">
        <v>1130</v>
      </c>
      <c r="W71">
        <v>1328</v>
      </c>
      <c r="X71">
        <v>28</v>
      </c>
      <c r="Y71">
        <v>1308</v>
      </c>
      <c r="Z71">
        <v>1</v>
      </c>
      <c r="AA71" t="s">
        <v>86</v>
      </c>
      <c r="AB71">
        <v>2.25</v>
      </c>
      <c r="AC71">
        <v>0.189081</v>
      </c>
      <c r="AD71">
        <v>310</v>
      </c>
      <c r="AF71" s="1" t="s">
        <v>294</v>
      </c>
      <c r="AG71" s="2">
        <v>168</v>
      </c>
      <c r="AH71" s="2">
        <f t="shared" si="4"/>
        <v>0.44937573766125627</v>
      </c>
      <c r="AI71" s="2">
        <f t="shared" si="5"/>
        <v>-2.2253092817258628</v>
      </c>
      <c r="AJ71" s="2">
        <v>0</v>
      </c>
      <c r="AK71" s="2">
        <v>0</v>
      </c>
      <c r="AL71" s="2">
        <v>0.01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 t="s">
        <v>134</v>
      </c>
      <c r="AT71" s="2" t="s">
        <v>159</v>
      </c>
      <c r="AU71" s="2" t="s">
        <v>160</v>
      </c>
      <c r="AV71" s="2" t="s">
        <v>161</v>
      </c>
      <c r="AW71" s="2" t="s">
        <v>295</v>
      </c>
      <c r="AX71" s="2">
        <v>71</v>
      </c>
      <c r="AY71" s="5" t="s">
        <v>139</v>
      </c>
      <c r="AZ71" s="6" t="s">
        <v>140</v>
      </c>
      <c r="BA71" s="2" t="s">
        <v>134</v>
      </c>
      <c r="BB71" s="2" t="s">
        <v>346</v>
      </c>
    </row>
    <row r="72" spans="1:54" x14ac:dyDescent="0.4">
      <c r="A72" t="s">
        <v>64</v>
      </c>
      <c r="C72" s="7">
        <v>2093350</v>
      </c>
      <c r="D72" s="7">
        <v>44</v>
      </c>
      <c r="E72" s="7">
        <v>4</v>
      </c>
      <c r="F72" s="7">
        <v>7.6300679999999996E-2</v>
      </c>
      <c r="G72" s="7">
        <v>5</v>
      </c>
      <c r="H72" s="7">
        <v>0</v>
      </c>
      <c r="I72" s="7">
        <v>0</v>
      </c>
      <c r="J72" s="7">
        <v>23</v>
      </c>
      <c r="K72" s="7">
        <v>0</v>
      </c>
      <c r="L72" s="7">
        <v>72</v>
      </c>
      <c r="M72" s="8">
        <v>0.75</v>
      </c>
      <c r="N72" s="9">
        <v>0</v>
      </c>
      <c r="O72" s="10">
        <v>0.33333333333333331</v>
      </c>
      <c r="P72" s="7">
        <v>1</v>
      </c>
      <c r="Q72" s="7" t="s">
        <v>338</v>
      </c>
      <c r="R72" s="12"/>
      <c r="S72">
        <v>1435</v>
      </c>
      <c r="T72">
        <v>1286</v>
      </c>
      <c r="U72">
        <v>386</v>
      </c>
      <c r="W72">
        <v>915</v>
      </c>
      <c r="X72">
        <v>26</v>
      </c>
      <c r="Y72">
        <v>606</v>
      </c>
      <c r="Z72">
        <v>5</v>
      </c>
      <c r="AA72" t="s">
        <v>108</v>
      </c>
      <c r="AB72">
        <v>1.5</v>
      </c>
      <c r="AC72">
        <v>0.66285300000000003</v>
      </c>
      <c r="AD72">
        <v>300</v>
      </c>
      <c r="AF72" s="1" t="s">
        <v>297</v>
      </c>
      <c r="AG72" s="2">
        <v>168</v>
      </c>
      <c r="AH72" s="2">
        <f t="shared" si="4"/>
        <v>0.44937573766125627</v>
      </c>
      <c r="AI72" s="2">
        <f t="shared" si="5"/>
        <v>-2.2253092817258628</v>
      </c>
      <c r="AJ72" s="2">
        <v>0</v>
      </c>
      <c r="AK72" s="2">
        <v>0</v>
      </c>
      <c r="AL72" s="2">
        <v>0.01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 t="s">
        <v>134</v>
      </c>
      <c r="AT72" s="2" t="s">
        <v>159</v>
      </c>
      <c r="AU72" s="2" t="s">
        <v>298</v>
      </c>
      <c r="AV72" s="2" t="s">
        <v>299</v>
      </c>
      <c r="AW72" s="2" t="s">
        <v>300</v>
      </c>
      <c r="AX72" s="2">
        <v>73</v>
      </c>
      <c r="AY72" s="5" t="s">
        <v>139</v>
      </c>
      <c r="AZ72" s="6" t="s">
        <v>140</v>
      </c>
      <c r="BA72" s="2" t="s">
        <v>134</v>
      </c>
      <c r="BB72" s="2" t="s">
        <v>346</v>
      </c>
    </row>
    <row r="73" spans="1:54" x14ac:dyDescent="0.4">
      <c r="A73" t="s">
        <v>65</v>
      </c>
      <c r="C73" s="7">
        <v>3463320</v>
      </c>
      <c r="D73" s="7">
        <v>65</v>
      </c>
      <c r="E73" s="7">
        <v>3</v>
      </c>
      <c r="F73" s="7">
        <v>0.2095689</v>
      </c>
      <c r="G73" s="7">
        <v>3</v>
      </c>
      <c r="H73" s="7">
        <v>0</v>
      </c>
      <c r="I73" s="7">
        <v>0</v>
      </c>
      <c r="J73" s="7">
        <v>35</v>
      </c>
      <c r="K73" s="7">
        <v>0</v>
      </c>
      <c r="L73" s="7">
        <v>129</v>
      </c>
      <c r="M73" s="8">
        <v>1</v>
      </c>
      <c r="N73" s="9">
        <v>0</v>
      </c>
      <c r="O73" s="10">
        <v>0.33333333333333331</v>
      </c>
      <c r="P73" s="7">
        <v>1</v>
      </c>
      <c r="Q73" s="7" t="s">
        <v>338</v>
      </c>
      <c r="R73" s="12"/>
      <c r="S73">
        <v>1717</v>
      </c>
      <c r="T73">
        <v>1517</v>
      </c>
      <c r="U73">
        <v>578</v>
      </c>
      <c r="W73">
        <v>1073</v>
      </c>
      <c r="X73">
        <v>28</v>
      </c>
      <c r="Y73">
        <v>805</v>
      </c>
      <c r="Z73">
        <v>3</v>
      </c>
      <c r="AA73" t="s">
        <v>109</v>
      </c>
      <c r="AB73">
        <v>16</v>
      </c>
      <c r="AC73">
        <v>0.48966100000000001</v>
      </c>
      <c r="AD73">
        <v>286</v>
      </c>
      <c r="AF73" s="1" t="s">
        <v>301</v>
      </c>
      <c r="AG73" s="2">
        <v>87</v>
      </c>
      <c r="AH73" s="2">
        <f t="shared" si="4"/>
        <v>0.51559168523326704</v>
      </c>
      <c r="AI73" s="2">
        <f t="shared" si="5"/>
        <v>-1.9395192526186185</v>
      </c>
      <c r="AJ73" s="2">
        <v>0</v>
      </c>
      <c r="AK73" s="2">
        <v>0</v>
      </c>
      <c r="AL73" s="2">
        <v>0.01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 t="s">
        <v>241</v>
      </c>
      <c r="AT73" s="2" t="s">
        <v>236</v>
      </c>
      <c r="AU73" s="2" t="s">
        <v>282</v>
      </c>
      <c r="AV73" s="2" t="s">
        <v>283</v>
      </c>
      <c r="AW73" s="2" t="s">
        <v>302</v>
      </c>
      <c r="AX73" s="2">
        <v>74</v>
      </c>
      <c r="AY73" s="5" t="s">
        <v>139</v>
      </c>
      <c r="AZ73" s="6" t="s">
        <v>240</v>
      </c>
      <c r="BA73" s="2" t="s">
        <v>241</v>
      </c>
      <c r="BB73" s="2" t="s">
        <v>346</v>
      </c>
    </row>
    <row r="74" spans="1:54" x14ac:dyDescent="0.4">
      <c r="A74" t="s">
        <v>68</v>
      </c>
      <c r="C74" s="7">
        <v>4523594</v>
      </c>
      <c r="D74" s="7">
        <v>72</v>
      </c>
      <c r="E74" s="7">
        <v>19</v>
      </c>
      <c r="F74" s="7">
        <v>0.16731950000000001</v>
      </c>
      <c r="G74" s="7">
        <v>3</v>
      </c>
      <c r="H74" s="7">
        <v>0</v>
      </c>
      <c r="I74" s="7">
        <v>1</v>
      </c>
      <c r="J74" s="7">
        <v>42</v>
      </c>
      <c r="K74" s="7">
        <v>0</v>
      </c>
      <c r="L74" s="7">
        <v>144</v>
      </c>
      <c r="M74" s="8">
        <v>0.75</v>
      </c>
      <c r="N74" s="9">
        <v>0</v>
      </c>
      <c r="O74" s="10">
        <v>0.66666666666666663</v>
      </c>
      <c r="P74" s="7">
        <v>1</v>
      </c>
      <c r="Q74" s="7" t="s">
        <v>338</v>
      </c>
      <c r="R74" s="12"/>
      <c r="S74">
        <v>1886</v>
      </c>
      <c r="T74">
        <v>1684</v>
      </c>
      <c r="U74">
        <v>675</v>
      </c>
      <c r="W74">
        <v>1212</v>
      </c>
      <c r="X74">
        <v>25</v>
      </c>
      <c r="Y74">
        <v>830</v>
      </c>
      <c r="Z74">
        <v>3</v>
      </c>
      <c r="AA74" t="s">
        <v>110</v>
      </c>
      <c r="AB74">
        <v>1.4642900000000001</v>
      </c>
      <c r="AC74">
        <v>0.142092</v>
      </c>
      <c r="AD74">
        <v>319</v>
      </c>
      <c r="AF74" s="1" t="s">
        <v>307</v>
      </c>
      <c r="AG74" s="2">
        <v>168</v>
      </c>
      <c r="AH74" s="2">
        <f t="shared" si="4"/>
        <v>0.44937573766125627</v>
      </c>
      <c r="AI74" s="2">
        <f t="shared" si="5"/>
        <v>-2.2253092817258628</v>
      </c>
      <c r="AJ74" s="2">
        <v>0</v>
      </c>
      <c r="AK74" s="2">
        <v>0</v>
      </c>
      <c r="AL74" s="2">
        <v>0.01</v>
      </c>
      <c r="AM74" s="2">
        <v>0</v>
      </c>
      <c r="AN74" s="2">
        <v>1.9047619047619047</v>
      </c>
      <c r="AO74" s="2">
        <v>3.3333333333333335</v>
      </c>
      <c r="AP74" s="2">
        <v>8.0952380952380949</v>
      </c>
      <c r="AQ74" s="2">
        <v>8.0952380952380949</v>
      </c>
      <c r="AR74" s="2">
        <v>45</v>
      </c>
      <c r="AS74" s="2" t="s">
        <v>142</v>
      </c>
      <c r="AT74" s="2" t="s">
        <v>143</v>
      </c>
      <c r="AU74" s="2" t="s">
        <v>150</v>
      </c>
      <c r="AV74" s="2" t="s">
        <v>151</v>
      </c>
      <c r="AW74" s="2" t="s">
        <v>152</v>
      </c>
      <c r="AX74" s="2">
        <v>12</v>
      </c>
      <c r="AY74" s="5" t="s">
        <v>147</v>
      </c>
      <c r="AZ74" s="6" t="s">
        <v>148</v>
      </c>
      <c r="BA74" s="2" t="s">
        <v>143</v>
      </c>
      <c r="BB74" s="2" t="s">
        <v>346</v>
      </c>
    </row>
    <row r="75" spans="1:54" x14ac:dyDescent="0.4">
      <c r="A75" t="s">
        <v>76</v>
      </c>
      <c r="C75" s="7">
        <v>5603075</v>
      </c>
      <c r="D75" s="7">
        <v>52</v>
      </c>
      <c r="E75" s="7">
        <v>4</v>
      </c>
      <c r="F75" s="7">
        <v>0.51804240000000001</v>
      </c>
      <c r="G75" s="7">
        <v>1</v>
      </c>
      <c r="H75" s="7">
        <v>0</v>
      </c>
      <c r="I75" s="7">
        <v>4</v>
      </c>
      <c r="J75" s="7">
        <v>63</v>
      </c>
      <c r="K75" s="7">
        <v>2</v>
      </c>
      <c r="L75" s="7">
        <v>221</v>
      </c>
      <c r="M75" s="8">
        <v>0.25</v>
      </c>
      <c r="N75" s="9">
        <v>1</v>
      </c>
      <c r="O75" s="10">
        <v>0</v>
      </c>
      <c r="P75" s="7">
        <v>2</v>
      </c>
      <c r="Q75" s="7" t="s">
        <v>339</v>
      </c>
      <c r="R75" s="12"/>
      <c r="S75">
        <v>2311</v>
      </c>
      <c r="T75">
        <v>1957</v>
      </c>
      <c r="U75">
        <v>1169</v>
      </c>
      <c r="W75">
        <v>1449</v>
      </c>
      <c r="X75">
        <v>28</v>
      </c>
      <c r="Y75">
        <v>1368</v>
      </c>
      <c r="Z75">
        <v>1</v>
      </c>
      <c r="AA75" t="s">
        <v>86</v>
      </c>
      <c r="AB75">
        <v>2.25</v>
      </c>
      <c r="AC75">
        <v>0.173674</v>
      </c>
      <c r="AD75">
        <v>315</v>
      </c>
      <c r="AF75" s="1" t="s">
        <v>317</v>
      </c>
      <c r="AG75" s="2">
        <v>66.5</v>
      </c>
      <c r="AH75" s="2">
        <f t="shared" si="4"/>
        <v>0.54860002489915405</v>
      </c>
      <c r="AI75" s="2">
        <f t="shared" si="5"/>
        <v>-1.8228216453031045</v>
      </c>
      <c r="AJ75" s="2">
        <v>0</v>
      </c>
      <c r="AK75" s="2">
        <v>0</v>
      </c>
      <c r="AL75" s="2">
        <v>0.01</v>
      </c>
      <c r="AM75" s="2">
        <v>0</v>
      </c>
      <c r="AN75" s="2">
        <v>0</v>
      </c>
      <c r="AO75" s="2">
        <v>0.95238095238095233</v>
      </c>
      <c r="AP75" s="2">
        <v>0.95238095238095233</v>
      </c>
      <c r="AQ75" s="2">
        <v>1.4285714285714286</v>
      </c>
      <c r="AR75" s="2">
        <v>4.7619047619047619</v>
      </c>
      <c r="AS75" s="2" t="s">
        <v>134</v>
      </c>
      <c r="AT75" s="2" t="s">
        <v>159</v>
      </c>
      <c r="AU75" s="2" t="s">
        <v>160</v>
      </c>
      <c r="AV75" s="2" t="s">
        <v>161</v>
      </c>
      <c r="AW75" s="2" t="s">
        <v>318</v>
      </c>
      <c r="AX75" s="2">
        <v>20</v>
      </c>
      <c r="AY75" s="5" t="s">
        <v>139</v>
      </c>
      <c r="AZ75" s="6" t="s">
        <v>140</v>
      </c>
      <c r="BA75" s="2" t="s">
        <v>134</v>
      </c>
      <c r="BB75" s="2" t="s">
        <v>346</v>
      </c>
    </row>
  </sheetData>
  <sortState xmlns:xlrd2="http://schemas.microsoft.com/office/spreadsheetml/2017/richdata2" ref="A2:BB75">
    <sortCondition descending="1" ref="AL1:AL75"/>
  </sortState>
  <phoneticPr fontId="19" type="noConversion"/>
  <conditionalFormatting sqref="M1:O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A222-EAE4-4C65-982C-5D39DA5C17AB}">
  <dimension ref="A1:D78"/>
  <sheetViews>
    <sheetView topLeftCell="A51" workbookViewId="0">
      <selection activeCell="B78" sqref="B78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36</v>
      </c>
      <c r="B2">
        <v>1930</v>
      </c>
      <c r="C2">
        <v>1788</v>
      </c>
      <c r="D2">
        <v>699</v>
      </c>
    </row>
    <row r="3" spans="1:4" x14ac:dyDescent="0.4">
      <c r="A3" t="s">
        <v>16</v>
      </c>
      <c r="B3">
        <v>1801</v>
      </c>
      <c r="C3">
        <v>1732</v>
      </c>
      <c r="D3">
        <v>773</v>
      </c>
    </row>
    <row r="4" spans="1:4" x14ac:dyDescent="0.4">
      <c r="A4" t="s">
        <v>77</v>
      </c>
      <c r="B4">
        <v>2651</v>
      </c>
      <c r="C4">
        <v>2211</v>
      </c>
      <c r="D4">
        <v>1085</v>
      </c>
    </row>
    <row r="5" spans="1:4" x14ac:dyDescent="0.4">
      <c r="A5" t="s">
        <v>21</v>
      </c>
      <c r="B5">
        <v>1802</v>
      </c>
      <c r="C5">
        <v>1683</v>
      </c>
      <c r="D5">
        <v>684</v>
      </c>
    </row>
    <row r="6" spans="1:4" x14ac:dyDescent="0.4">
      <c r="A6" t="s">
        <v>34</v>
      </c>
      <c r="B6">
        <v>1863</v>
      </c>
      <c r="C6">
        <v>1678</v>
      </c>
      <c r="D6">
        <v>734</v>
      </c>
    </row>
    <row r="7" spans="1:4" x14ac:dyDescent="0.4">
      <c r="A7" t="s">
        <v>8</v>
      </c>
      <c r="B7">
        <v>2156</v>
      </c>
      <c r="C7">
        <v>1845</v>
      </c>
      <c r="D7">
        <v>855</v>
      </c>
    </row>
    <row r="8" spans="1:4" x14ac:dyDescent="0.4">
      <c r="A8" t="s">
        <v>61</v>
      </c>
      <c r="B8">
        <v>1714</v>
      </c>
      <c r="C8">
        <v>1592</v>
      </c>
      <c r="D8">
        <v>602</v>
      </c>
    </row>
    <row r="9" spans="1:4" x14ac:dyDescent="0.4">
      <c r="A9" t="s">
        <v>41</v>
      </c>
      <c r="B9">
        <v>1939</v>
      </c>
      <c r="C9">
        <v>1730</v>
      </c>
      <c r="D9">
        <v>594</v>
      </c>
    </row>
    <row r="10" spans="1:4" x14ac:dyDescent="0.4">
      <c r="A10" t="s">
        <v>43</v>
      </c>
      <c r="B10">
        <v>1802</v>
      </c>
      <c r="C10">
        <v>1665</v>
      </c>
      <c r="D10">
        <v>680</v>
      </c>
    </row>
    <row r="11" spans="1:4" x14ac:dyDescent="0.4">
      <c r="A11" t="s">
        <v>63</v>
      </c>
      <c r="B11">
        <v>2032</v>
      </c>
      <c r="C11">
        <v>1845</v>
      </c>
      <c r="D11">
        <v>843</v>
      </c>
    </row>
    <row r="12" spans="1:4" x14ac:dyDescent="0.4">
      <c r="A12" t="s">
        <v>25</v>
      </c>
      <c r="B12">
        <v>1864</v>
      </c>
      <c r="C12">
        <v>1668</v>
      </c>
      <c r="D12">
        <v>644</v>
      </c>
    </row>
    <row r="13" spans="1:4" x14ac:dyDescent="0.4">
      <c r="A13" t="s">
        <v>35</v>
      </c>
      <c r="B13">
        <v>1757</v>
      </c>
      <c r="C13">
        <v>1645</v>
      </c>
      <c r="D13">
        <v>652</v>
      </c>
    </row>
    <row r="14" spans="1:4" x14ac:dyDescent="0.4">
      <c r="A14" t="s">
        <v>5</v>
      </c>
      <c r="B14">
        <v>2213</v>
      </c>
      <c r="C14">
        <v>1918</v>
      </c>
      <c r="D14">
        <v>1106</v>
      </c>
    </row>
    <row r="15" spans="1:4" x14ac:dyDescent="0.4">
      <c r="A15" t="s">
        <v>31</v>
      </c>
      <c r="B15">
        <v>1883</v>
      </c>
      <c r="C15">
        <v>1692</v>
      </c>
      <c r="D15">
        <v>618</v>
      </c>
    </row>
    <row r="16" spans="1:4" x14ac:dyDescent="0.4">
      <c r="A16" t="s">
        <v>52</v>
      </c>
      <c r="B16">
        <v>2023</v>
      </c>
      <c r="C16">
        <v>1867</v>
      </c>
      <c r="D16">
        <v>767</v>
      </c>
    </row>
    <row r="17" spans="1:4" x14ac:dyDescent="0.4">
      <c r="A17" t="s">
        <v>17</v>
      </c>
      <c r="B17">
        <v>1847</v>
      </c>
      <c r="C17">
        <v>1672</v>
      </c>
      <c r="D17">
        <v>644</v>
      </c>
    </row>
    <row r="18" spans="1:4" x14ac:dyDescent="0.4">
      <c r="A18" t="s">
        <v>48</v>
      </c>
      <c r="B18">
        <v>1994</v>
      </c>
      <c r="C18">
        <v>1750</v>
      </c>
      <c r="D18">
        <v>751</v>
      </c>
    </row>
    <row r="19" spans="1:4" x14ac:dyDescent="0.4">
      <c r="A19" t="s">
        <v>22</v>
      </c>
      <c r="B19">
        <v>1677</v>
      </c>
      <c r="C19">
        <v>1612</v>
      </c>
      <c r="D19">
        <v>520</v>
      </c>
    </row>
    <row r="20" spans="1:4" x14ac:dyDescent="0.4">
      <c r="A20" t="s">
        <v>49</v>
      </c>
      <c r="B20">
        <v>2151</v>
      </c>
      <c r="C20">
        <v>1823</v>
      </c>
      <c r="D20">
        <v>875</v>
      </c>
    </row>
    <row r="21" spans="1:4" x14ac:dyDescent="0.4">
      <c r="A21" t="s">
        <v>15</v>
      </c>
      <c r="B21">
        <v>1745</v>
      </c>
      <c r="C21">
        <v>1660</v>
      </c>
      <c r="D21">
        <v>743</v>
      </c>
    </row>
    <row r="22" spans="1:4" x14ac:dyDescent="0.4">
      <c r="A22" t="s">
        <v>70</v>
      </c>
      <c r="B22">
        <v>2054</v>
      </c>
      <c r="C22">
        <v>1755</v>
      </c>
      <c r="D22">
        <v>706</v>
      </c>
    </row>
    <row r="23" spans="1:4" x14ac:dyDescent="0.4">
      <c r="A23" t="s">
        <v>71</v>
      </c>
      <c r="B23">
        <v>1973</v>
      </c>
      <c r="C23">
        <v>1740</v>
      </c>
      <c r="D23">
        <v>682</v>
      </c>
    </row>
    <row r="24" spans="1:4" x14ac:dyDescent="0.4">
      <c r="A24" t="s">
        <v>38</v>
      </c>
      <c r="B24">
        <v>1778</v>
      </c>
      <c r="C24">
        <v>1672</v>
      </c>
      <c r="D24">
        <v>706</v>
      </c>
    </row>
    <row r="25" spans="1:4" x14ac:dyDescent="0.4">
      <c r="A25" t="s">
        <v>56</v>
      </c>
      <c r="B25">
        <v>2033</v>
      </c>
      <c r="C25">
        <v>1788</v>
      </c>
      <c r="D25">
        <v>676</v>
      </c>
    </row>
    <row r="26" spans="1:4" x14ac:dyDescent="0.4">
      <c r="A26" t="s">
        <v>19</v>
      </c>
      <c r="B26">
        <v>1986</v>
      </c>
      <c r="C26">
        <v>1778</v>
      </c>
      <c r="D26">
        <v>648</v>
      </c>
    </row>
    <row r="27" spans="1:4" x14ac:dyDescent="0.4">
      <c r="A27" t="s">
        <v>59</v>
      </c>
      <c r="B27">
        <v>2047</v>
      </c>
      <c r="C27">
        <v>1735</v>
      </c>
      <c r="D27">
        <v>717</v>
      </c>
    </row>
    <row r="28" spans="1:4" x14ac:dyDescent="0.4">
      <c r="A28" t="s">
        <v>30</v>
      </c>
      <c r="B28">
        <v>2106</v>
      </c>
      <c r="C28">
        <v>1809</v>
      </c>
      <c r="D28">
        <v>881</v>
      </c>
    </row>
    <row r="29" spans="1:4" x14ac:dyDescent="0.4">
      <c r="A29" t="s">
        <v>37</v>
      </c>
      <c r="B29">
        <v>1826</v>
      </c>
      <c r="C29">
        <v>1669</v>
      </c>
      <c r="D29">
        <v>731</v>
      </c>
    </row>
    <row r="30" spans="1:4" x14ac:dyDescent="0.4">
      <c r="A30" t="s">
        <v>73</v>
      </c>
      <c r="B30">
        <v>1934</v>
      </c>
      <c r="C30">
        <v>1702</v>
      </c>
      <c r="D30">
        <v>706</v>
      </c>
    </row>
    <row r="31" spans="1:4" x14ac:dyDescent="0.4">
      <c r="A31" t="s">
        <v>7</v>
      </c>
      <c r="B31">
        <v>2091</v>
      </c>
      <c r="C31">
        <v>1816</v>
      </c>
      <c r="D31">
        <v>819</v>
      </c>
    </row>
    <row r="32" spans="1:4" x14ac:dyDescent="0.4">
      <c r="A32" t="s">
        <v>12</v>
      </c>
      <c r="B32">
        <v>1825</v>
      </c>
      <c r="C32">
        <v>1614</v>
      </c>
      <c r="D32">
        <v>613</v>
      </c>
    </row>
    <row r="33" spans="1:4" x14ac:dyDescent="0.4">
      <c r="A33" t="s">
        <v>75</v>
      </c>
      <c r="B33">
        <v>2170</v>
      </c>
      <c r="C33">
        <v>1863</v>
      </c>
      <c r="D33">
        <v>1088</v>
      </c>
    </row>
    <row r="34" spans="1:4" x14ac:dyDescent="0.4">
      <c r="A34" t="s">
        <v>20</v>
      </c>
      <c r="B34">
        <v>2203</v>
      </c>
      <c r="C34">
        <v>1875</v>
      </c>
      <c r="D34">
        <v>871</v>
      </c>
    </row>
    <row r="35" spans="1:4" x14ac:dyDescent="0.4">
      <c r="A35" t="s">
        <v>69</v>
      </c>
      <c r="B35">
        <v>1899</v>
      </c>
      <c r="C35">
        <v>1685</v>
      </c>
      <c r="D35">
        <v>590</v>
      </c>
    </row>
    <row r="36" spans="1:4" x14ac:dyDescent="0.4">
      <c r="A36" t="s">
        <v>33</v>
      </c>
      <c r="B36">
        <v>1637</v>
      </c>
      <c r="C36">
        <v>1460</v>
      </c>
      <c r="D36">
        <v>579</v>
      </c>
    </row>
    <row r="37" spans="1:4" x14ac:dyDescent="0.4">
      <c r="A37" t="s">
        <v>66</v>
      </c>
      <c r="B37">
        <v>1993</v>
      </c>
      <c r="C37">
        <v>1745</v>
      </c>
      <c r="D37">
        <v>724</v>
      </c>
    </row>
    <row r="38" spans="1:4" x14ac:dyDescent="0.4">
      <c r="A38" t="s">
        <v>18</v>
      </c>
      <c r="B38">
        <v>2099</v>
      </c>
      <c r="C38">
        <v>1807</v>
      </c>
      <c r="D38">
        <v>825</v>
      </c>
    </row>
    <row r="39" spans="1:4" x14ac:dyDescent="0.4">
      <c r="A39" t="s">
        <v>45</v>
      </c>
      <c r="B39">
        <v>1657</v>
      </c>
      <c r="C39">
        <v>1551</v>
      </c>
      <c r="D39">
        <v>594</v>
      </c>
    </row>
    <row r="40" spans="1:4" x14ac:dyDescent="0.4">
      <c r="A40" t="s">
        <v>46</v>
      </c>
      <c r="B40">
        <v>1701</v>
      </c>
      <c r="C40">
        <v>1590</v>
      </c>
      <c r="D40">
        <v>594</v>
      </c>
    </row>
    <row r="41" spans="1:4" x14ac:dyDescent="0.4">
      <c r="A41" t="s">
        <v>67</v>
      </c>
      <c r="B41">
        <v>1937</v>
      </c>
      <c r="C41">
        <v>1748</v>
      </c>
      <c r="D41">
        <v>776</v>
      </c>
    </row>
    <row r="42" spans="1:4" x14ac:dyDescent="0.4">
      <c r="A42" t="s">
        <v>74</v>
      </c>
      <c r="B42">
        <v>2005</v>
      </c>
      <c r="C42">
        <v>1719</v>
      </c>
      <c r="D42">
        <v>711</v>
      </c>
    </row>
    <row r="43" spans="1:4" x14ac:dyDescent="0.4">
      <c r="A43" t="s">
        <v>26</v>
      </c>
      <c r="B43">
        <v>2195</v>
      </c>
      <c r="C43">
        <v>1857</v>
      </c>
      <c r="D43">
        <v>891</v>
      </c>
    </row>
    <row r="44" spans="1:4" x14ac:dyDescent="0.4">
      <c r="A44" t="s">
        <v>51</v>
      </c>
      <c r="B44">
        <v>1495</v>
      </c>
      <c r="C44">
        <v>1419</v>
      </c>
      <c r="D44">
        <v>454</v>
      </c>
    </row>
    <row r="45" spans="1:4" x14ac:dyDescent="0.4">
      <c r="A45" t="s">
        <v>27</v>
      </c>
      <c r="B45">
        <v>2168</v>
      </c>
      <c r="C45">
        <v>1853</v>
      </c>
      <c r="D45">
        <v>856</v>
      </c>
    </row>
    <row r="46" spans="1:4" x14ac:dyDescent="0.4">
      <c r="A46" t="s">
        <v>4</v>
      </c>
      <c r="B46">
        <v>2022</v>
      </c>
      <c r="C46">
        <v>1707</v>
      </c>
      <c r="D46">
        <v>807</v>
      </c>
    </row>
    <row r="47" spans="1:4" x14ac:dyDescent="0.4">
      <c r="A47" t="s">
        <v>13</v>
      </c>
      <c r="B47">
        <v>2125</v>
      </c>
      <c r="C47">
        <v>1757</v>
      </c>
      <c r="D47">
        <v>905</v>
      </c>
    </row>
    <row r="48" spans="1:4" x14ac:dyDescent="0.4">
      <c r="A48" t="s">
        <v>60</v>
      </c>
      <c r="B48">
        <v>1631</v>
      </c>
      <c r="C48">
        <v>1545</v>
      </c>
      <c r="D48">
        <v>525</v>
      </c>
    </row>
    <row r="49" spans="1:4" x14ac:dyDescent="0.4">
      <c r="A49" t="s">
        <v>72</v>
      </c>
      <c r="B49">
        <v>1932</v>
      </c>
      <c r="C49">
        <v>1721</v>
      </c>
      <c r="D49">
        <v>628</v>
      </c>
    </row>
    <row r="50" spans="1:4" x14ac:dyDescent="0.4">
      <c r="A50" t="s">
        <v>53</v>
      </c>
      <c r="B50">
        <v>1837</v>
      </c>
      <c r="C50">
        <v>1672</v>
      </c>
      <c r="D50">
        <v>640</v>
      </c>
    </row>
    <row r="51" spans="1:4" x14ac:dyDescent="0.4">
      <c r="A51" t="s">
        <v>9</v>
      </c>
      <c r="B51">
        <v>2065</v>
      </c>
      <c r="C51">
        <v>1780</v>
      </c>
      <c r="D51">
        <v>863</v>
      </c>
    </row>
    <row r="52" spans="1:4" x14ac:dyDescent="0.4">
      <c r="A52" t="s">
        <v>6</v>
      </c>
      <c r="B52">
        <v>1940</v>
      </c>
      <c r="C52">
        <v>1710</v>
      </c>
      <c r="D52">
        <v>643</v>
      </c>
    </row>
    <row r="53" spans="1:4" x14ac:dyDescent="0.4">
      <c r="A53" t="s">
        <v>10</v>
      </c>
      <c r="B53">
        <v>1772</v>
      </c>
      <c r="C53">
        <v>1529</v>
      </c>
      <c r="D53">
        <v>550</v>
      </c>
    </row>
    <row r="54" spans="1:4" x14ac:dyDescent="0.4">
      <c r="A54" t="s">
        <v>11</v>
      </c>
      <c r="B54">
        <v>2168</v>
      </c>
      <c r="C54">
        <v>1824</v>
      </c>
      <c r="D54">
        <v>861</v>
      </c>
    </row>
    <row r="55" spans="1:4" x14ac:dyDescent="0.4">
      <c r="A55" t="s">
        <v>14</v>
      </c>
      <c r="B55">
        <v>2037</v>
      </c>
      <c r="C55">
        <v>1751</v>
      </c>
      <c r="D55">
        <v>830</v>
      </c>
    </row>
    <row r="56" spans="1:4" x14ac:dyDescent="0.4">
      <c r="A56" t="s">
        <v>23</v>
      </c>
      <c r="B56">
        <v>1526</v>
      </c>
      <c r="C56">
        <v>1379</v>
      </c>
      <c r="D56">
        <v>392</v>
      </c>
    </row>
    <row r="57" spans="1:4" x14ac:dyDescent="0.4">
      <c r="A57" t="s">
        <v>24</v>
      </c>
      <c r="B57">
        <v>2033</v>
      </c>
      <c r="C57">
        <v>1758</v>
      </c>
      <c r="D57">
        <v>804</v>
      </c>
    </row>
    <row r="58" spans="1:4" x14ac:dyDescent="0.4">
      <c r="A58" t="s">
        <v>28</v>
      </c>
      <c r="B58">
        <v>2181</v>
      </c>
      <c r="C58">
        <v>1877</v>
      </c>
      <c r="D58">
        <v>952</v>
      </c>
    </row>
    <row r="59" spans="1:4" x14ac:dyDescent="0.4">
      <c r="A59" t="s">
        <v>29</v>
      </c>
      <c r="B59">
        <v>2279</v>
      </c>
      <c r="C59">
        <v>1936</v>
      </c>
      <c r="D59">
        <v>1055</v>
      </c>
    </row>
    <row r="60" spans="1:4" x14ac:dyDescent="0.4">
      <c r="A60" t="s">
        <v>32</v>
      </c>
      <c r="B60">
        <v>1891</v>
      </c>
      <c r="C60">
        <v>1709</v>
      </c>
      <c r="D60">
        <v>579</v>
      </c>
    </row>
    <row r="61" spans="1:4" x14ac:dyDescent="0.4">
      <c r="A61" t="s">
        <v>39</v>
      </c>
      <c r="B61">
        <v>1675</v>
      </c>
      <c r="C61">
        <v>1464</v>
      </c>
      <c r="D61">
        <v>546</v>
      </c>
    </row>
    <row r="62" spans="1:4" x14ac:dyDescent="0.4">
      <c r="A62" t="s">
        <v>40</v>
      </c>
      <c r="B62">
        <v>1771</v>
      </c>
      <c r="C62">
        <v>1531</v>
      </c>
      <c r="D62">
        <v>586</v>
      </c>
    </row>
    <row r="63" spans="1:4" x14ac:dyDescent="0.4">
      <c r="A63" t="s">
        <v>42</v>
      </c>
      <c r="B63">
        <v>2139</v>
      </c>
      <c r="C63">
        <v>1843</v>
      </c>
      <c r="D63">
        <v>878</v>
      </c>
    </row>
    <row r="64" spans="1:4" x14ac:dyDescent="0.4">
      <c r="A64" t="s">
        <v>44</v>
      </c>
      <c r="B64">
        <v>1699</v>
      </c>
      <c r="C64">
        <v>1536</v>
      </c>
      <c r="D64">
        <v>471</v>
      </c>
    </row>
    <row r="65" spans="1:4" x14ac:dyDescent="0.4">
      <c r="A65" t="s">
        <v>47</v>
      </c>
      <c r="B65">
        <v>1996</v>
      </c>
      <c r="C65">
        <v>1750</v>
      </c>
      <c r="D65">
        <v>732</v>
      </c>
    </row>
    <row r="66" spans="1:4" x14ac:dyDescent="0.4">
      <c r="A66" t="s">
        <v>50</v>
      </c>
      <c r="B66">
        <v>2050</v>
      </c>
      <c r="C66">
        <v>1780</v>
      </c>
      <c r="D66">
        <v>874</v>
      </c>
    </row>
    <row r="67" spans="1:4" x14ac:dyDescent="0.4">
      <c r="A67" t="s">
        <v>54</v>
      </c>
      <c r="B67">
        <v>1805</v>
      </c>
      <c r="C67">
        <v>1573</v>
      </c>
      <c r="D67">
        <v>694</v>
      </c>
    </row>
    <row r="68" spans="1:4" x14ac:dyDescent="0.4">
      <c r="A68" t="s">
        <v>55</v>
      </c>
      <c r="B68">
        <v>2047</v>
      </c>
      <c r="C68">
        <v>1814</v>
      </c>
      <c r="D68">
        <v>822</v>
      </c>
    </row>
    <row r="69" spans="1:4" x14ac:dyDescent="0.4">
      <c r="A69" t="s">
        <v>57</v>
      </c>
      <c r="B69">
        <v>1788</v>
      </c>
      <c r="C69">
        <v>1546</v>
      </c>
      <c r="D69">
        <v>577</v>
      </c>
    </row>
    <row r="70" spans="1:4" x14ac:dyDescent="0.4">
      <c r="A70" t="s">
        <v>58</v>
      </c>
      <c r="B70">
        <v>1685</v>
      </c>
      <c r="C70">
        <v>1459</v>
      </c>
      <c r="D70">
        <v>531</v>
      </c>
    </row>
    <row r="71" spans="1:4" x14ac:dyDescent="0.4">
      <c r="A71" t="s">
        <v>62</v>
      </c>
      <c r="B71">
        <v>2112</v>
      </c>
      <c r="C71">
        <v>1825</v>
      </c>
      <c r="D71">
        <v>1130</v>
      </c>
    </row>
    <row r="72" spans="1:4" x14ac:dyDescent="0.4">
      <c r="A72" t="s">
        <v>64</v>
      </c>
      <c r="B72">
        <v>1435</v>
      </c>
      <c r="C72">
        <v>1286</v>
      </c>
      <c r="D72">
        <v>386</v>
      </c>
    </row>
    <row r="73" spans="1:4" x14ac:dyDescent="0.4">
      <c r="A73" t="s">
        <v>65</v>
      </c>
      <c r="B73">
        <v>1717</v>
      </c>
      <c r="C73">
        <v>1517</v>
      </c>
      <c r="D73">
        <v>578</v>
      </c>
    </row>
    <row r="74" spans="1:4" x14ac:dyDescent="0.4">
      <c r="A74" t="s">
        <v>68</v>
      </c>
      <c r="B74">
        <v>1886</v>
      </c>
      <c r="C74">
        <v>1684</v>
      </c>
      <c r="D74">
        <v>675</v>
      </c>
    </row>
    <row r="75" spans="1:4" x14ac:dyDescent="0.4">
      <c r="A75" t="s">
        <v>76</v>
      </c>
      <c r="B75">
        <v>2311</v>
      </c>
      <c r="C75">
        <v>1957</v>
      </c>
      <c r="D75">
        <v>1169</v>
      </c>
    </row>
    <row r="77" spans="1:4" x14ac:dyDescent="0.4">
      <c r="A77" t="s">
        <v>354</v>
      </c>
      <c r="B77">
        <f>AVERAGE(B2:B75)</f>
        <v>1935.2837837837837</v>
      </c>
      <c r="C77">
        <f>AVERAGE(C2:C75)</f>
        <v>1710.081081081081</v>
      </c>
      <c r="D77">
        <f>AVERAGE(D2:D75)</f>
        <v>729.59459459459458</v>
      </c>
    </row>
    <row r="78" spans="1:4" x14ac:dyDescent="0.4">
      <c r="A78" t="s">
        <v>355</v>
      </c>
      <c r="B78">
        <f>STDEV(B2:B75)</f>
        <v>209.76833407358478</v>
      </c>
      <c r="C78">
        <f t="shared" ref="C78:D78" si="0">STDEV(C2:C75)</f>
        <v>147.44014404336284</v>
      </c>
      <c r="D78">
        <f t="shared" si="0"/>
        <v>168.28855835882285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modelSum</vt:lpstr>
      <vt:lpstr>gapseq_sum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XYM</cp:lastModifiedBy>
  <dcterms:created xsi:type="dcterms:W3CDTF">2022-06-29T13:04:26Z</dcterms:created>
  <dcterms:modified xsi:type="dcterms:W3CDTF">2023-09-15T06:56:03Z</dcterms:modified>
</cp:coreProperties>
</file>