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ric Bitria\Desktop\Organització Empresarial\Pràctiques\"/>
    </mc:Choice>
  </mc:AlternateContent>
  <xr:revisionPtr revIDLastSave="0" documentId="13_ncr:1_{70E2A50E-A46B-43E8-8CE3-51BD4AD7B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visió Vendes" sheetId="3" r:id="rId1"/>
    <sheet name="Entrada dades" sheetId="1" r:id="rId2"/>
    <sheet name="SABI" sheetId="6" r:id="rId3"/>
  </sheets>
  <definedNames>
    <definedName name="_xlnm._FilterDatabase" localSheetId="0" hidden="1">'Previsió Vendes'!$A$11:$D$24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5" i="3" s="1"/>
  <c r="C36" i="3" s="1"/>
  <c r="C37" i="3" s="1"/>
  <c r="C38" i="3" s="1"/>
  <c r="C39" i="3" s="1"/>
  <c r="D34" i="3"/>
  <c r="D35" i="3" s="1"/>
  <c r="D36" i="3" s="1"/>
  <c r="D37" i="3" s="1"/>
  <c r="D38" i="3" s="1"/>
  <c r="D39" i="3" s="1"/>
  <c r="B34" i="3"/>
  <c r="B35" i="3" s="1"/>
  <c r="B36" i="3" s="1"/>
  <c r="B37" i="3" s="1"/>
  <c r="B38" i="3" s="1"/>
  <c r="B39" i="3" s="1"/>
  <c r="C28" i="3"/>
  <c r="D28" i="3"/>
  <c r="B28" i="3"/>
  <c r="C27" i="3"/>
  <c r="D27" i="3"/>
  <c r="B27" i="3"/>
  <c r="D26" i="3"/>
  <c r="C26" i="3"/>
  <c r="B26" i="3"/>
  <c r="D25" i="3"/>
  <c r="C25" i="3"/>
  <c r="B25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4" i="3" s="1"/>
  <c r="A35" i="3" s="1"/>
  <c r="A36" i="3" s="1"/>
  <c r="A37" i="3" s="1"/>
  <c r="A38" i="3" s="1"/>
  <c r="A3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ACED8D-9ED2-432F-B528-62171C3B1925}" keepAlive="1" name="Consulta - Page 1" description="Conexión a la consulta 'Page 1' en el libro." type="5" refreshedVersion="0" background="1">
    <dbPr connection="Provider=Microsoft.Mashup.OleDb.1;Data Source=$Workbook$;Location=&quot;Page 1&quot;;Extended Properties=&quot;&quot;" command="SELECT * FROM [Page 1]"/>
  </connection>
</connections>
</file>

<file path=xl/sharedStrings.xml><?xml version="1.0" encoding="utf-8"?>
<sst xmlns="http://schemas.openxmlformats.org/spreadsheetml/2006/main" count="105" uniqueCount="55">
  <si>
    <t>        </t>
  </si>
  <si>
    <t>               </t>
  </si>
  <si>
    <t>Ingresos de explotación</t>
  </si>
  <si>
    <t>Resultado del Ejercicio</t>
  </si>
  <si>
    <t>Total Activo</t>
  </si>
  <si>
    <t>Fondos propios</t>
  </si>
  <si>
    <t>Número empleados</t>
  </si>
  <si>
    <t>Font: SABI</t>
  </si>
  <si>
    <t>Empresa: Stradivarius Diseño SL</t>
  </si>
  <si>
    <t>Taula de modificacions</t>
  </si>
  <si>
    <t>Ingresos d'Explotació</t>
  </si>
  <si>
    <t>Resultat del exercici</t>
  </si>
  <si>
    <t>Num. Treballadors</t>
  </si>
  <si>
    <t xml:space="preserve">Modificacions
(DECREIXEMENT) DE LES
DADES D'ENTRADA </t>
  </si>
  <si>
    <t>Entrada de dades</t>
  </si>
  <si>
    <t>Anys</t>
  </si>
  <si>
    <t>Cuentas No Consolidadas</t>
  </si>
  <si>
    <t>31/01/2022</t>
  </si>
  <si>
    <t>31/01/2021</t>
  </si>
  <si>
    <t>31/01/2020</t>
  </si>
  <si>
    <t>31/01/2019</t>
  </si>
  <si>
    <t>31/01/2018</t>
  </si>
  <si>
    <t>31/01/2017</t>
  </si>
  <si>
    <t>31/01/2016</t>
  </si>
  <si>
    <t>31/01/2015</t>
  </si>
  <si>
    <t>31/01/2014</t>
  </si>
  <si>
    <t>31/01/2013</t>
  </si>
  <si>
    <t>31/01/2012</t>
  </si>
  <si>
    <t>31/01/2011</t>
  </si>
  <si>
    <t>31/01/2010</t>
  </si>
  <si>
    <t>TOTAL</t>
  </si>
  <si>
    <t>PROMIG</t>
  </si>
  <si>
    <t>MÀXIM</t>
  </si>
  <si>
    <t>MÍNIM</t>
  </si>
  <si>
    <t>PREVISIONS (a 6 anys vista)</t>
  </si>
  <si>
    <t>Resultats de l'exercici</t>
  </si>
  <si>
    <t>Nombre de treballadors</t>
  </si>
  <si>
    <t>Perfil financiero &amp; empleados</t>
  </si>
  <si>
    <t>EUR</t>
  </si>
  <si>
    <t>12 meses</t>
  </si>
  <si>
    <t>6 meses</t>
  </si>
  <si>
    <t>Pendiente de tratamiento</t>
  </si>
  <si>
    <t>Aprobado</t>
  </si>
  <si>
    <t>Normal PGC 2007</t>
  </si>
  <si>
    <t>Abreviado PGC 2007</t>
  </si>
  <si>
    <t xml:space="preserve">  Ingresos de explotación</t>
  </si>
  <si>
    <t xml:space="preserve">  Result. ordinarios antes Impuestos</t>
  </si>
  <si>
    <t xml:space="preserve">  Resultado del Ejercicio</t>
  </si>
  <si>
    <t xml:space="preserve">  Total Activo</t>
  </si>
  <si>
    <t xml:space="preserve">  Fondos propios</t>
  </si>
  <si>
    <t xml:space="preserve">  Rentabilidad económica (%)</t>
  </si>
  <si>
    <t xml:space="preserve">  Rentabilidad financiera (%)</t>
  </si>
  <si>
    <t xml:space="preserve">  Liquidez general</t>
  </si>
  <si>
    <t xml:space="preserve">  Endeudamiento (%)</t>
  </si>
  <si>
    <t xml:space="preserve">  Número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</si>
</sst>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0"/>
    <numFmt numFmtId="165" formatCode="_-* #,##0\ &quot;€&quot;_-;\-* #,##0\ &quot;€&quot;_-;_-* &quot;-&quot;??\ &quot;€&quot;_-;_-@_-"/>
    <numFmt numFmtId="166" formatCode="0\ &quot;Persone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003366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.5"/>
      <color rgb="FF003366"/>
      <name val="Verdana"/>
      <family val="2"/>
    </font>
    <font>
      <sz val="8.5"/>
      <color rgb="FF000000"/>
      <name val="Verdana"/>
      <family val="2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8.5"/>
      <color rgb="FF003366"/>
      <name val="Verdana"/>
      <family val="2"/>
    </font>
    <font>
      <sz val="10"/>
      <color rgb="FF000000"/>
      <name val="Arial"/>
      <family val="2"/>
    </font>
    <font>
      <sz val="8.5"/>
      <color rgb="FF333333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rgb="FF002060"/>
      <name val="Arial"/>
      <family val="2"/>
    </font>
    <font>
      <b/>
      <sz val="16"/>
      <color rgb="FF00206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2CBE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D1D6DC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center" wrapText="1" indent="15"/>
    </xf>
    <xf numFmtId="1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0" fillId="0" borderId="0" xfId="0" applyAlignment="1">
      <alignment horizontal="center" vertical="center"/>
    </xf>
    <xf numFmtId="14" fontId="1" fillId="0" borderId="0" xfId="0" applyNumberFormat="1" applyFont="1"/>
    <xf numFmtId="165" fontId="2" fillId="2" borderId="5" xfId="0" applyNumberFormat="1" applyFont="1" applyFill="1" applyBorder="1" applyAlignment="1">
      <alignment horizontal="center" vertical="top" wrapText="1"/>
    </xf>
    <xf numFmtId="166" fontId="2" fillId="2" borderId="5" xfId="0" applyNumberFormat="1" applyFont="1" applyFill="1" applyBorder="1" applyAlignment="1">
      <alignment horizontal="center" vertical="top" wrapText="1"/>
    </xf>
    <xf numFmtId="165" fontId="1" fillId="0" borderId="6" xfId="0" applyNumberFormat="1" applyFont="1" applyBorder="1"/>
    <xf numFmtId="166" fontId="2" fillId="2" borderId="6" xfId="0" applyNumberFormat="1" applyFont="1" applyFill="1" applyBorder="1" applyAlignment="1">
      <alignment horizontal="center" vertical="top" wrapText="1"/>
    </xf>
    <xf numFmtId="165" fontId="1" fillId="0" borderId="7" xfId="0" applyNumberFormat="1" applyFont="1" applyBorder="1"/>
    <xf numFmtId="166" fontId="2" fillId="2" borderId="7" xfId="0" applyNumberFormat="1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6" xfId="0" applyFill="1" applyBorder="1"/>
    <xf numFmtId="0" fontId="9" fillId="4" borderId="5" xfId="0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0" fontId="12" fillId="10" borderId="0" xfId="0" applyFont="1" applyFill="1"/>
    <xf numFmtId="0" fontId="8" fillId="11" borderId="0" xfId="0" applyFont="1" applyFill="1" applyAlignment="1">
      <alignment horizontal="right" vertical="top" wrapText="1"/>
    </xf>
    <xf numFmtId="0" fontId="8" fillId="11" borderId="10" xfId="0" applyFont="1" applyFill="1" applyBorder="1" applyAlignment="1">
      <alignment horizontal="right" vertical="top" wrapText="1"/>
    </xf>
    <xf numFmtId="0" fontId="0" fillId="4" borderId="5" xfId="0" applyFill="1" applyBorder="1" applyAlignment="1">
      <alignment horizontal="center" vertical="top" wrapText="1"/>
    </xf>
    <xf numFmtId="49" fontId="0" fillId="4" borderId="5" xfId="0" applyNumberFormat="1" applyFill="1" applyBorder="1" applyAlignment="1">
      <alignment horizontal="center" vertical="top" wrapText="1"/>
    </xf>
    <xf numFmtId="9" fontId="14" fillId="0" borderId="5" xfId="0" applyNumberFormat="1" applyFont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3" fontId="13" fillId="10" borderId="10" xfId="0" applyNumberFormat="1" applyFont="1" applyFill="1" applyBorder="1" applyAlignment="1">
      <alignment horizontal="right" vertical="top"/>
    </xf>
    <xf numFmtId="0" fontId="12" fillId="10" borderId="10" xfId="0" applyFont="1" applyFill="1" applyBorder="1"/>
    <xf numFmtId="0" fontId="8" fillId="10" borderId="10" xfId="0" applyFont="1" applyFill="1" applyBorder="1" applyAlignment="1">
      <alignment horizontal="left" vertical="top" wrapText="1"/>
    </xf>
    <xf numFmtId="4" fontId="13" fillId="10" borderId="10" xfId="0" applyNumberFormat="1" applyFont="1" applyFill="1" applyBorder="1" applyAlignment="1">
      <alignment horizontal="right" vertical="top"/>
    </xf>
    <xf numFmtId="164" fontId="13" fillId="10" borderId="10" xfId="0" applyNumberFormat="1" applyFont="1" applyFill="1" applyBorder="1" applyAlignment="1">
      <alignment horizontal="right" vertical="top"/>
    </xf>
    <xf numFmtId="0" fontId="13" fillId="10" borderId="10" xfId="0" applyFont="1" applyFill="1" applyBorder="1" applyAlignment="1">
      <alignment horizontal="right" vertical="top" wrapText="1"/>
    </xf>
    <xf numFmtId="0" fontId="13" fillId="10" borderId="0" xfId="0" applyFont="1" applyFill="1" applyAlignment="1">
      <alignment horizontal="right" vertical="top" wrapText="1"/>
    </xf>
    <xf numFmtId="0" fontId="12" fillId="10" borderId="0" xfId="0" applyFont="1" applyFill="1"/>
    <xf numFmtId="0" fontId="12" fillId="11" borderId="0" xfId="0" applyFont="1" applyFill="1"/>
    <xf numFmtId="0" fontId="8" fillId="11" borderId="10" xfId="0" applyFont="1" applyFill="1" applyBorder="1" applyAlignment="1">
      <alignment horizontal="right" vertical="top" wrapText="1"/>
    </xf>
    <xf numFmtId="0" fontId="8" fillId="11" borderId="0" xfId="0" applyFont="1" applyFill="1" applyAlignment="1">
      <alignment horizontal="right" vertical="top" wrapText="1"/>
    </xf>
    <xf numFmtId="0" fontId="11" fillId="9" borderId="9" xfId="0" applyFont="1" applyFill="1" applyBorder="1" applyAlignment="1">
      <alignment horizontal="left" vertical="top"/>
    </xf>
    <xf numFmtId="0" fontId="12" fillId="10" borderId="9" xfId="0" applyFont="1" applyFill="1" applyBorder="1"/>
    <xf numFmtId="0" fontId="7" fillId="11" borderId="0" xfId="0" applyFont="1" applyFill="1" applyAlignment="1">
      <alignment horizontal="left" vertical="top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6" fillId="2" borderId="11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322366D5-C6B5-421C-A119-E1043D3334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Ingresos</a:t>
            </a:r>
            <a:r>
              <a:rPr lang="es-ES" b="1" baseline="0"/>
              <a:t> d'explotació i Resultats de l'exercici 2010-2022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'Previsió Vendes'!$B$11</c:f>
              <c:strCache>
                <c:ptCount val="1"/>
                <c:pt idx="0">
                  <c:v>Ingresos d'Explotació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'Previsió Vendes'!$A$12:$A$24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'Previsió Vendes'!$B$12:$B$24</c:f>
              <c:numCache>
                <c:formatCode>_-* #,##0\ "€"_-;\-* #,##0\ "€"_-;_-* "-"??\ "€"_-;_-@_-</c:formatCode>
                <c:ptCount val="13"/>
                <c:pt idx="0">
                  <c:v>3001250</c:v>
                </c:pt>
                <c:pt idx="1">
                  <c:v>11648531</c:v>
                </c:pt>
                <c:pt idx="2">
                  <c:v>12460038</c:v>
                </c:pt>
                <c:pt idx="3">
                  <c:v>15725165</c:v>
                </c:pt>
                <c:pt idx="4">
                  <c:v>16535504</c:v>
                </c:pt>
                <c:pt idx="5">
                  <c:v>18833207</c:v>
                </c:pt>
                <c:pt idx="6">
                  <c:v>23382395</c:v>
                </c:pt>
                <c:pt idx="7">
                  <c:v>24689814</c:v>
                </c:pt>
                <c:pt idx="8">
                  <c:v>26150986</c:v>
                </c:pt>
                <c:pt idx="9">
                  <c:v>24949267</c:v>
                </c:pt>
                <c:pt idx="10">
                  <c:v>30209159</c:v>
                </c:pt>
                <c:pt idx="11">
                  <c:v>20465186</c:v>
                </c:pt>
                <c:pt idx="12">
                  <c:v>33917444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9-4E3A-972E-4F1D919E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9957336"/>
        <c:axId val="1209955368"/>
      </c:barChart>
      <c:lineChart>
        <c:grouping val="standard"/>
        <c:varyColors val="0"/>
        <c:ser>
          <c:idx val="1"/>
          <c:order val="1"/>
          <c:tx>
            <c:strRef>
              <c:f>'Previsió Vendes'!$C$11</c:f>
              <c:strCache>
                <c:ptCount val="1"/>
                <c:pt idx="0">
                  <c:v>Resultat del exercici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'Previsió Vendes'!$A$12:$A$24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'Previsió Vendes'!$C$12:$C$24</c:f>
              <c:numCache>
                <c:formatCode>_-* #,##0\ "€"_-;\-* #,##0\ "€"_-;_-* "-"??\ "€"_-;_-@_-</c:formatCode>
                <c:ptCount val="13"/>
                <c:pt idx="0">
                  <c:v>1866372</c:v>
                </c:pt>
                <c:pt idx="1">
                  <c:v>9339510</c:v>
                </c:pt>
                <c:pt idx="2">
                  <c:v>9119350</c:v>
                </c:pt>
                <c:pt idx="3">
                  <c:v>11110860</c:v>
                </c:pt>
                <c:pt idx="4">
                  <c:v>11367747</c:v>
                </c:pt>
                <c:pt idx="5">
                  <c:v>13888383</c:v>
                </c:pt>
                <c:pt idx="6">
                  <c:v>15626347</c:v>
                </c:pt>
                <c:pt idx="7">
                  <c:v>18265086</c:v>
                </c:pt>
                <c:pt idx="8">
                  <c:v>19014249</c:v>
                </c:pt>
                <c:pt idx="9">
                  <c:v>17989518</c:v>
                </c:pt>
                <c:pt idx="10">
                  <c:v>22464246</c:v>
                </c:pt>
                <c:pt idx="11">
                  <c:v>12609766</c:v>
                </c:pt>
                <c:pt idx="12">
                  <c:v>25612254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9-4E3A-972E-4F1D919E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83872"/>
        <c:axId val="783688464"/>
      </c:lineChart>
      <c:catAx>
        <c:axId val="12099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955368"/>
        <c:crosses val="autoZero"/>
        <c:auto val="1"/>
        <c:lblAlgn val="ctr"/>
        <c:lblOffset val="100"/>
        <c:noMultiLvlLbl val="0"/>
      </c:catAx>
      <c:valAx>
        <c:axId val="1209955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9957336"/>
        <c:crosses val="autoZero"/>
        <c:crossBetween val="between"/>
      </c:valAx>
      <c:valAx>
        <c:axId val="783688464"/>
        <c:scaling>
          <c:orientation val="minMax"/>
        </c:scaling>
        <c:delete val="0"/>
        <c:axPos val="r"/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683872"/>
        <c:crosses val="max"/>
        <c:crossBetween val="between"/>
      </c:valAx>
      <c:catAx>
        <c:axId val="7836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8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176822</xdr:rowOff>
    </xdr:from>
    <xdr:to>
      <xdr:col>12</xdr:col>
      <xdr:colOff>496957</xdr:colOff>
      <xdr:row>28</xdr:row>
      <xdr:rowOff>16564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E8A3F3-4803-61FC-D15D-9118D8E76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7620</xdr:colOff>
      <xdr:row>16</xdr:row>
      <xdr:rowOff>7620</xdr:rowOff>
    </xdr:to>
    <xdr:pic>
      <xdr:nvPicPr>
        <xdr:cNvPr id="2" name="PROFILE.HEADER02Opener">
          <a:extLst>
            <a:ext uri="{FF2B5EF4-FFF2-40B4-BE49-F238E27FC236}">
              <a16:creationId xmlns:a16="http://schemas.microsoft.com/office/drawing/2014/main" id="{B1E154AD-6925-7AD2-3F64-C4E0CD69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8817-7983-4B6A-8D33-28F762CB30BE}">
  <dimension ref="A1:G39"/>
  <sheetViews>
    <sheetView tabSelected="1" zoomScale="45" zoomScaleNormal="92" workbookViewId="0">
      <selection activeCell="C6" sqref="C6"/>
    </sheetView>
  </sheetViews>
  <sheetFormatPr baseColWidth="10" defaultRowHeight="14.4" x14ac:dyDescent="0.3"/>
  <cols>
    <col min="1" max="1" width="15.5546875" customWidth="1"/>
    <col min="2" max="2" width="16.77734375" customWidth="1"/>
    <col min="3" max="3" width="16.88671875" customWidth="1"/>
    <col min="4" max="4" width="20.109375" customWidth="1"/>
  </cols>
  <sheetData>
    <row r="1" spans="1:7" ht="21" customHeight="1" x14ac:dyDescent="0.3">
      <c r="A1" s="63" t="s">
        <v>8</v>
      </c>
      <c r="B1" s="64"/>
      <c r="C1" s="64"/>
      <c r="D1" s="64"/>
    </row>
    <row r="2" spans="1:7" ht="18" x14ac:dyDescent="0.35">
      <c r="A2" s="59" t="s">
        <v>7</v>
      </c>
      <c r="B2" s="60"/>
      <c r="C2" s="61"/>
      <c r="D2" s="62"/>
    </row>
    <row r="4" spans="1:7" x14ac:dyDescent="0.3">
      <c r="B4" s="40" t="s">
        <v>9</v>
      </c>
      <c r="C4" s="40"/>
      <c r="D4" s="40"/>
    </row>
    <row r="5" spans="1:7" ht="34.799999999999997" customHeight="1" x14ac:dyDescent="0.3">
      <c r="B5" s="36" t="s">
        <v>10</v>
      </c>
      <c r="C5" s="37" t="s">
        <v>11</v>
      </c>
      <c r="D5" s="36" t="s">
        <v>12</v>
      </c>
    </row>
    <row r="6" spans="1:7" ht="72" x14ac:dyDescent="0.3">
      <c r="A6" s="39" t="s">
        <v>13</v>
      </c>
      <c r="B6" s="38">
        <v>0.05</v>
      </c>
      <c r="C6" s="38">
        <v>0.02</v>
      </c>
      <c r="D6" s="38">
        <v>0.01</v>
      </c>
    </row>
    <row r="10" spans="1:7" x14ac:dyDescent="0.3">
      <c r="A10" s="41" t="s">
        <v>14</v>
      </c>
      <c r="B10" s="41"/>
      <c r="C10" s="41"/>
      <c r="D10" s="41"/>
    </row>
    <row r="11" spans="1:7" ht="28.8" x14ac:dyDescent="0.3">
      <c r="A11" s="28" t="s">
        <v>15</v>
      </c>
      <c r="B11" s="31" t="s">
        <v>10</v>
      </c>
      <c r="C11" s="32" t="s">
        <v>11</v>
      </c>
      <c r="D11" s="31" t="s">
        <v>12</v>
      </c>
      <c r="G11" s="19"/>
    </row>
    <row r="12" spans="1:7" x14ac:dyDescent="0.3">
      <c r="A12" s="27">
        <v>2010</v>
      </c>
      <c r="B12" s="21">
        <v>3001250</v>
      </c>
      <c r="C12" s="21">
        <v>1866372</v>
      </c>
      <c r="D12" s="22">
        <v>60</v>
      </c>
      <c r="G12" s="20"/>
    </row>
    <row r="13" spans="1:7" x14ac:dyDescent="0.3">
      <c r="A13" s="27">
        <f>A12+1</f>
        <v>2011</v>
      </c>
      <c r="B13" s="21">
        <v>11648531</v>
      </c>
      <c r="C13" s="21">
        <v>9339510</v>
      </c>
      <c r="D13" s="22">
        <v>61</v>
      </c>
      <c r="G13" s="20"/>
    </row>
    <row r="14" spans="1:7" x14ac:dyDescent="0.3">
      <c r="A14" s="27">
        <f t="shared" ref="A14:A24" si="0">A13+1</f>
        <v>2012</v>
      </c>
      <c r="B14" s="21">
        <v>12460038</v>
      </c>
      <c r="C14" s="21">
        <v>9119350</v>
      </c>
      <c r="D14" s="22">
        <v>66</v>
      </c>
      <c r="G14" s="20"/>
    </row>
    <row r="15" spans="1:7" x14ac:dyDescent="0.3">
      <c r="A15" s="27">
        <f t="shared" si="0"/>
        <v>2013</v>
      </c>
      <c r="B15" s="21">
        <v>15725165</v>
      </c>
      <c r="C15" s="21">
        <v>11110860</v>
      </c>
      <c r="D15" s="22">
        <v>71</v>
      </c>
      <c r="G15" s="20"/>
    </row>
    <row r="16" spans="1:7" x14ac:dyDescent="0.3">
      <c r="A16" s="27">
        <f t="shared" si="0"/>
        <v>2014</v>
      </c>
      <c r="B16" s="21">
        <v>16535504</v>
      </c>
      <c r="C16" s="21">
        <v>11367747</v>
      </c>
      <c r="D16" s="22">
        <v>66</v>
      </c>
      <c r="G16" s="20"/>
    </row>
    <row r="17" spans="1:7" x14ac:dyDescent="0.3">
      <c r="A17" s="27">
        <f t="shared" si="0"/>
        <v>2015</v>
      </c>
      <c r="B17" s="21">
        <v>18833207</v>
      </c>
      <c r="C17" s="21">
        <v>13888383</v>
      </c>
      <c r="D17" s="22">
        <v>70</v>
      </c>
      <c r="G17" s="20"/>
    </row>
    <row r="18" spans="1:7" x14ac:dyDescent="0.3">
      <c r="A18" s="27">
        <f t="shared" si="0"/>
        <v>2016</v>
      </c>
      <c r="B18" s="21">
        <v>23382395</v>
      </c>
      <c r="C18" s="21">
        <v>15626347</v>
      </c>
      <c r="D18" s="22">
        <v>71</v>
      </c>
      <c r="G18" s="20"/>
    </row>
    <row r="19" spans="1:7" x14ac:dyDescent="0.3">
      <c r="A19" s="27">
        <f t="shared" si="0"/>
        <v>2017</v>
      </c>
      <c r="B19" s="21">
        <v>24689814</v>
      </c>
      <c r="C19" s="21">
        <v>18265086</v>
      </c>
      <c r="D19" s="22">
        <v>82</v>
      </c>
      <c r="G19" s="20"/>
    </row>
    <row r="20" spans="1:7" x14ac:dyDescent="0.3">
      <c r="A20" s="27">
        <f t="shared" si="0"/>
        <v>2018</v>
      </c>
      <c r="B20" s="21">
        <v>26150986</v>
      </c>
      <c r="C20" s="21">
        <v>19014249</v>
      </c>
      <c r="D20" s="22">
        <v>96</v>
      </c>
      <c r="G20" s="20"/>
    </row>
    <row r="21" spans="1:7" x14ac:dyDescent="0.3">
      <c r="A21" s="27">
        <f t="shared" si="0"/>
        <v>2019</v>
      </c>
      <c r="B21" s="21">
        <v>24949267</v>
      </c>
      <c r="C21" s="21">
        <v>17989518</v>
      </c>
      <c r="D21" s="22">
        <v>78</v>
      </c>
      <c r="G21" s="20"/>
    </row>
    <row r="22" spans="1:7" x14ac:dyDescent="0.3">
      <c r="A22" s="27">
        <f t="shared" si="0"/>
        <v>2020</v>
      </c>
      <c r="B22" s="21">
        <v>30209159</v>
      </c>
      <c r="C22" s="21">
        <v>22464246</v>
      </c>
      <c r="D22" s="22">
        <v>80</v>
      </c>
      <c r="G22" s="20"/>
    </row>
    <row r="23" spans="1:7" x14ac:dyDescent="0.3">
      <c r="A23" s="27">
        <f t="shared" si="0"/>
        <v>2021</v>
      </c>
      <c r="B23" s="21">
        <v>20465186</v>
      </c>
      <c r="C23" s="21">
        <v>12609766</v>
      </c>
      <c r="D23" s="22">
        <v>75</v>
      </c>
      <c r="G23" s="20"/>
    </row>
    <row r="24" spans="1:7" x14ac:dyDescent="0.3">
      <c r="A24" s="27">
        <f t="shared" si="0"/>
        <v>2022</v>
      </c>
      <c r="B24" s="21">
        <v>33917444</v>
      </c>
      <c r="C24" s="21">
        <v>25612254</v>
      </c>
      <c r="D24" s="22">
        <v>78</v>
      </c>
      <c r="G24" s="20"/>
    </row>
    <row r="25" spans="1:7" x14ac:dyDescent="0.3">
      <c r="A25" s="29" t="s">
        <v>30</v>
      </c>
      <c r="B25" s="25">
        <f>SUM(B12:B24)</f>
        <v>261967946</v>
      </c>
      <c r="C25" s="25">
        <f>SUM(C12:C24)</f>
        <v>188273688</v>
      </c>
      <c r="D25" s="26">
        <f>SUM(D12:D24)</f>
        <v>954</v>
      </c>
    </row>
    <row r="26" spans="1:7" x14ac:dyDescent="0.3">
      <c r="A26" s="30" t="s">
        <v>31</v>
      </c>
      <c r="B26" s="23">
        <f>AVERAGE(B12:B24)</f>
        <v>20151380.46153846</v>
      </c>
      <c r="C26" s="23">
        <f t="shared" ref="C26" si="1">AVERAGE(C12:C24)</f>
        <v>14482591.384615384</v>
      </c>
      <c r="D26" s="24">
        <f>AVERAGE(D12:D24)</f>
        <v>73.384615384615387</v>
      </c>
    </row>
    <row r="27" spans="1:7" x14ac:dyDescent="0.3">
      <c r="A27" s="30" t="s">
        <v>32</v>
      </c>
      <c r="B27" s="23">
        <f>MAX(B12:B24)</f>
        <v>33917444</v>
      </c>
      <c r="C27" s="23">
        <f t="shared" ref="C27:D27" si="2">MAX(C12:C24)</f>
        <v>25612254</v>
      </c>
      <c r="D27" s="24">
        <f t="shared" si="2"/>
        <v>96</v>
      </c>
    </row>
    <row r="28" spans="1:7" x14ac:dyDescent="0.3">
      <c r="A28" s="30" t="s">
        <v>33</v>
      </c>
      <c r="B28" s="23">
        <f>MIN(B12:B24)</f>
        <v>3001250</v>
      </c>
      <c r="C28" s="23">
        <f t="shared" ref="C28:D28" si="3">MIN(C12:C24)</f>
        <v>1866372</v>
      </c>
      <c r="D28" s="24">
        <f t="shared" si="3"/>
        <v>60</v>
      </c>
    </row>
    <row r="32" spans="1:7" x14ac:dyDescent="0.3">
      <c r="A32" s="40" t="s">
        <v>34</v>
      </c>
      <c r="B32" s="40"/>
      <c r="C32" s="40"/>
      <c r="D32" s="40"/>
    </row>
    <row r="33" spans="1:4" ht="36" customHeight="1" x14ac:dyDescent="0.3">
      <c r="A33" s="28" t="s">
        <v>15</v>
      </c>
      <c r="B33" s="31" t="s">
        <v>10</v>
      </c>
      <c r="C33" s="32" t="s">
        <v>35</v>
      </c>
      <c r="D33" s="31" t="s">
        <v>36</v>
      </c>
    </row>
    <row r="34" spans="1:4" x14ac:dyDescent="0.3">
      <c r="A34" s="27">
        <f>A24+1</f>
        <v>2023</v>
      </c>
      <c r="B34" s="23">
        <f>B24*(1-B6)</f>
        <v>32221571.799999997</v>
      </c>
      <c r="C34" s="23">
        <f t="shared" ref="C34:D34" si="4">C24*(1-C6)</f>
        <v>25100008.919999998</v>
      </c>
      <c r="D34" s="22">
        <f t="shared" si="4"/>
        <v>77.22</v>
      </c>
    </row>
    <row r="35" spans="1:4" x14ac:dyDescent="0.3">
      <c r="A35" s="27">
        <f>A34+1</f>
        <v>2024</v>
      </c>
      <c r="B35" s="23">
        <f>B34*(1-B$6)</f>
        <v>30610493.209999997</v>
      </c>
      <c r="C35" s="23">
        <f t="shared" ref="C35:D35" si="5">C34*(1-C$6)</f>
        <v>24598008.741599999</v>
      </c>
      <c r="D35" s="24">
        <f t="shared" si="5"/>
        <v>76.447800000000001</v>
      </c>
    </row>
    <row r="36" spans="1:4" x14ac:dyDescent="0.3">
      <c r="A36" s="27">
        <f>A35+1</f>
        <v>2025</v>
      </c>
      <c r="B36" s="23">
        <f t="shared" ref="B36:B39" si="6">B35*(1-B$6)</f>
        <v>29079968.549499996</v>
      </c>
      <c r="C36" s="23">
        <f t="shared" ref="C36:C39" si="7">C35*(1-C$6)</f>
        <v>24106048.566767998</v>
      </c>
      <c r="D36" s="24">
        <f t="shared" ref="D36:D39" si="8">D35*(1-D$6)</f>
        <v>75.683322000000004</v>
      </c>
    </row>
    <row r="37" spans="1:4" x14ac:dyDescent="0.3">
      <c r="A37" s="27">
        <f>A36+1</f>
        <v>2026</v>
      </c>
      <c r="B37" s="23">
        <f t="shared" si="6"/>
        <v>27625970.122024994</v>
      </c>
      <c r="C37" s="23">
        <f t="shared" si="7"/>
        <v>23623927.595432639</v>
      </c>
      <c r="D37" s="24">
        <f t="shared" si="8"/>
        <v>74.92648878</v>
      </c>
    </row>
    <row r="38" spans="1:4" x14ac:dyDescent="0.3">
      <c r="A38" s="27">
        <f>A37+1</f>
        <v>2027</v>
      </c>
      <c r="B38" s="23">
        <f t="shared" si="6"/>
        <v>26244671.615923744</v>
      </c>
      <c r="C38" s="23">
        <f t="shared" si="7"/>
        <v>23151449.043523986</v>
      </c>
      <c r="D38" s="24">
        <f t="shared" si="8"/>
        <v>74.177223892200004</v>
      </c>
    </row>
    <row r="39" spans="1:4" x14ac:dyDescent="0.3">
      <c r="A39" s="27">
        <f>A38+1</f>
        <v>2028</v>
      </c>
      <c r="B39" s="23">
        <f t="shared" si="6"/>
        <v>24932438.035127554</v>
      </c>
      <c r="C39" s="23">
        <f t="shared" si="7"/>
        <v>22688420.062653504</v>
      </c>
      <c r="D39" s="24">
        <f t="shared" si="8"/>
        <v>73.435451653278008</v>
      </c>
    </row>
  </sheetData>
  <autoFilter ref="A11:D24" xr:uid="{D03F8817-7983-4B6A-8D33-28F762CB30BE}">
    <sortState xmlns:xlrd2="http://schemas.microsoft.com/office/spreadsheetml/2017/richdata2" ref="A12:D24">
      <sortCondition ref="A11:A24"/>
    </sortState>
  </autoFilter>
  <mergeCells count="5">
    <mergeCell ref="A32:D32"/>
    <mergeCell ref="A2:C2"/>
    <mergeCell ref="B4:D4"/>
    <mergeCell ref="A10:D10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workbookViewId="0">
      <selection activeCell="P11" sqref="D11:P11"/>
    </sheetView>
  </sheetViews>
  <sheetFormatPr baseColWidth="10" defaultColWidth="8.88671875" defaultRowHeight="13.8" x14ac:dyDescent="0.25"/>
  <cols>
    <col min="1" max="16" width="11" style="13" bestFit="1" customWidth="1"/>
    <col min="17" max="16384" width="8.88671875" style="13"/>
  </cols>
  <sheetData>
    <row r="1" spans="1:24" ht="14.4" customHeight="1" x14ac:dyDescent="0.25">
      <c r="A1" s="43" t="s">
        <v>8</v>
      </c>
      <c r="B1" s="43"/>
      <c r="C1" s="4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4" x14ac:dyDescent="0.25">
      <c r="A2" s="44" t="s">
        <v>7</v>
      </c>
      <c r="B2" s="44"/>
      <c r="C2" s="4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4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4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4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4" x14ac:dyDescent="0.2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24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4" x14ac:dyDescent="0.25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24" x14ac:dyDescent="0.25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24" x14ac:dyDescent="0.25">
      <c r="A11" s="14"/>
      <c r="B11" s="15"/>
      <c r="C11" s="15"/>
      <c r="D11" s="18">
        <v>44592</v>
      </c>
      <c r="E11" s="18">
        <v>44227</v>
      </c>
      <c r="F11" s="18">
        <v>43861</v>
      </c>
      <c r="G11" s="18">
        <v>43496</v>
      </c>
      <c r="H11" s="18">
        <v>43131</v>
      </c>
      <c r="I11" s="17">
        <v>42766</v>
      </c>
      <c r="J11" s="17">
        <v>42400</v>
      </c>
      <c r="K11" s="17">
        <v>42035</v>
      </c>
      <c r="L11" s="17">
        <v>41670</v>
      </c>
      <c r="M11" s="17">
        <v>41305</v>
      </c>
      <c r="N11" s="17">
        <v>40939</v>
      </c>
      <c r="O11" s="17">
        <v>40574</v>
      </c>
      <c r="P11" s="17">
        <v>40209</v>
      </c>
      <c r="Q11" s="15"/>
      <c r="R11" s="15"/>
      <c r="S11" s="15"/>
      <c r="T11" s="16"/>
      <c r="U11" s="14"/>
      <c r="V11" s="15"/>
      <c r="W11" s="15"/>
      <c r="X11" s="16"/>
    </row>
    <row r="12" spans="1:24" x14ac:dyDescent="0.25">
      <c r="A12" s="42" t="s">
        <v>2</v>
      </c>
      <c r="B12" s="42"/>
      <c r="C12" s="42"/>
      <c r="D12" s="6">
        <v>33917444</v>
      </c>
      <c r="E12" s="6">
        <v>20465186</v>
      </c>
      <c r="F12" s="6">
        <v>30209159</v>
      </c>
      <c r="G12" s="6">
        <v>24949267</v>
      </c>
      <c r="H12" s="6">
        <v>26150986</v>
      </c>
      <c r="I12" s="6">
        <v>24689814</v>
      </c>
      <c r="J12" s="6">
        <v>23382395</v>
      </c>
      <c r="K12" s="6">
        <v>18833207</v>
      </c>
      <c r="L12" s="6">
        <v>16535504</v>
      </c>
      <c r="M12" s="6">
        <v>15725165</v>
      </c>
      <c r="N12" s="6">
        <v>12460038</v>
      </c>
      <c r="O12" s="6">
        <v>11648531</v>
      </c>
      <c r="P12" s="6">
        <v>3001250</v>
      </c>
    </row>
    <row r="13" spans="1:24" x14ac:dyDescent="0.25">
      <c r="A13" s="42" t="s">
        <v>3</v>
      </c>
      <c r="B13" s="42"/>
      <c r="C13" s="42"/>
      <c r="D13" s="6">
        <v>25612254</v>
      </c>
      <c r="E13" s="6">
        <v>12609766</v>
      </c>
      <c r="F13" s="6">
        <v>22464246</v>
      </c>
      <c r="G13" s="6">
        <v>17989518</v>
      </c>
      <c r="H13" s="6">
        <v>19014249</v>
      </c>
      <c r="I13" s="6">
        <v>18265086</v>
      </c>
      <c r="J13" s="6">
        <v>15626347</v>
      </c>
      <c r="K13" s="6">
        <v>13888383</v>
      </c>
      <c r="L13" s="6">
        <v>11367747</v>
      </c>
      <c r="M13" s="6">
        <v>11110860</v>
      </c>
      <c r="N13" s="6">
        <v>9119350</v>
      </c>
      <c r="O13" s="6">
        <v>9339510</v>
      </c>
      <c r="P13" s="6">
        <v>1866372</v>
      </c>
    </row>
    <row r="14" spans="1:24" x14ac:dyDescent="0.25">
      <c r="A14" s="42" t="s">
        <v>4</v>
      </c>
      <c r="B14" s="42"/>
      <c r="C14" s="42"/>
      <c r="D14" s="6">
        <v>16481716</v>
      </c>
      <c r="E14" s="6">
        <v>5775259</v>
      </c>
      <c r="F14" s="6">
        <v>9709897</v>
      </c>
      <c r="G14" s="6">
        <v>9083141</v>
      </c>
      <c r="H14" s="6">
        <v>25682358</v>
      </c>
      <c r="I14" s="6">
        <v>27428915</v>
      </c>
      <c r="J14" s="6">
        <v>10579882</v>
      </c>
      <c r="K14" s="6">
        <v>30990633</v>
      </c>
      <c r="L14" s="6">
        <v>28758624</v>
      </c>
      <c r="M14" s="6">
        <v>24746306</v>
      </c>
      <c r="N14" s="6">
        <v>21426226</v>
      </c>
      <c r="O14" s="6">
        <v>10723107</v>
      </c>
      <c r="P14" s="6">
        <v>3503772</v>
      </c>
    </row>
    <row r="15" spans="1:24" x14ac:dyDescent="0.25">
      <c r="A15" s="42" t="s">
        <v>5</v>
      </c>
      <c r="B15" s="42"/>
      <c r="C15" s="42"/>
      <c r="D15" s="6">
        <v>11342021</v>
      </c>
      <c r="E15" s="6">
        <v>729767</v>
      </c>
      <c r="F15" s="6">
        <v>5651671</v>
      </c>
      <c r="G15" s="6">
        <v>4187425</v>
      </c>
      <c r="H15" s="6">
        <v>22297907</v>
      </c>
      <c r="I15" s="6">
        <v>24283658</v>
      </c>
      <c r="J15" s="6">
        <v>6018572</v>
      </c>
      <c r="K15" s="6">
        <v>27392225</v>
      </c>
      <c r="L15" s="6">
        <v>25503839</v>
      </c>
      <c r="M15" s="6">
        <v>22136094</v>
      </c>
      <c r="N15" s="6">
        <v>19025232</v>
      </c>
      <c r="O15" s="6">
        <v>9905882</v>
      </c>
      <c r="P15" s="6">
        <v>566372</v>
      </c>
    </row>
    <row r="16" spans="1:24" x14ac:dyDescent="0.25">
      <c r="A16" s="42" t="s">
        <v>6</v>
      </c>
      <c r="B16" s="42"/>
      <c r="C16" s="42"/>
      <c r="D16" s="5">
        <v>78</v>
      </c>
      <c r="E16" s="5">
        <v>75</v>
      </c>
      <c r="F16" s="5">
        <v>80</v>
      </c>
      <c r="G16" s="5">
        <v>78</v>
      </c>
      <c r="H16" s="5">
        <v>96</v>
      </c>
      <c r="I16" s="5">
        <v>82</v>
      </c>
      <c r="J16" s="5">
        <v>71</v>
      </c>
      <c r="K16" s="5">
        <v>70</v>
      </c>
      <c r="L16" s="5">
        <v>66</v>
      </c>
      <c r="M16" s="5">
        <v>71</v>
      </c>
      <c r="N16" s="5">
        <v>66</v>
      </c>
      <c r="O16" s="5">
        <v>61</v>
      </c>
      <c r="P16" s="5">
        <v>60</v>
      </c>
    </row>
    <row r="17" spans="1:13" x14ac:dyDescent="0.25">
      <c r="A17" s="10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0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"/>
      <c r="B19" s="7" t="s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"/>
      <c r="B20" s="12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"/>
      <c r="B21" s="7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8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8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8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8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8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8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8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8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7">
    <mergeCell ref="A15:C15"/>
    <mergeCell ref="A16:C16"/>
    <mergeCell ref="A1:C1"/>
    <mergeCell ref="A2:C2"/>
    <mergeCell ref="A12:C12"/>
    <mergeCell ref="A13:C13"/>
    <mergeCell ref="A14:C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454E-D570-4248-A66A-BBF3B367381D}">
  <dimension ref="A1:BV20"/>
  <sheetViews>
    <sheetView zoomScale="16" zoomScaleNormal="100" workbookViewId="0">
      <selection activeCell="AF115" sqref="AF115"/>
    </sheetView>
  </sheetViews>
  <sheetFormatPr baseColWidth="10" defaultRowHeight="14.4" x14ac:dyDescent="0.3"/>
  <sheetData>
    <row r="1" spans="1:74" x14ac:dyDescent="0.3">
      <c r="A1" s="56" t="s">
        <v>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33"/>
      <c r="BP1" s="33"/>
      <c r="BQ1" s="33"/>
      <c r="BR1" s="33"/>
      <c r="BS1" s="33"/>
      <c r="BT1" s="33"/>
      <c r="BU1" s="33"/>
      <c r="BV1" s="33"/>
    </row>
    <row r="2" spans="1:74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</row>
    <row r="3" spans="1:74" x14ac:dyDescent="0.3">
      <c r="A3" s="58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  <c r="V3" s="52"/>
      <c r="W3" s="52"/>
      <c r="X3" s="52"/>
      <c r="Y3" s="55" t="s">
        <v>17</v>
      </c>
      <c r="Z3" s="52"/>
      <c r="AA3" s="53"/>
      <c r="AB3" s="52"/>
      <c r="AC3" s="52"/>
      <c r="AD3" s="52"/>
      <c r="AE3" s="52"/>
      <c r="AF3" s="52"/>
      <c r="AG3" s="52"/>
      <c r="AH3" s="55" t="s">
        <v>18</v>
      </c>
      <c r="AI3" s="52"/>
      <c r="AJ3" s="52"/>
      <c r="AK3" s="52"/>
      <c r="AL3" s="53"/>
      <c r="AM3" s="52"/>
      <c r="AN3" s="55" t="s">
        <v>19</v>
      </c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3"/>
      <c r="AZ3" s="52"/>
      <c r="BA3" s="52"/>
      <c r="BB3" s="55" t="s">
        <v>20</v>
      </c>
      <c r="BC3" s="52"/>
      <c r="BD3" s="53"/>
      <c r="BE3" s="55" t="s">
        <v>21</v>
      </c>
      <c r="BF3" s="52"/>
      <c r="BG3" s="53"/>
      <c r="BH3" s="34" t="s">
        <v>22</v>
      </c>
      <c r="BI3" s="53"/>
      <c r="BJ3" s="34" t="s">
        <v>23</v>
      </c>
      <c r="BK3" s="53"/>
      <c r="BL3" s="34" t="s">
        <v>24</v>
      </c>
      <c r="BM3" s="53"/>
      <c r="BN3" s="34" t="s">
        <v>25</v>
      </c>
      <c r="BO3" s="53"/>
      <c r="BP3" s="34" t="s">
        <v>26</v>
      </c>
      <c r="BQ3" s="53"/>
      <c r="BR3" s="34" t="s">
        <v>27</v>
      </c>
      <c r="BS3" s="53"/>
      <c r="BT3" s="34" t="s">
        <v>28</v>
      </c>
      <c r="BU3" s="53"/>
      <c r="BV3" s="34" t="s">
        <v>29</v>
      </c>
    </row>
    <row r="4" spans="1:74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54" t="s">
        <v>38</v>
      </c>
      <c r="Z4" s="46"/>
      <c r="AA4" s="46"/>
      <c r="AB4" s="46"/>
      <c r="AC4" s="46"/>
      <c r="AD4" s="46"/>
      <c r="AE4" s="46"/>
      <c r="AF4" s="46"/>
      <c r="AG4" s="46"/>
      <c r="AH4" s="54" t="s">
        <v>38</v>
      </c>
      <c r="AI4" s="46"/>
      <c r="AJ4" s="46"/>
      <c r="AK4" s="46"/>
      <c r="AL4" s="46"/>
      <c r="AM4" s="46"/>
      <c r="AN4" s="54" t="s">
        <v>38</v>
      </c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54" t="s">
        <v>38</v>
      </c>
      <c r="BC4" s="46"/>
      <c r="BD4" s="46"/>
      <c r="BE4" s="54" t="s">
        <v>38</v>
      </c>
      <c r="BF4" s="46"/>
      <c r="BG4" s="46"/>
      <c r="BH4" s="35" t="s">
        <v>38</v>
      </c>
      <c r="BI4" s="46"/>
      <c r="BJ4" s="35" t="s">
        <v>38</v>
      </c>
      <c r="BK4" s="46"/>
      <c r="BL4" s="35" t="s">
        <v>38</v>
      </c>
      <c r="BM4" s="46"/>
      <c r="BN4" s="35" t="s">
        <v>38</v>
      </c>
      <c r="BO4" s="46"/>
      <c r="BP4" s="35" t="s">
        <v>38</v>
      </c>
      <c r="BQ4" s="46"/>
      <c r="BR4" s="35" t="s">
        <v>38</v>
      </c>
      <c r="BS4" s="46"/>
      <c r="BT4" s="35" t="s">
        <v>38</v>
      </c>
      <c r="BU4" s="46"/>
      <c r="BV4" s="35" t="s">
        <v>38</v>
      </c>
    </row>
    <row r="5" spans="1:74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51" t="s">
        <v>39</v>
      </c>
      <c r="V5" s="52"/>
      <c r="W5" s="52"/>
      <c r="X5" s="52"/>
      <c r="Y5" s="52"/>
      <c r="Z5" s="52"/>
      <c r="AA5" s="51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1" t="s">
        <v>39</v>
      </c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1" t="s">
        <v>39</v>
      </c>
      <c r="AZ5" s="52"/>
      <c r="BA5" s="52"/>
      <c r="BB5" s="52"/>
      <c r="BC5" s="52"/>
      <c r="BD5" s="51" t="s">
        <v>39</v>
      </c>
      <c r="BE5" s="52"/>
      <c r="BF5" s="52"/>
      <c r="BG5" s="51" t="s">
        <v>39</v>
      </c>
      <c r="BH5" s="52"/>
      <c r="BI5" s="51" t="s">
        <v>39</v>
      </c>
      <c r="BJ5" s="52"/>
      <c r="BK5" s="51" t="s">
        <v>39</v>
      </c>
      <c r="BL5" s="52"/>
      <c r="BM5" s="51" t="s">
        <v>39</v>
      </c>
      <c r="BN5" s="52"/>
      <c r="BO5" s="51" t="s">
        <v>39</v>
      </c>
      <c r="BP5" s="52"/>
      <c r="BQ5" s="51" t="s">
        <v>39</v>
      </c>
      <c r="BR5" s="52"/>
      <c r="BS5" s="51" t="s">
        <v>39</v>
      </c>
      <c r="BT5" s="52"/>
      <c r="BU5" s="51" t="s">
        <v>40</v>
      </c>
      <c r="BV5" s="52"/>
    </row>
    <row r="6" spans="1:74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51" t="s">
        <v>41</v>
      </c>
      <c r="V6" s="52"/>
      <c r="W6" s="52"/>
      <c r="X6" s="52"/>
      <c r="Y6" s="52"/>
      <c r="Z6" s="52"/>
      <c r="AA6" s="51" t="s">
        <v>41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1" t="s">
        <v>42</v>
      </c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1" t="s">
        <v>42</v>
      </c>
      <c r="AZ6" s="52"/>
      <c r="BA6" s="52"/>
      <c r="BB6" s="52"/>
      <c r="BC6" s="52"/>
      <c r="BD6" s="51" t="s">
        <v>42</v>
      </c>
      <c r="BE6" s="52"/>
      <c r="BF6" s="52"/>
      <c r="BG6" s="51" t="s">
        <v>42</v>
      </c>
      <c r="BH6" s="52"/>
      <c r="BI6" s="51" t="s">
        <v>41</v>
      </c>
      <c r="BJ6" s="52"/>
      <c r="BK6" s="51" t="s">
        <v>42</v>
      </c>
      <c r="BL6" s="52"/>
      <c r="BM6" s="51" t="s">
        <v>41</v>
      </c>
      <c r="BN6" s="52"/>
      <c r="BO6" s="51" t="s">
        <v>42</v>
      </c>
      <c r="BP6" s="52"/>
      <c r="BQ6" s="51" t="s">
        <v>42</v>
      </c>
      <c r="BR6" s="52"/>
      <c r="BS6" s="33"/>
      <c r="BT6" s="33"/>
      <c r="BU6" s="33"/>
      <c r="BV6" s="33"/>
    </row>
    <row r="7" spans="1:74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50" t="s">
        <v>43</v>
      </c>
      <c r="V7" s="46"/>
      <c r="W7" s="46"/>
      <c r="X7" s="46"/>
      <c r="Y7" s="46"/>
      <c r="Z7" s="46"/>
      <c r="AA7" s="50" t="s">
        <v>43</v>
      </c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50" t="s">
        <v>43</v>
      </c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50" t="s">
        <v>43</v>
      </c>
      <c r="AZ7" s="46"/>
      <c r="BA7" s="46"/>
      <c r="BB7" s="46"/>
      <c r="BC7" s="46"/>
      <c r="BD7" s="50" t="s">
        <v>43</v>
      </c>
      <c r="BE7" s="46"/>
      <c r="BF7" s="46"/>
      <c r="BG7" s="50" t="s">
        <v>43</v>
      </c>
      <c r="BH7" s="46"/>
      <c r="BI7" s="50" t="s">
        <v>43</v>
      </c>
      <c r="BJ7" s="46"/>
      <c r="BK7" s="50" t="s">
        <v>43</v>
      </c>
      <c r="BL7" s="46"/>
      <c r="BM7" s="50" t="s">
        <v>43</v>
      </c>
      <c r="BN7" s="46"/>
      <c r="BO7" s="50" t="s">
        <v>43</v>
      </c>
      <c r="BP7" s="46"/>
      <c r="BQ7" s="50" t="s">
        <v>43</v>
      </c>
      <c r="BR7" s="46"/>
      <c r="BS7" s="50" t="s">
        <v>44</v>
      </c>
      <c r="BT7" s="46"/>
      <c r="BU7" s="50" t="s">
        <v>44</v>
      </c>
      <c r="BV7" s="46"/>
    </row>
    <row r="8" spans="1:74" x14ac:dyDescent="0.3">
      <c r="A8" s="47" t="s">
        <v>45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9">
        <v>33917444</v>
      </c>
      <c r="V8" s="46"/>
      <c r="W8" s="46"/>
      <c r="X8" s="46"/>
      <c r="Y8" s="46"/>
      <c r="Z8" s="46"/>
      <c r="AA8" s="49">
        <v>20465186</v>
      </c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9">
        <v>30209159</v>
      </c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9">
        <v>24949267</v>
      </c>
      <c r="AZ8" s="46"/>
      <c r="BA8" s="46"/>
      <c r="BB8" s="46"/>
      <c r="BC8" s="46"/>
      <c r="BD8" s="49">
        <v>26150986</v>
      </c>
      <c r="BE8" s="46"/>
      <c r="BF8" s="46"/>
      <c r="BG8" s="49">
        <v>24689814</v>
      </c>
      <c r="BH8" s="46"/>
      <c r="BI8" s="49">
        <v>23382395</v>
      </c>
      <c r="BJ8" s="46"/>
      <c r="BK8" s="49">
        <v>18833207</v>
      </c>
      <c r="BL8" s="46"/>
      <c r="BM8" s="49">
        <v>16535504</v>
      </c>
      <c r="BN8" s="46"/>
      <c r="BO8" s="49">
        <v>15725165</v>
      </c>
      <c r="BP8" s="46"/>
      <c r="BQ8" s="49">
        <v>12460038</v>
      </c>
      <c r="BR8" s="46"/>
      <c r="BS8" s="49">
        <v>11648531</v>
      </c>
      <c r="BT8" s="46"/>
      <c r="BU8" s="49">
        <v>3001250</v>
      </c>
      <c r="BV8" s="46"/>
    </row>
    <row r="9" spans="1:74" x14ac:dyDescent="0.3">
      <c r="A9" s="47" t="s">
        <v>46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9">
        <v>28498787</v>
      </c>
      <c r="V9" s="46"/>
      <c r="W9" s="46"/>
      <c r="X9" s="46"/>
      <c r="Y9" s="46"/>
      <c r="Z9" s="46"/>
      <c r="AA9" s="49">
        <v>15008882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9">
        <v>24387294</v>
      </c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9">
        <v>19264903</v>
      </c>
      <c r="AZ9" s="46"/>
      <c r="BA9" s="46"/>
      <c r="BB9" s="46"/>
      <c r="BC9" s="46"/>
      <c r="BD9" s="49">
        <v>20407920</v>
      </c>
      <c r="BE9" s="46"/>
      <c r="BF9" s="46"/>
      <c r="BG9" s="49">
        <v>19579225</v>
      </c>
      <c r="BH9" s="46"/>
      <c r="BI9" s="49">
        <v>18903063</v>
      </c>
      <c r="BJ9" s="46"/>
      <c r="BK9" s="49">
        <v>15098364</v>
      </c>
      <c r="BL9" s="46"/>
      <c r="BM9" s="49">
        <v>12312072</v>
      </c>
      <c r="BN9" s="46"/>
      <c r="BO9" s="49">
        <v>12290271</v>
      </c>
      <c r="BP9" s="46"/>
      <c r="BQ9" s="49">
        <v>10189929</v>
      </c>
      <c r="BR9" s="46"/>
      <c r="BS9" s="49">
        <v>10786325</v>
      </c>
      <c r="BT9" s="46"/>
      <c r="BU9" s="49">
        <v>2023402</v>
      </c>
      <c r="BV9" s="46"/>
    </row>
    <row r="10" spans="1:74" x14ac:dyDescent="0.3">
      <c r="A10" s="47" t="s">
        <v>47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9">
        <v>25612254</v>
      </c>
      <c r="V10" s="46"/>
      <c r="W10" s="46"/>
      <c r="X10" s="46"/>
      <c r="Y10" s="46"/>
      <c r="Z10" s="46"/>
      <c r="AA10" s="49">
        <v>12609766</v>
      </c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9">
        <v>22464246</v>
      </c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9">
        <v>17989518</v>
      </c>
      <c r="AZ10" s="46"/>
      <c r="BA10" s="46"/>
      <c r="BB10" s="46"/>
      <c r="BC10" s="46"/>
      <c r="BD10" s="49">
        <v>19014249</v>
      </c>
      <c r="BE10" s="46"/>
      <c r="BF10" s="46"/>
      <c r="BG10" s="49">
        <v>18265086</v>
      </c>
      <c r="BH10" s="46"/>
      <c r="BI10" s="49">
        <v>15626347</v>
      </c>
      <c r="BJ10" s="46"/>
      <c r="BK10" s="49">
        <v>13888383</v>
      </c>
      <c r="BL10" s="46"/>
      <c r="BM10" s="49">
        <v>11367747</v>
      </c>
      <c r="BN10" s="46"/>
      <c r="BO10" s="49">
        <v>11110860</v>
      </c>
      <c r="BP10" s="46"/>
      <c r="BQ10" s="49">
        <v>9119350</v>
      </c>
      <c r="BR10" s="46"/>
      <c r="BS10" s="49">
        <v>9339510</v>
      </c>
      <c r="BT10" s="46"/>
      <c r="BU10" s="49">
        <v>1866372</v>
      </c>
      <c r="BV10" s="46"/>
    </row>
    <row r="11" spans="1:74" x14ac:dyDescent="0.3">
      <c r="A11" s="47" t="s">
        <v>48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9">
        <v>16481716</v>
      </c>
      <c r="V11" s="46"/>
      <c r="W11" s="46"/>
      <c r="X11" s="46"/>
      <c r="Y11" s="46"/>
      <c r="Z11" s="46"/>
      <c r="AA11" s="49">
        <v>5775259</v>
      </c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9">
        <v>9709897</v>
      </c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9">
        <v>9083141</v>
      </c>
      <c r="AZ11" s="46"/>
      <c r="BA11" s="46"/>
      <c r="BB11" s="46"/>
      <c r="BC11" s="46"/>
      <c r="BD11" s="49">
        <v>25682358</v>
      </c>
      <c r="BE11" s="46"/>
      <c r="BF11" s="46"/>
      <c r="BG11" s="49">
        <v>27428915</v>
      </c>
      <c r="BH11" s="46"/>
      <c r="BI11" s="49">
        <v>10579882</v>
      </c>
      <c r="BJ11" s="46"/>
      <c r="BK11" s="49">
        <v>30990633</v>
      </c>
      <c r="BL11" s="46"/>
      <c r="BM11" s="49">
        <v>28758624</v>
      </c>
      <c r="BN11" s="46"/>
      <c r="BO11" s="49">
        <v>24746306</v>
      </c>
      <c r="BP11" s="46"/>
      <c r="BQ11" s="49">
        <v>21426226</v>
      </c>
      <c r="BR11" s="46"/>
      <c r="BS11" s="49">
        <v>10723107</v>
      </c>
      <c r="BT11" s="46"/>
      <c r="BU11" s="49">
        <v>3503772</v>
      </c>
      <c r="BV11" s="46"/>
    </row>
    <row r="12" spans="1:74" x14ac:dyDescent="0.3">
      <c r="A12" s="47" t="s">
        <v>49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9">
        <v>11342021</v>
      </c>
      <c r="V12" s="46"/>
      <c r="W12" s="46"/>
      <c r="X12" s="46"/>
      <c r="Y12" s="46"/>
      <c r="Z12" s="46"/>
      <c r="AA12" s="49">
        <v>729767</v>
      </c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9">
        <v>5651671</v>
      </c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9">
        <v>4187425</v>
      </c>
      <c r="AZ12" s="46"/>
      <c r="BA12" s="46"/>
      <c r="BB12" s="46"/>
      <c r="BC12" s="46"/>
      <c r="BD12" s="49">
        <v>22297907</v>
      </c>
      <c r="BE12" s="46"/>
      <c r="BF12" s="46"/>
      <c r="BG12" s="49">
        <v>24283658</v>
      </c>
      <c r="BH12" s="46"/>
      <c r="BI12" s="49">
        <v>6018572</v>
      </c>
      <c r="BJ12" s="46"/>
      <c r="BK12" s="49">
        <v>27392225</v>
      </c>
      <c r="BL12" s="46"/>
      <c r="BM12" s="49">
        <v>25503839</v>
      </c>
      <c r="BN12" s="46"/>
      <c r="BO12" s="49">
        <v>22136094</v>
      </c>
      <c r="BP12" s="46"/>
      <c r="BQ12" s="49">
        <v>19025232</v>
      </c>
      <c r="BR12" s="46"/>
      <c r="BS12" s="49">
        <v>9905882</v>
      </c>
      <c r="BT12" s="46"/>
      <c r="BU12" s="49">
        <v>566372</v>
      </c>
      <c r="BV12" s="46"/>
    </row>
    <row r="13" spans="1:74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</row>
    <row r="14" spans="1:74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</row>
    <row r="15" spans="1:74" x14ac:dyDescent="0.3">
      <c r="A15" s="47" t="s">
        <v>50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8">
        <v>172.911</v>
      </c>
      <c r="V15" s="46"/>
      <c r="W15" s="46"/>
      <c r="X15" s="46"/>
      <c r="Y15" s="46"/>
      <c r="Z15" s="46"/>
      <c r="AA15" s="48">
        <v>259.88200000000001</v>
      </c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8">
        <v>251.15899999999999</v>
      </c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8">
        <v>212.095</v>
      </c>
      <c r="AZ15" s="46"/>
      <c r="BA15" s="46"/>
      <c r="BB15" s="46"/>
      <c r="BC15" s="46"/>
      <c r="BD15" s="48">
        <v>79.462000000000003</v>
      </c>
      <c r="BE15" s="46"/>
      <c r="BF15" s="46"/>
      <c r="BG15" s="48">
        <v>71.381</v>
      </c>
      <c r="BH15" s="46"/>
      <c r="BI15" s="48">
        <v>178.66899999999998</v>
      </c>
      <c r="BJ15" s="46"/>
      <c r="BK15" s="48">
        <v>48.719000000000001</v>
      </c>
      <c r="BL15" s="46"/>
      <c r="BM15" s="48">
        <v>42.810999999999993</v>
      </c>
      <c r="BN15" s="46"/>
      <c r="BO15" s="48">
        <v>49.665000000000006</v>
      </c>
      <c r="BP15" s="46"/>
      <c r="BQ15" s="48">
        <v>47.558</v>
      </c>
      <c r="BR15" s="46"/>
      <c r="BS15" s="48">
        <v>100.589</v>
      </c>
      <c r="BT15" s="46"/>
      <c r="BU15" s="48">
        <v>57.749000000000002</v>
      </c>
      <c r="BV15" s="46"/>
    </row>
    <row r="16" spans="1:74" x14ac:dyDescent="0.3">
      <c r="A16" s="47" t="s">
        <v>51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8">
        <v>251.267</v>
      </c>
      <c r="V16" s="46"/>
      <c r="W16" s="46"/>
      <c r="X16" s="46"/>
      <c r="Y16" s="46"/>
      <c r="Z16" s="46"/>
      <c r="AA16" s="48">
        <v>2056.6669999999999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8">
        <v>431.505</v>
      </c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8">
        <v>460.065</v>
      </c>
      <c r="AZ16" s="46"/>
      <c r="BA16" s="46"/>
      <c r="BB16" s="46"/>
      <c r="BC16" s="46"/>
      <c r="BD16" s="48">
        <v>91.522999999999996</v>
      </c>
      <c r="BE16" s="46"/>
      <c r="BF16" s="46"/>
      <c r="BG16" s="48">
        <v>80.626999999999995</v>
      </c>
      <c r="BH16" s="46"/>
      <c r="BI16" s="48">
        <v>314.07799999999997</v>
      </c>
      <c r="BJ16" s="46"/>
      <c r="BK16" s="48">
        <v>55.119</v>
      </c>
      <c r="BL16" s="46"/>
      <c r="BM16" s="48">
        <v>48.275000000000006</v>
      </c>
      <c r="BN16" s="46"/>
      <c r="BO16" s="48">
        <v>55.521000000000001</v>
      </c>
      <c r="BP16" s="46"/>
      <c r="BQ16" s="48">
        <v>53.56</v>
      </c>
      <c r="BR16" s="46"/>
      <c r="BS16" s="48">
        <v>108.88799999999999</v>
      </c>
      <c r="BT16" s="46"/>
      <c r="BU16" s="48">
        <v>357.25599999999997</v>
      </c>
      <c r="BV16" s="46"/>
    </row>
    <row r="17" spans="1:74" x14ac:dyDescent="0.3">
      <c r="A17" s="47" t="s">
        <v>52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8">
        <v>2.3219999999999996</v>
      </c>
      <c r="V17" s="46"/>
      <c r="W17" s="46"/>
      <c r="X17" s="46"/>
      <c r="Y17" s="46"/>
      <c r="Z17" s="46"/>
      <c r="AA17" s="48">
        <v>6.0000000000000001E-3</v>
      </c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8">
        <v>1.0609999999999999</v>
      </c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8">
        <v>0.75300000000000011</v>
      </c>
      <c r="AZ17" s="46"/>
      <c r="BA17" s="46"/>
      <c r="BB17" s="46"/>
      <c r="BC17" s="46"/>
      <c r="BD17" s="48">
        <v>7.6279999999999992</v>
      </c>
      <c r="BE17" s="46"/>
      <c r="BF17" s="46"/>
      <c r="BG17" s="48">
        <v>8.8930000000000007</v>
      </c>
      <c r="BH17" s="46"/>
      <c r="BI17" s="48">
        <v>1.3</v>
      </c>
      <c r="BJ17" s="46"/>
      <c r="BK17" s="48">
        <v>9.2989999999999995</v>
      </c>
      <c r="BL17" s="46"/>
      <c r="BM17" s="48">
        <v>9.3230000000000004</v>
      </c>
      <c r="BN17" s="46"/>
      <c r="BO17" s="48">
        <v>8.145999999999999</v>
      </c>
      <c r="BP17" s="46"/>
      <c r="BQ17" s="48">
        <v>8.1399999999999988</v>
      </c>
      <c r="BR17" s="46"/>
      <c r="BS17" s="48">
        <v>12.891</v>
      </c>
      <c r="BT17" s="46"/>
      <c r="BU17" s="48">
        <v>1.1880000000000002</v>
      </c>
      <c r="BV17" s="46"/>
    </row>
    <row r="18" spans="1:74" x14ac:dyDescent="0.3">
      <c r="A18" s="47" t="s">
        <v>53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8">
        <v>31.184000000000001</v>
      </c>
      <c r="V18" s="46"/>
      <c r="W18" s="46"/>
      <c r="X18" s="46"/>
      <c r="Y18" s="46"/>
      <c r="Z18" s="46"/>
      <c r="AA18" s="48">
        <v>87.363</v>
      </c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8">
        <v>41.794000000000004</v>
      </c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8">
        <v>53.898000000000003</v>
      </c>
      <c r="AZ18" s="46"/>
      <c r="BA18" s="46"/>
      <c r="BB18" s="46"/>
      <c r="BC18" s="46"/>
      <c r="BD18" s="48">
        <v>13.177999999999999</v>
      </c>
      <c r="BE18" s="46"/>
      <c r="BF18" s="46"/>
      <c r="BG18" s="48">
        <v>11.466000000000001</v>
      </c>
      <c r="BH18" s="46"/>
      <c r="BI18" s="48">
        <v>43.113</v>
      </c>
      <c r="BJ18" s="46"/>
      <c r="BK18" s="48">
        <v>11.610999999999999</v>
      </c>
      <c r="BL18" s="46"/>
      <c r="BM18" s="48">
        <v>11.317</v>
      </c>
      <c r="BN18" s="46"/>
      <c r="BO18" s="48">
        <v>10.546999999999999</v>
      </c>
      <c r="BP18" s="46"/>
      <c r="BQ18" s="48">
        <v>11.205</v>
      </c>
      <c r="BR18" s="46"/>
      <c r="BS18" s="48">
        <v>7.6209999999999996</v>
      </c>
      <c r="BT18" s="46"/>
      <c r="BU18" s="48">
        <v>83.834999999999994</v>
      </c>
      <c r="BV18" s="46"/>
    </row>
    <row r="19" spans="1:74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</row>
    <row r="20" spans="1:74" x14ac:dyDescent="0.3">
      <c r="A20" s="47" t="s">
        <v>54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5">
        <v>78</v>
      </c>
      <c r="V20" s="46"/>
      <c r="W20" s="46"/>
      <c r="X20" s="46"/>
      <c r="Y20" s="46"/>
      <c r="Z20" s="46"/>
      <c r="AA20" s="45">
        <v>75</v>
      </c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5">
        <v>80</v>
      </c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5">
        <v>78</v>
      </c>
      <c r="AZ20" s="46"/>
      <c r="BA20" s="46"/>
      <c r="BB20" s="46"/>
      <c r="BC20" s="46"/>
      <c r="BD20" s="45">
        <v>96</v>
      </c>
      <c r="BE20" s="46"/>
      <c r="BF20" s="46"/>
      <c r="BG20" s="45">
        <v>82</v>
      </c>
      <c r="BH20" s="46"/>
      <c r="BI20" s="45">
        <v>71</v>
      </c>
      <c r="BJ20" s="46"/>
      <c r="BK20" s="45">
        <v>70</v>
      </c>
      <c r="BL20" s="46"/>
      <c r="BM20" s="45">
        <v>66</v>
      </c>
      <c r="BN20" s="46"/>
      <c r="BO20" s="45">
        <v>71</v>
      </c>
      <c r="BP20" s="46"/>
      <c r="BQ20" s="45">
        <v>66</v>
      </c>
      <c r="BR20" s="46"/>
      <c r="BS20" s="45">
        <v>61</v>
      </c>
      <c r="BT20" s="46"/>
      <c r="BU20" s="45">
        <v>60</v>
      </c>
      <c r="BV20" s="46"/>
    </row>
  </sheetData>
  <mergeCells count="245">
    <mergeCell ref="A1:BN1"/>
    <mergeCell ref="A2:AT2"/>
    <mergeCell ref="A3:T4"/>
    <mergeCell ref="U3:X4"/>
    <mergeCell ref="Y3:Z3"/>
    <mergeCell ref="AA3:AG4"/>
    <mergeCell ref="AH3:AK3"/>
    <mergeCell ref="AL3:AM4"/>
    <mergeCell ref="AN3:AX3"/>
    <mergeCell ref="AY3:BA4"/>
    <mergeCell ref="BM3:BM4"/>
    <mergeCell ref="BO3:BO4"/>
    <mergeCell ref="BQ3:BQ4"/>
    <mergeCell ref="BS3:BS4"/>
    <mergeCell ref="BU3:BU4"/>
    <mergeCell ref="Y4:Z4"/>
    <mergeCell ref="AH4:AK4"/>
    <mergeCell ref="AN4:AX4"/>
    <mergeCell ref="BB4:BC4"/>
    <mergeCell ref="BE4:BF4"/>
    <mergeCell ref="BB3:BC3"/>
    <mergeCell ref="BD3:BD4"/>
    <mergeCell ref="BE3:BF3"/>
    <mergeCell ref="BG3:BG4"/>
    <mergeCell ref="BI3:BI4"/>
    <mergeCell ref="BK3:BK4"/>
    <mergeCell ref="BU5:BV5"/>
    <mergeCell ref="U6:Z6"/>
    <mergeCell ref="AA6:AK6"/>
    <mergeCell ref="AL6:AX6"/>
    <mergeCell ref="AY6:BC6"/>
    <mergeCell ref="BD6:BF6"/>
    <mergeCell ref="BG6:BH6"/>
    <mergeCell ref="BI6:BJ6"/>
    <mergeCell ref="BK6:BL6"/>
    <mergeCell ref="BM6:BN6"/>
    <mergeCell ref="BI5:BJ5"/>
    <mergeCell ref="BK5:BL5"/>
    <mergeCell ref="BM5:BN5"/>
    <mergeCell ref="BO5:BP5"/>
    <mergeCell ref="BQ5:BR5"/>
    <mergeCell ref="BS5:BT5"/>
    <mergeCell ref="U5:Z5"/>
    <mergeCell ref="AA5:AK5"/>
    <mergeCell ref="AL5:AX5"/>
    <mergeCell ref="AY5:BC5"/>
    <mergeCell ref="BD5:BF5"/>
    <mergeCell ref="BG5:BH5"/>
    <mergeCell ref="BO6:BP6"/>
    <mergeCell ref="BQ6:BR6"/>
    <mergeCell ref="U7:Z7"/>
    <mergeCell ref="AA7:AK7"/>
    <mergeCell ref="AL7:AX7"/>
    <mergeCell ref="AY7:BC7"/>
    <mergeCell ref="BD7:BF7"/>
    <mergeCell ref="BG7:BH7"/>
    <mergeCell ref="BI7:BJ7"/>
    <mergeCell ref="BK7:BL7"/>
    <mergeCell ref="BM7:BN7"/>
    <mergeCell ref="BO7:BP7"/>
    <mergeCell ref="BQ7:BR7"/>
    <mergeCell ref="BS7:BT7"/>
    <mergeCell ref="BU7:BV7"/>
    <mergeCell ref="A8:T8"/>
    <mergeCell ref="U8:Z8"/>
    <mergeCell ref="AA8:AK8"/>
    <mergeCell ref="AL8:AX8"/>
    <mergeCell ref="AY8:BC8"/>
    <mergeCell ref="BQ8:BR8"/>
    <mergeCell ref="BS8:BT8"/>
    <mergeCell ref="BU8:BV8"/>
    <mergeCell ref="A9:T9"/>
    <mergeCell ref="U9:Z9"/>
    <mergeCell ref="AA9:AK9"/>
    <mergeCell ref="AL9:AX9"/>
    <mergeCell ref="AY9:BC9"/>
    <mergeCell ref="BD9:BF9"/>
    <mergeCell ref="BG9:BH9"/>
    <mergeCell ref="BD8:BF8"/>
    <mergeCell ref="BG8:BH8"/>
    <mergeCell ref="BI8:BJ8"/>
    <mergeCell ref="BK8:BL8"/>
    <mergeCell ref="BM8:BN8"/>
    <mergeCell ref="BO8:BP8"/>
    <mergeCell ref="BU9:BV9"/>
    <mergeCell ref="A10:T10"/>
    <mergeCell ref="U10:Z10"/>
    <mergeCell ref="AA10:AK10"/>
    <mergeCell ref="AL10:AX10"/>
    <mergeCell ref="AY10:BC10"/>
    <mergeCell ref="BD10:BF10"/>
    <mergeCell ref="BG10:BH10"/>
    <mergeCell ref="BI10:BJ10"/>
    <mergeCell ref="BK10:BL10"/>
    <mergeCell ref="BI9:BJ9"/>
    <mergeCell ref="BK9:BL9"/>
    <mergeCell ref="BM9:BN9"/>
    <mergeCell ref="BO9:BP9"/>
    <mergeCell ref="BQ9:BR9"/>
    <mergeCell ref="BS9:BT9"/>
    <mergeCell ref="BM10:BN10"/>
    <mergeCell ref="BO10:BP10"/>
    <mergeCell ref="BQ10:BR10"/>
    <mergeCell ref="BS10:BT10"/>
    <mergeCell ref="BU10:BV10"/>
    <mergeCell ref="A11:T11"/>
    <mergeCell ref="U11:Z11"/>
    <mergeCell ref="AA11:AK11"/>
    <mergeCell ref="AL11:AX11"/>
    <mergeCell ref="AY11:BC11"/>
    <mergeCell ref="BQ11:BR11"/>
    <mergeCell ref="BS11:BT11"/>
    <mergeCell ref="BU11:BV11"/>
    <mergeCell ref="A12:T12"/>
    <mergeCell ref="U12:Z12"/>
    <mergeCell ref="AA12:AK12"/>
    <mergeCell ref="AL12:AX12"/>
    <mergeCell ref="AY12:BC12"/>
    <mergeCell ref="BD12:BF12"/>
    <mergeCell ref="BG12:BH12"/>
    <mergeCell ref="BD11:BF11"/>
    <mergeCell ref="BG11:BH11"/>
    <mergeCell ref="BI11:BJ11"/>
    <mergeCell ref="BK11:BL11"/>
    <mergeCell ref="BM11:BN11"/>
    <mergeCell ref="BO11:BP11"/>
    <mergeCell ref="BU12:BV12"/>
    <mergeCell ref="A13:T13"/>
    <mergeCell ref="U13:Z13"/>
    <mergeCell ref="AA13:AK13"/>
    <mergeCell ref="AL13:AX13"/>
    <mergeCell ref="AY13:BC13"/>
    <mergeCell ref="BD13:BF13"/>
    <mergeCell ref="BG13:BH13"/>
    <mergeCell ref="BI13:BJ13"/>
    <mergeCell ref="BK13:BL13"/>
    <mergeCell ref="BI12:BJ12"/>
    <mergeCell ref="BK12:BL12"/>
    <mergeCell ref="BM12:BN12"/>
    <mergeCell ref="BO12:BP12"/>
    <mergeCell ref="BQ12:BR12"/>
    <mergeCell ref="BS12:BT12"/>
    <mergeCell ref="BM13:BN13"/>
    <mergeCell ref="BO13:BP13"/>
    <mergeCell ref="BQ13:BR13"/>
    <mergeCell ref="BS13:BT13"/>
    <mergeCell ref="BU13:BV13"/>
    <mergeCell ref="A14:T14"/>
    <mergeCell ref="U14:Z14"/>
    <mergeCell ref="AA14:AK14"/>
    <mergeCell ref="AL14:AX14"/>
    <mergeCell ref="AY14:BC14"/>
    <mergeCell ref="BQ14:BR14"/>
    <mergeCell ref="BS14:BT14"/>
    <mergeCell ref="BU14:BV14"/>
    <mergeCell ref="A15:T15"/>
    <mergeCell ref="U15:Z15"/>
    <mergeCell ref="AA15:AK15"/>
    <mergeCell ref="AL15:AX15"/>
    <mergeCell ref="AY15:BC15"/>
    <mergeCell ref="BD15:BF15"/>
    <mergeCell ref="BG15:BH15"/>
    <mergeCell ref="BD14:BF14"/>
    <mergeCell ref="BG14:BH14"/>
    <mergeCell ref="BI14:BJ14"/>
    <mergeCell ref="BK14:BL14"/>
    <mergeCell ref="BM14:BN14"/>
    <mergeCell ref="BO14:BP14"/>
    <mergeCell ref="BU15:BV15"/>
    <mergeCell ref="A16:T16"/>
    <mergeCell ref="U16:Z16"/>
    <mergeCell ref="AA16:AK16"/>
    <mergeCell ref="AL16:AX16"/>
    <mergeCell ref="AY16:BC16"/>
    <mergeCell ref="BD16:BF16"/>
    <mergeCell ref="BG16:BH16"/>
    <mergeCell ref="BI16:BJ16"/>
    <mergeCell ref="BK16:BL16"/>
    <mergeCell ref="BI15:BJ15"/>
    <mergeCell ref="BK15:BL15"/>
    <mergeCell ref="BM15:BN15"/>
    <mergeCell ref="BO15:BP15"/>
    <mergeCell ref="BQ15:BR15"/>
    <mergeCell ref="BS15:BT15"/>
    <mergeCell ref="BM16:BN16"/>
    <mergeCell ref="BO16:BP16"/>
    <mergeCell ref="BQ16:BR16"/>
    <mergeCell ref="BS16:BT16"/>
    <mergeCell ref="BU16:BV16"/>
    <mergeCell ref="A17:T17"/>
    <mergeCell ref="U17:Z17"/>
    <mergeCell ref="AA17:AK17"/>
    <mergeCell ref="AL17:AX17"/>
    <mergeCell ref="AY17:BC17"/>
    <mergeCell ref="BQ17:BR17"/>
    <mergeCell ref="BS17:BT17"/>
    <mergeCell ref="BU17:BV17"/>
    <mergeCell ref="A18:T18"/>
    <mergeCell ref="U18:Z18"/>
    <mergeCell ref="AA18:AK18"/>
    <mergeCell ref="AL18:AX18"/>
    <mergeCell ref="AY18:BC18"/>
    <mergeCell ref="BD18:BF18"/>
    <mergeCell ref="BG18:BH18"/>
    <mergeCell ref="BD17:BF17"/>
    <mergeCell ref="BG17:BH17"/>
    <mergeCell ref="BI17:BJ17"/>
    <mergeCell ref="BK17:BL17"/>
    <mergeCell ref="BM17:BN17"/>
    <mergeCell ref="BO17:BP17"/>
    <mergeCell ref="BU18:BV18"/>
    <mergeCell ref="A19:T19"/>
    <mergeCell ref="U19:Z19"/>
    <mergeCell ref="AA19:AK19"/>
    <mergeCell ref="AL19:AX19"/>
    <mergeCell ref="AY19:BC19"/>
    <mergeCell ref="BD19:BF19"/>
    <mergeCell ref="BG19:BH19"/>
    <mergeCell ref="BI19:BJ19"/>
    <mergeCell ref="BK19:BL19"/>
    <mergeCell ref="BI18:BJ18"/>
    <mergeCell ref="BK18:BL18"/>
    <mergeCell ref="BM18:BN18"/>
    <mergeCell ref="BO18:BP18"/>
    <mergeCell ref="BQ18:BR18"/>
    <mergeCell ref="BS18:BT18"/>
    <mergeCell ref="BM19:BN19"/>
    <mergeCell ref="BO19:BP19"/>
    <mergeCell ref="BQ19:BR19"/>
    <mergeCell ref="BS19:BT19"/>
    <mergeCell ref="BU19:BV19"/>
    <mergeCell ref="A20:T20"/>
    <mergeCell ref="U20:Z20"/>
    <mergeCell ref="AA20:AK20"/>
    <mergeCell ref="AL20:AX20"/>
    <mergeCell ref="AY20:BC20"/>
    <mergeCell ref="BQ20:BR20"/>
    <mergeCell ref="BS20:BT20"/>
    <mergeCell ref="BU20:BV20"/>
    <mergeCell ref="BD20:BF20"/>
    <mergeCell ref="BG20:BH20"/>
    <mergeCell ref="BI20:BJ20"/>
    <mergeCell ref="BK20:BL20"/>
    <mergeCell ref="BM20:BN20"/>
    <mergeCell ref="BO20:BP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W J W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H 1 i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Y l Z W 8 L R h 1 b o B A A B 3 C A A A E w A c A E Z v c m 1 1 b G F z L 1 N l Y 3 R p b 2 4 x L m 0 g o h g A K K A U A A A A A A A A A A A A A A A A A A A A A A A A A A A A d d X P a t s w A A b w e y D v I N x L A i Z U f 7 2 1 5 N I k P S 6 F p e x Q l 6 K 4 W i Z i S 6 m k Q L a Q d 9 k 7 7 B H y Y l X I W i j 0 8 8 X i k 2 y + H 7 b l a J p k v S P f z 2 d 6 3 e / 1 e / G X D u a Z X B R 3 e m U I L c i Y t C b 1 e y Q f 8 2 B X x u V k t m t M O / r h w 3 r p / X p w a 1 s z m n i X j E t x U E y u 6 v t o Q q x n w T b k x q Z g d T 0 1 c Z 3 8 p p 6 H l X Y 2 / d G N P f 4 j s 2 4 T T N R 5 Q V v f h e P f X O R l a 2 I e 6 z x s 9 B N 9 m s 9 G u z Y W w 5 K 4 b d u W J I W t G Z b n Q v 9 b s l P L c 7 n 9 w z f d m f F b + 8 f D w 1 Q n / f i + f m E 3 n j S 6 W 1 r 9 7 E + X L f Q y l 1 8 E 7 e J P H 7 q J b 7 e d W / z e m D h 4 v 3 u 5 3 x f n C V r k A n m S J L N L h 5 K 8 5 Q z k H O Q C 5 B L k C u Q V y L + A / C v I 6 S W a Q G K K y B S Z K U J T p K a I T Z G b I j h F c o b k D D 5 r J G d I z p C c I T l D c o b k D M k Z k n M k 5 0 j O 4 W u O 5 B z J O Z J z J O d I z p G c I 7 l A c o H k A s k F / M K R X C C 5 Q H K B 5 A L J B Z J L J J d I L p F c I r m E m x u S S y S X S C 6 R X C K 5 Q n K F 5 A r J F Z I r J F d w X 0 d y h e Q K y R W S V 0 h e I X m F 5 B W S V x / l h 2 G / Z 9 3 n / 9 z r V 1 B L A Q I t A B Q A A g A I A H 1 i V l Z k / D G M p Q A A A P Y A A A A S A A A A A A A A A A A A A A A A A A A A A A B D b 2 5 m a W c v U G F j a 2 F n Z S 5 4 b W x Q S w E C L Q A U A A I A C A B 9 Y l Z W D 8 r p q 6 Q A A A D p A A A A E w A A A A A A A A A A A A A A A A D x A A A A W 0 N v b n R l b n R f V H l w Z X N d L n h t b F B L A Q I t A B Q A A g A I A H 1 i V l b w t G H V u g E A A H c I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x A A A A A A A A y D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y V D E x O j E 5 O j Q w L j Y 2 N z M x M T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I D E v Q X V 0 b 1 J l b W 9 2 Z W R D b 2 x 1 b W 5 z M S 5 7 Q 2 9 s d W 1 u M S w w f S Z x d W 9 0 O y w m c X V v d D t T Z W N 0 a W 9 u M S 9 Q Y W d l I D E v Q X V 0 b 1 J l b W 9 2 Z W R D b 2 x 1 b W 5 z M S 5 7 Q 2 9 s d W 1 u M i w x f S Z x d W 9 0 O y w m c X V v d D t T Z W N 0 a W 9 u M S 9 Q Y W d l I D E v Q X V 0 b 1 J l b W 9 2 Z W R D b 2 x 1 b W 5 z M S 5 7 Q 2 9 s d W 1 u M y w y f S Z x d W 9 0 O y w m c X V v d D t T Z W N 0 a W 9 u M S 9 Q Y W d l I D E v Q X V 0 b 1 J l b W 9 2 Z W R D b 2 x 1 b W 5 z M S 5 7 Q 2 9 s d W 1 u N C w z f S Z x d W 9 0 O y w m c X V v d D t T Z W N 0 a W 9 u M S 9 Q Y W d l I D E v Q X V 0 b 1 J l b W 9 2 Z W R D b 2 x 1 b W 5 z M S 5 7 Q 2 9 s d W 1 u N S w 0 f S Z x d W 9 0 O y w m c X V v d D t T Z W N 0 a W 9 u M S 9 Q Y W d l I D E v Q X V 0 b 1 J l b W 9 2 Z W R D b 2 x 1 b W 5 z M S 5 7 Q 2 9 s d W 1 u N i w 1 f S Z x d W 9 0 O y w m c X V v d D t T Z W N 0 a W 9 u M S 9 Q Y W d l I D E v Q X V 0 b 1 J l b W 9 2 Z W R D b 2 x 1 b W 5 z M S 5 7 Q 2 9 s d W 1 u N y w 2 f S Z x d W 9 0 O y w m c X V v d D t T Z W N 0 a W 9 u M S 9 Q Y W d l I D E v Q X V 0 b 1 J l b W 9 2 Z W R D b 2 x 1 b W 5 z M S 5 7 Q 2 9 s d W 1 u O C w 3 f S Z x d W 9 0 O y w m c X V v d D t T Z W N 0 a W 9 u M S 9 Q Y W d l I D E v Q X V 0 b 1 J l b W 9 2 Z W R D b 2 x 1 b W 5 z M S 5 7 Q 2 9 s d W 1 u O S w 4 f S Z x d W 9 0 O y w m c X V v d D t T Z W N 0 a W 9 u M S 9 Q Y W d l I D E v Q X V 0 b 1 J l b W 9 2 Z W R D b 2 x 1 b W 5 z M S 5 7 Q 2 9 s d W 1 u M T A s O X 0 m c X V v d D s s J n F 1 b 3 Q 7 U 2 V j d G l v b j E v U G F n Z S A x L 0 F 1 d G 9 S Z W 1 v d m V k Q 2 9 s d W 1 u c z E u e 0 N v b H V t b j E x L D E w f S Z x d W 9 0 O y w m c X V v d D t T Z W N 0 a W 9 u M S 9 Q Y W d l I D E v Q X V 0 b 1 J l b W 9 2 Z W R D b 2 x 1 b W 5 z M S 5 7 Q 2 9 s d W 1 u M T I s M T F 9 J n F 1 b 3 Q 7 L C Z x d W 9 0 O 1 N l Y 3 R p b 2 4 x L 1 B h Z 2 U g M S 9 B d X R v U m V t b 3 Z l Z E N v b H V t b n M x L n t D b 2 x 1 b W 4 x M y w x M n 0 m c X V v d D s s J n F 1 b 3 Q 7 U 2 V j d G l v b j E v U G F n Z S A x L 0 F 1 d G 9 S Z W 1 v d m V k Q 2 9 s d W 1 u c z E u e 0 N v b H V t b j E 0 L D E z f S Z x d W 9 0 O y w m c X V v d D t T Z W N 0 a W 9 u M S 9 Q Y W d l I D E v Q X V 0 b 1 J l b W 9 2 Z W R D b 2 x 1 b W 5 z M S 5 7 Q 2 9 s d W 1 u M T U s M T R 9 J n F 1 b 3 Q 7 L C Z x d W 9 0 O 1 N l Y 3 R p b 2 4 x L 1 B h Z 2 U g M S 9 B d X R v U m V t b 3 Z l Z E N v b H V t b n M x L n t D b 2 x 1 b W 4 x N i w x N X 0 m c X V v d D s s J n F 1 b 3 Q 7 U 2 V j d G l v b j E v U G F n Z S A x L 0 F 1 d G 9 S Z W 1 v d m V k Q 2 9 s d W 1 u c z E u e 0 N v b H V t b j E 3 L D E 2 f S Z x d W 9 0 O y w m c X V v d D t T Z W N 0 a W 9 u M S 9 Q Y W d l I D E v Q X V 0 b 1 J l b W 9 2 Z W R D b 2 x 1 b W 5 z M S 5 7 Q 2 9 s d W 1 u M T g s M T d 9 J n F 1 b 3 Q 7 L C Z x d W 9 0 O 1 N l Y 3 R p b 2 4 x L 1 B h Z 2 U g M S 9 B d X R v U m V t b 3 Z l Z E N v b H V t b n M x L n t D b 2 x 1 b W 4 x O S w x O H 0 m c X V v d D s s J n F 1 b 3 Q 7 U 2 V j d G l v b j E v U G F n Z S A x L 0 F 1 d G 9 S Z W 1 v d m V k Q 2 9 s d W 1 u c z E u e 0 N v b H V t b j I w L D E 5 f S Z x d W 9 0 O y w m c X V v d D t T Z W N 0 a W 9 u M S 9 Q Y W d l I D E v Q X V 0 b 1 J l b W 9 2 Z W R D b 2 x 1 b W 5 z M S 5 7 Q 2 9 s d W 1 u M j E s M j B 9 J n F 1 b 3 Q 7 L C Z x d W 9 0 O 1 N l Y 3 R p b 2 4 x L 1 B h Z 2 U g M S 9 B d X R v U m V t b 3 Z l Z E N v b H V t b n M x L n t D b 2 x 1 b W 4 y M i w y M X 0 m c X V v d D s s J n F 1 b 3 Q 7 U 2 V j d G l v b j E v U G F n Z S A x L 0 F 1 d G 9 S Z W 1 v d m V k Q 2 9 s d W 1 u c z E u e 0 N v b H V t b j I z L D I y f S Z x d W 9 0 O y w m c X V v d D t T Z W N 0 a W 9 u M S 9 Q Y W d l I D E v Q X V 0 b 1 J l b W 9 2 Z W R D b 2 x 1 b W 5 z M S 5 7 Q 2 9 s d W 1 u M j Q s M j N 9 J n F 1 b 3 Q 7 L C Z x d W 9 0 O 1 N l Y 3 R p b 2 4 x L 1 B h Z 2 U g M S 9 B d X R v U m V t b 3 Z l Z E N v b H V t b n M x L n t D b 2 x 1 b W 4 y N S w y N H 0 m c X V v d D s s J n F 1 b 3 Q 7 U 2 V j d G l v b j E v U G F n Z S A x L 0 F 1 d G 9 S Z W 1 v d m V k Q 2 9 s d W 1 u c z E u e 0 N v b H V t b j I 2 L D I 1 f S Z x d W 9 0 O y w m c X V v d D t T Z W N 0 a W 9 u M S 9 Q Y W d l I D E v Q X V 0 b 1 J l b W 9 2 Z W R D b 2 x 1 b W 5 z M S 5 7 Q 2 9 s d W 1 u M j c s M j Z 9 J n F 1 b 3 Q 7 L C Z x d W 9 0 O 1 N l Y 3 R p b 2 4 x L 1 B h Z 2 U g M S 9 B d X R v U m V t b 3 Z l Z E N v b H V t b n M x L n t D b 2 x 1 b W 4 y O C w y N 3 0 m c X V v d D s s J n F 1 b 3 Q 7 U 2 V j d G l v b j E v U G F n Z S A x L 0 F 1 d G 9 S Z W 1 v d m V k Q 2 9 s d W 1 u c z E u e 0 N v b H V t b j I 5 L D I 4 f S Z x d W 9 0 O y w m c X V v d D t T Z W N 0 a W 9 u M S 9 Q Y W d l I D E v Q X V 0 b 1 J l b W 9 2 Z W R D b 2 x 1 b W 5 z M S 5 7 Q 2 9 s d W 1 u M z A s M j l 9 J n F 1 b 3 Q 7 L C Z x d W 9 0 O 1 N l Y 3 R p b 2 4 x L 1 B h Z 2 U g M S 9 B d X R v U m V t b 3 Z l Z E N v b H V t b n M x L n t D b 2 x 1 b W 4 z M S w z M H 0 m c X V v d D s s J n F 1 b 3 Q 7 U 2 V j d G l v b j E v U G F n Z S A x L 0 F 1 d G 9 S Z W 1 v d m V k Q 2 9 s d W 1 u c z E u e 0 N v b H V t b j M y L D M x f S Z x d W 9 0 O y w m c X V v d D t T Z W N 0 a W 9 u M S 9 Q Y W d l I D E v Q X V 0 b 1 J l b W 9 2 Z W R D b 2 x 1 b W 5 z M S 5 7 Q 2 9 s d W 1 u M z M s M z J 9 J n F 1 b 3 Q 7 L C Z x d W 9 0 O 1 N l Y 3 R p b 2 4 x L 1 B h Z 2 U g M S 9 B d X R v U m V t b 3 Z l Z E N v b H V t b n M x L n t D b 2 x 1 b W 4 z N C w z M 3 0 m c X V v d D s s J n F 1 b 3 Q 7 U 2 V j d G l v b j E v U G F n Z S A x L 0 F 1 d G 9 S Z W 1 v d m V k Q 2 9 s d W 1 u c z E u e 0 N v b H V t b j M 1 L D M 0 f S Z x d W 9 0 O y w m c X V v d D t T Z W N 0 a W 9 u M S 9 Q Y W d l I D E v Q X V 0 b 1 J l b W 9 2 Z W R D b 2 x 1 b W 5 z M S 5 7 Q 2 9 s d W 1 u M z Y s M z V 9 J n F 1 b 3 Q 7 L C Z x d W 9 0 O 1 N l Y 3 R p b 2 4 x L 1 B h Z 2 U g M S 9 B d X R v U m V t b 3 Z l Z E N v b H V t b n M x L n t D b 2 x 1 b W 4 z N y w z N n 0 m c X V v d D s s J n F 1 b 3 Q 7 U 2 V j d G l v b j E v U G F n Z S A x L 0 F 1 d G 9 S Z W 1 v d m V k Q 2 9 s d W 1 u c z E u e 0 N v b H V t b j M 4 L D M 3 f S Z x d W 9 0 O y w m c X V v d D t T Z W N 0 a W 9 u M S 9 Q Y W d l I D E v Q X V 0 b 1 J l b W 9 2 Z W R D b 2 x 1 b W 5 z M S 5 7 Q 2 9 s d W 1 u M z k s M z h 9 J n F 1 b 3 Q 7 L C Z x d W 9 0 O 1 N l Y 3 R p b 2 4 x L 1 B h Z 2 U g M S 9 B d X R v U m V t b 3 Z l Z E N v b H V t b n M x L n t D b 2 x 1 b W 4 0 M C w z O X 0 m c X V v d D s s J n F 1 b 3 Q 7 U 2 V j d G l v b j E v U G F n Z S A x L 0 F 1 d G 9 S Z W 1 v d m V k Q 2 9 s d W 1 u c z E u e 0 N v b H V t b j Q x L D Q w f S Z x d W 9 0 O y w m c X V v d D t T Z W N 0 a W 9 u M S 9 Q Y W d l I D E v Q X V 0 b 1 J l b W 9 2 Z W R D b 2 x 1 b W 5 z M S 5 7 Q 2 9 s d W 1 u N D I s N D F 9 J n F 1 b 3 Q 7 L C Z x d W 9 0 O 1 N l Y 3 R p b 2 4 x L 1 B h Z 2 U g M S 9 B d X R v U m V t b 3 Z l Z E N v b H V t b n M x L n t D b 2 x 1 b W 4 0 M y w 0 M n 0 m c X V v d D s s J n F 1 b 3 Q 7 U 2 V j d G l v b j E v U G F n Z S A x L 0 F 1 d G 9 S Z W 1 v d m V k Q 2 9 s d W 1 u c z E u e 0 N v b H V t b j Q 0 L D Q z f S Z x d W 9 0 O y w m c X V v d D t T Z W N 0 a W 9 u M S 9 Q Y W d l I D E v Q X V 0 b 1 J l b W 9 2 Z W R D b 2 x 1 b W 5 z M S 5 7 Q 2 9 s d W 1 u N D U s N D R 9 J n F 1 b 3 Q 7 L C Z x d W 9 0 O 1 N l Y 3 R p b 2 4 x L 1 B h Z 2 U g M S 9 B d X R v U m V t b 3 Z l Z E N v b H V t b n M x L n t D b 2 x 1 b W 4 0 N i w 0 N X 0 m c X V v d D s s J n F 1 b 3 Q 7 U 2 V j d G l v b j E v U G F n Z S A x L 0 F 1 d G 9 S Z W 1 v d m V k Q 2 9 s d W 1 u c z E u e 0 N v b H V t b j Q 3 L D Q 2 f S Z x d W 9 0 O y w m c X V v d D t T Z W N 0 a W 9 u M S 9 Q Y W d l I D E v Q X V 0 b 1 J l b W 9 2 Z W R D b 2 x 1 b W 5 z M S 5 7 Q 2 9 s d W 1 u N D g s N D d 9 J n F 1 b 3 Q 7 L C Z x d W 9 0 O 1 N l Y 3 R p b 2 4 x L 1 B h Z 2 U g M S 9 B d X R v U m V t b 3 Z l Z E N v b H V t b n M x L n t D b 2 x 1 b W 4 0 O S w 0 O H 0 m c X V v d D s s J n F 1 b 3 Q 7 U 2 V j d G l v b j E v U G F n Z S A x L 0 F 1 d G 9 S Z W 1 v d m V k Q 2 9 s d W 1 u c z E u e 0 N v b H V t b j U w L D Q 5 f S Z x d W 9 0 O y w m c X V v d D t T Z W N 0 a W 9 u M S 9 Q Y W d l I D E v Q X V 0 b 1 J l b W 9 2 Z W R D b 2 x 1 b W 5 z M S 5 7 Q 2 9 s d W 1 u N T E s N T B 9 J n F 1 b 3 Q 7 L C Z x d W 9 0 O 1 N l Y 3 R p b 2 4 x L 1 B h Z 2 U g M S 9 B d X R v U m V t b 3 Z l Z E N v b H V t b n M x L n t D b 2 x 1 b W 4 1 M i w 1 M X 0 m c X V v d D s s J n F 1 b 3 Q 7 U 2 V j d G l v b j E v U G F n Z S A x L 0 F 1 d G 9 S Z W 1 v d m V k Q 2 9 s d W 1 u c z E u e 0 N v b H V t b j U z L D U y f S Z x d W 9 0 O y w m c X V v d D t T Z W N 0 a W 9 u M S 9 Q Y W d l I D E v Q X V 0 b 1 J l b W 9 2 Z W R D b 2 x 1 b W 5 z M S 5 7 Q 2 9 s d W 1 u N T Q s N T N 9 J n F 1 b 3 Q 7 L C Z x d W 9 0 O 1 N l Y 3 R p b 2 4 x L 1 B h Z 2 U g M S 9 B d X R v U m V t b 3 Z l Z E N v b H V t b n M x L n t D b 2 x 1 b W 4 1 N S w 1 N H 0 m c X V v d D s s J n F 1 b 3 Q 7 U 2 V j d G l v b j E v U G F n Z S A x L 0 F 1 d G 9 S Z W 1 v d m V k Q 2 9 s d W 1 u c z E u e 0 N v b H V t b j U 2 L D U 1 f S Z x d W 9 0 O y w m c X V v d D t T Z W N 0 a W 9 u M S 9 Q Y W d l I D E v Q X V 0 b 1 J l b W 9 2 Z W R D b 2 x 1 b W 5 z M S 5 7 Q 2 9 s d W 1 u N T c s N T Z 9 J n F 1 b 3 Q 7 L C Z x d W 9 0 O 1 N l Y 3 R p b 2 4 x L 1 B h Z 2 U g M S 9 B d X R v U m V t b 3 Z l Z E N v b H V t b n M x L n t D b 2 x 1 b W 4 1 O C w 1 N 3 0 m c X V v d D s s J n F 1 b 3 Q 7 U 2 V j d G l v b j E v U G F n Z S A x L 0 F 1 d G 9 S Z W 1 v d m V k Q 2 9 s d W 1 u c z E u e 0 N v b H V t b j U 5 L D U 4 f S Z x d W 9 0 O y w m c X V v d D t T Z W N 0 a W 9 u M S 9 Q Y W d l I D E v Q X V 0 b 1 J l b W 9 2 Z W R D b 2 x 1 b W 5 z M S 5 7 Q 2 9 s d W 1 u N j A s N T l 9 J n F 1 b 3 Q 7 L C Z x d W 9 0 O 1 N l Y 3 R p b 2 4 x L 1 B h Z 2 U g M S 9 B d X R v U m V t b 3 Z l Z E N v b H V t b n M x L n t D b 2 x 1 b W 4 2 M S w 2 M H 0 m c X V v d D s s J n F 1 b 3 Q 7 U 2 V j d G l v b j E v U G F n Z S A x L 0 F 1 d G 9 S Z W 1 v d m V k Q 2 9 s d W 1 u c z E u e 0 N v b H V t b j Y y L D Y x f S Z x d W 9 0 O y w m c X V v d D t T Z W N 0 a W 9 u M S 9 Q Y W d l I D E v Q X V 0 b 1 J l b W 9 2 Z W R D b 2 x 1 b W 5 z M S 5 7 Q 2 9 s d W 1 u N j M s N j J 9 J n F 1 b 3 Q 7 L C Z x d W 9 0 O 1 N l Y 3 R p b 2 4 x L 1 B h Z 2 U g M S 9 B d X R v U m V t b 3 Z l Z E N v b H V t b n M x L n t D b 2 x 1 b W 4 2 N C w 2 M 3 0 m c X V v d D s s J n F 1 b 3 Q 7 U 2 V j d G l v b j E v U G F n Z S A x L 0 F 1 d G 9 S Z W 1 v d m V k Q 2 9 s d W 1 u c z E u e 0 N v b H V t b j Y 1 L D Y 0 f S Z x d W 9 0 O y w m c X V v d D t T Z W N 0 a W 9 u M S 9 Q Y W d l I D E v Q X V 0 b 1 J l b W 9 2 Z W R D b 2 x 1 b W 5 z M S 5 7 Q 2 9 s d W 1 u N j Y s N j V 9 J n F 1 b 3 Q 7 L C Z x d W 9 0 O 1 N l Y 3 R p b 2 4 x L 1 B h Z 2 U g M S 9 B d X R v U m V t b 3 Z l Z E N v b H V t b n M x L n t D b 2 x 1 b W 4 2 N y w 2 N n 0 m c X V v d D s s J n F 1 b 3 Q 7 U 2 V j d G l v b j E v U G F n Z S A x L 0 F 1 d G 9 S Z W 1 v d m V k Q 2 9 s d W 1 u c z E u e 0 N v b H V t b j Y 4 L D Y 3 f S Z x d W 9 0 O y w m c X V v d D t T Z W N 0 a W 9 u M S 9 Q Y W d l I D E v Q X V 0 b 1 J l b W 9 2 Z W R D b 2 x 1 b W 5 z M S 5 7 Q 2 9 s d W 1 u N j k s N j h 9 J n F 1 b 3 Q 7 L C Z x d W 9 0 O 1 N l Y 3 R p b 2 4 x L 1 B h Z 2 U g M S 9 B d X R v U m V t b 3 Z l Z E N v b H V t b n M x L n t D b 2 x 1 b W 4 3 M C w 2 O X 0 m c X V v d D s s J n F 1 b 3 Q 7 U 2 V j d G l v b j E v U G F n Z S A x L 0 F 1 d G 9 S Z W 1 v d m V k Q 2 9 s d W 1 u c z E u e 0 N v b H V t b j c x L D c w f S Z x d W 9 0 O y w m c X V v d D t T Z W N 0 a W 9 u M S 9 Q Y W d l I D E v Q X V 0 b 1 J l b W 9 2 Z W R D b 2 x 1 b W 5 z M S 5 7 Q 2 9 s d W 1 u N z I s N z F 9 J n F 1 b 3 Q 7 L C Z x d W 9 0 O 1 N l Y 3 R p b 2 4 x L 1 B h Z 2 U g M S 9 B d X R v U m V t b 3 Z l Z E N v b H V t b n M x L n t D b 2 x 1 b W 4 3 M y w 3 M n 0 m c X V v d D s s J n F 1 b 3 Q 7 U 2 V j d G l v b j E v U G F n Z S A x L 0 F 1 d G 9 S Z W 1 v d m V k Q 2 9 s d W 1 u c z E u e 0 N v b H V t b j c 0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U G F n Z S A x L 0 F 1 d G 9 S Z W 1 v d m V k Q 2 9 s d W 1 u c z E u e 0 N v b H V t b j E s M H 0 m c X V v d D s s J n F 1 b 3 Q 7 U 2 V j d G l v b j E v U G F n Z S A x L 0 F 1 d G 9 S Z W 1 v d m V k Q 2 9 s d W 1 u c z E u e 0 N v b H V t b j I s M X 0 m c X V v d D s s J n F 1 b 3 Q 7 U 2 V j d G l v b j E v U G F n Z S A x L 0 F 1 d G 9 S Z W 1 v d m V k Q 2 9 s d W 1 u c z E u e 0 N v b H V t b j M s M n 0 m c X V v d D s s J n F 1 b 3 Q 7 U 2 V j d G l v b j E v U G F n Z S A x L 0 F 1 d G 9 S Z W 1 v d m V k Q 2 9 s d W 1 u c z E u e 0 N v b H V t b j Q s M 3 0 m c X V v d D s s J n F 1 b 3 Q 7 U 2 V j d G l v b j E v U G F n Z S A x L 0 F 1 d G 9 S Z W 1 v d m V k Q 2 9 s d W 1 u c z E u e 0 N v b H V t b j U s N H 0 m c X V v d D s s J n F 1 b 3 Q 7 U 2 V j d G l v b j E v U G F n Z S A x L 0 F 1 d G 9 S Z W 1 v d m V k Q 2 9 s d W 1 u c z E u e 0 N v b H V t b j Y s N X 0 m c X V v d D s s J n F 1 b 3 Q 7 U 2 V j d G l v b j E v U G F n Z S A x L 0 F 1 d G 9 S Z W 1 v d m V k Q 2 9 s d W 1 u c z E u e 0 N v b H V t b j c s N n 0 m c X V v d D s s J n F 1 b 3 Q 7 U 2 V j d G l v b j E v U G F n Z S A x L 0 F 1 d G 9 S Z W 1 v d m V k Q 2 9 s d W 1 u c z E u e 0 N v b H V t b j g s N 3 0 m c X V v d D s s J n F 1 b 3 Q 7 U 2 V j d G l v b j E v U G F n Z S A x L 0 F 1 d G 9 S Z W 1 v d m V k Q 2 9 s d W 1 u c z E u e 0 N v b H V t b j k s O H 0 m c X V v d D s s J n F 1 b 3 Q 7 U 2 V j d G l v b j E v U G F n Z S A x L 0 F 1 d G 9 S Z W 1 v d m V k Q 2 9 s d W 1 u c z E u e 0 N v b H V t b j E w L D l 9 J n F 1 b 3 Q 7 L C Z x d W 9 0 O 1 N l Y 3 R p b 2 4 x L 1 B h Z 2 U g M S 9 B d X R v U m V t b 3 Z l Z E N v b H V t b n M x L n t D b 2 x 1 b W 4 x M S w x M H 0 m c X V v d D s s J n F 1 b 3 Q 7 U 2 V j d G l v b j E v U G F n Z S A x L 0 F 1 d G 9 S Z W 1 v d m V k Q 2 9 s d W 1 u c z E u e 0 N v b H V t b j E y L D E x f S Z x d W 9 0 O y w m c X V v d D t T Z W N 0 a W 9 u M S 9 Q Y W d l I D E v Q X V 0 b 1 J l b W 9 2 Z W R D b 2 x 1 b W 5 z M S 5 7 Q 2 9 s d W 1 u M T M s M T J 9 J n F 1 b 3 Q 7 L C Z x d W 9 0 O 1 N l Y 3 R p b 2 4 x L 1 B h Z 2 U g M S 9 B d X R v U m V t b 3 Z l Z E N v b H V t b n M x L n t D b 2 x 1 b W 4 x N C w x M 3 0 m c X V v d D s s J n F 1 b 3 Q 7 U 2 V j d G l v b j E v U G F n Z S A x L 0 F 1 d G 9 S Z W 1 v d m V k Q 2 9 s d W 1 u c z E u e 0 N v b H V t b j E 1 L D E 0 f S Z x d W 9 0 O y w m c X V v d D t T Z W N 0 a W 9 u M S 9 Q Y W d l I D E v Q X V 0 b 1 J l b W 9 2 Z W R D b 2 x 1 b W 5 z M S 5 7 Q 2 9 s d W 1 u M T Y s M T V 9 J n F 1 b 3 Q 7 L C Z x d W 9 0 O 1 N l Y 3 R p b 2 4 x L 1 B h Z 2 U g M S 9 B d X R v U m V t b 3 Z l Z E N v b H V t b n M x L n t D b 2 x 1 b W 4 x N y w x N n 0 m c X V v d D s s J n F 1 b 3 Q 7 U 2 V j d G l v b j E v U G F n Z S A x L 0 F 1 d G 9 S Z W 1 v d m V k Q 2 9 s d W 1 u c z E u e 0 N v b H V t b j E 4 L D E 3 f S Z x d W 9 0 O y w m c X V v d D t T Z W N 0 a W 9 u M S 9 Q Y W d l I D E v Q X V 0 b 1 J l b W 9 2 Z W R D b 2 x 1 b W 5 z M S 5 7 Q 2 9 s d W 1 u M T k s M T h 9 J n F 1 b 3 Q 7 L C Z x d W 9 0 O 1 N l Y 3 R p b 2 4 x L 1 B h Z 2 U g M S 9 B d X R v U m V t b 3 Z l Z E N v b H V t b n M x L n t D b 2 x 1 b W 4 y M C w x O X 0 m c X V v d D s s J n F 1 b 3 Q 7 U 2 V j d G l v b j E v U G F n Z S A x L 0 F 1 d G 9 S Z W 1 v d m V k Q 2 9 s d W 1 u c z E u e 0 N v b H V t b j I x L D I w f S Z x d W 9 0 O y w m c X V v d D t T Z W N 0 a W 9 u M S 9 Q Y W d l I D E v Q X V 0 b 1 J l b W 9 2 Z W R D b 2 x 1 b W 5 z M S 5 7 Q 2 9 s d W 1 u M j I s M j F 9 J n F 1 b 3 Q 7 L C Z x d W 9 0 O 1 N l Y 3 R p b 2 4 x L 1 B h Z 2 U g M S 9 B d X R v U m V t b 3 Z l Z E N v b H V t b n M x L n t D b 2 x 1 b W 4 y M y w y M n 0 m c X V v d D s s J n F 1 b 3 Q 7 U 2 V j d G l v b j E v U G F n Z S A x L 0 F 1 d G 9 S Z W 1 v d m V k Q 2 9 s d W 1 u c z E u e 0 N v b H V t b j I 0 L D I z f S Z x d W 9 0 O y w m c X V v d D t T Z W N 0 a W 9 u M S 9 Q Y W d l I D E v Q X V 0 b 1 J l b W 9 2 Z W R D b 2 x 1 b W 5 z M S 5 7 Q 2 9 s d W 1 u M j U s M j R 9 J n F 1 b 3 Q 7 L C Z x d W 9 0 O 1 N l Y 3 R p b 2 4 x L 1 B h Z 2 U g M S 9 B d X R v U m V t b 3 Z l Z E N v b H V t b n M x L n t D b 2 x 1 b W 4 y N i w y N X 0 m c X V v d D s s J n F 1 b 3 Q 7 U 2 V j d G l v b j E v U G F n Z S A x L 0 F 1 d G 9 S Z W 1 v d m V k Q 2 9 s d W 1 u c z E u e 0 N v b H V t b j I 3 L D I 2 f S Z x d W 9 0 O y w m c X V v d D t T Z W N 0 a W 9 u M S 9 Q Y W d l I D E v Q X V 0 b 1 J l b W 9 2 Z W R D b 2 x 1 b W 5 z M S 5 7 Q 2 9 s d W 1 u M j g s M j d 9 J n F 1 b 3 Q 7 L C Z x d W 9 0 O 1 N l Y 3 R p b 2 4 x L 1 B h Z 2 U g M S 9 B d X R v U m V t b 3 Z l Z E N v b H V t b n M x L n t D b 2 x 1 b W 4 y O S w y O H 0 m c X V v d D s s J n F 1 b 3 Q 7 U 2 V j d G l v b j E v U G F n Z S A x L 0 F 1 d G 9 S Z W 1 v d m V k Q 2 9 s d W 1 u c z E u e 0 N v b H V t b j M w L D I 5 f S Z x d W 9 0 O y w m c X V v d D t T Z W N 0 a W 9 u M S 9 Q Y W d l I D E v Q X V 0 b 1 J l b W 9 2 Z W R D b 2 x 1 b W 5 z M S 5 7 Q 2 9 s d W 1 u M z E s M z B 9 J n F 1 b 3 Q 7 L C Z x d W 9 0 O 1 N l Y 3 R p b 2 4 x L 1 B h Z 2 U g M S 9 B d X R v U m V t b 3 Z l Z E N v b H V t b n M x L n t D b 2 x 1 b W 4 z M i w z M X 0 m c X V v d D s s J n F 1 b 3 Q 7 U 2 V j d G l v b j E v U G F n Z S A x L 0 F 1 d G 9 S Z W 1 v d m V k Q 2 9 s d W 1 u c z E u e 0 N v b H V t b j M z L D M y f S Z x d W 9 0 O y w m c X V v d D t T Z W N 0 a W 9 u M S 9 Q Y W d l I D E v Q X V 0 b 1 J l b W 9 2 Z W R D b 2 x 1 b W 5 z M S 5 7 Q 2 9 s d W 1 u M z Q s M z N 9 J n F 1 b 3 Q 7 L C Z x d W 9 0 O 1 N l Y 3 R p b 2 4 x L 1 B h Z 2 U g M S 9 B d X R v U m V t b 3 Z l Z E N v b H V t b n M x L n t D b 2 x 1 b W 4 z N S w z N H 0 m c X V v d D s s J n F 1 b 3 Q 7 U 2 V j d G l v b j E v U G F n Z S A x L 0 F 1 d G 9 S Z W 1 v d m V k Q 2 9 s d W 1 u c z E u e 0 N v b H V t b j M 2 L D M 1 f S Z x d W 9 0 O y w m c X V v d D t T Z W N 0 a W 9 u M S 9 Q Y W d l I D E v Q X V 0 b 1 J l b W 9 2 Z W R D b 2 x 1 b W 5 z M S 5 7 Q 2 9 s d W 1 u M z c s M z Z 9 J n F 1 b 3 Q 7 L C Z x d W 9 0 O 1 N l Y 3 R p b 2 4 x L 1 B h Z 2 U g M S 9 B d X R v U m V t b 3 Z l Z E N v b H V t b n M x L n t D b 2 x 1 b W 4 z O C w z N 3 0 m c X V v d D s s J n F 1 b 3 Q 7 U 2 V j d G l v b j E v U G F n Z S A x L 0 F 1 d G 9 S Z W 1 v d m V k Q 2 9 s d W 1 u c z E u e 0 N v b H V t b j M 5 L D M 4 f S Z x d W 9 0 O y w m c X V v d D t T Z W N 0 a W 9 u M S 9 Q Y W d l I D E v Q X V 0 b 1 J l b W 9 2 Z W R D b 2 x 1 b W 5 z M S 5 7 Q 2 9 s d W 1 u N D A s M z l 9 J n F 1 b 3 Q 7 L C Z x d W 9 0 O 1 N l Y 3 R p b 2 4 x L 1 B h Z 2 U g M S 9 B d X R v U m V t b 3 Z l Z E N v b H V t b n M x L n t D b 2 x 1 b W 4 0 M S w 0 M H 0 m c X V v d D s s J n F 1 b 3 Q 7 U 2 V j d G l v b j E v U G F n Z S A x L 0 F 1 d G 9 S Z W 1 v d m V k Q 2 9 s d W 1 u c z E u e 0 N v b H V t b j Q y L D Q x f S Z x d W 9 0 O y w m c X V v d D t T Z W N 0 a W 9 u M S 9 Q Y W d l I D E v Q X V 0 b 1 J l b W 9 2 Z W R D b 2 x 1 b W 5 z M S 5 7 Q 2 9 s d W 1 u N D M s N D J 9 J n F 1 b 3 Q 7 L C Z x d W 9 0 O 1 N l Y 3 R p b 2 4 x L 1 B h Z 2 U g M S 9 B d X R v U m V t b 3 Z l Z E N v b H V t b n M x L n t D b 2 x 1 b W 4 0 N C w 0 M 3 0 m c X V v d D s s J n F 1 b 3 Q 7 U 2 V j d G l v b j E v U G F n Z S A x L 0 F 1 d G 9 S Z W 1 v d m V k Q 2 9 s d W 1 u c z E u e 0 N v b H V t b j Q 1 L D Q 0 f S Z x d W 9 0 O y w m c X V v d D t T Z W N 0 a W 9 u M S 9 Q Y W d l I D E v Q X V 0 b 1 J l b W 9 2 Z W R D b 2 x 1 b W 5 z M S 5 7 Q 2 9 s d W 1 u N D Y s N D V 9 J n F 1 b 3 Q 7 L C Z x d W 9 0 O 1 N l Y 3 R p b 2 4 x L 1 B h Z 2 U g M S 9 B d X R v U m V t b 3 Z l Z E N v b H V t b n M x L n t D b 2 x 1 b W 4 0 N y w 0 N n 0 m c X V v d D s s J n F 1 b 3 Q 7 U 2 V j d G l v b j E v U G F n Z S A x L 0 F 1 d G 9 S Z W 1 v d m V k Q 2 9 s d W 1 u c z E u e 0 N v b H V t b j Q 4 L D Q 3 f S Z x d W 9 0 O y w m c X V v d D t T Z W N 0 a W 9 u M S 9 Q Y W d l I D E v Q X V 0 b 1 J l b W 9 2 Z W R D b 2 x 1 b W 5 z M S 5 7 Q 2 9 s d W 1 u N D k s N D h 9 J n F 1 b 3 Q 7 L C Z x d W 9 0 O 1 N l Y 3 R p b 2 4 x L 1 B h Z 2 U g M S 9 B d X R v U m V t b 3 Z l Z E N v b H V t b n M x L n t D b 2 x 1 b W 4 1 M C w 0 O X 0 m c X V v d D s s J n F 1 b 3 Q 7 U 2 V j d G l v b j E v U G F n Z S A x L 0 F 1 d G 9 S Z W 1 v d m V k Q 2 9 s d W 1 u c z E u e 0 N v b H V t b j U x L D U w f S Z x d W 9 0 O y w m c X V v d D t T Z W N 0 a W 9 u M S 9 Q Y W d l I D E v Q X V 0 b 1 J l b W 9 2 Z W R D b 2 x 1 b W 5 z M S 5 7 Q 2 9 s d W 1 u N T I s N T F 9 J n F 1 b 3 Q 7 L C Z x d W 9 0 O 1 N l Y 3 R p b 2 4 x L 1 B h Z 2 U g M S 9 B d X R v U m V t b 3 Z l Z E N v b H V t b n M x L n t D b 2 x 1 b W 4 1 M y w 1 M n 0 m c X V v d D s s J n F 1 b 3 Q 7 U 2 V j d G l v b j E v U G F n Z S A x L 0 F 1 d G 9 S Z W 1 v d m V k Q 2 9 s d W 1 u c z E u e 0 N v b H V t b j U 0 L D U z f S Z x d W 9 0 O y w m c X V v d D t T Z W N 0 a W 9 u M S 9 Q Y W d l I D E v Q X V 0 b 1 J l b W 9 2 Z W R D b 2 x 1 b W 5 z M S 5 7 Q 2 9 s d W 1 u N T U s N T R 9 J n F 1 b 3 Q 7 L C Z x d W 9 0 O 1 N l Y 3 R p b 2 4 x L 1 B h Z 2 U g M S 9 B d X R v U m V t b 3 Z l Z E N v b H V t b n M x L n t D b 2 x 1 b W 4 1 N i w 1 N X 0 m c X V v d D s s J n F 1 b 3 Q 7 U 2 V j d G l v b j E v U G F n Z S A x L 0 F 1 d G 9 S Z W 1 v d m V k Q 2 9 s d W 1 u c z E u e 0 N v b H V t b j U 3 L D U 2 f S Z x d W 9 0 O y w m c X V v d D t T Z W N 0 a W 9 u M S 9 Q Y W d l I D E v Q X V 0 b 1 J l b W 9 2 Z W R D b 2 x 1 b W 5 z M S 5 7 Q 2 9 s d W 1 u N T g s N T d 9 J n F 1 b 3 Q 7 L C Z x d W 9 0 O 1 N l Y 3 R p b 2 4 x L 1 B h Z 2 U g M S 9 B d X R v U m V t b 3 Z l Z E N v b H V t b n M x L n t D b 2 x 1 b W 4 1 O S w 1 O H 0 m c X V v d D s s J n F 1 b 3 Q 7 U 2 V j d G l v b j E v U G F n Z S A x L 0 F 1 d G 9 S Z W 1 v d m V k Q 2 9 s d W 1 u c z E u e 0 N v b H V t b j Y w L D U 5 f S Z x d W 9 0 O y w m c X V v d D t T Z W N 0 a W 9 u M S 9 Q Y W d l I D E v Q X V 0 b 1 J l b W 9 2 Z W R D b 2 x 1 b W 5 z M S 5 7 Q 2 9 s d W 1 u N j E s N j B 9 J n F 1 b 3 Q 7 L C Z x d W 9 0 O 1 N l Y 3 R p b 2 4 x L 1 B h Z 2 U g M S 9 B d X R v U m V t b 3 Z l Z E N v b H V t b n M x L n t D b 2 x 1 b W 4 2 M i w 2 M X 0 m c X V v d D s s J n F 1 b 3 Q 7 U 2 V j d G l v b j E v U G F n Z S A x L 0 F 1 d G 9 S Z W 1 v d m V k Q 2 9 s d W 1 u c z E u e 0 N v b H V t b j Y z L D Y y f S Z x d W 9 0 O y w m c X V v d D t T Z W N 0 a W 9 u M S 9 Q Y W d l I D E v Q X V 0 b 1 J l b W 9 2 Z W R D b 2 x 1 b W 5 z M S 5 7 Q 2 9 s d W 1 u N j Q s N j N 9 J n F 1 b 3 Q 7 L C Z x d W 9 0 O 1 N l Y 3 R p b 2 4 x L 1 B h Z 2 U g M S 9 B d X R v U m V t b 3 Z l Z E N v b H V t b n M x L n t D b 2 x 1 b W 4 2 N S w 2 N H 0 m c X V v d D s s J n F 1 b 3 Q 7 U 2 V j d G l v b j E v U G F n Z S A x L 0 F 1 d G 9 S Z W 1 v d m V k Q 2 9 s d W 1 u c z E u e 0 N v b H V t b j Y 2 L D Y 1 f S Z x d W 9 0 O y w m c X V v d D t T Z W N 0 a W 9 u M S 9 Q Y W d l I D E v Q X V 0 b 1 J l b W 9 2 Z W R D b 2 x 1 b W 5 z M S 5 7 Q 2 9 s d W 1 u N j c s N j Z 9 J n F 1 b 3 Q 7 L C Z x d W 9 0 O 1 N l Y 3 R p b 2 4 x L 1 B h Z 2 U g M S 9 B d X R v U m V t b 3 Z l Z E N v b H V t b n M x L n t D b 2 x 1 b W 4 2 O C w 2 N 3 0 m c X V v d D s s J n F 1 b 3 Q 7 U 2 V j d G l v b j E v U G F n Z S A x L 0 F 1 d G 9 S Z W 1 v d m V k Q 2 9 s d W 1 u c z E u e 0 N v b H V t b j Y 5 L D Y 4 f S Z x d W 9 0 O y w m c X V v d D t T Z W N 0 a W 9 u M S 9 Q Y W d l I D E v Q X V 0 b 1 J l b W 9 2 Z W R D b 2 x 1 b W 5 z M S 5 7 Q 2 9 s d W 1 u N z A s N j l 9 J n F 1 b 3 Q 7 L C Z x d W 9 0 O 1 N l Y 3 R p b 2 4 x L 1 B h Z 2 U g M S 9 B d X R v U m V t b 3 Z l Z E N v b H V t b n M x L n t D b 2 x 1 b W 4 3 M S w 3 M H 0 m c X V v d D s s J n F 1 b 3 Q 7 U 2 V j d G l v b j E v U G F n Z S A x L 0 F 1 d G 9 S Z W 1 v d m V k Q 2 9 s d W 1 u c z E u e 0 N v b H V t b j c y L D c x f S Z x d W 9 0 O y w m c X V v d D t T Z W N 0 a W 9 u M S 9 Q Y W d l I D E v Q X V 0 b 1 J l b W 9 2 Z W R D b 2 x 1 b W 5 z M S 5 7 Q 2 9 s d W 1 u N z M s N z J 9 J n F 1 b 3 Q 7 L C Z x d W 9 0 O 1 N l Y 3 R p b 2 4 x L 1 B h Z 2 U g M S 9 B d X R v U m V t b 3 Z l Z E N v b H V t b n M x L n t D b 2 x 1 b W 4 3 N C w 3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l M j A x L 1 B h Z 2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S U y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G l s g g p 7 1 H h 7 U T c S k b l I 4 A A A A A A g A A A A A A E G Y A A A A B A A A g A A A A n 5 r j n E h O w 6 E l J e C h Y y 1 7 m B R Z F k H c j Q R t n i l s E q k + g T g A A A A A D o A A A A A C A A A g A A A A M T 9 v e D 3 r I H q M C H G 7 d h I o X C b A q i z / 5 M + M c 0 l Q 0 y r s X O 9 Q A A A A m N z G h 8 P e e P a Y e V k 4 X W d y W Z 9 B + K A S M K X S S M y L h I o 3 6 m t E x w 7 M X V Q w q 6 s G z d o w f l / j i O i J S 6 F M z 4 d g I n 1 c g U t Q v 8 W n W e E V P Q 8 l h m h B G 6 J m 6 S l A A A A A B I j V z m W 6 i l 2 I T d 0 l a n n c n 7 E 6 q z Q q x w 4 L k 2 J X K Q v M L 0 8 W c o N 3 b c 8 f V 0 N D i b G F 7 U Q r 9 7 E J E W 1 0 P + H e E S R g O 5 A 0 Q w = = < / D a t a M a s h u p > 
</file>

<file path=customXml/itemProps1.xml><?xml version="1.0" encoding="utf-8"?>
<ds:datastoreItem xmlns:ds="http://schemas.openxmlformats.org/officeDocument/2006/customXml" ds:itemID="{72C04322-B7D0-44A9-9ED7-3C8F64263C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Previsió Vendes</vt:lpstr>
      <vt:lpstr>Entrada dades</vt:lpstr>
      <vt:lpstr>SABI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Èric Bitrià Ribes</dc:creator>
  <cp:lastModifiedBy>Èric Bitrià Ribes</cp:lastModifiedBy>
  <dcterms:created xsi:type="dcterms:W3CDTF">2015-06-05T18:19:34Z</dcterms:created>
  <dcterms:modified xsi:type="dcterms:W3CDTF">2023-02-22T11:36:28Z</dcterms:modified>
</cp:coreProperties>
</file>