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MA\Proyecto\MA\"/>
    </mc:Choice>
  </mc:AlternateContent>
  <bookViews>
    <workbookView xWindow="0" yWindow="0" windowWidth="20490" windowHeight="7530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D38" i="8"/>
  <c r="D37" i="8" l="1"/>
  <c r="D36" i="8"/>
  <c r="E31" i="6" l="1"/>
  <c r="F43" i="7"/>
  <c r="F42" i="7"/>
  <c r="F41" i="7"/>
  <c r="E42" i="7"/>
  <c r="E41" i="7"/>
  <c r="E43" i="7" s="1"/>
  <c r="B49" i="7" s="1"/>
  <c r="D42" i="7"/>
  <c r="D41" i="7"/>
  <c r="F32" i="6"/>
  <c r="E32" i="6"/>
  <c r="D32" i="6"/>
  <c r="G17" i="6" l="1"/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L20" i="1" s="1"/>
  <c r="E33" i="6"/>
  <c r="F33" i="6"/>
  <c r="N20" i="1" s="1"/>
  <c r="G33" i="6"/>
  <c r="O20" i="1" s="1"/>
  <c r="C43" i="6"/>
  <c r="G26" i="6"/>
  <c r="H26" i="6" s="1"/>
  <c r="M20" i="1" l="1"/>
  <c r="C42" i="6"/>
  <c r="H33" i="6"/>
  <c r="P20" i="1" s="1"/>
  <c r="G38" i="8" l="1"/>
  <c r="O23" i="1" s="1"/>
  <c r="F24" i="8" l="1"/>
  <c r="F17" i="8"/>
  <c r="H17" i="7"/>
  <c r="D43" i="7" l="1"/>
  <c r="G43" i="7"/>
  <c r="O22" i="1" s="1"/>
  <c r="G29" i="7"/>
  <c r="H29" i="7" s="1"/>
  <c r="G23" i="7"/>
  <c r="H23" i="7" s="1"/>
  <c r="G22" i="6"/>
  <c r="H22" i="6" s="1"/>
  <c r="H17" i="6"/>
  <c r="B48" i="7" l="1"/>
  <c r="L22" i="1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<sst xmlns="http://schemas.openxmlformats.org/spreadsheetml/2006/main" count="324" uniqueCount="70">
  <si>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</si>
  <si>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</si>
  <si>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</si>
  <si>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</si>
  <si>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</si>
  <si>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</si>
  <si>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</si>
  <si>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</si>
  <si>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</si>
  <si>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</si>
  <si>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</si>
  <si>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</si>
  <si>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</si>
  <si>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</si>
  <si>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</si>
  <si>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</si>
  <si>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</si>
  <si>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</si>
  <si>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</si>
  <si>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</si>
  <si>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</si>
  <si>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</si>
  <si>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</si>
  <si>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</si>
  <si>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</si>
  <si>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</si>
  <si>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</si>
  <si>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</si>
  <si>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</si>
  <si>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</si>
  <si>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</si>
  <si>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</si>
  <si>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</si>
  <si>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</si>
  <si>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</si>
  <si>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</si>
  <si>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</si>
  <si>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</si>
  <si>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</si>
  <si>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</si>
  <si>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</si>
  <si>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</si>
  <si>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</si>
  <si>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</si>
  <si>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</si>
  <si>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</si>
  <si>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</si>
  <si>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</si>
  <si>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</si>
  <si>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</si>
  <si>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</si>
  <si>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</si>
  <si>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</si>
  <si>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</si>
  <si>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</si>
  <si>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</si>
  <si>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</si>
  <si>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</si>
  <si>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</si>
  <si>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</si>
  <si>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</si>
  <si>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i</t>
  </si>
  <si>
    <t>MAYO</t>
  </si>
  <si>
    <t>JUNIO</t>
  </si>
  <si>
    <t>JULIO</t>
  </si>
  <si>
    <t>JavaDevs</t>
  </si>
  <si>
    <t>TMETR- TABLERO DE CONTROL DE METRICAS DEL PROYECTO Matricula.TE</t>
  </si>
  <si>
    <t>Matricula.TE</t>
  </si>
  <si>
    <t xml:space="preserve">    JavaDevs</t>
  </si>
  <si>
    <t xml:space="preserve">  JavaDevs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</si>
</sst>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5" borderId="30" xfId="0" applyNumberFormat="1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1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2916512"/>
        <c:axId val="402917072"/>
      </c:lineChart>
      <c:catAx>
        <c:axId val="4029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917072"/>
        <c:crosses val="autoZero"/>
        <c:auto val="1"/>
        <c:lblAlgn val="ctr"/>
        <c:lblOffset val="100"/>
        <c:noMultiLvlLbl val="0"/>
      </c:catAx>
      <c:valAx>
        <c:axId val="402917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4029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0.7142857142857143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2919312"/>
        <c:axId val="282881536"/>
      </c:barChart>
      <c:catAx>
        <c:axId val="4029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81536"/>
        <c:crosses val="autoZero"/>
        <c:auto val="1"/>
        <c:lblAlgn val="ctr"/>
        <c:lblOffset val="100"/>
        <c:noMultiLvlLbl val="0"/>
      </c:catAx>
      <c:valAx>
        <c:axId val="282881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029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Matricula.TE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84336"/>
        <c:axId val="282884896"/>
      </c:lineChart>
      <c:catAx>
        <c:axId val="2828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84896"/>
        <c:crosses val="autoZero"/>
        <c:auto val="1"/>
        <c:lblAlgn val="ctr"/>
        <c:lblOffset val="100"/>
        <c:noMultiLvlLbl val="0"/>
      </c:catAx>
      <c:valAx>
        <c:axId val="2828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100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957216"/>
        <c:axId val="353957776"/>
        <c:axId val="0"/>
      </c:bar3DChart>
      <c:catAx>
        <c:axId val="3539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957776"/>
        <c:crosses val="autoZero"/>
        <c:auto val="1"/>
        <c:lblAlgn val="ctr"/>
        <c:lblOffset val="100"/>
        <c:noMultiLvlLbl val="0"/>
      </c:catAx>
      <c:valAx>
        <c:axId val="353957776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9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7282928"/>
        <c:axId val="277283488"/>
      </c:lineChart>
      <c:catAx>
        <c:axId val="2772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7283488"/>
        <c:crosses val="autoZero"/>
        <c:auto val="1"/>
        <c:lblAlgn val="ctr"/>
        <c:lblOffset val="100"/>
        <c:noMultiLvlLbl val="0"/>
      </c:catAx>
      <c:valAx>
        <c:axId val="277283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77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3409552"/>
        <c:axId val="363410112"/>
      </c:barChart>
      <c:catAx>
        <c:axId val="3634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10112"/>
        <c:crosses val="autoZero"/>
        <c:auto val="1"/>
        <c:lblAlgn val="ctr"/>
        <c:lblOffset val="100"/>
        <c:noMultiLvlLbl val="0"/>
      </c:catAx>
      <c:valAx>
        <c:axId val="363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3412912"/>
        <c:axId val="274030048"/>
      </c:lineChart>
      <c:catAx>
        <c:axId val="3634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030048"/>
        <c:crosses val="autoZero"/>
        <c:auto val="1"/>
        <c:lblAlgn val="ctr"/>
        <c:lblOffset val="100"/>
        <c:noMultiLvlLbl val="0"/>
      </c:catAx>
      <c:valAx>
        <c:axId val="274030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3634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4032288"/>
        <c:axId val="274032848"/>
      </c:barChart>
      <c:catAx>
        <c:axId val="2740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032848"/>
        <c:crosses val="autoZero"/>
        <c:auto val="1"/>
        <c:lblAlgn val="ctr"/>
        <c:lblOffset val="100"/>
        <c:noMultiLvlLbl val="0"/>
      </c:catAx>
      <c:valAx>
        <c:axId val="27403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740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152399</xdr:rowOff>
    </xdr:from>
    <xdr:to>
      <xdr:col>2</xdr:col>
      <xdr:colOff>104775</xdr:colOff>
      <xdr:row>4</xdr:row>
      <xdr:rowOff>180974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90625" y="152399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29</xdr:row>
      <xdr:rowOff>190500</xdr:rowOff>
    </xdr:from>
    <xdr:to>
      <xdr:col>7</xdr:col>
      <xdr:colOff>333375</xdr:colOff>
      <xdr:row>30</xdr:row>
      <xdr:rowOff>285750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05350" y="999172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1</xdr:col>
      <xdr:colOff>152400</xdr:colOff>
      <xdr:row>0</xdr:row>
      <xdr:rowOff>142875</xdr:rowOff>
    </xdr:from>
    <xdr:to>
      <xdr:col>2</xdr:col>
      <xdr:colOff>171450</xdr:colOff>
      <xdr:row>4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52475" y="14287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0</xdr:row>
      <xdr:rowOff>171450</xdr:rowOff>
    </xdr:from>
    <xdr:to>
      <xdr:col>1</xdr:col>
      <xdr:colOff>342900</xdr:colOff>
      <xdr:row>5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14325" y="171450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371475</xdr:colOff>
      <xdr:row>39</xdr:row>
      <xdr:rowOff>114300</xdr:rowOff>
    </xdr:from>
    <xdr:to>
      <xdr:col>7</xdr:col>
      <xdr:colOff>400050</xdr:colOff>
      <xdr:row>40</xdr:row>
      <xdr:rowOff>590550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1037272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0</xdr:row>
      <xdr:rowOff>133350</xdr:rowOff>
    </xdr:from>
    <xdr:to>
      <xdr:col>1</xdr:col>
      <xdr:colOff>266701</xdr:colOff>
      <xdr:row>4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651C9FA-F1C1-4DC1-8B65-83F177D81ABA}"/>
            </a:ext>
          </a:extLst>
        </xdr:cNvPr>
        <xdr:cNvSpPr/>
      </xdr:nvSpPr>
      <xdr:spPr>
        <a:xfrm>
          <a:off x="276226" y="133350"/>
          <a:ext cx="857250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314325</xdr:colOff>
      <xdr:row>34</xdr:row>
      <xdr:rowOff>104775</xdr:rowOff>
    </xdr:from>
    <xdr:to>
      <xdr:col>7</xdr:col>
      <xdr:colOff>361950</xdr:colOff>
      <xdr:row>35</xdr:row>
      <xdr:rowOff>581025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117B433-E503-4469-B571-0E679D86533C}"/>
            </a:ext>
          </a:extLst>
        </xdr:cNvPr>
        <xdr:cNvSpPr/>
      </xdr:nvSpPr>
      <xdr:spPr>
        <a:xfrm>
          <a:off x="4991100" y="8048625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0</xdr:row>
      <xdr:rowOff>171450</xdr:rowOff>
    </xdr:from>
    <xdr:to>
      <xdr:col>2</xdr:col>
      <xdr:colOff>600075</xdr:colOff>
      <xdr:row>5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BD4244F5-343D-45FC-BFE2-FFB5549963FA}"/>
            </a:ext>
          </a:extLst>
        </xdr:cNvPr>
        <xdr:cNvSpPr/>
      </xdr:nvSpPr>
      <xdr:spPr>
        <a:xfrm>
          <a:off x="1162050" y="1714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7</xdr:col>
      <xdr:colOff>247650</xdr:colOff>
      <xdr:row>29</xdr:row>
      <xdr:rowOff>171450</xdr:rowOff>
    </xdr:from>
    <xdr:to>
      <xdr:col>8</xdr:col>
      <xdr:colOff>314325</xdr:colOff>
      <xdr:row>30</xdr:row>
      <xdr:rowOff>381000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83645D1D-B8D5-4236-A259-66485682E79F}"/>
            </a:ext>
          </a:extLst>
        </xdr:cNvPr>
        <xdr:cNvSpPr/>
      </xdr:nvSpPr>
      <xdr:spPr>
        <a:xfrm>
          <a:off x="5619750" y="100012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25" workbookViewId="0">
      <selection activeCell="L21" sqref="L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65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66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0" t="s">
        <v>0</v>
      </c>
      <c r="B10" s="119" t="s">
        <v>67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22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1"/>
      <c r="B12" s="115" t="s">
        <v>3</v>
      </c>
      <c r="C12" s="116"/>
      <c r="D12" s="115" t="s">
        <v>4</v>
      </c>
      <c r="E12" s="117"/>
      <c r="F12" s="118" t="s">
        <v>5</v>
      </c>
      <c r="G12" s="117"/>
      <c r="H12" s="118" t="s">
        <v>13</v>
      </c>
      <c r="I12" s="117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96">
        <v>0.5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58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59</v>
      </c>
      <c r="E16" s="4" t="s">
        <v>60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21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1</v>
      </c>
      <c r="K19" s="18" t="s">
        <v>2</v>
      </c>
      <c r="L19" s="18" t="s">
        <v>62</v>
      </c>
      <c r="M19" s="18" t="s">
        <v>63</v>
      </c>
      <c r="N19" s="18" t="s">
        <v>64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9">
        <f>FMNCONPRO!D33</f>
        <v>0.7142857142857143</v>
      </c>
      <c r="M20" s="89">
        <f>FMNCONPRO!E33</f>
        <v>0</v>
      </c>
      <c r="N20" s="89">
        <f>FMNCONPRO!F33</f>
        <v>0</v>
      </c>
      <c r="O20" s="13">
        <f>FMNCONPRO!G33</f>
        <v>0</v>
      </c>
      <c r="P20" s="89">
        <f>FMNCONPRO!H33</f>
        <v>0.23809523809523811</v>
      </c>
    </row>
    <row r="21" spans="1:16" ht="30" customHeight="1">
      <c r="J21" s="14" t="s">
        <v>4</v>
      </c>
      <c r="K21" s="12" t="s">
        <v>8</v>
      </c>
      <c r="L21" s="89">
        <f>FMICIC!D33</f>
        <v>0</v>
      </c>
      <c r="M21" s="89" t="e">
        <f>FMICIC!E33</f>
        <v>#DIV/0!</v>
      </c>
      <c r="N21" s="89" t="e">
        <f>FMICIC!F33</f>
        <v>#DIV/0!</v>
      </c>
      <c r="O21" s="13">
        <f>FMICIC!H33</f>
        <v>0</v>
      </c>
      <c r="P21" s="89" t="e">
        <f>FMICIC!I33</f>
        <v>#DIV/0!</v>
      </c>
    </row>
    <row r="22" spans="1:16" ht="30" customHeight="1">
      <c r="J22" s="14" t="s">
        <v>5</v>
      </c>
      <c r="K22" s="12" t="s">
        <v>9</v>
      </c>
      <c r="L22" s="89">
        <f>FMVREQM!D43</f>
        <v>0</v>
      </c>
      <c r="M22" s="89">
        <f>FMVREQM!E43</f>
        <v>100</v>
      </c>
      <c r="N22" s="13" t="e">
        <f>FMVREQM!F43</f>
        <v>#DIV/0!</v>
      </c>
      <c r="O22" s="13">
        <f>FMVREQM!G43</f>
        <v>0</v>
      </c>
      <c r="P22" s="89">
        <f>FMVREQM!H43</f>
        <v>50</v>
      </c>
    </row>
    <row r="23" spans="1:16" ht="30" customHeight="1">
      <c r="J23" s="14" t="s">
        <v>6</v>
      </c>
      <c r="K23" s="12" t="s">
        <v>10</v>
      </c>
      <c r="L23" s="93">
        <f>FMEXRI!D38</f>
        <v>8</v>
      </c>
      <c r="M23" s="93">
        <f>FMEXRI!E38</f>
        <v>0</v>
      </c>
      <c r="N23" s="13">
        <f>FMEXRI!F38</f>
        <v>0</v>
      </c>
      <c r="O23" s="89">
        <f>FMEXRI!G38</f>
        <v>2.6666666666666665</v>
      </c>
      <c r="P23" s="89">
        <f>FMEXRI!H38</f>
        <v>2.6666666666666665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52" zoomScaleNormal="100" workbookViewId="0">
      <selection activeCell="C43" sqref="C43"/>
    </sheetView>
  </sheetViews>
  <sheetFormatPr baseColWidth="10" defaultRowHeight="15"/>
  <cols>
    <col min="1" max="2" width="11.5703125" customWidth="1"/>
    <col min="3" max="3" width="14.42578125" customWidth="1"/>
    <col min="4" max="4" width="15.42578125" customWidth="1"/>
    <col min="5" max="5" width="9.855468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27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33" t="s">
        <v>26</v>
      </c>
      <c r="B15" s="134"/>
      <c r="C15" s="134"/>
      <c r="D15" s="134"/>
      <c r="E15" s="134"/>
      <c r="F15" s="134"/>
      <c r="G15" s="134"/>
      <c r="H15" s="134"/>
      <c r="I15" s="48"/>
      <c r="J15" s="48"/>
    </row>
    <row r="16" spans="1:18" ht="48.75" thickBot="1">
      <c r="A16" s="37" t="s">
        <v>30</v>
      </c>
      <c r="B16" s="38" t="s">
        <v>1</v>
      </c>
      <c r="C16" s="39" t="s">
        <v>29</v>
      </c>
      <c r="D16" s="40" t="s">
        <v>37</v>
      </c>
      <c r="E16" s="40" t="s">
        <v>38</v>
      </c>
      <c r="F16" s="40" t="s">
        <v>39</v>
      </c>
      <c r="G16" s="40" t="s">
        <v>12</v>
      </c>
      <c r="H16" s="41" t="s">
        <v>11</v>
      </c>
    </row>
    <row r="17" spans="1:10" ht="39" thickBot="1">
      <c r="A17" s="42" t="s">
        <v>67</v>
      </c>
      <c r="B17" s="43" t="s">
        <v>3</v>
      </c>
      <c r="C17" s="44" t="s">
        <v>7</v>
      </c>
      <c r="D17" s="45" t="s">
        <v>62</v>
      </c>
      <c r="E17" s="45">
        <v>5</v>
      </c>
      <c r="F17" s="45">
        <v>7</v>
      </c>
      <c r="G17" s="46">
        <f>E17/F17</f>
        <v>0.7142857142857143</v>
      </c>
      <c r="H17" s="47">
        <f>+G17</f>
        <v>0.7142857142857143</v>
      </c>
    </row>
    <row r="19" spans="1:10" ht="15.75" thickBot="1"/>
    <row r="20" spans="1:10" ht="30.75" customHeight="1" thickBot="1">
      <c r="A20" s="133" t="s">
        <v>26</v>
      </c>
      <c r="B20" s="134"/>
      <c r="C20" s="134"/>
      <c r="D20" s="134"/>
      <c r="E20" s="134"/>
      <c r="F20" s="134"/>
      <c r="G20" s="134"/>
      <c r="H20" s="134"/>
    </row>
    <row r="21" spans="1:10" ht="48.75" thickBot="1">
      <c r="A21" s="37" t="s">
        <v>30</v>
      </c>
      <c r="B21" s="38" t="s">
        <v>1</v>
      </c>
      <c r="C21" s="39" t="s">
        <v>29</v>
      </c>
      <c r="D21" s="40" t="s">
        <v>37</v>
      </c>
      <c r="E21" s="40" t="s">
        <v>38</v>
      </c>
      <c r="F21" s="40" t="s">
        <v>39</v>
      </c>
      <c r="G21" s="40" t="s">
        <v>12</v>
      </c>
      <c r="H21" s="41" t="s">
        <v>11</v>
      </c>
    </row>
    <row r="22" spans="1:10" ht="39" thickBot="1">
      <c r="A22" s="42" t="s">
        <v>67</v>
      </c>
      <c r="B22" s="43" t="s">
        <v>3</v>
      </c>
      <c r="C22" s="44" t="s">
        <v>7</v>
      </c>
      <c r="D22" s="45" t="s">
        <v>63</v>
      </c>
      <c r="E22" s="45">
        <v>0</v>
      </c>
      <c r="F22" s="45">
        <v>23</v>
      </c>
      <c r="G22" s="46">
        <f>E22/F22</f>
        <v>0</v>
      </c>
      <c r="H22" s="47">
        <f>+G22</f>
        <v>0</v>
      </c>
    </row>
    <row r="23" spans="1:10" ht="33.75" customHeight="1" thickBot="1">
      <c r="A23" s="51"/>
      <c r="B23" s="85"/>
      <c r="C23" s="86"/>
      <c r="D23" s="87"/>
      <c r="E23" s="87"/>
      <c r="F23" s="87"/>
      <c r="G23" s="88"/>
      <c r="H23" s="88"/>
    </row>
    <row r="24" spans="1:10" ht="30.75" customHeight="1" thickBot="1">
      <c r="A24" s="133" t="s">
        <v>26</v>
      </c>
      <c r="B24" s="134"/>
      <c r="C24" s="134"/>
      <c r="D24" s="134"/>
      <c r="E24" s="134"/>
      <c r="F24" s="134"/>
      <c r="G24" s="134"/>
      <c r="H24" s="134"/>
    </row>
    <row r="25" spans="1:10" ht="48.75" thickBot="1">
      <c r="A25" s="37" t="s">
        <v>30</v>
      </c>
      <c r="B25" s="78" t="s">
        <v>1</v>
      </c>
      <c r="C25" s="39" t="s">
        <v>29</v>
      </c>
      <c r="D25" s="40" t="s">
        <v>37</v>
      </c>
      <c r="E25" s="40" t="s">
        <v>38</v>
      </c>
      <c r="F25" s="40" t="s">
        <v>39</v>
      </c>
      <c r="G25" s="40" t="s">
        <v>12</v>
      </c>
      <c r="H25" s="79" t="s">
        <v>11</v>
      </c>
    </row>
    <row r="26" spans="1:10" ht="39" thickBot="1">
      <c r="A26" s="42" t="s">
        <v>67</v>
      </c>
      <c r="B26" s="43" t="s">
        <v>3</v>
      </c>
      <c r="C26" s="44" t="s">
        <v>7</v>
      </c>
      <c r="D26" s="45" t="s">
        <v>64</v>
      </c>
      <c r="E26" s="45">
        <v>0</v>
      </c>
      <c r="F26" s="45">
        <v>10</v>
      </c>
      <c r="G26" s="46">
        <f>E26/F26</f>
        <v>0</v>
      </c>
      <c r="H26" s="47">
        <f>+G26</f>
        <v>0</v>
      </c>
    </row>
    <row r="27" spans="1:10" ht="21">
      <c r="A27" s="51"/>
      <c r="B27" s="85"/>
      <c r="C27" s="86"/>
      <c r="D27" s="87"/>
      <c r="E27" s="87"/>
      <c r="F27" s="87"/>
      <c r="G27" s="88"/>
      <c r="H27" s="88"/>
    </row>
    <row r="28" spans="1:10" ht="15.75" thickBot="1"/>
    <row r="29" spans="1:10" ht="42.75" customHeight="1" thickBot="1">
      <c r="A29" s="137" t="s">
        <v>26</v>
      </c>
      <c r="B29" s="138"/>
      <c r="C29" s="138"/>
      <c r="D29" s="138"/>
      <c r="E29" s="138"/>
      <c r="F29" s="138"/>
      <c r="G29" s="138"/>
      <c r="H29" s="138"/>
      <c r="I29" s="48"/>
      <c r="J29" s="48"/>
    </row>
    <row r="30" spans="1:10" s="32" customFormat="1" ht="54.75" customHeight="1">
      <c r="A30" s="53" t="s">
        <v>30</v>
      </c>
      <c r="B30" s="54" t="s">
        <v>1</v>
      </c>
      <c r="C30" s="54" t="s">
        <v>29</v>
      </c>
      <c r="D30" s="54" t="s">
        <v>62</v>
      </c>
      <c r="E30" s="54" t="s">
        <v>63</v>
      </c>
      <c r="F30" s="55" t="s">
        <v>64</v>
      </c>
      <c r="G30" s="142"/>
      <c r="H30" s="143"/>
      <c r="I30" s="50"/>
      <c r="J30" s="50"/>
    </row>
    <row r="31" spans="1:10" ht="36" customHeight="1" thickBot="1">
      <c r="A31" s="57" t="s">
        <v>67</v>
      </c>
      <c r="B31" s="14" t="s">
        <v>3</v>
      </c>
      <c r="C31" s="12" t="s">
        <v>7</v>
      </c>
      <c r="D31" s="13">
        <v>5</v>
      </c>
      <c r="E31" s="13">
        <f>E22</f>
        <v>0</v>
      </c>
      <c r="F31" s="13">
        <v>0</v>
      </c>
      <c r="G31" s="144"/>
      <c r="H31" s="145"/>
      <c r="I31" s="51"/>
      <c r="J31" s="52"/>
    </row>
    <row r="32" spans="1:10" ht="24">
      <c r="A32" s="135" t="s">
        <v>40</v>
      </c>
      <c r="B32" s="136"/>
      <c r="C32" s="136"/>
      <c r="D32" s="20">
        <f>F17</f>
        <v>7</v>
      </c>
      <c r="E32" s="20">
        <f>F22</f>
        <v>23</v>
      </c>
      <c r="F32" s="13">
        <f>F26</f>
        <v>10</v>
      </c>
      <c r="G32" s="54" t="s">
        <v>34</v>
      </c>
      <c r="H32" s="56" t="s">
        <v>31</v>
      </c>
    </row>
    <row r="33" spans="1:20" ht="27" thickBot="1">
      <c r="A33" s="139" t="s">
        <v>41</v>
      </c>
      <c r="B33" s="140"/>
      <c r="C33" s="141"/>
      <c r="D33" s="59">
        <f>D31/D32</f>
        <v>0.7142857142857143</v>
      </c>
      <c r="E33" s="59">
        <f>E31/E32</f>
        <v>0</v>
      </c>
      <c r="F33" s="90">
        <f>F31/F32</f>
        <v>0</v>
      </c>
      <c r="G33" s="61">
        <f>+J33</f>
        <v>0</v>
      </c>
      <c r="H33" s="62">
        <f>AVERAGE(D33:F33)</f>
        <v>0.23809523809523811</v>
      </c>
    </row>
    <row r="34" spans="1:20">
      <c r="K34" s="58"/>
    </row>
    <row r="38" spans="1:20" ht="15.75" thickBot="1"/>
    <row r="39" spans="1:20" ht="39.75" customHeight="1">
      <c r="B39" s="131" t="s">
        <v>23</v>
      </c>
      <c r="C39" s="132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25</v>
      </c>
      <c r="C40" s="22" t="s">
        <v>24</v>
      </c>
    </row>
    <row r="41" spans="1:20">
      <c r="B41" s="77" t="s">
        <v>62</v>
      </c>
      <c r="C41" s="36">
        <f>D33</f>
        <v>0.7142857142857143</v>
      </c>
    </row>
    <row r="42" spans="1:20">
      <c r="B42" s="77" t="s">
        <v>63</v>
      </c>
      <c r="C42" s="36">
        <f>E33</f>
        <v>0</v>
      </c>
    </row>
    <row r="43" spans="1:20">
      <c r="B43" s="77" t="s">
        <v>64</v>
      </c>
      <c r="C43" s="36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52" zoomScale="90" zoomScaleNormal="90" workbookViewId="0">
      <selection activeCell="D42" sqref="D42"/>
    </sheetView>
  </sheetViews>
  <sheetFormatPr baseColWidth="10" defaultRowHeight="15"/>
  <cols>
    <col min="1" max="1" width="12.28515625" customWidth="1"/>
    <col min="3" max="3" width="12.5703125" customWidth="1"/>
    <col min="4" max="4" width="11.85546875" customWidth="1"/>
    <col min="5" max="5" width="8.42578125" customWidth="1"/>
    <col min="6" max="6" width="10.5703125" customWidth="1"/>
  </cols>
  <sheetData>
    <row r="1" spans="1:12">
      <c r="A1" s="100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45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36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30</v>
      </c>
      <c r="B16" s="30" t="s">
        <v>1</v>
      </c>
      <c r="C16" s="30" t="s">
        <v>29</v>
      </c>
      <c r="D16" s="33" t="s">
        <v>62</v>
      </c>
      <c r="E16" s="30" t="s">
        <v>63</v>
      </c>
      <c r="F16" s="30" t="s">
        <v>64</v>
      </c>
      <c r="G16" s="30" t="s">
        <v>34</v>
      </c>
      <c r="H16" s="31" t="s">
        <v>31</v>
      </c>
      <c r="I16" s="31" t="s">
        <v>32</v>
      </c>
      <c r="J16" s="23" t="s">
        <v>33</v>
      </c>
    </row>
    <row r="17" spans="1:10" ht="30.75" thickBot="1">
      <c r="A17" s="24" t="s">
        <v>67</v>
      </c>
      <c r="B17" s="25" t="s">
        <v>5</v>
      </c>
      <c r="C17" s="35" t="s">
        <v>35</v>
      </c>
      <c r="D17" s="26">
        <v>1</v>
      </c>
      <c r="E17" s="26">
        <v>1</v>
      </c>
      <c r="F17" s="26" t="s">
        <v>28</v>
      </c>
      <c r="G17" s="26">
        <f>+J17</f>
        <v>25</v>
      </c>
      <c r="H17" s="27">
        <f>(D17+E17)/15*100</f>
        <v>13.333333333333334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36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7" t="s">
        <v>30</v>
      </c>
      <c r="B22" s="38" t="s">
        <v>1</v>
      </c>
      <c r="C22" s="63" t="s">
        <v>29</v>
      </c>
      <c r="D22" s="40" t="s">
        <v>37</v>
      </c>
      <c r="E22" s="40" t="s">
        <v>42</v>
      </c>
      <c r="F22" s="40" t="s">
        <v>43</v>
      </c>
      <c r="G22" s="40" t="s">
        <v>12</v>
      </c>
      <c r="H22" s="41" t="s">
        <v>11</v>
      </c>
    </row>
    <row r="23" spans="1:10" ht="23.25" thickBot="1">
      <c r="A23" s="24" t="s">
        <v>67</v>
      </c>
      <c r="B23" s="43" t="s">
        <v>5</v>
      </c>
      <c r="C23" s="35" t="s">
        <v>35</v>
      </c>
      <c r="D23" s="45" t="s">
        <v>62</v>
      </c>
      <c r="E23" s="45">
        <v>0</v>
      </c>
      <c r="F23" s="45">
        <v>1</v>
      </c>
      <c r="G23" s="76">
        <f>E23/F23</f>
        <v>0</v>
      </c>
      <c r="H23" s="47">
        <f>+G23</f>
        <v>0</v>
      </c>
    </row>
    <row r="26" spans="1:10" ht="15.75" thickBot="1"/>
    <row r="27" spans="1:10" ht="19.5" thickBot="1">
      <c r="A27" s="133" t="s">
        <v>36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7" t="s">
        <v>30</v>
      </c>
      <c r="B28" s="38" t="s">
        <v>1</v>
      </c>
      <c r="C28" s="63" t="s">
        <v>29</v>
      </c>
      <c r="D28" s="40" t="s">
        <v>37</v>
      </c>
      <c r="E28" s="40" t="s">
        <v>42</v>
      </c>
      <c r="F28" s="40" t="s">
        <v>43</v>
      </c>
      <c r="G28" s="40" t="s">
        <v>12</v>
      </c>
      <c r="H28" s="41" t="s">
        <v>11</v>
      </c>
    </row>
    <row r="29" spans="1:10" ht="23.25" thickBot="1">
      <c r="A29" s="24" t="s">
        <v>67</v>
      </c>
      <c r="B29" s="43" t="s">
        <v>5</v>
      </c>
      <c r="C29" s="35" t="s">
        <v>35</v>
      </c>
      <c r="D29" s="45" t="s">
        <v>63</v>
      </c>
      <c r="E29" s="45">
        <v>1</v>
      </c>
      <c r="F29" s="45">
        <v>1</v>
      </c>
      <c r="G29" s="75">
        <f>E29/F29*100</f>
        <v>100</v>
      </c>
      <c r="H29" s="47">
        <f>+G29</f>
        <v>100</v>
      </c>
    </row>
    <row r="30" spans="1:10" ht="21.75" thickBot="1">
      <c r="A30" s="51"/>
      <c r="B30" s="85"/>
      <c r="C30" s="94"/>
      <c r="D30" s="87"/>
      <c r="E30" s="87"/>
      <c r="F30" s="87"/>
      <c r="G30" s="95"/>
      <c r="H30" s="88"/>
    </row>
    <row r="31" spans="1:10" ht="19.5" thickBot="1">
      <c r="A31" s="133" t="s">
        <v>36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7" t="s">
        <v>30</v>
      </c>
      <c r="B32" s="91" t="s">
        <v>1</v>
      </c>
      <c r="C32" s="63" t="s">
        <v>29</v>
      </c>
      <c r="D32" s="40" t="s">
        <v>37</v>
      </c>
      <c r="E32" s="40" t="s">
        <v>42</v>
      </c>
      <c r="F32" s="40" t="s">
        <v>43</v>
      </c>
      <c r="G32" s="40" t="s">
        <v>12</v>
      </c>
      <c r="H32" s="92" t="s">
        <v>11</v>
      </c>
    </row>
    <row r="33" spans="1:8" ht="23.25" thickBot="1">
      <c r="A33" s="24" t="s">
        <v>67</v>
      </c>
      <c r="B33" s="43" t="s">
        <v>5</v>
      </c>
      <c r="C33" s="35" t="s">
        <v>35</v>
      </c>
      <c r="D33" s="45" t="s">
        <v>64</v>
      </c>
      <c r="E33" s="45">
        <v>0</v>
      </c>
      <c r="F33" s="45">
        <v>0</v>
      </c>
      <c r="G33" s="75" t="e">
        <f>E33/F33*100</f>
        <v>#DIV/0!</v>
      </c>
      <c r="H33" s="47" t="e">
        <f>+G33</f>
        <v>#DIV/0!</v>
      </c>
    </row>
    <row r="38" spans="1:8" ht="15.75" thickBot="1">
      <c r="A38" t="s">
        <v>61</v>
      </c>
    </row>
    <row r="39" spans="1:8" ht="19.5" thickBot="1">
      <c r="A39" s="137" t="s">
        <v>36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3" t="s">
        <v>30</v>
      </c>
      <c r="B40" s="54" t="s">
        <v>1</v>
      </c>
      <c r="C40" s="54" t="s">
        <v>29</v>
      </c>
      <c r="D40" s="54" t="s">
        <v>62</v>
      </c>
      <c r="E40" s="54" t="s">
        <v>63</v>
      </c>
      <c r="F40" s="55" t="s">
        <v>64</v>
      </c>
      <c r="G40" s="142"/>
      <c r="H40" s="143"/>
    </row>
    <row r="41" spans="1:8" ht="54" customHeight="1" thickBot="1">
      <c r="A41" s="57" t="s">
        <v>67</v>
      </c>
      <c r="B41" s="43" t="s">
        <v>5</v>
      </c>
      <c r="C41" s="35" t="s">
        <v>35</v>
      </c>
      <c r="D41" s="13">
        <f>E23</f>
        <v>0</v>
      </c>
      <c r="E41" s="13">
        <f>E29</f>
        <v>1</v>
      </c>
      <c r="F41" s="13">
        <f>E33</f>
        <v>0</v>
      </c>
      <c r="G41" s="144"/>
      <c r="H41" s="145"/>
    </row>
    <row r="42" spans="1:8" ht="24">
      <c r="A42" s="135" t="s">
        <v>44</v>
      </c>
      <c r="B42" s="136"/>
      <c r="C42" s="136"/>
      <c r="D42" s="20">
        <f>F23</f>
        <v>1</v>
      </c>
      <c r="E42" s="20">
        <f>F29</f>
        <v>1</v>
      </c>
      <c r="F42" s="13">
        <f>F33</f>
        <v>0</v>
      </c>
      <c r="G42" s="54" t="s">
        <v>34</v>
      </c>
      <c r="H42" s="56" t="s">
        <v>31</v>
      </c>
    </row>
    <row r="43" spans="1:8" ht="27" thickBot="1">
      <c r="A43" s="139" t="s">
        <v>41</v>
      </c>
      <c r="B43" s="140"/>
      <c r="C43" s="141"/>
      <c r="D43" s="59">
        <f>D41/D42*100</f>
        <v>0</v>
      </c>
      <c r="E43" s="59">
        <f>E41/E42*100</f>
        <v>100</v>
      </c>
      <c r="F43" s="60" t="e">
        <f>F41/F42*100</f>
        <v>#DIV/0!</v>
      </c>
      <c r="G43" s="61">
        <f>+J43</f>
        <v>0</v>
      </c>
      <c r="H43" s="62">
        <f>AVERAGE(D43:E43)</f>
        <v>50</v>
      </c>
    </row>
    <row r="45" spans="1:8" ht="15.75" thickBot="1"/>
    <row r="46" spans="1:8" ht="36.75" customHeight="1">
      <c r="A46" s="131" t="s">
        <v>23</v>
      </c>
      <c r="B46" s="132"/>
    </row>
    <row r="47" spans="1:8" ht="15.75">
      <c r="A47" s="22" t="s">
        <v>25</v>
      </c>
      <c r="B47" s="22" t="s">
        <v>24</v>
      </c>
    </row>
    <row r="48" spans="1:8">
      <c r="A48" s="20" t="s">
        <v>62</v>
      </c>
      <c r="B48" s="36">
        <f>D43</f>
        <v>0</v>
      </c>
    </row>
    <row r="49" spans="1:2">
      <c r="A49" s="20" t="s">
        <v>63</v>
      </c>
      <c r="B49" s="36">
        <f>E43</f>
        <v>100</v>
      </c>
    </row>
    <row r="50" spans="1:2">
      <c r="A50" s="20" t="s">
        <v>64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67" zoomScale="90" zoomScaleNormal="90" workbookViewId="0">
      <selection activeCell="E17" sqref="E17"/>
    </sheetView>
  </sheetViews>
  <sheetFormatPr baseColWidth="10" defaultRowHeight="15"/>
  <cols>
    <col min="1" max="1" width="13" customWidth="1"/>
  </cols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45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46</v>
      </c>
      <c r="B15" s="134"/>
      <c r="C15" s="134"/>
      <c r="D15" s="134"/>
      <c r="E15" s="134"/>
      <c r="F15" s="134"/>
    </row>
    <row r="16" spans="1:10" ht="24.75" thickBot="1">
      <c r="A16" s="37" t="s">
        <v>30</v>
      </c>
      <c r="B16" s="65" t="s">
        <v>1</v>
      </c>
      <c r="C16" s="63" t="s">
        <v>29</v>
      </c>
      <c r="D16" s="40" t="s">
        <v>37</v>
      </c>
      <c r="E16" s="40" t="s">
        <v>48</v>
      </c>
      <c r="F16" s="40" t="s">
        <v>11</v>
      </c>
    </row>
    <row r="17" spans="1:6" ht="23.25" thickBot="1">
      <c r="A17" s="42" t="s">
        <v>67</v>
      </c>
      <c r="B17" s="43" t="s">
        <v>47</v>
      </c>
      <c r="C17" s="35" t="s">
        <v>10</v>
      </c>
      <c r="D17" s="45" t="s">
        <v>62</v>
      </c>
      <c r="E17" s="66">
        <v>8</v>
      </c>
      <c r="F17" s="67">
        <f>+E17</f>
        <v>8</v>
      </c>
    </row>
    <row r="21" spans="1:6" ht="15.75" thickBot="1"/>
    <row r="22" spans="1:6" ht="19.5" thickBot="1">
      <c r="A22" s="133" t="s">
        <v>46</v>
      </c>
      <c r="B22" s="134"/>
      <c r="C22" s="134"/>
      <c r="D22" s="134"/>
      <c r="E22" s="134"/>
      <c r="F22" s="134"/>
    </row>
    <row r="23" spans="1:6" ht="24.75" thickBot="1">
      <c r="A23" s="37" t="s">
        <v>30</v>
      </c>
      <c r="B23" s="65" t="s">
        <v>1</v>
      </c>
      <c r="C23" s="63" t="s">
        <v>29</v>
      </c>
      <c r="D23" s="40" t="s">
        <v>37</v>
      </c>
      <c r="E23" s="40" t="s">
        <v>48</v>
      </c>
      <c r="F23" s="40" t="s">
        <v>11</v>
      </c>
    </row>
    <row r="24" spans="1:6" ht="23.25" thickBot="1">
      <c r="A24" s="42" t="s">
        <v>67</v>
      </c>
      <c r="B24" s="43" t="s">
        <v>47</v>
      </c>
      <c r="C24" s="35" t="s">
        <v>10</v>
      </c>
      <c r="D24" s="45" t="s">
        <v>63</v>
      </c>
      <c r="E24" s="66">
        <v>0</v>
      </c>
      <c r="F24" s="67">
        <f>+E24</f>
        <v>0</v>
      </c>
    </row>
    <row r="26" spans="1:6" ht="15.75" thickBot="1"/>
    <row r="27" spans="1:6" ht="19.5" thickBot="1">
      <c r="A27" s="133" t="s">
        <v>46</v>
      </c>
      <c r="B27" s="134"/>
      <c r="C27" s="134"/>
      <c r="D27" s="134"/>
      <c r="E27" s="134"/>
      <c r="F27" s="134"/>
    </row>
    <row r="28" spans="1:6" ht="24.75" thickBot="1">
      <c r="A28" s="37" t="s">
        <v>30</v>
      </c>
      <c r="B28" s="91" t="s">
        <v>1</v>
      </c>
      <c r="C28" s="63" t="s">
        <v>29</v>
      </c>
      <c r="D28" s="40" t="s">
        <v>37</v>
      </c>
      <c r="E28" s="40" t="s">
        <v>48</v>
      </c>
      <c r="F28" s="40" t="s">
        <v>11</v>
      </c>
    </row>
    <row r="29" spans="1:6" ht="23.25" thickBot="1">
      <c r="A29" s="42" t="s">
        <v>67</v>
      </c>
      <c r="B29" s="43" t="s">
        <v>47</v>
      </c>
      <c r="C29" s="35" t="s">
        <v>10</v>
      </c>
      <c r="D29" s="45" t="s">
        <v>64</v>
      </c>
      <c r="E29" s="66">
        <v>0</v>
      </c>
      <c r="F29" s="67">
        <f>+E29</f>
        <v>0</v>
      </c>
    </row>
    <row r="33" spans="1:14" ht="15.75" thickBot="1"/>
    <row r="34" spans="1:14" ht="19.5" thickBot="1">
      <c r="A34" s="137" t="s">
        <v>46</v>
      </c>
      <c r="B34" s="138"/>
      <c r="C34" s="138"/>
      <c r="D34" s="138"/>
      <c r="E34" s="138"/>
      <c r="F34" s="138"/>
      <c r="G34" s="138"/>
      <c r="H34" s="138"/>
      <c r="L34" s="72"/>
      <c r="M34" s="73"/>
      <c r="N34" s="73"/>
    </row>
    <row r="35" spans="1:14" ht="24.75" thickBot="1">
      <c r="A35" s="53" t="s">
        <v>30</v>
      </c>
      <c r="B35" s="54" t="s">
        <v>1</v>
      </c>
      <c r="C35" s="54" t="s">
        <v>29</v>
      </c>
      <c r="D35" s="54" t="s">
        <v>62</v>
      </c>
      <c r="E35" s="54" t="s">
        <v>63</v>
      </c>
      <c r="F35" s="55" t="s">
        <v>64</v>
      </c>
      <c r="G35" s="142"/>
      <c r="H35" s="143"/>
      <c r="L35" s="72"/>
      <c r="M35" s="73"/>
      <c r="N35" s="73"/>
    </row>
    <row r="36" spans="1:14" ht="53.25" customHeight="1" thickBot="1">
      <c r="A36" s="42" t="s">
        <v>67</v>
      </c>
      <c r="B36" s="43" t="s">
        <v>47</v>
      </c>
      <c r="C36" s="35" t="s">
        <v>10</v>
      </c>
      <c r="D36" s="13">
        <f>E17</f>
        <v>8</v>
      </c>
      <c r="E36" s="13">
        <v>0</v>
      </c>
      <c r="F36" s="13">
        <v>0</v>
      </c>
      <c r="G36" s="144"/>
      <c r="H36" s="145"/>
      <c r="L36" s="72"/>
      <c r="M36" s="73"/>
      <c r="N36" s="73"/>
    </row>
    <row r="37" spans="1:14" ht="24">
      <c r="A37" s="135" t="s">
        <v>49</v>
      </c>
      <c r="B37" s="136"/>
      <c r="C37" s="136"/>
      <c r="D37" s="64">
        <f>D36</f>
        <v>8</v>
      </c>
      <c r="E37" s="64">
        <v>0</v>
      </c>
      <c r="F37" s="13">
        <v>0</v>
      </c>
      <c r="G37" s="54" t="s">
        <v>34</v>
      </c>
      <c r="H37" s="56" t="s">
        <v>31</v>
      </c>
    </row>
    <row r="38" spans="1:14" ht="27" thickBot="1">
      <c r="A38" s="147" t="s">
        <v>41</v>
      </c>
      <c r="B38" s="148"/>
      <c r="C38" s="149"/>
      <c r="D38" s="68">
        <f>D37</f>
        <v>8</v>
      </c>
      <c r="E38" s="68">
        <v>0</v>
      </c>
      <c r="F38" s="69">
        <v>0</v>
      </c>
      <c r="G38" s="71">
        <f>+H38</f>
        <v>2.6666666666666665</v>
      </c>
      <c r="H38" s="70">
        <f>AVERAGE(D38:F38)</f>
        <v>2.6666666666666665</v>
      </c>
    </row>
    <row r="43" spans="1:14" ht="15.75" thickBot="1"/>
    <row r="44" spans="1:14" ht="18.75">
      <c r="A44" s="131" t="s">
        <v>23</v>
      </c>
      <c r="B44" s="132"/>
    </row>
    <row r="45" spans="1:14" ht="15.75">
      <c r="A45" s="22" t="s">
        <v>25</v>
      </c>
      <c r="B45" s="22" t="s">
        <v>24</v>
      </c>
    </row>
    <row r="46" spans="1:14">
      <c r="A46" s="64" t="s">
        <v>62</v>
      </c>
      <c r="B46" s="74">
        <f>D38</f>
        <v>8</v>
      </c>
    </row>
    <row r="47" spans="1:14">
      <c r="A47" s="64" t="s">
        <v>63</v>
      </c>
      <c r="B47" s="74">
        <v>0</v>
      </c>
    </row>
    <row r="48" spans="1:14">
      <c r="A48" s="64" t="s">
        <v>64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5" workbookViewId="0">
      <selection activeCell="K26" sqref="K26"/>
    </sheetView>
  </sheetViews>
  <sheetFormatPr baseColWidth="10" defaultRowHeight="15"/>
  <cols>
    <col min="1" max="1" width="12.140625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57" t="s">
        <v>65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34"/>
      <c r="O1" s="34"/>
      <c r="P1" s="34"/>
      <c r="Q1" s="34"/>
      <c r="R1" s="34"/>
      <c r="S1" s="34"/>
    </row>
    <row r="2" spans="1:19" ht="15" customHeigh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2"/>
      <c r="N2" s="34"/>
      <c r="O2" s="34"/>
      <c r="P2" s="34"/>
      <c r="Q2" s="34"/>
      <c r="R2" s="34"/>
      <c r="S2" s="34"/>
    </row>
    <row r="3" spans="1:19" ht="15" customHeigh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2"/>
      <c r="N3" s="34"/>
      <c r="O3" s="34"/>
      <c r="P3" s="34"/>
      <c r="Q3" s="34"/>
      <c r="R3" s="34"/>
      <c r="S3" s="34"/>
    </row>
    <row r="4" spans="1:19" ht="15" customHeight="1">
      <c r="A4" s="160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2"/>
      <c r="N4" s="34"/>
      <c r="O4" s="34"/>
      <c r="P4" s="34"/>
      <c r="Q4" s="34"/>
      <c r="R4" s="34"/>
      <c r="S4" s="34"/>
    </row>
    <row r="5" spans="1:19" ht="15.75" customHeight="1">
      <c r="A5" s="160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2"/>
      <c r="N5" s="34"/>
      <c r="O5" s="34"/>
      <c r="P5" s="34"/>
      <c r="Q5" s="34"/>
      <c r="R5" s="34"/>
      <c r="S5" s="34"/>
    </row>
    <row r="6" spans="1:19" ht="15.75" customHeight="1" thickBot="1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  <c r="N6" s="34"/>
      <c r="O6" s="34"/>
      <c r="P6" s="34"/>
      <c r="Q6" s="34"/>
      <c r="R6" s="34"/>
      <c r="S6" s="34"/>
    </row>
    <row r="7" spans="1:19" ht="15.75" thickBot="1"/>
    <row r="8" spans="1:19">
      <c r="C8" s="166" t="s">
        <v>50</v>
      </c>
      <c r="D8" s="167"/>
      <c r="E8" s="168"/>
    </row>
    <row r="9" spans="1:19" ht="23.25" customHeight="1" thickBot="1">
      <c r="C9" s="169"/>
      <c r="D9" s="170"/>
      <c r="E9" s="171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54" t="s">
        <v>52</v>
      </c>
      <c r="B15" s="155"/>
      <c r="C15" s="155"/>
      <c r="D15" s="155"/>
      <c r="E15" s="155"/>
      <c r="F15" s="155"/>
      <c r="G15" s="155"/>
      <c r="H15" s="155"/>
      <c r="I15" s="155"/>
      <c r="J15" s="48"/>
      <c r="K15" s="48"/>
    </row>
    <row r="16" spans="1:19" ht="48.75" thickBot="1">
      <c r="A16" s="37" t="s">
        <v>30</v>
      </c>
      <c r="B16" s="83" t="s">
        <v>1</v>
      </c>
      <c r="C16" s="39" t="s">
        <v>29</v>
      </c>
      <c r="D16" s="40" t="s">
        <v>37</v>
      </c>
      <c r="E16" s="40" t="s">
        <v>53</v>
      </c>
      <c r="F16" s="40" t="s">
        <v>54</v>
      </c>
      <c r="G16" s="40" t="s">
        <v>55</v>
      </c>
      <c r="H16" s="40" t="s">
        <v>12</v>
      </c>
      <c r="I16" s="84" t="s">
        <v>11</v>
      </c>
    </row>
    <row r="17" spans="1:11" ht="51.75" thickBot="1">
      <c r="A17" s="42" t="s">
        <v>67</v>
      </c>
      <c r="B17" s="43" t="s">
        <v>4</v>
      </c>
      <c r="C17" s="44" t="s">
        <v>51</v>
      </c>
      <c r="D17" s="45" t="s">
        <v>62</v>
      </c>
      <c r="E17" s="45">
        <v>1</v>
      </c>
      <c r="F17" s="45">
        <v>4</v>
      </c>
      <c r="G17" s="45">
        <v>4</v>
      </c>
      <c r="H17" s="46">
        <f>F17/G17</f>
        <v>1</v>
      </c>
      <c r="I17" s="47">
        <f>+H17</f>
        <v>1</v>
      </c>
    </row>
    <row r="19" spans="1:11" ht="15.75" thickBot="1"/>
    <row r="20" spans="1:11" ht="30.75" customHeight="1" thickBot="1">
      <c r="A20" s="154" t="s">
        <v>52</v>
      </c>
      <c r="B20" s="155"/>
      <c r="C20" s="155"/>
      <c r="D20" s="155"/>
      <c r="E20" s="155"/>
      <c r="F20" s="155"/>
      <c r="G20" s="155"/>
      <c r="H20" s="155"/>
      <c r="I20" s="155"/>
    </row>
    <row r="21" spans="1:11" ht="48.75" customHeight="1" thickBot="1">
      <c r="A21" s="37" t="s">
        <v>30</v>
      </c>
      <c r="B21" s="83" t="s">
        <v>1</v>
      </c>
      <c r="C21" s="39" t="s">
        <v>29</v>
      </c>
      <c r="D21" s="40" t="s">
        <v>37</v>
      </c>
      <c r="E21" s="40" t="s">
        <v>53</v>
      </c>
      <c r="F21" s="40" t="s">
        <v>54</v>
      </c>
      <c r="G21" s="40" t="s">
        <v>55</v>
      </c>
      <c r="H21" s="40" t="s">
        <v>12</v>
      </c>
      <c r="I21" s="84" t="s">
        <v>11</v>
      </c>
    </row>
    <row r="22" spans="1:11" ht="51.75" thickBot="1">
      <c r="A22" s="42" t="s">
        <v>67</v>
      </c>
      <c r="B22" s="43" t="s">
        <v>4</v>
      </c>
      <c r="C22" s="44" t="s">
        <v>51</v>
      </c>
      <c r="D22" s="45" t="s">
        <v>63</v>
      </c>
      <c r="E22" s="45">
        <v>0</v>
      </c>
      <c r="F22" s="45">
        <v>0</v>
      </c>
      <c r="G22" s="45">
        <v>0</v>
      </c>
      <c r="H22" s="46" t="e">
        <f>F22/G22</f>
        <v>#DIV/0!</v>
      </c>
      <c r="I22" s="47" t="e">
        <f>+H22</f>
        <v>#DIV/0!</v>
      </c>
    </row>
    <row r="23" spans="1:11" ht="33.75" customHeight="1" thickBot="1">
      <c r="A23" s="51"/>
      <c r="B23" s="85"/>
      <c r="C23" s="86"/>
      <c r="D23" s="87"/>
      <c r="E23" s="87"/>
      <c r="F23" s="87"/>
      <c r="G23" s="87"/>
      <c r="H23" s="88"/>
      <c r="I23" s="88"/>
    </row>
    <row r="24" spans="1:11" ht="30.75" customHeight="1" thickBot="1">
      <c r="A24" s="172" t="s">
        <v>52</v>
      </c>
      <c r="B24" s="173"/>
      <c r="C24" s="173"/>
      <c r="D24" s="173"/>
      <c r="E24" s="173"/>
      <c r="F24" s="173"/>
      <c r="G24" s="173"/>
      <c r="H24" s="173"/>
      <c r="I24" s="173"/>
    </row>
    <row r="25" spans="1:11" ht="48.75" customHeight="1" thickBot="1">
      <c r="A25" s="37" t="s">
        <v>30</v>
      </c>
      <c r="B25" s="83" t="s">
        <v>1</v>
      </c>
      <c r="C25" s="39" t="s">
        <v>29</v>
      </c>
      <c r="D25" s="40" t="s">
        <v>37</v>
      </c>
      <c r="E25" s="40" t="s">
        <v>53</v>
      </c>
      <c r="F25" s="40" t="s">
        <v>54</v>
      </c>
      <c r="G25" s="40" t="s">
        <v>55</v>
      </c>
      <c r="H25" s="40" t="s">
        <v>12</v>
      </c>
      <c r="I25" s="84" t="s">
        <v>11</v>
      </c>
    </row>
    <row r="26" spans="1:11" ht="51.75" thickBot="1">
      <c r="A26" s="42" t="s">
        <v>67</v>
      </c>
      <c r="B26" s="43" t="s">
        <v>4</v>
      </c>
      <c r="C26" s="44" t="s">
        <v>51</v>
      </c>
      <c r="D26" s="45" t="s">
        <v>64</v>
      </c>
      <c r="E26" s="45">
        <v>0</v>
      </c>
      <c r="F26" s="45">
        <v>0</v>
      </c>
      <c r="G26" s="45">
        <v>0</v>
      </c>
      <c r="H26" s="46" t="e">
        <f>F26/G26</f>
        <v>#DIV/0!</v>
      </c>
      <c r="I26" s="47" t="e">
        <f>+H26</f>
        <v>#DIV/0!</v>
      </c>
    </row>
    <row r="27" spans="1:11" ht="21">
      <c r="A27" s="51"/>
      <c r="B27" s="85"/>
      <c r="C27" s="86"/>
      <c r="D27" s="87"/>
      <c r="E27" s="87"/>
      <c r="F27" s="87"/>
      <c r="G27" s="87"/>
      <c r="H27" s="88"/>
      <c r="I27" s="88"/>
    </row>
    <row r="28" spans="1:11" ht="15.75" thickBot="1"/>
    <row r="29" spans="1:11" ht="42.75" customHeight="1" thickBot="1">
      <c r="A29" s="154" t="s">
        <v>52</v>
      </c>
      <c r="B29" s="155"/>
      <c r="C29" s="155"/>
      <c r="D29" s="155"/>
      <c r="E29" s="155"/>
      <c r="F29" s="156"/>
      <c r="G29" s="156"/>
      <c r="H29" s="155"/>
      <c r="I29" s="155"/>
      <c r="J29" s="48"/>
      <c r="K29" s="48"/>
    </row>
    <row r="30" spans="1:11" s="32" customFormat="1" ht="45.75" customHeight="1" thickBot="1">
      <c r="A30" s="53" t="s">
        <v>30</v>
      </c>
      <c r="B30" s="54" t="s">
        <v>1</v>
      </c>
      <c r="C30" s="54" t="s">
        <v>29</v>
      </c>
      <c r="D30" s="54" t="s">
        <v>62</v>
      </c>
      <c r="E30" s="54" t="s">
        <v>63</v>
      </c>
      <c r="F30" s="152" t="s">
        <v>64</v>
      </c>
      <c r="G30" s="152"/>
      <c r="H30" s="142"/>
      <c r="I30" s="143"/>
      <c r="J30" s="50"/>
      <c r="K30" s="50"/>
    </row>
    <row r="31" spans="1:11" ht="39" customHeight="1" thickBot="1">
      <c r="A31" s="57" t="s">
        <v>67</v>
      </c>
      <c r="B31" s="43" t="s">
        <v>4</v>
      </c>
      <c r="C31" s="44" t="s">
        <v>56</v>
      </c>
      <c r="D31" s="13">
        <v>0</v>
      </c>
      <c r="E31" s="13">
        <v>0</v>
      </c>
      <c r="F31" s="151">
        <v>0</v>
      </c>
      <c r="G31" s="151"/>
      <c r="H31" s="144"/>
      <c r="I31" s="145"/>
      <c r="J31" s="51"/>
      <c r="K31" s="52"/>
    </row>
    <row r="32" spans="1:11" ht="28.5" customHeight="1">
      <c r="A32" s="150" t="s">
        <v>57</v>
      </c>
      <c r="B32" s="151"/>
      <c r="C32" s="151"/>
      <c r="D32" s="82">
        <v>4</v>
      </c>
      <c r="E32" s="82">
        <v>0</v>
      </c>
      <c r="F32" s="151">
        <v>0</v>
      </c>
      <c r="G32" s="151"/>
      <c r="H32" s="54" t="s">
        <v>34</v>
      </c>
      <c r="I32" s="56" t="s">
        <v>31</v>
      </c>
    </row>
    <row r="33" spans="1:21" ht="27" thickBot="1">
      <c r="A33" s="139" t="s">
        <v>41</v>
      </c>
      <c r="B33" s="140"/>
      <c r="C33" s="141"/>
      <c r="D33" s="59">
        <f>D31/D32</f>
        <v>0</v>
      </c>
      <c r="E33" s="59" t="e">
        <f>E31/E32</f>
        <v>#DIV/0!</v>
      </c>
      <c r="F33" s="153" t="e">
        <f>F31/F32</f>
        <v>#DIV/0!</v>
      </c>
      <c r="G33" s="153"/>
      <c r="H33" s="61">
        <f>+K33</f>
        <v>0</v>
      </c>
      <c r="I33" s="62" t="e">
        <f>AVERAGE(D33:F33)</f>
        <v>#DIV/0!</v>
      </c>
    </row>
    <row r="34" spans="1:21">
      <c r="L34" s="58"/>
    </row>
    <row r="38" spans="1:21" ht="15.75" thickBot="1"/>
    <row r="39" spans="1:21" ht="39.75" customHeight="1">
      <c r="B39" s="131" t="s">
        <v>23</v>
      </c>
      <c r="C39" s="132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25</v>
      </c>
      <c r="C40" s="22" t="s">
        <v>24</v>
      </c>
    </row>
    <row r="41" spans="1:21">
      <c r="B41" s="82" t="s">
        <v>62</v>
      </c>
      <c r="C41" s="36">
        <f>D33</f>
        <v>0</v>
      </c>
    </row>
    <row r="42" spans="1:21">
      <c r="B42" s="82" t="s">
        <v>63</v>
      </c>
      <c r="C42" s="36">
        <f>E31/37</f>
        <v>0</v>
      </c>
    </row>
    <row r="43" spans="1:21">
      <c r="B43" s="82" t="s">
        <v>64</v>
      </c>
      <c r="C43" s="36" t="e">
        <f>F31/F32</f>
        <v>#DIV/0!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usuario</cp:lastModifiedBy>
  <dcterms:created xsi:type="dcterms:W3CDTF">2015-10-15T17:29:00Z</dcterms:created>
  <dcterms:modified xsi:type="dcterms:W3CDTF">2017-06-19T02:29:31Z</dcterms:modified>
</cp:coreProperties>
</file>