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arix\Desktop\Matricula.TE\Mejorados\MA\TMETR (Tablero de Control)\"/>
    </mc:Choice>
  </mc:AlternateContent>
  <bookViews>
    <workbookView xWindow="0" yWindow="0" windowWidth="15345" windowHeight="6990" activeTab="1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6" l="1"/>
  <c r="D28" i="6"/>
  <c r="C39" i="6"/>
  <c r="C38" i="6"/>
  <c r="J17" i="7" l="1"/>
  <c r="H17" i="7"/>
  <c r="E17" i="7" l="1"/>
  <c r="D17" i="7"/>
  <c r="G29" i="7"/>
  <c r="G23" i="7"/>
  <c r="B43" i="8" l="1"/>
  <c r="B44" i="8"/>
  <c r="F35" i="8" l="1"/>
  <c r="F17" i="8"/>
  <c r="D35" i="8"/>
  <c r="E35" i="8"/>
  <c r="D33" i="8"/>
  <c r="E33" i="8"/>
  <c r="E34" i="8" s="1"/>
  <c r="F24" i="8"/>
  <c r="D34" i="8" l="1"/>
  <c r="E39" i="7" l="1"/>
  <c r="E38" i="7"/>
  <c r="D39" i="7"/>
  <c r="D38" i="7"/>
  <c r="E29" i="6"/>
  <c r="D29" i="6"/>
  <c r="E40" i="7" l="1"/>
  <c r="B46" i="7" s="1"/>
  <c r="G17" i="6"/>
  <c r="G35" i="8" l="1"/>
  <c r="P23" i="1" l="1"/>
  <c r="N23" i="1"/>
  <c r="M23" i="1"/>
  <c r="L23" i="1"/>
  <c r="N22" i="1"/>
  <c r="H22" i="10" l="1"/>
  <c r="I22" i="10" s="1"/>
  <c r="H26" i="10"/>
  <c r="I26" i="10" s="1"/>
  <c r="H17" i="10"/>
  <c r="I17" i="10" s="1"/>
  <c r="C43" i="10"/>
  <c r="C42" i="10"/>
  <c r="H33" i="10"/>
  <c r="O21" i="1" s="1"/>
  <c r="F33" i="10"/>
  <c r="N21" i="1" s="1"/>
  <c r="E33" i="10"/>
  <c r="M21" i="1" s="1"/>
  <c r="D33" i="10"/>
  <c r="C41" i="10" l="1"/>
  <c r="L21" i="1"/>
  <c r="I33" i="10"/>
  <c r="P21" i="1" s="1"/>
  <c r="D30" i="6"/>
  <c r="L20" i="1" s="1"/>
  <c r="E30" i="6"/>
  <c r="N20" i="1"/>
  <c r="F30" i="6"/>
  <c r="O20" i="1" s="1"/>
  <c r="M20" i="1" l="1"/>
  <c r="G30" i="6"/>
  <c r="P20" i="1" s="1"/>
  <c r="O23" i="1" l="1"/>
  <c r="D40" i="7" l="1"/>
  <c r="F40" i="7"/>
  <c r="O22" i="1" s="1"/>
  <c r="H29" i="7"/>
  <c r="H23" i="7"/>
  <c r="G22" i="6"/>
  <c r="H22" i="6" s="1"/>
  <c r="H17" i="6"/>
  <c r="B45" i="7" l="1"/>
  <c r="L22" i="1"/>
  <c r="M22" i="1"/>
  <c r="G40" i="7"/>
  <c r="P22" i="1" s="1"/>
  <c r="I17" i="7" l="1"/>
  <c r="G17" i="7" l="1"/>
</calcChain>
</file>

<file path=xl/sharedStrings.xml><?xml version="1.0" encoding="utf-8"?>
<sst xmlns="http://schemas.openxmlformats.org/spreadsheetml/2006/main" count="278" uniqueCount="70">
  <si>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</si>
  <si>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</si>
  <si>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</si>
  <si>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</si>
  <si>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</si>
  <si>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</si>
  <si>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</si>
  <si>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</si>
  <si>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</si>
  <si>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</si>
  <si>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</si>
  <si>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</si>
  <si>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</si>
  <si>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</si>
  <si>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</si>
  <si>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</si>
  <si>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</si>
  <si>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</si>
  <si>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</si>
  <si>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</si>
  <si>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</si>
  <si>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</si>
  <si>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</si>
  <si>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</si>
  <si>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</si>
  <si>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</si>
  <si>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</si>
  <si>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</si>
  <si>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</si>
  <si>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</si>
  <si>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</si>
  <si>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</si>
  <si>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</si>
  <si>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</si>
  <si>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</si>
  <si>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</si>
  <si>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</si>
  <si>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</si>
  <si>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</si>
  <si>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</si>
  <si>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</si>
  <si>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</si>
  <si>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</si>
  <si>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</si>
  <si>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</si>
  <si>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</si>
  <si>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</si>
  <si>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</si>
  <si>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</si>
  <si>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</si>
  <si>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</si>
  <si>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</si>
  <si>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</si>
  <si>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</si>
  <si>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</si>
  <si>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</si>
  <si>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&gt;0.5</t>
  </si>
  <si>
    <t>&gt;1</t>
  </si>
  <si>
    <t>&gt;2</t>
  </si>
  <si>
    <t>MAYO</t>
  </si>
  <si>
    <t>JUNIO</t>
  </si>
  <si>
    <t>JULIO</t>
  </si>
  <si>
    <t>JavaDevs</t>
  </si>
  <si>
    <t>TMETR- TABLERO DE CONTROL DE METRICAS DEL PROYECTO Matricula.TE</t>
  </si>
  <si>
    <t>Matricula.TE</t>
  </si>
  <si>
    <t xml:space="preserve">    JavaDevs</t>
  </si>
  <si>
    <t xml:space="preserve">  JavaDevs</t>
  </si>
  <si>
    <t>TABLA DE INDICADORES PP-PMC</t>
  </si>
  <si>
    <t>TABLA DE INDICADORES REQM</t>
  </si>
  <si>
    <t>NRO. DE ENTREGABLES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</si>
</sst>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color theme="0"/>
      <name val="Verdana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36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8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1" fillId="0" borderId="0" xfId="0" applyFont="1"/>
    <xf numFmtId="2" fontId="21" fillId="3" borderId="30" xfId="0" applyNumberFormat="1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 wrapText="1"/>
    </xf>
    <xf numFmtId="2" fontId="21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2" fontId="21" fillId="5" borderId="35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 wrapText="1"/>
    </xf>
    <xf numFmtId="1" fontId="0" fillId="0" borderId="24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2" fillId="3" borderId="36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0" fontId="22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2" fillId="5" borderId="36" xfId="0" applyFont="1" applyFill="1" applyBorder="1" applyAlignment="1">
      <alignment horizontal="center" vertical="center"/>
    </xf>
    <xf numFmtId="0" fontId="22" fillId="5" borderId="37" xfId="0" applyFont="1" applyFill="1" applyBorder="1" applyAlignment="1">
      <alignment horizontal="center" vertical="center"/>
    </xf>
    <xf numFmtId="0" fontId="22" fillId="5" borderId="38" xfId="0" applyFont="1" applyFill="1" applyBorder="1" applyAlignment="1">
      <alignment horizontal="center" vertical="center"/>
    </xf>
    <xf numFmtId="0" fontId="25" fillId="10" borderId="12" xfId="0" applyFont="1" applyFill="1" applyBorder="1" applyAlignment="1">
      <alignment horizontal="center" vertical="center" wrapText="1"/>
    </xf>
    <xf numFmtId="0" fontId="25" fillId="10" borderId="13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 wrapText="1"/>
    </xf>
    <xf numFmtId="0" fontId="26" fillId="4" borderId="1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  <xf numFmtId="0" fontId="23" fillId="4" borderId="4" xfId="1" applyFont="1" applyFill="1" applyBorder="1" applyAlignment="1">
      <alignment horizontal="center" vertical="center"/>
    </xf>
    <xf numFmtId="0" fontId="23" fillId="4" borderId="0" xfId="1" applyFont="1" applyFill="1" applyBorder="1" applyAlignment="1">
      <alignment horizontal="center" vertical="center"/>
    </xf>
    <xf numFmtId="0" fontId="23" fillId="4" borderId="5" xfId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4" borderId="7" xfId="1" applyFont="1" applyFill="1" applyBorder="1" applyAlignment="1">
      <alignment horizontal="center" vertical="center"/>
    </xf>
    <xf numFmtId="0" fontId="23" fillId="4" borderId="8" xfId="1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10" borderId="3" xfId="0" applyFont="1" applyFill="1" applyBorder="1" applyAlignment="1">
      <alignment horizontal="center" vertical="center" wrapText="1"/>
    </xf>
    <xf numFmtId="0" fontId="24" fillId="10" borderId="6" xfId="0" applyFont="1" applyFill="1" applyBorder="1" applyAlignment="1">
      <alignment horizontal="center" vertical="center" wrapText="1"/>
    </xf>
    <xf numFmtId="0" fontId="24" fillId="10" borderId="7" xfId="0" applyFont="1" applyFill="1" applyBorder="1" applyAlignment="1">
      <alignment horizontal="center" vertical="center" wrapText="1"/>
    </xf>
    <xf numFmtId="0" fontId="24" fillId="10" borderId="8" xfId="0" applyFont="1" applyFill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 wrapText="1"/>
    </xf>
    <xf numFmtId="0" fontId="16" fillId="10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1" fillId="3" borderId="18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FMNCONPRO!$B$28:$C$28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FMNCONPRO!$D$27:$E$27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FMNCONPRO!$D$28:$E$28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3799760"/>
        <c:axId val="377922008"/>
      </c:lineChart>
      <c:catAx>
        <c:axId val="28379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7922008"/>
        <c:crosses val="autoZero"/>
        <c:auto val="1"/>
        <c:lblAlgn val="ctr"/>
        <c:lblOffset val="100"/>
        <c:noMultiLvlLbl val="0"/>
      </c:catAx>
      <c:valAx>
        <c:axId val="377922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28379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FMNCONPRO!$C$36:$C$37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FMNCONPRO!$B$38:$B$39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FMNCONPRO!$C$38:$C$39</c:f>
              <c:numCache>
                <c:formatCode>0.000</c:formatCode>
                <c:ptCount val="2"/>
                <c:pt idx="0">
                  <c:v>0</c:v>
                </c:pt>
                <c:pt idx="1">
                  <c:v>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7922792"/>
        <c:axId val="377923184"/>
      </c:barChart>
      <c:catAx>
        <c:axId val="3779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7923184"/>
        <c:crosses val="autoZero"/>
        <c:auto val="1"/>
        <c:lblAlgn val="ctr"/>
        <c:lblOffset val="100"/>
        <c:noMultiLvlLbl val="0"/>
      </c:catAx>
      <c:valAx>
        <c:axId val="377923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37792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Matricula.TE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FMVREQM!$D$37:$E$37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FMVREQM!$D$38:$E$38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031792"/>
        <c:axId val="279032184"/>
      </c:lineChart>
      <c:catAx>
        <c:axId val="27903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9032184"/>
        <c:crosses val="autoZero"/>
        <c:auto val="1"/>
        <c:lblAlgn val="ctr"/>
        <c:lblOffset val="100"/>
        <c:noMultiLvlLbl val="0"/>
      </c:catAx>
      <c:valAx>
        <c:axId val="27903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90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FMVREQM!$B$43:$B$44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FMVREQM!$A$45:$A$46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FMVREQM!$B$45:$B$46</c:f>
              <c:numCache>
                <c:formatCode>0.000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9032968"/>
        <c:axId val="279033360"/>
        <c:axId val="0"/>
      </c:bar3DChart>
      <c:catAx>
        <c:axId val="27903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9033360"/>
        <c:crosses val="autoZero"/>
        <c:auto val="1"/>
        <c:lblAlgn val="ctr"/>
        <c:lblOffset val="100"/>
        <c:noMultiLvlLbl val="0"/>
      </c:catAx>
      <c:valAx>
        <c:axId val="279033360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903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5.5139982502187259E-3"/>
          <c:y val="0.18905165549810679"/>
          <c:w val="0.90004155730533686"/>
          <c:h val="0.71238383110946113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FMEXRI!$D$32:$E$32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FMEXRI!$D$33:$E$33</c:f>
              <c:numCache>
                <c:formatCode>0%</c:formatCode>
                <c:ptCount val="2"/>
                <c:pt idx="0">
                  <c:v>0.16</c:v>
                </c:pt>
                <c:pt idx="1">
                  <c:v>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5418920"/>
        <c:axId val="285419312"/>
      </c:lineChart>
      <c:catAx>
        <c:axId val="28541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5419312"/>
        <c:crosses val="autoZero"/>
        <c:auto val="1"/>
        <c:lblAlgn val="ctr"/>
        <c:lblOffset val="100"/>
        <c:noMultiLvlLbl val="0"/>
      </c:catAx>
      <c:valAx>
        <c:axId val="285419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%" sourceLinked="1"/>
        <c:majorTickMark val="none"/>
        <c:minorTickMark val="none"/>
        <c:tickLblPos val="nextTo"/>
        <c:crossAx val="28541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8130681926852127"/>
          <c:y val="0.27268952900595067"/>
          <c:w val="0.79924870050715058"/>
          <c:h val="0.51407470639218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FMEXRI!$B$42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FMEXRI!$A$43:$A$45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FMEXRI!$B$43:$B$45</c:f>
              <c:numCache>
                <c:formatCode>0</c:formatCode>
                <c:ptCount val="3"/>
                <c:pt idx="0">
                  <c:v>0.16</c:v>
                </c:pt>
                <c:pt idx="1">
                  <c:v>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5420096"/>
        <c:axId val="284618664"/>
      </c:barChart>
      <c:catAx>
        <c:axId val="28542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4618664"/>
        <c:crossesAt val="0"/>
        <c:auto val="1"/>
        <c:lblAlgn val="ctr"/>
        <c:lblOffset val="100"/>
        <c:noMultiLvlLbl val="0"/>
      </c:catAx>
      <c:valAx>
        <c:axId val="2846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>
            <c:manualLayout>
              <c:xMode val="edge"/>
              <c:yMode val="edge"/>
              <c:x val="2.6658485433619008E-2"/>
              <c:y val="0.27599088056499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5420096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4619448"/>
        <c:axId val="284619840"/>
      </c:lineChart>
      <c:catAx>
        <c:axId val="284619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4619840"/>
        <c:crosses val="autoZero"/>
        <c:auto val="1"/>
        <c:lblAlgn val="ctr"/>
        <c:lblOffset val="100"/>
        <c:noMultiLvlLbl val="0"/>
      </c:catAx>
      <c:valAx>
        <c:axId val="28461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28461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6674080"/>
        <c:axId val="306674472"/>
      </c:barChart>
      <c:catAx>
        <c:axId val="3066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6674472"/>
        <c:crosses val="autoZero"/>
        <c:auto val="1"/>
        <c:lblAlgn val="ctr"/>
        <c:lblOffset val="100"/>
        <c:noMultiLvlLbl val="0"/>
      </c:catAx>
      <c:valAx>
        <c:axId val="306674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30667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152399</xdr:rowOff>
    </xdr:from>
    <xdr:to>
      <xdr:col>2</xdr:col>
      <xdr:colOff>104775</xdr:colOff>
      <xdr:row>4</xdr:row>
      <xdr:rowOff>180974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190625" y="152399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25</xdr:row>
      <xdr:rowOff>219075</xdr:rowOff>
    </xdr:from>
    <xdr:to>
      <xdr:col>14</xdr:col>
      <xdr:colOff>542925</xdr:colOff>
      <xdr:row>29</xdr:row>
      <xdr:rowOff>557211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32</xdr:row>
      <xdr:rowOff>128587</xdr:rowOff>
    </xdr:from>
    <xdr:to>
      <xdr:col>11</xdr:col>
      <xdr:colOff>271462</xdr:colOff>
      <xdr:row>47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26</xdr:row>
      <xdr:rowOff>190500</xdr:rowOff>
    </xdr:from>
    <xdr:to>
      <xdr:col>6</xdr:col>
      <xdr:colOff>333375</xdr:colOff>
      <xdr:row>27</xdr:row>
      <xdr:rowOff>285750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4705350" y="9991725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1</xdr:col>
      <xdr:colOff>152400</xdr:colOff>
      <xdr:row>0</xdr:row>
      <xdr:rowOff>142875</xdr:rowOff>
    </xdr:from>
    <xdr:to>
      <xdr:col>2</xdr:col>
      <xdr:colOff>171450</xdr:colOff>
      <xdr:row>4</xdr:row>
      <xdr:rowOff>171450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752475" y="142875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37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40</xdr:row>
      <xdr:rowOff>100012</xdr:rowOff>
    </xdr:from>
    <xdr:to>
      <xdr:col>14</xdr:col>
      <xdr:colOff>471487</xdr:colOff>
      <xdr:row>52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0</xdr:row>
      <xdr:rowOff>171450</xdr:rowOff>
    </xdr:from>
    <xdr:to>
      <xdr:col>1</xdr:col>
      <xdr:colOff>342900</xdr:colOff>
      <xdr:row>5</xdr:row>
      <xdr:rowOff>9525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314325" y="171450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5</xdr:col>
      <xdr:colOff>304240</xdr:colOff>
      <xdr:row>36</xdr:row>
      <xdr:rowOff>80682</xdr:rowOff>
    </xdr:from>
    <xdr:to>
      <xdr:col>6</xdr:col>
      <xdr:colOff>470647</xdr:colOff>
      <xdr:row>37</xdr:row>
      <xdr:rowOff>605118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4080622" y="9067800"/>
          <a:ext cx="872378" cy="838200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351367</xdr:colOff>
      <xdr:row>8</xdr:row>
      <xdr:rowOff>223836</xdr:rowOff>
    </xdr:from>
    <xdr:to>
      <xdr:col>16</xdr:col>
      <xdr:colOff>351367</xdr:colOff>
      <xdr:row>23</xdr:row>
      <xdr:rowOff>227011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389996</xdr:colOff>
      <xdr:row>36</xdr:row>
      <xdr:rowOff>89429</xdr:rowOff>
    </xdr:from>
    <xdr:to>
      <xdr:col>11</xdr:col>
      <xdr:colOff>179918</xdr:colOff>
      <xdr:row>50</xdr:row>
      <xdr:rowOff>98954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276226</xdr:colOff>
      <xdr:row>0</xdr:row>
      <xdr:rowOff>133350</xdr:rowOff>
    </xdr:from>
    <xdr:to>
      <xdr:col>1</xdr:col>
      <xdr:colOff>266701</xdr:colOff>
      <xdr:row>4</xdr:row>
      <xdr:rowOff>161925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651C9FA-F1C1-4DC1-8B65-83F177D81ABA}"/>
            </a:ext>
          </a:extLst>
        </xdr:cNvPr>
        <xdr:cNvSpPr/>
      </xdr:nvSpPr>
      <xdr:spPr>
        <a:xfrm>
          <a:off x="276226" y="133350"/>
          <a:ext cx="857250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5</xdr:col>
      <xdr:colOff>314325</xdr:colOff>
      <xdr:row>31</xdr:row>
      <xdr:rowOff>104775</xdr:rowOff>
    </xdr:from>
    <xdr:to>
      <xdr:col>6</xdr:col>
      <xdr:colOff>361950</xdr:colOff>
      <xdr:row>32</xdr:row>
      <xdr:rowOff>581025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4117B433-E503-4469-B571-0E679D86533C}"/>
            </a:ext>
          </a:extLst>
        </xdr:cNvPr>
        <xdr:cNvSpPr/>
      </xdr:nvSpPr>
      <xdr:spPr>
        <a:xfrm>
          <a:off x="4991100" y="8048625"/>
          <a:ext cx="80962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0</xdr:row>
      <xdr:rowOff>171450</xdr:rowOff>
    </xdr:from>
    <xdr:to>
      <xdr:col>2</xdr:col>
      <xdr:colOff>600075</xdr:colOff>
      <xdr:row>5</xdr:row>
      <xdr:rowOff>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xmlns="" id="{BD4244F5-343D-45FC-BFE2-FFB5549963FA}"/>
            </a:ext>
          </a:extLst>
        </xdr:cNvPr>
        <xdr:cNvSpPr/>
      </xdr:nvSpPr>
      <xdr:spPr>
        <a:xfrm>
          <a:off x="1162050" y="171450"/>
          <a:ext cx="80962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7</xdr:col>
      <xdr:colOff>247650</xdr:colOff>
      <xdr:row>29</xdr:row>
      <xdr:rowOff>171450</xdr:rowOff>
    </xdr:from>
    <xdr:to>
      <xdr:col>8</xdr:col>
      <xdr:colOff>314325</xdr:colOff>
      <xdr:row>30</xdr:row>
      <xdr:rowOff>381000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83645D1D-B8D5-4236-A259-66485682E79F}"/>
            </a:ext>
          </a:extLst>
        </xdr:cNvPr>
        <xdr:cNvSpPr/>
      </xdr:nvSpPr>
      <xdr:spPr>
        <a:xfrm>
          <a:off x="5619750" y="10001250"/>
          <a:ext cx="80962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C4" workbookViewId="0">
      <selection activeCell="L20" sqref="L20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94" t="s">
        <v>62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6"/>
    </row>
    <row r="2" spans="1:16" ht="15" customHeight="1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9"/>
    </row>
    <row r="3" spans="1:16" ht="15" customHeight="1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ht="15" customHeight="1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9"/>
    </row>
    <row r="5" spans="1:16" ht="15.75" customHeight="1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9"/>
    </row>
    <row r="6" spans="1:16" ht="15.75" customHeight="1" thickBot="1">
      <c r="A6" s="10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1:16" ht="15" customHeight="1">
      <c r="A7" s="103" t="s">
        <v>63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1:16" ht="15.75" customHeight="1" thickBot="1">
      <c r="A8" s="106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8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71" t="s">
        <v>0</v>
      </c>
      <c r="B10" s="113" t="s">
        <v>64</v>
      </c>
      <c r="C10" s="114"/>
      <c r="D10" s="114"/>
      <c r="E10" s="114"/>
      <c r="F10" s="114"/>
      <c r="G10" s="114"/>
      <c r="H10" s="114"/>
      <c r="I10" s="115"/>
    </row>
    <row r="11" spans="1:16" ht="16.5" thickBot="1">
      <c r="A11" s="116" t="s">
        <v>22</v>
      </c>
      <c r="B11" s="117"/>
      <c r="C11" s="117"/>
      <c r="D11" s="117"/>
      <c r="E11" s="117"/>
      <c r="F11" s="117"/>
      <c r="G11" s="117"/>
      <c r="H11" s="117"/>
      <c r="I11" s="118"/>
    </row>
    <row r="12" spans="1:16" ht="15.75" thickBot="1">
      <c r="A12" s="72"/>
      <c r="B12" s="109" t="s">
        <v>3</v>
      </c>
      <c r="C12" s="110"/>
      <c r="D12" s="109" t="s">
        <v>4</v>
      </c>
      <c r="E12" s="111"/>
      <c r="F12" s="112" t="s">
        <v>5</v>
      </c>
      <c r="G12" s="111"/>
      <c r="H12" s="112" t="s">
        <v>13</v>
      </c>
      <c r="I12" s="111"/>
    </row>
    <row r="13" spans="1:16" ht="26.25" thickBot="1">
      <c r="A13" s="1" t="s">
        <v>14</v>
      </c>
      <c r="B13" s="2" t="s">
        <v>15</v>
      </c>
      <c r="C13" s="2" t="s">
        <v>16</v>
      </c>
      <c r="D13" s="2" t="s">
        <v>15</v>
      </c>
      <c r="E13" s="2" t="s">
        <v>16</v>
      </c>
      <c r="F13" s="2" t="s">
        <v>15</v>
      </c>
      <c r="G13" s="2" t="s">
        <v>16</v>
      </c>
      <c r="H13" s="2" t="s">
        <v>15</v>
      </c>
      <c r="I13" s="2" t="s">
        <v>16</v>
      </c>
    </row>
    <row r="14" spans="1:16" ht="15.75" thickBot="1">
      <c r="A14" s="3" t="s">
        <v>17</v>
      </c>
      <c r="B14" s="4">
        <v>0</v>
      </c>
      <c r="C14" s="4">
        <v>1</v>
      </c>
      <c r="D14" s="4">
        <v>0</v>
      </c>
      <c r="E14" s="84">
        <v>0.5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18</v>
      </c>
      <c r="B15" s="4">
        <v>2</v>
      </c>
      <c r="C15" s="4">
        <v>5</v>
      </c>
      <c r="D15" s="4" t="s">
        <v>56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19</v>
      </c>
      <c r="B16" s="4">
        <v>6</v>
      </c>
      <c r="C16" s="4" t="s">
        <v>20</v>
      </c>
      <c r="D16" s="4" t="s">
        <v>57</v>
      </c>
      <c r="E16" s="4" t="s">
        <v>58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1" t="s">
        <v>21</v>
      </c>
      <c r="K18" s="92"/>
      <c r="L18" s="92"/>
      <c r="M18" s="92"/>
      <c r="N18" s="92"/>
      <c r="O18" s="92"/>
      <c r="P18" s="93"/>
    </row>
    <row r="19" spans="1:16" ht="32.25" customHeight="1">
      <c r="J19" s="17" t="s">
        <v>1</v>
      </c>
      <c r="K19" s="18" t="s">
        <v>2</v>
      </c>
      <c r="L19" s="18" t="s">
        <v>59</v>
      </c>
      <c r="M19" s="18" t="s">
        <v>60</v>
      </c>
      <c r="N19" s="18" t="s">
        <v>61</v>
      </c>
      <c r="O19" s="18" t="s">
        <v>11</v>
      </c>
      <c r="P19" s="18" t="s">
        <v>12</v>
      </c>
    </row>
    <row r="20" spans="1:16" ht="30" customHeight="1">
      <c r="J20" s="14" t="s">
        <v>3</v>
      </c>
      <c r="K20" s="12" t="s">
        <v>7</v>
      </c>
      <c r="L20" s="80">
        <f>FMNCONPRO!D30</f>
        <v>0</v>
      </c>
      <c r="M20" s="80">
        <f>FMNCONPRO!E30</f>
        <v>0.64</v>
      </c>
      <c r="N20" s="80" t="e">
        <f>FMNCONPRO!#REF!</f>
        <v>#REF!</v>
      </c>
      <c r="O20" s="13">
        <f>FMNCONPRO!F30</f>
        <v>0</v>
      </c>
      <c r="P20" s="80">
        <f>FMNCONPRO!G30</f>
        <v>0.32</v>
      </c>
    </row>
    <row r="21" spans="1:16" ht="30" customHeight="1">
      <c r="J21" s="14" t="s">
        <v>4</v>
      </c>
      <c r="K21" s="12" t="s">
        <v>8</v>
      </c>
      <c r="L21" s="80">
        <f>FMICIC!D33</f>
        <v>0</v>
      </c>
      <c r="M21" s="80" t="e">
        <f>FMICIC!E33</f>
        <v>#DIV/0!</v>
      </c>
      <c r="N21" s="80" t="e">
        <f>FMICIC!F33</f>
        <v>#DIV/0!</v>
      </c>
      <c r="O21" s="13">
        <f>FMICIC!H33</f>
        <v>0</v>
      </c>
      <c r="P21" s="80" t="e">
        <f>FMICIC!I33</f>
        <v>#DIV/0!</v>
      </c>
    </row>
    <row r="22" spans="1:16" ht="30" customHeight="1">
      <c r="J22" s="14" t="s">
        <v>5</v>
      </c>
      <c r="K22" s="12" t="s">
        <v>9</v>
      </c>
      <c r="L22" s="80">
        <f>FMVREQM!D40</f>
        <v>0</v>
      </c>
      <c r="M22" s="80">
        <f>FMVREQM!E40</f>
        <v>10</v>
      </c>
      <c r="N22" s="13" t="e">
        <f>FMVREQM!#REF!</f>
        <v>#REF!</v>
      </c>
      <c r="O22" s="13">
        <f>FMVREQM!F40</f>
        <v>0</v>
      </c>
      <c r="P22" s="80">
        <f>FMVREQM!G40</f>
        <v>5</v>
      </c>
    </row>
    <row r="23" spans="1:16" ht="30" customHeight="1">
      <c r="J23" s="14" t="s">
        <v>6</v>
      </c>
      <c r="K23" s="12" t="s">
        <v>10</v>
      </c>
      <c r="L23" s="81">
        <f>FMEXRI!D35</f>
        <v>0.16</v>
      </c>
      <c r="M23" s="81">
        <f>FMEXRI!E35</f>
        <v>0.24</v>
      </c>
      <c r="N23" s="13" t="e">
        <f>FMEXRI!#REF!</f>
        <v>#REF!</v>
      </c>
      <c r="O23" s="80">
        <f>FMEXRI!F35</f>
        <v>0.2</v>
      </c>
      <c r="P23" s="80">
        <f>FMEXRI!G35</f>
        <v>0.2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topLeftCell="A29" zoomScaleNormal="100" workbookViewId="0">
      <selection activeCell="C42" sqref="C42:C43"/>
    </sheetView>
  </sheetViews>
  <sheetFormatPr baseColWidth="10" defaultRowHeight="15"/>
  <cols>
    <col min="1" max="2" width="11.5703125" customWidth="1"/>
    <col min="3" max="3" width="14.42578125" customWidth="1"/>
    <col min="4" max="4" width="15.42578125" customWidth="1"/>
    <col min="5" max="5" width="21.42578125" customWidth="1"/>
    <col min="6" max="6" width="18.425781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94" t="s">
        <v>65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  <c r="M1" s="34"/>
      <c r="N1" s="34"/>
      <c r="O1" s="34"/>
      <c r="P1" s="34"/>
      <c r="Q1" s="34"/>
      <c r="R1" s="34"/>
    </row>
    <row r="2" spans="1:18" ht="15" customHeight="1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9"/>
      <c r="M2" s="34"/>
      <c r="N2" s="34"/>
      <c r="O2" s="34"/>
      <c r="P2" s="34"/>
      <c r="Q2" s="34"/>
      <c r="R2" s="34"/>
    </row>
    <row r="3" spans="1:18" ht="15" customHeight="1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9"/>
      <c r="M3" s="34"/>
      <c r="N3" s="34"/>
      <c r="O3" s="34"/>
      <c r="P3" s="34"/>
      <c r="Q3" s="34"/>
      <c r="R3" s="34"/>
    </row>
    <row r="4" spans="1:18" ht="15" customHeight="1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9"/>
      <c r="M4" s="34"/>
      <c r="N4" s="34"/>
      <c r="O4" s="34"/>
      <c r="P4" s="34"/>
      <c r="Q4" s="34"/>
      <c r="R4" s="34"/>
    </row>
    <row r="5" spans="1:18" ht="15.75" customHeight="1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9"/>
      <c r="M5" s="34"/>
      <c r="N5" s="34"/>
      <c r="O5" s="34"/>
      <c r="P5" s="34"/>
      <c r="Q5" s="34"/>
      <c r="R5" s="34"/>
    </row>
    <row r="6" spans="1:18" ht="15.75" customHeight="1" thickBot="1">
      <c r="A6" s="10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2"/>
      <c r="M6" s="34"/>
      <c r="N6" s="34"/>
      <c r="O6" s="34"/>
      <c r="P6" s="34"/>
      <c r="Q6" s="34"/>
      <c r="R6" s="34"/>
    </row>
    <row r="7" spans="1:18" ht="15.75" thickBot="1"/>
    <row r="8" spans="1:18">
      <c r="C8" s="119" t="s">
        <v>27</v>
      </c>
      <c r="D8" s="120"/>
      <c r="E8" s="121"/>
    </row>
    <row r="9" spans="1:18" ht="23.25" customHeight="1" thickBot="1">
      <c r="C9" s="122"/>
      <c r="D9" s="123"/>
      <c r="E9" s="124"/>
    </row>
    <row r="10" spans="1:18" ht="26.25" thickBot="1">
      <c r="C10" s="2" t="s">
        <v>14</v>
      </c>
      <c r="D10" s="2" t="s">
        <v>15</v>
      </c>
      <c r="E10" s="2" t="s">
        <v>16</v>
      </c>
    </row>
    <row r="11" spans="1:18" ht="15.75" thickBot="1">
      <c r="C11" s="3" t="s">
        <v>17</v>
      </c>
      <c r="D11" s="4">
        <v>0</v>
      </c>
      <c r="E11" s="4">
        <v>1</v>
      </c>
    </row>
    <row r="12" spans="1:18" ht="15.75" thickBot="1">
      <c r="C12" s="7" t="s">
        <v>18</v>
      </c>
      <c r="D12" s="4">
        <v>2</v>
      </c>
      <c r="E12" s="4">
        <v>5</v>
      </c>
    </row>
    <row r="13" spans="1:18" ht="15.75" thickBot="1">
      <c r="C13" s="10" t="s">
        <v>19</v>
      </c>
      <c r="D13" s="4">
        <v>6</v>
      </c>
      <c r="E13" s="4" t="s">
        <v>20</v>
      </c>
    </row>
    <row r="14" spans="1:18" ht="15.75" thickBot="1"/>
    <row r="15" spans="1:18" ht="32.25" customHeight="1" thickBot="1">
      <c r="A15" s="127" t="s">
        <v>26</v>
      </c>
      <c r="B15" s="128"/>
      <c r="C15" s="128"/>
      <c r="D15" s="128"/>
      <c r="E15" s="128"/>
      <c r="F15" s="128"/>
      <c r="G15" s="128"/>
      <c r="H15" s="128"/>
      <c r="I15" s="48"/>
      <c r="J15" s="48"/>
    </row>
    <row r="16" spans="1:18" ht="48.75" thickBot="1">
      <c r="A16" s="37" t="s">
        <v>29</v>
      </c>
      <c r="B16" s="38" t="s">
        <v>1</v>
      </c>
      <c r="C16" s="39" t="s">
        <v>28</v>
      </c>
      <c r="D16" s="40" t="s">
        <v>36</v>
      </c>
      <c r="E16" s="40" t="s">
        <v>37</v>
      </c>
      <c r="F16" s="40" t="s">
        <v>69</v>
      </c>
      <c r="G16" s="40" t="s">
        <v>12</v>
      </c>
      <c r="H16" s="41" t="s">
        <v>11</v>
      </c>
    </row>
    <row r="17" spans="1:11" ht="39" thickBot="1">
      <c r="A17" s="42" t="s">
        <v>64</v>
      </c>
      <c r="B17" s="43" t="s">
        <v>3</v>
      </c>
      <c r="C17" s="44" t="s">
        <v>7</v>
      </c>
      <c r="D17" s="45" t="s">
        <v>59</v>
      </c>
      <c r="E17" s="45">
        <v>0</v>
      </c>
      <c r="F17" s="45">
        <v>25</v>
      </c>
      <c r="G17" s="46">
        <f>E17/F17</f>
        <v>0</v>
      </c>
      <c r="H17" s="47">
        <f>+G17</f>
        <v>0</v>
      </c>
    </row>
    <row r="19" spans="1:11" ht="15.75" thickBot="1"/>
    <row r="20" spans="1:11" ht="30.75" customHeight="1" thickBot="1">
      <c r="A20" s="127" t="s">
        <v>26</v>
      </c>
      <c r="B20" s="128"/>
      <c r="C20" s="128"/>
      <c r="D20" s="128"/>
      <c r="E20" s="128"/>
      <c r="F20" s="128"/>
      <c r="G20" s="128"/>
      <c r="H20" s="128"/>
    </row>
    <row r="21" spans="1:11" ht="48.75" thickBot="1">
      <c r="A21" s="37" t="s">
        <v>29</v>
      </c>
      <c r="B21" s="38" t="s">
        <v>1</v>
      </c>
      <c r="C21" s="39" t="s">
        <v>28</v>
      </c>
      <c r="D21" s="40" t="s">
        <v>36</v>
      </c>
      <c r="E21" s="40" t="s">
        <v>37</v>
      </c>
      <c r="F21" s="40" t="s">
        <v>38</v>
      </c>
      <c r="G21" s="40" t="s">
        <v>12</v>
      </c>
      <c r="H21" s="41" t="s">
        <v>11</v>
      </c>
    </row>
    <row r="22" spans="1:11" ht="39" thickBot="1">
      <c r="A22" s="42" t="s">
        <v>64</v>
      </c>
      <c r="B22" s="43" t="s">
        <v>3</v>
      </c>
      <c r="C22" s="44" t="s">
        <v>7</v>
      </c>
      <c r="D22" s="45" t="s">
        <v>60</v>
      </c>
      <c r="E22" s="45">
        <v>16</v>
      </c>
      <c r="F22" s="45">
        <v>25</v>
      </c>
      <c r="G22" s="46">
        <f>E22/F22</f>
        <v>0.64</v>
      </c>
      <c r="H22" s="47">
        <f>+G22</f>
        <v>0.64</v>
      </c>
    </row>
    <row r="23" spans="1:11" ht="33.75" customHeight="1">
      <c r="A23" s="51"/>
      <c r="B23" s="76"/>
      <c r="C23" s="77"/>
      <c r="D23" s="78"/>
      <c r="E23" s="78"/>
      <c r="F23" s="78"/>
      <c r="G23" s="79"/>
      <c r="H23" s="79"/>
    </row>
    <row r="24" spans="1:11" ht="21">
      <c r="A24" s="51"/>
      <c r="B24" s="76"/>
      <c r="C24" s="77"/>
      <c r="D24" s="78"/>
      <c r="E24" s="78"/>
      <c r="F24" s="78"/>
      <c r="G24" s="79"/>
      <c r="H24" s="79"/>
    </row>
    <row r="25" spans="1:11" ht="15.75" thickBot="1"/>
    <row r="26" spans="1:11" ht="42.75" customHeight="1" thickBot="1">
      <c r="A26" s="131" t="s">
        <v>26</v>
      </c>
      <c r="B26" s="132"/>
      <c r="C26" s="132"/>
      <c r="D26" s="132"/>
      <c r="E26" s="132"/>
      <c r="F26" s="132"/>
      <c r="G26" s="132"/>
      <c r="H26" s="132"/>
      <c r="I26" s="48"/>
      <c r="J26" s="48"/>
    </row>
    <row r="27" spans="1:11" s="32" customFormat="1" ht="54.75" customHeight="1">
      <c r="A27" s="53" t="s">
        <v>29</v>
      </c>
      <c r="B27" s="54" t="s">
        <v>1</v>
      </c>
      <c r="C27" s="54" t="s">
        <v>28</v>
      </c>
      <c r="D27" s="54" t="s">
        <v>59</v>
      </c>
      <c r="E27" s="54" t="s">
        <v>60</v>
      </c>
      <c r="F27" s="136"/>
      <c r="G27" s="137"/>
      <c r="H27" s="50"/>
      <c r="I27" s="50"/>
    </row>
    <row r="28" spans="1:11" ht="36" customHeight="1" thickBot="1">
      <c r="A28" s="56" t="s">
        <v>64</v>
      </c>
      <c r="B28" s="14" t="s">
        <v>3</v>
      </c>
      <c r="C28" s="12" t="s">
        <v>7</v>
      </c>
      <c r="D28" s="13">
        <f>E17</f>
        <v>0</v>
      </c>
      <c r="E28" s="13">
        <f>E22</f>
        <v>16</v>
      </c>
      <c r="F28" s="138"/>
      <c r="G28" s="139"/>
      <c r="H28" s="51"/>
      <c r="I28" s="52"/>
    </row>
    <row r="29" spans="1:11" ht="24">
      <c r="A29" s="129" t="s">
        <v>39</v>
      </c>
      <c r="B29" s="130"/>
      <c r="C29" s="130"/>
      <c r="D29" s="20">
        <f>F17</f>
        <v>25</v>
      </c>
      <c r="E29" s="20">
        <f>F22</f>
        <v>25</v>
      </c>
      <c r="F29" s="54" t="s">
        <v>33</v>
      </c>
      <c r="G29" s="55" t="s">
        <v>30</v>
      </c>
    </row>
    <row r="30" spans="1:11" ht="27" thickBot="1">
      <c r="A30" s="133" t="s">
        <v>40</v>
      </c>
      <c r="B30" s="134"/>
      <c r="C30" s="135"/>
      <c r="D30" s="58">
        <f>D28/D29</f>
        <v>0</v>
      </c>
      <c r="E30" s="58">
        <f>E28/E29</f>
        <v>0.64</v>
      </c>
      <c r="F30" s="59">
        <f>+I30</f>
        <v>0</v>
      </c>
      <c r="G30" s="60">
        <f>AVERAGE(D30:E30)</f>
        <v>0.32</v>
      </c>
    </row>
    <row r="31" spans="1:11">
      <c r="K31" s="57"/>
    </row>
    <row r="35" spans="2:20" ht="15.75" thickBot="1"/>
    <row r="36" spans="2:20" ht="39.75" customHeight="1">
      <c r="B36" s="125" t="s">
        <v>23</v>
      </c>
      <c r="C36" s="126"/>
      <c r="D36" s="21"/>
      <c r="E36" s="21"/>
      <c r="F36" s="21"/>
      <c r="G36" s="21"/>
      <c r="H36" s="21"/>
      <c r="I36" s="21"/>
      <c r="J36" s="21"/>
      <c r="T36" s="49"/>
    </row>
    <row r="37" spans="2:20" ht="15.75">
      <c r="B37" s="22" t="s">
        <v>25</v>
      </c>
      <c r="C37" s="22" t="s">
        <v>24</v>
      </c>
    </row>
    <row r="38" spans="2:20">
      <c r="B38" s="70" t="s">
        <v>59</v>
      </c>
      <c r="C38" s="36">
        <f>G17</f>
        <v>0</v>
      </c>
    </row>
    <row r="39" spans="2:20">
      <c r="B39" s="70" t="s">
        <v>60</v>
      </c>
      <c r="C39" s="36">
        <f>G22</f>
        <v>0.64</v>
      </c>
    </row>
  </sheetData>
  <mergeCells count="9">
    <mergeCell ref="C8:E9"/>
    <mergeCell ref="B36:C36"/>
    <mergeCell ref="A1:L6"/>
    <mergeCell ref="A15:H15"/>
    <mergeCell ref="A20:H20"/>
    <mergeCell ref="A29:C29"/>
    <mergeCell ref="A26:H26"/>
    <mergeCell ref="A30:C30"/>
    <mergeCell ref="F27:G28"/>
  </mergeCells>
  <conditionalFormatting sqref="H28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H28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F30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36" zoomScale="85" zoomScaleNormal="85" workbookViewId="0">
      <selection activeCell="H33" sqref="H33"/>
    </sheetView>
  </sheetViews>
  <sheetFormatPr baseColWidth="10" defaultRowHeight="15"/>
  <cols>
    <col min="1" max="1" width="12.28515625" customWidth="1"/>
    <col min="3" max="3" width="12.5703125" customWidth="1"/>
    <col min="4" max="4" width="11.85546875" customWidth="1"/>
    <col min="5" max="5" width="8.42578125" customWidth="1"/>
    <col min="6" max="6" width="10.5703125" customWidth="1"/>
    <col min="7" max="7" width="13.140625" customWidth="1"/>
    <col min="8" max="8" width="12.5703125" customWidth="1"/>
    <col min="9" max="9" width="13.7109375" customWidth="1"/>
    <col min="10" max="10" width="15.85546875" customWidth="1"/>
  </cols>
  <sheetData>
    <row r="1" spans="1:12">
      <c r="A1" s="94" t="s">
        <v>66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2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9"/>
    </row>
    <row r="3" spans="1:12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9"/>
    </row>
    <row r="4" spans="1:12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9"/>
    </row>
    <row r="5" spans="1:12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9"/>
    </row>
    <row r="6" spans="1:12" ht="15.75" thickBot="1">
      <c r="A6" s="10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1:12" ht="15.75" thickBot="1"/>
    <row r="8" spans="1:12">
      <c r="A8" s="119" t="s">
        <v>68</v>
      </c>
      <c r="B8" s="120"/>
      <c r="C8" s="121"/>
    </row>
    <row r="9" spans="1:12" ht="33" customHeight="1" thickBot="1">
      <c r="A9" s="122"/>
      <c r="B9" s="123"/>
      <c r="C9" s="124"/>
    </row>
    <row r="10" spans="1:12" ht="26.25" thickBot="1">
      <c r="A10" s="2" t="s">
        <v>14</v>
      </c>
      <c r="B10" s="2" t="s">
        <v>15</v>
      </c>
      <c r="C10" s="2" t="s">
        <v>16</v>
      </c>
    </row>
    <row r="11" spans="1:12" ht="15.75" thickBot="1">
      <c r="A11" s="3" t="s">
        <v>17</v>
      </c>
      <c r="B11" s="4">
        <v>0</v>
      </c>
      <c r="C11" s="4">
        <v>10</v>
      </c>
    </row>
    <row r="12" spans="1:12" ht="15.75" thickBot="1">
      <c r="A12" s="7" t="s">
        <v>18</v>
      </c>
      <c r="B12" s="4">
        <v>11</v>
      </c>
      <c r="C12" s="4">
        <v>35</v>
      </c>
    </row>
    <row r="13" spans="1:12" ht="15.75" thickBot="1">
      <c r="A13" s="10" t="s">
        <v>19</v>
      </c>
      <c r="B13" s="4">
        <v>36</v>
      </c>
      <c r="C13" s="4">
        <v>100</v>
      </c>
    </row>
    <row r="14" spans="1:12" ht="15.75" thickBot="1"/>
    <row r="15" spans="1:12" ht="19.5" thickBot="1">
      <c r="A15" s="131" t="s">
        <v>35</v>
      </c>
      <c r="B15" s="132"/>
      <c r="C15" s="132"/>
      <c r="D15" s="132"/>
      <c r="E15" s="132"/>
      <c r="F15" s="132"/>
      <c r="G15" s="132"/>
      <c r="H15" s="132"/>
      <c r="I15" s="132"/>
      <c r="J15" s="140"/>
    </row>
    <row r="16" spans="1:12" ht="30.75" customHeight="1" thickBot="1">
      <c r="A16" s="29" t="s">
        <v>29</v>
      </c>
      <c r="B16" s="30" t="s">
        <v>1</v>
      </c>
      <c r="C16" s="30" t="s">
        <v>28</v>
      </c>
      <c r="D16" s="33" t="s">
        <v>59</v>
      </c>
      <c r="E16" s="30" t="s">
        <v>60</v>
      </c>
      <c r="F16" s="30"/>
      <c r="G16" s="30" t="s">
        <v>33</v>
      </c>
      <c r="H16" s="31" t="s">
        <v>30</v>
      </c>
      <c r="I16" s="31" t="s">
        <v>31</v>
      </c>
      <c r="J16" s="23" t="s">
        <v>32</v>
      </c>
    </row>
    <row r="17" spans="1:10" ht="23.25" thickBot="1">
      <c r="A17" s="24" t="s">
        <v>64</v>
      </c>
      <c r="B17" s="25" t="s">
        <v>5</v>
      </c>
      <c r="C17" s="35" t="s">
        <v>34</v>
      </c>
      <c r="D17" s="89">
        <f>G23</f>
        <v>0</v>
      </c>
      <c r="E17" s="90">
        <f>G29</f>
        <v>10</v>
      </c>
      <c r="F17" s="26"/>
      <c r="G17" s="26">
        <f>+J17</f>
        <v>5</v>
      </c>
      <c r="H17" s="27">
        <f>(D17+E17)/2</f>
        <v>5</v>
      </c>
      <c r="I17" s="28">
        <f>J17</f>
        <v>5</v>
      </c>
      <c r="J17" s="27">
        <f>(E17/2)</f>
        <v>5</v>
      </c>
    </row>
    <row r="20" spans="1:10" ht="15.75" thickBot="1"/>
    <row r="21" spans="1:10" ht="19.5" thickBot="1">
      <c r="A21" s="127" t="s">
        <v>35</v>
      </c>
      <c r="B21" s="128"/>
      <c r="C21" s="128"/>
      <c r="D21" s="128"/>
      <c r="E21" s="128"/>
      <c r="F21" s="128"/>
      <c r="G21" s="128"/>
      <c r="H21" s="128"/>
    </row>
    <row r="22" spans="1:10" ht="48.75" thickBot="1">
      <c r="A22" s="37" t="s">
        <v>29</v>
      </c>
      <c r="B22" s="38" t="s">
        <v>1</v>
      </c>
      <c r="C22" s="61" t="s">
        <v>28</v>
      </c>
      <c r="D22" s="40" t="s">
        <v>36</v>
      </c>
      <c r="E22" s="40" t="s">
        <v>41</v>
      </c>
      <c r="F22" s="40" t="s">
        <v>42</v>
      </c>
      <c r="G22" s="40" t="s">
        <v>12</v>
      </c>
      <c r="H22" s="41" t="s">
        <v>11</v>
      </c>
    </row>
    <row r="23" spans="1:10" ht="23.25" thickBot="1">
      <c r="A23" s="24" t="s">
        <v>64</v>
      </c>
      <c r="B23" s="43" t="s">
        <v>5</v>
      </c>
      <c r="C23" s="35" t="s">
        <v>34</v>
      </c>
      <c r="D23" s="45" t="s">
        <v>59</v>
      </c>
      <c r="E23" s="45">
        <v>0</v>
      </c>
      <c r="F23" s="45">
        <v>10</v>
      </c>
      <c r="G23" s="69">
        <f>(E23/F23)*100</f>
        <v>0</v>
      </c>
      <c r="H23" s="47">
        <f>+G23</f>
        <v>0</v>
      </c>
    </row>
    <row r="26" spans="1:10" ht="15.75" thickBot="1"/>
    <row r="27" spans="1:10" ht="19.5" thickBot="1">
      <c r="A27" s="127" t="s">
        <v>35</v>
      </c>
      <c r="B27" s="128"/>
      <c r="C27" s="128"/>
      <c r="D27" s="128"/>
      <c r="E27" s="128"/>
      <c r="F27" s="128"/>
      <c r="G27" s="128"/>
      <c r="H27" s="128"/>
    </row>
    <row r="28" spans="1:10" ht="48.75" thickBot="1">
      <c r="A28" s="37" t="s">
        <v>29</v>
      </c>
      <c r="B28" s="38" t="s">
        <v>1</v>
      </c>
      <c r="C28" s="61" t="s">
        <v>28</v>
      </c>
      <c r="D28" s="40" t="s">
        <v>36</v>
      </c>
      <c r="E28" s="40" t="s">
        <v>41</v>
      </c>
      <c r="F28" s="40" t="s">
        <v>42</v>
      </c>
      <c r="G28" s="40" t="s">
        <v>12</v>
      </c>
      <c r="H28" s="41" t="s">
        <v>11</v>
      </c>
    </row>
    <row r="29" spans="1:10" ht="23.25" thickBot="1">
      <c r="A29" s="24" t="s">
        <v>64</v>
      </c>
      <c r="B29" s="43" t="s">
        <v>5</v>
      </c>
      <c r="C29" s="35" t="s">
        <v>34</v>
      </c>
      <c r="D29" s="45" t="s">
        <v>60</v>
      </c>
      <c r="E29" s="45">
        <v>1</v>
      </c>
      <c r="F29" s="45">
        <v>10</v>
      </c>
      <c r="G29" s="68">
        <f>(E29/F29)*100</f>
        <v>10</v>
      </c>
      <c r="H29" s="47">
        <f>+G29</f>
        <v>10</v>
      </c>
    </row>
    <row r="30" spans="1:10" ht="21">
      <c r="A30" s="51"/>
      <c r="B30" s="76"/>
      <c r="C30" s="82"/>
      <c r="D30" s="78"/>
      <c r="E30" s="78"/>
      <c r="F30" s="78"/>
      <c r="G30" s="83"/>
      <c r="H30" s="79"/>
    </row>
    <row r="35" spans="1:8" ht="15.75" thickBot="1"/>
    <row r="36" spans="1:8" ht="19.5" thickBot="1">
      <c r="A36" s="131" t="s">
        <v>35</v>
      </c>
      <c r="B36" s="132"/>
      <c r="C36" s="132"/>
      <c r="D36" s="132"/>
      <c r="E36" s="132"/>
      <c r="F36" s="132"/>
      <c r="G36" s="132"/>
      <c r="H36" s="132"/>
    </row>
    <row r="37" spans="1:8" ht="24.75" thickBot="1">
      <c r="A37" s="53" t="s">
        <v>29</v>
      </c>
      <c r="B37" s="54" t="s">
        <v>1</v>
      </c>
      <c r="C37" s="54" t="s">
        <v>28</v>
      </c>
      <c r="D37" s="54" t="s">
        <v>59</v>
      </c>
      <c r="E37" s="54" t="s">
        <v>60</v>
      </c>
      <c r="F37" s="136"/>
      <c r="G37" s="137"/>
    </row>
    <row r="38" spans="1:8" ht="54" customHeight="1" thickBot="1">
      <c r="A38" s="56" t="s">
        <v>64</v>
      </c>
      <c r="B38" s="43" t="s">
        <v>5</v>
      </c>
      <c r="C38" s="35" t="s">
        <v>34</v>
      </c>
      <c r="D38" s="13">
        <f>E23</f>
        <v>0</v>
      </c>
      <c r="E38" s="13">
        <f>E29</f>
        <v>1</v>
      </c>
      <c r="F38" s="138"/>
      <c r="G38" s="139"/>
    </row>
    <row r="39" spans="1:8" ht="24">
      <c r="A39" s="129" t="s">
        <v>43</v>
      </c>
      <c r="B39" s="130"/>
      <c r="C39" s="130"/>
      <c r="D39" s="20">
        <f>F23</f>
        <v>10</v>
      </c>
      <c r="E39" s="20">
        <f>F29</f>
        <v>10</v>
      </c>
      <c r="F39" s="54" t="s">
        <v>33</v>
      </c>
      <c r="G39" s="55" t="s">
        <v>30</v>
      </c>
    </row>
    <row r="40" spans="1:8" ht="27" thickBot="1">
      <c r="A40" s="133" t="s">
        <v>40</v>
      </c>
      <c r="B40" s="134"/>
      <c r="C40" s="135"/>
      <c r="D40" s="58">
        <f>D38/D39*100</f>
        <v>0</v>
      </c>
      <c r="E40" s="58">
        <f>E38/E39*100</f>
        <v>10</v>
      </c>
      <c r="F40" s="59">
        <f>+I40</f>
        <v>0</v>
      </c>
      <c r="G40" s="60">
        <f>AVERAGE(D40:E40)</f>
        <v>5</v>
      </c>
    </row>
    <row r="42" spans="1:8" ht="15.75" thickBot="1"/>
    <row r="43" spans="1:8" ht="36.75" customHeight="1">
      <c r="A43" s="125" t="s">
        <v>23</v>
      </c>
      <c r="B43" s="126"/>
    </row>
    <row r="44" spans="1:8" ht="15.75">
      <c r="A44" s="22" t="s">
        <v>25</v>
      </c>
      <c r="B44" s="22" t="s">
        <v>24</v>
      </c>
    </row>
    <row r="45" spans="1:8">
      <c r="A45" s="20" t="s">
        <v>59</v>
      </c>
      <c r="B45" s="36">
        <f>D40</f>
        <v>0</v>
      </c>
    </row>
    <row r="46" spans="1:8">
      <c r="A46" s="20" t="s">
        <v>60</v>
      </c>
      <c r="B46" s="36">
        <f>E40</f>
        <v>10</v>
      </c>
    </row>
  </sheetData>
  <mergeCells count="10">
    <mergeCell ref="A36:H36"/>
    <mergeCell ref="F37:G38"/>
    <mergeCell ref="A39:C39"/>
    <mergeCell ref="A40:C40"/>
    <mergeCell ref="A43:B43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7" zoomScale="90" zoomScaleNormal="90" workbookViewId="0">
      <selection activeCell="A8" sqref="A8:C9"/>
    </sheetView>
  </sheetViews>
  <sheetFormatPr baseColWidth="10" defaultRowHeight="15"/>
  <cols>
    <col min="1" max="1" width="13" customWidth="1"/>
    <col min="7" max="7" width="10.85546875" customWidth="1"/>
    <col min="8" max="8" width="1" hidden="1" customWidth="1"/>
  </cols>
  <sheetData>
    <row r="1" spans="1:10">
      <c r="A1" s="94" t="s">
        <v>65</v>
      </c>
      <c r="B1" s="95"/>
      <c r="C1" s="95"/>
      <c r="D1" s="95"/>
      <c r="E1" s="95"/>
      <c r="F1" s="95"/>
      <c r="G1" s="95"/>
      <c r="H1" s="95"/>
      <c r="I1" s="95"/>
      <c r="J1" s="96"/>
    </row>
    <row r="2" spans="1:10">
      <c r="A2" s="97"/>
      <c r="B2" s="98"/>
      <c r="C2" s="98"/>
      <c r="D2" s="98"/>
      <c r="E2" s="98"/>
      <c r="F2" s="98"/>
      <c r="G2" s="98"/>
      <c r="H2" s="98"/>
      <c r="I2" s="98"/>
      <c r="J2" s="99"/>
    </row>
    <row r="3" spans="1:10">
      <c r="A3" s="97"/>
      <c r="B3" s="98"/>
      <c r="C3" s="98"/>
      <c r="D3" s="98"/>
      <c r="E3" s="98"/>
      <c r="F3" s="98"/>
      <c r="G3" s="98"/>
      <c r="H3" s="98"/>
      <c r="I3" s="98"/>
      <c r="J3" s="99"/>
    </row>
    <row r="4" spans="1:10">
      <c r="A4" s="97"/>
      <c r="B4" s="98"/>
      <c r="C4" s="98"/>
      <c r="D4" s="98"/>
      <c r="E4" s="98"/>
      <c r="F4" s="98"/>
      <c r="G4" s="98"/>
      <c r="H4" s="98"/>
      <c r="I4" s="98"/>
      <c r="J4" s="99"/>
    </row>
    <row r="5" spans="1:10">
      <c r="A5" s="97"/>
      <c r="B5" s="98"/>
      <c r="C5" s="98"/>
      <c r="D5" s="98"/>
      <c r="E5" s="98"/>
      <c r="F5" s="98"/>
      <c r="G5" s="98"/>
      <c r="H5" s="98"/>
      <c r="I5" s="98"/>
      <c r="J5" s="99"/>
    </row>
    <row r="6" spans="1:10" ht="15.75" thickBot="1">
      <c r="A6" s="100"/>
      <c r="B6" s="101"/>
      <c r="C6" s="101"/>
      <c r="D6" s="101"/>
      <c r="E6" s="101"/>
      <c r="F6" s="101"/>
      <c r="G6" s="101"/>
      <c r="H6" s="101"/>
      <c r="I6" s="101"/>
      <c r="J6" s="102"/>
    </row>
    <row r="7" spans="1:10" ht="15.75" thickBot="1"/>
    <row r="8" spans="1:10">
      <c r="A8" s="119" t="s">
        <v>67</v>
      </c>
      <c r="B8" s="120"/>
      <c r="C8" s="121"/>
    </row>
    <row r="9" spans="1:10" ht="33" customHeight="1" thickBot="1">
      <c r="A9" s="122"/>
      <c r="B9" s="123"/>
      <c r="C9" s="124"/>
    </row>
    <row r="10" spans="1:10" ht="26.25" thickBot="1">
      <c r="A10" s="1" t="s">
        <v>14</v>
      </c>
      <c r="B10" s="2" t="s">
        <v>15</v>
      </c>
      <c r="C10" s="2" t="s">
        <v>16</v>
      </c>
    </row>
    <row r="11" spans="1:10" ht="15.75" thickBot="1">
      <c r="A11" s="3" t="s">
        <v>17</v>
      </c>
      <c r="B11" s="5">
        <v>0</v>
      </c>
      <c r="C11" s="6">
        <v>0.05</v>
      </c>
    </row>
    <row r="12" spans="1:10" ht="15.75" thickBot="1">
      <c r="A12" s="7" t="s">
        <v>18</v>
      </c>
      <c r="B12" s="8">
        <v>0.06</v>
      </c>
      <c r="C12" s="9">
        <v>0.2</v>
      </c>
    </row>
    <row r="13" spans="1:10" ht="15.75" thickBot="1">
      <c r="A13" s="10" t="s">
        <v>19</v>
      </c>
      <c r="B13" s="8">
        <v>0.21</v>
      </c>
      <c r="C13" s="9">
        <v>1</v>
      </c>
    </row>
    <row r="14" spans="1:10" ht="15.75" thickBot="1"/>
    <row r="15" spans="1:10" ht="19.5" thickBot="1">
      <c r="A15" s="127" t="s">
        <v>44</v>
      </c>
      <c r="B15" s="128"/>
      <c r="C15" s="128"/>
      <c r="D15" s="128"/>
      <c r="E15" s="128"/>
      <c r="F15" s="128"/>
    </row>
    <row r="16" spans="1:10" ht="24.75" thickBot="1">
      <c r="A16" s="37" t="s">
        <v>29</v>
      </c>
      <c r="B16" s="63" t="s">
        <v>1</v>
      </c>
      <c r="C16" s="61" t="s">
        <v>28</v>
      </c>
      <c r="D16" s="40" t="s">
        <v>36</v>
      </c>
      <c r="E16" s="40" t="s">
        <v>46</v>
      </c>
      <c r="F16" s="40" t="s">
        <v>11</v>
      </c>
    </row>
    <row r="17" spans="1:14" ht="23.25" thickBot="1">
      <c r="A17" s="42" t="s">
        <v>64</v>
      </c>
      <c r="B17" s="43" t="s">
        <v>45</v>
      </c>
      <c r="C17" s="35" t="s">
        <v>10</v>
      </c>
      <c r="D17" s="45" t="s">
        <v>59</v>
      </c>
      <c r="E17" s="86">
        <v>0.16</v>
      </c>
      <c r="F17" s="86">
        <f>+E17</f>
        <v>0.16</v>
      </c>
    </row>
    <row r="21" spans="1:14" ht="15.75" thickBot="1"/>
    <row r="22" spans="1:14" ht="19.5" thickBot="1">
      <c r="A22" s="127" t="s">
        <v>44</v>
      </c>
      <c r="B22" s="128"/>
      <c r="C22" s="128"/>
      <c r="D22" s="128"/>
      <c r="E22" s="128"/>
      <c r="F22" s="128"/>
    </row>
    <row r="23" spans="1:14" ht="24.75" thickBot="1">
      <c r="A23" s="37" t="s">
        <v>29</v>
      </c>
      <c r="B23" s="63" t="s">
        <v>1</v>
      </c>
      <c r="C23" s="61" t="s">
        <v>28</v>
      </c>
      <c r="D23" s="40" t="s">
        <v>36</v>
      </c>
      <c r="E23" s="40" t="s">
        <v>46</v>
      </c>
      <c r="F23" s="40" t="s">
        <v>11</v>
      </c>
    </row>
    <row r="24" spans="1:14" ht="23.25" thickBot="1">
      <c r="A24" s="42" t="s">
        <v>64</v>
      </c>
      <c r="B24" s="43" t="s">
        <v>45</v>
      </c>
      <c r="C24" s="35" t="s">
        <v>10</v>
      </c>
      <c r="D24" s="45" t="s">
        <v>60</v>
      </c>
      <c r="E24" s="86">
        <v>0.24</v>
      </c>
      <c r="F24" s="87">
        <f>+E24</f>
        <v>0.24</v>
      </c>
    </row>
    <row r="30" spans="1:14" ht="15.75" thickBot="1"/>
    <row r="31" spans="1:14" ht="19.5" thickBot="1">
      <c r="A31" s="131" t="s">
        <v>44</v>
      </c>
      <c r="B31" s="132"/>
      <c r="C31" s="132"/>
      <c r="D31" s="132"/>
      <c r="E31" s="132"/>
      <c r="F31" s="132"/>
      <c r="G31" s="132"/>
      <c r="H31" s="132"/>
      <c r="L31" s="65"/>
      <c r="M31" s="66"/>
      <c r="N31" s="66"/>
    </row>
    <row r="32" spans="1:14" ht="24.75" thickBot="1">
      <c r="A32" s="53" t="s">
        <v>29</v>
      </c>
      <c r="B32" s="54" t="s">
        <v>1</v>
      </c>
      <c r="C32" s="54" t="s">
        <v>28</v>
      </c>
      <c r="D32" s="54" t="s">
        <v>59</v>
      </c>
      <c r="E32" s="54" t="s">
        <v>60</v>
      </c>
      <c r="F32" s="136"/>
      <c r="G32" s="137"/>
      <c r="K32" s="65"/>
      <c r="L32" s="66"/>
      <c r="M32" s="66"/>
    </row>
    <row r="33" spans="1:13" ht="53.25" customHeight="1" thickBot="1">
      <c r="A33" s="42" t="s">
        <v>64</v>
      </c>
      <c r="B33" s="43" t="s">
        <v>45</v>
      </c>
      <c r="C33" s="35" t="s">
        <v>10</v>
      </c>
      <c r="D33" s="88">
        <f>E17</f>
        <v>0.16</v>
      </c>
      <c r="E33" s="88">
        <f>E24</f>
        <v>0.24</v>
      </c>
      <c r="F33" s="138"/>
      <c r="G33" s="139"/>
      <c r="K33" s="65"/>
      <c r="L33" s="66"/>
      <c r="M33" s="66"/>
    </row>
    <row r="34" spans="1:13" ht="24.75" thickBot="1">
      <c r="A34" s="129" t="s">
        <v>47</v>
      </c>
      <c r="B34" s="130"/>
      <c r="C34" s="130"/>
      <c r="D34" s="62">
        <f>D33</f>
        <v>0.16</v>
      </c>
      <c r="E34" s="85">
        <f>E33</f>
        <v>0.24</v>
      </c>
      <c r="F34" s="54" t="s">
        <v>33</v>
      </c>
      <c r="G34" s="55" t="s">
        <v>30</v>
      </c>
    </row>
    <row r="35" spans="1:13" ht="27" thickBot="1">
      <c r="A35" s="141" t="s">
        <v>40</v>
      </c>
      <c r="B35" s="142"/>
      <c r="C35" s="143"/>
      <c r="D35" s="85">
        <f>D34</f>
        <v>0.16</v>
      </c>
      <c r="E35" s="85">
        <f>E34</f>
        <v>0.24</v>
      </c>
      <c r="F35" s="86">
        <f>+G35</f>
        <v>0.2</v>
      </c>
      <c r="G35" s="64">
        <f>AVERAGE(D35:E35)</f>
        <v>0.2</v>
      </c>
    </row>
    <row r="40" spans="1:13" ht="15.75" thickBot="1"/>
    <row r="41" spans="1:13" ht="18.75">
      <c r="A41" s="125" t="s">
        <v>23</v>
      </c>
      <c r="B41" s="126"/>
    </row>
    <row r="42" spans="1:13" ht="15.75">
      <c r="A42" s="22" t="s">
        <v>25</v>
      </c>
      <c r="B42" s="22" t="s">
        <v>24</v>
      </c>
    </row>
    <row r="43" spans="1:13">
      <c r="A43" s="62" t="s">
        <v>59</v>
      </c>
      <c r="B43" s="67">
        <f>D35</f>
        <v>0.16</v>
      </c>
    </row>
    <row r="44" spans="1:13">
      <c r="A44" s="62" t="s">
        <v>60</v>
      </c>
      <c r="B44" s="67">
        <f>E34</f>
        <v>0.24</v>
      </c>
    </row>
    <row r="45" spans="1:13">
      <c r="A45" s="62"/>
      <c r="B45" s="67"/>
    </row>
  </sheetData>
  <mergeCells count="9">
    <mergeCell ref="A34:C34"/>
    <mergeCell ref="A35:C35"/>
    <mergeCell ref="A41:B41"/>
    <mergeCell ref="A1:J6"/>
    <mergeCell ref="A8:C9"/>
    <mergeCell ref="A15:F15"/>
    <mergeCell ref="A22:F22"/>
    <mergeCell ref="A31:H31"/>
    <mergeCell ref="F32:G33"/>
  </mergeCells>
  <conditionalFormatting sqref="H9:H11 H14">
    <cfRule type="iconSet" priority="20">
      <iconSet iconSet="3TrafficLights2">
        <cfvo type="percent" val="0"/>
        <cfvo type="percent" val="33"/>
        <cfvo type="percent" val="67"/>
      </iconSet>
    </cfRule>
  </conditionalFormatting>
  <conditionalFormatting sqref="H10">
    <cfRule type="colorScale" priority="18">
      <colorScale>
        <cfvo type="num" val="&quot;$B$11,$B$13&quot;"/>
        <cfvo type="num" val="&quot;$B$12&quot;"/>
        <cfvo type="num" val="$B$11"/>
        <color rgb="FFF8696B"/>
        <color rgb="FFFFEB84"/>
        <color rgb="FF63BE7B"/>
      </colorScale>
    </cfRule>
  </conditionalFormatting>
  <conditionalFormatting sqref="F17">
    <cfRule type="iconSet" priority="3">
      <iconSet iconSet="3TrafficLights2" showValue="0" reverse="1">
        <cfvo type="percent" val="0"/>
        <cfvo type="percent" val="6"/>
        <cfvo type="num" val="21"/>
      </iconSet>
    </cfRule>
    <cfRule type="iconSet" priority="4">
      <iconSet iconSet="3TrafficLights2" showValue="0" reverse="1">
        <cfvo type="percent" val="0"/>
        <cfvo type="percent" val="5"/>
        <cfvo type="percent" val="21"/>
      </iconSet>
    </cfRule>
  </conditionalFormatting>
  <conditionalFormatting sqref="F35">
    <cfRule type="iconSet" priority="1">
      <iconSet iconSet="3TrafficLights2" showValue="0" reverse="1">
        <cfvo type="percent" val="0"/>
        <cfvo type="percent" val="6"/>
        <cfvo type="num" val="21"/>
      </iconSet>
    </cfRule>
    <cfRule type="iconSet" priority="2">
      <iconSet iconSet="3TrafficLights2" showValue="0" reverse="1">
        <cfvo type="percent" val="0"/>
        <cfvo type="percent" val="5"/>
        <cfvo type="percent" val="21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E57B240F-D749-429C-A5AD-243B0754C0FF}">
            <x14:iconSet iconSet="3TrafficLights2" showValue="0" custom="1">
              <x14:cfvo type="percent">
                <xm:f>0</xm:f>
              </x14:cfvo>
              <x14:cfvo type="percent">
                <xm:f>6</xm:f>
              </x14:cfvo>
              <x14:cfvo type="percent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19" workbookViewId="0">
      <selection activeCell="K26" sqref="K26"/>
    </sheetView>
  </sheetViews>
  <sheetFormatPr baseColWidth="10" defaultRowHeight="15"/>
  <cols>
    <col min="1" max="1" width="12.140625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47" t="s">
        <v>62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9"/>
      <c r="N1" s="34"/>
      <c r="O1" s="34"/>
      <c r="P1" s="34"/>
      <c r="Q1" s="34"/>
      <c r="R1" s="34"/>
      <c r="S1" s="34"/>
    </row>
    <row r="2" spans="1:19" ht="15" customHeight="1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2"/>
      <c r="N2" s="34"/>
      <c r="O2" s="34"/>
      <c r="P2" s="34"/>
      <c r="Q2" s="34"/>
      <c r="R2" s="34"/>
      <c r="S2" s="34"/>
    </row>
    <row r="3" spans="1:19" ht="15" customHeight="1">
      <c r="A3" s="150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2"/>
      <c r="N3" s="34"/>
      <c r="O3" s="34"/>
      <c r="P3" s="34"/>
      <c r="Q3" s="34"/>
      <c r="R3" s="34"/>
      <c r="S3" s="34"/>
    </row>
    <row r="4" spans="1:19" ht="15" customHeight="1">
      <c r="A4" s="150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2"/>
      <c r="N4" s="34"/>
      <c r="O4" s="34"/>
      <c r="P4" s="34"/>
      <c r="Q4" s="34"/>
      <c r="R4" s="34"/>
      <c r="S4" s="34"/>
    </row>
    <row r="5" spans="1:19" ht="15.75" customHeight="1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  <c r="N5" s="34"/>
      <c r="O5" s="34"/>
      <c r="P5" s="34"/>
      <c r="Q5" s="34"/>
      <c r="R5" s="34"/>
      <c r="S5" s="34"/>
    </row>
    <row r="6" spans="1:19" ht="15.75" customHeight="1" thickBot="1">
      <c r="A6" s="153"/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5"/>
      <c r="N6" s="34"/>
      <c r="O6" s="34"/>
      <c r="P6" s="34"/>
      <c r="Q6" s="34"/>
      <c r="R6" s="34"/>
      <c r="S6" s="34"/>
    </row>
    <row r="7" spans="1:19" ht="15.75" thickBot="1"/>
    <row r="8" spans="1:19">
      <c r="C8" s="156" t="s">
        <v>48</v>
      </c>
      <c r="D8" s="157"/>
      <c r="E8" s="158"/>
    </row>
    <row r="9" spans="1:19" ht="23.25" customHeight="1" thickBot="1">
      <c r="C9" s="159"/>
      <c r="D9" s="160"/>
      <c r="E9" s="161"/>
    </row>
    <row r="10" spans="1:19" ht="26.25" thickBot="1">
      <c r="C10" s="2" t="s">
        <v>14</v>
      </c>
      <c r="D10" s="2" t="s">
        <v>15</v>
      </c>
      <c r="E10" s="2" t="s">
        <v>16</v>
      </c>
    </row>
    <row r="11" spans="1:19" ht="15.75" thickBot="1">
      <c r="C11" s="3" t="s">
        <v>17</v>
      </c>
      <c r="D11" s="4">
        <v>0</v>
      </c>
      <c r="E11" s="4">
        <v>1</v>
      </c>
    </row>
    <row r="12" spans="1:19" ht="15.75" thickBot="1">
      <c r="C12" s="7" t="s">
        <v>18</v>
      </c>
      <c r="D12" s="4">
        <v>2</v>
      </c>
      <c r="E12" s="4">
        <v>5</v>
      </c>
    </row>
    <row r="13" spans="1:19" ht="15.75" thickBot="1">
      <c r="C13" s="10" t="s">
        <v>19</v>
      </c>
      <c r="D13" s="4">
        <v>6</v>
      </c>
      <c r="E13" s="4" t="s">
        <v>20</v>
      </c>
    </row>
    <row r="14" spans="1:19" ht="15.75" thickBot="1"/>
    <row r="15" spans="1:19" ht="32.25" customHeight="1" thickBot="1">
      <c r="A15" s="144" t="s">
        <v>50</v>
      </c>
      <c r="B15" s="145"/>
      <c r="C15" s="145"/>
      <c r="D15" s="145"/>
      <c r="E15" s="145"/>
      <c r="F15" s="145"/>
      <c r="G15" s="145"/>
      <c r="H15" s="145"/>
      <c r="I15" s="145"/>
      <c r="J15" s="48"/>
      <c r="K15" s="48"/>
    </row>
    <row r="16" spans="1:19" ht="48.75" thickBot="1">
      <c r="A16" s="37" t="s">
        <v>29</v>
      </c>
      <c r="B16" s="74" t="s">
        <v>1</v>
      </c>
      <c r="C16" s="39" t="s">
        <v>28</v>
      </c>
      <c r="D16" s="40" t="s">
        <v>36</v>
      </c>
      <c r="E16" s="40" t="s">
        <v>51</v>
      </c>
      <c r="F16" s="40" t="s">
        <v>52</v>
      </c>
      <c r="G16" s="40" t="s">
        <v>53</v>
      </c>
      <c r="H16" s="40" t="s">
        <v>12</v>
      </c>
      <c r="I16" s="75" t="s">
        <v>11</v>
      </c>
    </row>
    <row r="17" spans="1:11" ht="51.75" thickBot="1">
      <c r="A17" s="42" t="s">
        <v>64</v>
      </c>
      <c r="B17" s="43" t="s">
        <v>4</v>
      </c>
      <c r="C17" s="44" t="s">
        <v>49</v>
      </c>
      <c r="D17" s="45" t="s">
        <v>59</v>
      </c>
      <c r="E17" s="45">
        <v>1</v>
      </c>
      <c r="F17" s="45">
        <v>4</v>
      </c>
      <c r="G17" s="45">
        <v>4</v>
      </c>
      <c r="H17" s="46">
        <f>F17/G17</f>
        <v>1</v>
      </c>
      <c r="I17" s="47">
        <f>+H17</f>
        <v>1</v>
      </c>
    </row>
    <row r="19" spans="1:11" ht="15.75" thickBot="1"/>
    <row r="20" spans="1:11" ht="30.75" customHeight="1" thickBot="1">
      <c r="A20" s="144" t="s">
        <v>50</v>
      </c>
      <c r="B20" s="145"/>
      <c r="C20" s="145"/>
      <c r="D20" s="145"/>
      <c r="E20" s="145"/>
      <c r="F20" s="145"/>
      <c r="G20" s="145"/>
      <c r="H20" s="145"/>
      <c r="I20" s="145"/>
    </row>
    <row r="21" spans="1:11" ht="48.75" customHeight="1" thickBot="1">
      <c r="A21" s="37" t="s">
        <v>29</v>
      </c>
      <c r="B21" s="74" t="s">
        <v>1</v>
      </c>
      <c r="C21" s="39" t="s">
        <v>28</v>
      </c>
      <c r="D21" s="40" t="s">
        <v>36</v>
      </c>
      <c r="E21" s="40" t="s">
        <v>51</v>
      </c>
      <c r="F21" s="40" t="s">
        <v>52</v>
      </c>
      <c r="G21" s="40" t="s">
        <v>53</v>
      </c>
      <c r="H21" s="40" t="s">
        <v>12</v>
      </c>
      <c r="I21" s="75" t="s">
        <v>11</v>
      </c>
    </row>
    <row r="22" spans="1:11" ht="51.75" thickBot="1">
      <c r="A22" s="42" t="s">
        <v>64</v>
      </c>
      <c r="B22" s="43" t="s">
        <v>4</v>
      </c>
      <c r="C22" s="44" t="s">
        <v>49</v>
      </c>
      <c r="D22" s="45" t="s">
        <v>60</v>
      </c>
      <c r="E22" s="45">
        <v>0</v>
      </c>
      <c r="F22" s="45">
        <v>0</v>
      </c>
      <c r="G22" s="45">
        <v>0</v>
      </c>
      <c r="H22" s="46" t="e">
        <f>F22/G22</f>
        <v>#DIV/0!</v>
      </c>
      <c r="I22" s="47" t="e">
        <f>+H22</f>
        <v>#DIV/0!</v>
      </c>
    </row>
    <row r="23" spans="1:11" ht="33.75" customHeight="1" thickBot="1">
      <c r="A23" s="51"/>
      <c r="B23" s="76"/>
      <c r="C23" s="77"/>
      <c r="D23" s="78"/>
      <c r="E23" s="78"/>
      <c r="F23" s="78"/>
      <c r="G23" s="78"/>
      <c r="H23" s="79"/>
      <c r="I23" s="79"/>
    </row>
    <row r="24" spans="1:11" ht="30.75" customHeight="1" thickBot="1">
      <c r="A24" s="162" t="s">
        <v>50</v>
      </c>
      <c r="B24" s="163"/>
      <c r="C24" s="163"/>
      <c r="D24" s="163"/>
      <c r="E24" s="163"/>
      <c r="F24" s="163"/>
      <c r="G24" s="163"/>
      <c r="H24" s="163"/>
      <c r="I24" s="163"/>
    </row>
    <row r="25" spans="1:11" ht="48.75" customHeight="1" thickBot="1">
      <c r="A25" s="37" t="s">
        <v>29</v>
      </c>
      <c r="B25" s="74" t="s">
        <v>1</v>
      </c>
      <c r="C25" s="39" t="s">
        <v>28</v>
      </c>
      <c r="D25" s="40" t="s">
        <v>36</v>
      </c>
      <c r="E25" s="40" t="s">
        <v>51</v>
      </c>
      <c r="F25" s="40" t="s">
        <v>52</v>
      </c>
      <c r="G25" s="40" t="s">
        <v>53</v>
      </c>
      <c r="H25" s="40" t="s">
        <v>12</v>
      </c>
      <c r="I25" s="75" t="s">
        <v>11</v>
      </c>
    </row>
    <row r="26" spans="1:11" ht="51.75" thickBot="1">
      <c r="A26" s="42" t="s">
        <v>64</v>
      </c>
      <c r="B26" s="43" t="s">
        <v>4</v>
      </c>
      <c r="C26" s="44" t="s">
        <v>49</v>
      </c>
      <c r="D26" s="45" t="s">
        <v>61</v>
      </c>
      <c r="E26" s="45">
        <v>0</v>
      </c>
      <c r="F26" s="45">
        <v>0</v>
      </c>
      <c r="G26" s="45">
        <v>0</v>
      </c>
      <c r="H26" s="46" t="e">
        <f>F26/G26</f>
        <v>#DIV/0!</v>
      </c>
      <c r="I26" s="47" t="e">
        <f>+H26</f>
        <v>#DIV/0!</v>
      </c>
    </row>
    <row r="27" spans="1:11" ht="21">
      <c r="A27" s="51"/>
      <c r="B27" s="76"/>
      <c r="C27" s="77"/>
      <c r="D27" s="78"/>
      <c r="E27" s="78"/>
      <c r="F27" s="78"/>
      <c r="G27" s="78"/>
      <c r="H27" s="79"/>
      <c r="I27" s="79"/>
    </row>
    <row r="28" spans="1:11" ht="15.75" thickBot="1"/>
    <row r="29" spans="1:11" ht="42.75" customHeight="1" thickBot="1">
      <c r="A29" s="144" t="s">
        <v>50</v>
      </c>
      <c r="B29" s="145"/>
      <c r="C29" s="145"/>
      <c r="D29" s="145"/>
      <c r="E29" s="145"/>
      <c r="F29" s="146"/>
      <c r="G29" s="146"/>
      <c r="H29" s="145"/>
      <c r="I29" s="145"/>
      <c r="J29" s="48"/>
      <c r="K29" s="48"/>
    </row>
    <row r="30" spans="1:11" s="32" customFormat="1" ht="45.75" customHeight="1" thickBot="1">
      <c r="A30" s="53" t="s">
        <v>29</v>
      </c>
      <c r="B30" s="54" t="s">
        <v>1</v>
      </c>
      <c r="C30" s="54" t="s">
        <v>28</v>
      </c>
      <c r="D30" s="54" t="s">
        <v>59</v>
      </c>
      <c r="E30" s="54" t="s">
        <v>60</v>
      </c>
      <c r="F30" s="166" t="s">
        <v>61</v>
      </c>
      <c r="G30" s="166"/>
      <c r="H30" s="136"/>
      <c r="I30" s="137"/>
      <c r="J30" s="50"/>
      <c r="K30" s="50"/>
    </row>
    <row r="31" spans="1:11" ht="39" customHeight="1" thickBot="1">
      <c r="A31" s="56" t="s">
        <v>64</v>
      </c>
      <c r="B31" s="43" t="s">
        <v>4</v>
      </c>
      <c r="C31" s="44" t="s">
        <v>54</v>
      </c>
      <c r="D31" s="13">
        <v>0</v>
      </c>
      <c r="E31" s="13">
        <v>0</v>
      </c>
      <c r="F31" s="165">
        <v>0</v>
      </c>
      <c r="G31" s="165"/>
      <c r="H31" s="138"/>
      <c r="I31" s="139"/>
      <c r="J31" s="51"/>
      <c r="K31" s="52"/>
    </row>
    <row r="32" spans="1:11" ht="28.5" customHeight="1">
      <c r="A32" s="164" t="s">
        <v>55</v>
      </c>
      <c r="B32" s="165"/>
      <c r="C32" s="165"/>
      <c r="D32" s="73">
        <v>4</v>
      </c>
      <c r="E32" s="73">
        <v>0</v>
      </c>
      <c r="F32" s="165">
        <v>0</v>
      </c>
      <c r="G32" s="165"/>
      <c r="H32" s="54" t="s">
        <v>33</v>
      </c>
      <c r="I32" s="55" t="s">
        <v>30</v>
      </c>
    </row>
    <row r="33" spans="1:21" ht="27" thickBot="1">
      <c r="A33" s="133" t="s">
        <v>40</v>
      </c>
      <c r="B33" s="134"/>
      <c r="C33" s="135"/>
      <c r="D33" s="58">
        <f>D31/D32</f>
        <v>0</v>
      </c>
      <c r="E33" s="58" t="e">
        <f>E31/E32</f>
        <v>#DIV/0!</v>
      </c>
      <c r="F33" s="167" t="e">
        <f>F31/F32</f>
        <v>#DIV/0!</v>
      </c>
      <c r="G33" s="167"/>
      <c r="H33" s="59">
        <f>+K33</f>
        <v>0</v>
      </c>
      <c r="I33" s="60" t="e">
        <f>AVERAGE(D33:F33)</f>
        <v>#DIV/0!</v>
      </c>
    </row>
    <row r="34" spans="1:21">
      <c r="L34" s="57"/>
    </row>
    <row r="38" spans="1:21" ht="15.75" thickBot="1"/>
    <row r="39" spans="1:21" ht="39.75" customHeight="1">
      <c r="B39" s="125" t="s">
        <v>23</v>
      </c>
      <c r="C39" s="126"/>
      <c r="D39" s="21"/>
      <c r="E39" s="21"/>
      <c r="F39" s="21"/>
      <c r="G39" s="21"/>
      <c r="H39" s="21"/>
      <c r="I39" s="21"/>
      <c r="J39" s="21"/>
      <c r="K39" s="21"/>
      <c r="U39" s="49"/>
    </row>
    <row r="40" spans="1:21" ht="15.75">
      <c r="B40" s="22" t="s">
        <v>25</v>
      </c>
      <c r="C40" s="22" t="s">
        <v>24</v>
      </c>
    </row>
    <row r="41" spans="1:21">
      <c r="B41" s="73" t="s">
        <v>59</v>
      </c>
      <c r="C41" s="36">
        <f>D33</f>
        <v>0</v>
      </c>
    </row>
    <row r="42" spans="1:21">
      <c r="B42" s="73" t="s">
        <v>60</v>
      </c>
      <c r="C42" s="36">
        <f>E31/37</f>
        <v>0</v>
      </c>
    </row>
    <row r="43" spans="1:21">
      <c r="B43" s="73" t="s">
        <v>61</v>
      </c>
      <c r="C43" s="36" t="e">
        <f>F31/F32</f>
        <v>#DIV/0!</v>
      </c>
    </row>
  </sheetData>
  <mergeCells count="14">
    <mergeCell ref="H30:I31"/>
    <mergeCell ref="A32:C32"/>
    <mergeCell ref="A33:C33"/>
    <mergeCell ref="B39:C39"/>
    <mergeCell ref="F30:G30"/>
    <mergeCell ref="F31:G31"/>
    <mergeCell ref="F32:G32"/>
    <mergeCell ref="F33:G33"/>
    <mergeCell ref="A29:I29"/>
    <mergeCell ref="A1:M6"/>
    <mergeCell ref="C8:E9"/>
    <mergeCell ref="A15:I15"/>
    <mergeCell ref="A20:I20"/>
    <mergeCell ref="A24:I24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Farix</cp:lastModifiedBy>
  <dcterms:created xsi:type="dcterms:W3CDTF">2015-10-15T17:29:00Z</dcterms:created>
  <dcterms:modified xsi:type="dcterms:W3CDTF">2017-07-10T21:40:27Z</dcterms:modified>
</cp:coreProperties>
</file>