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Mis documentos\Lanak\CC\Urbanclima\ARMS\"/>
    </mc:Choice>
  </mc:AlternateContent>
  <xr:revisionPtr revIDLastSave="0" documentId="8_{15FAAD60-46A2-4C36-93AA-6766ADC5ED15}" xr6:coauthVersionLast="47" xr6:coauthVersionMax="47" xr10:uidLastSave="{00000000-0000-0000-0000-000000000000}"/>
  <bookViews>
    <workbookView xWindow="-24945" yWindow="3855" windowWidth="21600" windowHeight="11265" xr2:uid="{D20CE8EB-303A-4A24-8153-647120B025CA}"/>
  </bookViews>
  <sheets>
    <sheet name="Hoja1" sheetId="1" r:id="rId1"/>
  </sheets>
  <externalReferences>
    <externalReference r:id="rId2"/>
  </externalReferences>
  <definedNames>
    <definedName name="_xlnm._FilterDatabase" localSheetId="0" hidden="1">Hoja1!$F$1:$P$31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G29" i="1"/>
  <c r="L26" i="1"/>
  <c r="K26" i="1"/>
  <c r="J26" i="1"/>
  <c r="I26" i="1"/>
  <c r="H26" i="1"/>
  <c r="G26" i="1"/>
  <c r="L25" i="1"/>
  <c r="K25" i="1"/>
  <c r="J25" i="1"/>
  <c r="I25" i="1"/>
  <c r="H25" i="1"/>
  <c r="G25" i="1"/>
  <c r="L19" i="1"/>
  <c r="K19" i="1"/>
  <c r="J19" i="1"/>
  <c r="I19" i="1"/>
  <c r="H19" i="1"/>
  <c r="G19" i="1"/>
  <c r="L17" i="1"/>
  <c r="K17" i="1"/>
  <c r="J17" i="1"/>
  <c r="I17" i="1"/>
  <c r="H17" i="1"/>
  <c r="G17" i="1"/>
  <c r="L13" i="1"/>
  <c r="K13" i="1"/>
  <c r="J13" i="1"/>
  <c r="I13" i="1"/>
  <c r="H13" i="1"/>
  <c r="G13" i="1"/>
  <c r="L9" i="1"/>
  <c r="K9" i="1"/>
  <c r="J9" i="1"/>
  <c r="I9" i="1"/>
  <c r="H9" i="1"/>
  <c r="G9" i="1"/>
  <c r="L8" i="1"/>
  <c r="K8" i="1"/>
  <c r="J8" i="1"/>
  <c r="I8" i="1"/>
  <c r="H8" i="1"/>
  <c r="G8" i="1"/>
  <c r="L6" i="1"/>
  <c r="K6" i="1"/>
  <c r="J6" i="1"/>
  <c r="I6" i="1"/>
  <c r="H6" i="1"/>
  <c r="G6" i="1"/>
  <c r="L2" i="1"/>
  <c r="K2" i="1"/>
  <c r="J2" i="1"/>
  <c r="I2" i="1"/>
  <c r="H2" i="1"/>
  <c r="G2" i="1"/>
  <c r="K4" i="1"/>
  <c r="H4" i="1"/>
  <c r="G4" i="1"/>
  <c r="N29" i="1" l="1"/>
  <c r="O29" i="1"/>
  <c r="P29" i="1" s="1"/>
  <c r="O6" i="1"/>
  <c r="P6" i="1" s="1"/>
  <c r="O19" i="1"/>
  <c r="P19" i="1" s="1"/>
  <c r="N17" i="1"/>
  <c r="N19" i="1"/>
  <c r="O13" i="1"/>
  <c r="P13" i="1" s="1"/>
  <c r="N9" i="1"/>
  <c r="O26" i="1"/>
  <c r="P26" i="1" s="1"/>
  <c r="N25" i="1"/>
  <c r="O8" i="1"/>
  <c r="P8" i="1" s="1"/>
  <c r="I3" i="1"/>
  <c r="H3" i="1"/>
  <c r="J3" i="1"/>
  <c r="K3" i="1"/>
  <c r="L3" i="1"/>
  <c r="G3" i="1"/>
  <c r="O9" i="1"/>
  <c r="P9" i="1" s="1"/>
  <c r="O17" i="1"/>
  <c r="P17" i="1" s="1"/>
  <c r="O25" i="1"/>
  <c r="P25" i="1" s="1"/>
  <c r="N26" i="1"/>
  <c r="N13" i="1"/>
  <c r="L4" i="1"/>
  <c r="N6" i="1"/>
  <c r="J4" i="1"/>
  <c r="I4" i="1"/>
  <c r="N8" i="1"/>
  <c r="G31" i="1" l="1"/>
  <c r="G10" i="1"/>
  <c r="H21" i="1"/>
  <c r="H14" i="1"/>
  <c r="I31" i="1"/>
  <c r="J20" i="1"/>
  <c r="J7" i="1"/>
  <c r="K18" i="1"/>
  <c r="L24" i="1"/>
  <c r="L28" i="1"/>
  <c r="G16" i="1"/>
  <c r="G21" i="1"/>
  <c r="G23" i="1"/>
  <c r="G20" i="1"/>
  <c r="H11" i="1"/>
  <c r="H24" i="1"/>
  <c r="H7" i="1"/>
  <c r="I10" i="1"/>
  <c r="I24" i="1"/>
  <c r="I12" i="1"/>
  <c r="J16" i="1"/>
  <c r="J24" i="1"/>
  <c r="J21" i="1"/>
  <c r="K20" i="1"/>
  <c r="K21" i="1"/>
  <c r="K24" i="1"/>
  <c r="L22" i="1"/>
  <c r="I16" i="1"/>
  <c r="H27" i="1"/>
  <c r="I7" i="1"/>
  <c r="J23" i="1"/>
  <c r="K11" i="1"/>
  <c r="L31" i="1"/>
  <c r="G24" i="1"/>
  <c r="G28" i="1"/>
  <c r="K27" i="1"/>
  <c r="K7" i="1"/>
  <c r="J10" i="1"/>
  <c r="G11" i="1"/>
  <c r="K10" i="1"/>
  <c r="G18" i="1"/>
  <c r="H15" i="1"/>
  <c r="H23" i="1"/>
  <c r="H30" i="1"/>
  <c r="I21" i="1"/>
  <c r="I18" i="1"/>
  <c r="I20" i="1"/>
  <c r="I28" i="1"/>
  <c r="J11" i="1"/>
  <c r="J22" i="1"/>
  <c r="K16" i="1"/>
  <c r="L20" i="1"/>
  <c r="L14" i="1"/>
  <c r="H20" i="1"/>
  <c r="I22" i="1"/>
  <c r="L18" i="1"/>
  <c r="H31" i="1"/>
  <c r="H28" i="1"/>
  <c r="I15" i="1"/>
  <c r="I23" i="1"/>
  <c r="J14" i="1"/>
  <c r="J31" i="1"/>
  <c r="K14" i="1"/>
  <c r="K23" i="1"/>
  <c r="K28" i="1"/>
  <c r="L7" i="1"/>
  <c r="L12" i="1"/>
  <c r="J18" i="1"/>
  <c r="H16" i="1"/>
  <c r="G15" i="1"/>
  <c r="G14" i="1"/>
  <c r="G22" i="1"/>
  <c r="G12" i="1"/>
  <c r="H12" i="1"/>
  <c r="I30" i="1"/>
  <c r="I27" i="1"/>
  <c r="I11" i="1"/>
  <c r="J15" i="1"/>
  <c r="J27" i="1"/>
  <c r="J28" i="1"/>
  <c r="J30" i="1"/>
  <c r="K31" i="1"/>
  <c r="K30" i="1"/>
  <c r="L21" i="1"/>
  <c r="L23" i="1"/>
  <c r="L27" i="1"/>
  <c r="L11" i="1"/>
  <c r="L15" i="1"/>
  <c r="G30" i="1"/>
  <c r="G27" i="1"/>
  <c r="G7" i="1"/>
  <c r="H22" i="1"/>
  <c r="H10" i="1"/>
  <c r="H18" i="1"/>
  <c r="I14" i="1"/>
  <c r="J12" i="1"/>
  <c r="K15" i="1"/>
  <c r="K22" i="1"/>
  <c r="K12" i="1"/>
  <c r="L10" i="1"/>
  <c r="L30" i="1"/>
  <c r="L16" i="1"/>
  <c r="O7" i="1" l="1"/>
  <c r="P7" i="1" s="1"/>
  <c r="N7" i="1"/>
  <c r="O15" i="1"/>
  <c r="P15" i="1" s="1"/>
  <c r="N15" i="1"/>
  <c r="O23" i="1"/>
  <c r="P23" i="1" s="1"/>
  <c r="N23" i="1"/>
  <c r="O10" i="1"/>
  <c r="P10" i="1" s="1"/>
  <c r="N10" i="1"/>
  <c r="O27" i="1"/>
  <c r="P27" i="1" s="1"/>
  <c r="N27" i="1"/>
  <c r="O12" i="1"/>
  <c r="P12" i="1" s="1"/>
  <c r="N12" i="1"/>
  <c r="O28" i="1"/>
  <c r="P28" i="1" s="1"/>
  <c r="N28" i="1"/>
  <c r="O21" i="1"/>
  <c r="P21" i="1" s="1"/>
  <c r="N21" i="1"/>
  <c r="O30" i="1"/>
  <c r="P30" i="1" s="1"/>
  <c r="N30" i="1"/>
  <c r="O22" i="1"/>
  <c r="P22" i="1" s="1"/>
  <c r="N22" i="1"/>
  <c r="O11" i="1"/>
  <c r="P11" i="1" s="1"/>
  <c r="N11" i="1"/>
  <c r="O24" i="1"/>
  <c r="P24" i="1" s="1"/>
  <c r="N24" i="1"/>
  <c r="O16" i="1"/>
  <c r="P16" i="1" s="1"/>
  <c r="N16" i="1"/>
  <c r="O31" i="1"/>
  <c r="P31" i="1" s="1"/>
  <c r="N31" i="1"/>
  <c r="O14" i="1"/>
  <c r="P14" i="1" s="1"/>
  <c r="N14" i="1"/>
  <c r="O18" i="1"/>
  <c r="P18" i="1" s="1"/>
  <c r="N18" i="1"/>
  <c r="O20" i="1"/>
  <c r="P20" i="1" s="1"/>
  <c r="N20" i="1"/>
</calcChain>
</file>

<file path=xl/sharedStrings.xml><?xml version="1.0" encoding="utf-8"?>
<sst xmlns="http://schemas.openxmlformats.org/spreadsheetml/2006/main" count="181" uniqueCount="80">
  <si>
    <t>TRANSECT NAME</t>
  </si>
  <si>
    <t>ARMSA_P1_B</t>
  </si>
  <si>
    <t>ARMSA_P1_T</t>
  </si>
  <si>
    <t>ARMSA_P4_B</t>
  </si>
  <si>
    <t>ARMSA_P4_T</t>
  </si>
  <si>
    <t>ARMSA_P8_B</t>
  </si>
  <si>
    <t>ARMSA_P8_T</t>
  </si>
  <si>
    <t>Number of frames</t>
  </si>
  <si>
    <t>Total points</t>
  </si>
  <si>
    <t>Total points (minus tape+wand+shadow)</t>
  </si>
  <si>
    <t>MEAN</t>
  </si>
  <si>
    <t>STD. DEV.</t>
  </si>
  <si>
    <t>STD. ERROR</t>
  </si>
  <si>
    <t>PHYLUM</t>
  </si>
  <si>
    <t>CLASE</t>
  </si>
  <si>
    <t>Annelida</t>
  </si>
  <si>
    <t>Aphroditidae</t>
  </si>
  <si>
    <t>Polychaeta</t>
  </si>
  <si>
    <t>Serpulidae</t>
  </si>
  <si>
    <t>Arthropoda</t>
  </si>
  <si>
    <t>Bryozoa</t>
  </si>
  <si>
    <t>Uncolonizable</t>
  </si>
  <si>
    <t>Mollusca</t>
  </si>
  <si>
    <t>Mucilage</t>
  </si>
  <si>
    <t>Porifera (1)</t>
  </si>
  <si>
    <t>Porifera (2)</t>
  </si>
  <si>
    <t>Ascidiacea</t>
  </si>
  <si>
    <t>Unidentified</t>
  </si>
  <si>
    <t>Unidentified (1)</t>
  </si>
  <si>
    <t>Unidentified (2)</t>
  </si>
  <si>
    <t>-</t>
  </si>
  <si>
    <t>Porifera</t>
  </si>
  <si>
    <t>% of transect</t>
  </si>
  <si>
    <t>FAMILIA</t>
  </si>
  <si>
    <t>ORDEN</t>
  </si>
  <si>
    <t>Phyllodocida</t>
  </si>
  <si>
    <t>Sabellida</t>
  </si>
  <si>
    <t>GÉNERO</t>
  </si>
  <si>
    <t>ESPECIE</t>
  </si>
  <si>
    <t>Balanus</t>
  </si>
  <si>
    <t>Pisidia</t>
  </si>
  <si>
    <t>Verruca</t>
  </si>
  <si>
    <t>Plagioecia</t>
  </si>
  <si>
    <t>Anomia</t>
  </si>
  <si>
    <t>Hiatella</t>
  </si>
  <si>
    <t>Mytilus</t>
  </si>
  <si>
    <t>Patella</t>
  </si>
  <si>
    <t>Tape</t>
  </si>
  <si>
    <t>Balanus sp. (1)</t>
  </si>
  <si>
    <t>Balanus sp. (2)</t>
  </si>
  <si>
    <t>Balanidae</t>
  </si>
  <si>
    <t>Balanomorpha</t>
  </si>
  <si>
    <t>Thecostraca</t>
  </si>
  <si>
    <t>Porcellanidae</t>
  </si>
  <si>
    <t>Decapoda</t>
  </si>
  <si>
    <t>Malacostraca</t>
  </si>
  <si>
    <t>Pisidia longicornis</t>
  </si>
  <si>
    <t>Verruca stroemia</t>
  </si>
  <si>
    <t>Verrucidae</t>
  </si>
  <si>
    <t>Verrucomorpha</t>
  </si>
  <si>
    <t>Plagioecia patina</t>
  </si>
  <si>
    <t>Plagieciidae</t>
  </si>
  <si>
    <t>Cyclostomatida</t>
  </si>
  <si>
    <t>Stenolaemata</t>
  </si>
  <si>
    <t>Not alive</t>
  </si>
  <si>
    <t>Anomiidae</t>
  </si>
  <si>
    <t>Pectinida</t>
  </si>
  <si>
    <t>Bivalvia</t>
  </si>
  <si>
    <t>Anomia ephippium</t>
  </si>
  <si>
    <t>Hiatellidae</t>
  </si>
  <si>
    <t>Mytilidae</t>
  </si>
  <si>
    <t>Patellidae</t>
  </si>
  <si>
    <t>Gastropoda</t>
  </si>
  <si>
    <t>Adapedonta</t>
  </si>
  <si>
    <t>Hiatella arctica</t>
  </si>
  <si>
    <t>Mytilus galloprovincialis</t>
  </si>
  <si>
    <t>Patella sp.</t>
  </si>
  <si>
    <t>Mytilida</t>
  </si>
  <si>
    <t>Chordata</t>
  </si>
  <si>
    <t>Unidentified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</si>
</sst>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1" fontId="1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6" xfId="0" applyFont="1" applyBorder="1"/>
    <xf numFmtId="1" fontId="1" fillId="0" borderId="7" xfId="0" applyNumberFormat="1" applyFont="1" applyBorder="1" applyAlignment="1">
      <alignment horizontal="center"/>
    </xf>
    <xf numFmtId="0" fontId="2" fillId="0" borderId="7" xfId="0" applyFont="1" applyBorder="1"/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1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zti-my.sharepoint.com/personal/imuxika_azti_es/Documents/ARMS/Para%20an&#225;lisis/Pelagic_A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MSA_P1_B_raw"/>
      <sheetName val="ARMSA_P1_T_raw"/>
      <sheetName val="ARMSA_P4_B_raw"/>
      <sheetName val="ARMSA_P4_T_raw"/>
      <sheetName val="ARMSA_P8_B_raw"/>
      <sheetName val="ARMSA_P8_T_raw"/>
      <sheetName val="ARMSA_P1_B"/>
      <sheetName val="ARMSA_P1_T"/>
      <sheetName val="ARMSA_P4_B"/>
      <sheetName val="ARMSA_P4_T"/>
      <sheetName val="ARMSA_P8_B"/>
      <sheetName val="ARMSA_P8_T"/>
      <sheetName val="ARMSA_P1_B_archive"/>
      <sheetName val="ARMSA_P1_T_archive"/>
      <sheetName val="ARMSA_P4_B_archive"/>
      <sheetName val="ARMSA_P4_T_archive"/>
      <sheetName val="ARMSA_P8_B_archive"/>
      <sheetName val="ARMSA_P8_T_archive"/>
      <sheetName val="Data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I17">
            <v>0</v>
          </cell>
        </row>
        <row r="21">
          <cell r="I21">
            <v>1.5625</v>
          </cell>
        </row>
        <row r="22">
          <cell r="I22">
            <v>1.5625</v>
          </cell>
        </row>
        <row r="23">
          <cell r="B23">
            <v>28</v>
          </cell>
          <cell r="I23">
            <v>15.625</v>
          </cell>
        </row>
        <row r="26">
          <cell r="I26">
            <v>0</v>
          </cell>
        </row>
        <row r="27">
          <cell r="I27">
            <v>0</v>
          </cell>
        </row>
        <row r="29">
          <cell r="I29">
            <v>0</v>
          </cell>
        </row>
        <row r="32">
          <cell r="I32">
            <v>0</v>
          </cell>
        </row>
        <row r="34">
          <cell r="I34">
            <v>7.8125</v>
          </cell>
        </row>
        <row r="35">
          <cell r="I35">
            <v>0</v>
          </cell>
        </row>
        <row r="37">
          <cell r="I37">
            <v>10.9375</v>
          </cell>
        </row>
        <row r="39">
          <cell r="I39">
            <v>6.25</v>
          </cell>
        </row>
        <row r="40">
          <cell r="I40">
            <v>1.5625</v>
          </cell>
        </row>
        <row r="45">
          <cell r="I45">
            <v>0</v>
          </cell>
        </row>
        <row r="46">
          <cell r="I46">
            <v>1.5625</v>
          </cell>
        </row>
        <row r="48">
          <cell r="I48">
            <v>0</v>
          </cell>
        </row>
        <row r="50">
          <cell r="I50">
            <v>1.5625</v>
          </cell>
        </row>
        <row r="51">
          <cell r="H51">
            <v>0</v>
          </cell>
        </row>
      </sheetData>
      <sheetData sheetId="7">
        <row r="17">
          <cell r="I17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B23">
            <v>4</v>
          </cell>
          <cell r="I23">
            <v>0</v>
          </cell>
        </row>
        <row r="26">
          <cell r="I26">
            <v>0</v>
          </cell>
        </row>
        <row r="27">
          <cell r="I27">
            <v>0</v>
          </cell>
        </row>
        <row r="29">
          <cell r="I29">
            <v>3.125</v>
          </cell>
        </row>
        <row r="32">
          <cell r="I32">
            <v>0</v>
          </cell>
        </row>
        <row r="34">
          <cell r="I34">
            <v>0</v>
          </cell>
        </row>
        <row r="35">
          <cell r="I35">
            <v>0</v>
          </cell>
        </row>
        <row r="37">
          <cell r="I37">
            <v>0</v>
          </cell>
        </row>
        <row r="39">
          <cell r="I39">
            <v>25</v>
          </cell>
        </row>
        <row r="40">
          <cell r="I40">
            <v>0</v>
          </cell>
        </row>
        <row r="45">
          <cell r="I45">
            <v>0</v>
          </cell>
        </row>
        <row r="46">
          <cell r="I46">
            <v>0</v>
          </cell>
        </row>
        <row r="48">
          <cell r="I48">
            <v>0</v>
          </cell>
        </row>
        <row r="50">
          <cell r="I50">
            <v>0</v>
          </cell>
        </row>
        <row r="51">
          <cell r="H51">
            <v>0</v>
          </cell>
        </row>
      </sheetData>
      <sheetData sheetId="8">
        <row r="17">
          <cell r="I17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B23">
            <v>4</v>
          </cell>
          <cell r="I23">
            <v>34.693877551020407</v>
          </cell>
        </row>
        <row r="26">
          <cell r="I26">
            <v>0</v>
          </cell>
        </row>
        <row r="27">
          <cell r="I27">
            <v>0</v>
          </cell>
        </row>
        <row r="29">
          <cell r="I29">
            <v>0</v>
          </cell>
        </row>
        <row r="32">
          <cell r="I32">
            <v>0</v>
          </cell>
        </row>
        <row r="34">
          <cell r="I34">
            <v>10.204081632653061</v>
          </cell>
        </row>
        <row r="35">
          <cell r="I35">
            <v>0</v>
          </cell>
        </row>
        <row r="37">
          <cell r="I37">
            <v>2.0408163265306123</v>
          </cell>
        </row>
        <row r="39">
          <cell r="I39">
            <v>2.0408163265306123</v>
          </cell>
        </row>
        <row r="40">
          <cell r="I40">
            <v>0</v>
          </cell>
        </row>
        <row r="45">
          <cell r="I45">
            <v>0</v>
          </cell>
        </row>
        <row r="46">
          <cell r="I46">
            <v>20.408163265306122</v>
          </cell>
        </row>
        <row r="48">
          <cell r="I48">
            <v>0</v>
          </cell>
        </row>
        <row r="50">
          <cell r="I50">
            <v>0</v>
          </cell>
        </row>
        <row r="51">
          <cell r="H51">
            <v>2</v>
          </cell>
        </row>
      </sheetData>
      <sheetData sheetId="9">
        <row r="17">
          <cell r="I17">
            <v>0</v>
          </cell>
        </row>
        <row r="21">
          <cell r="I21">
            <v>0</v>
          </cell>
        </row>
        <row r="22">
          <cell r="I22">
            <v>1.5873015873015872</v>
          </cell>
        </row>
        <row r="23">
          <cell r="B23">
            <v>16</v>
          </cell>
          <cell r="I23">
            <v>9.5238095238095237</v>
          </cell>
        </row>
        <row r="26">
          <cell r="I26">
            <v>0</v>
          </cell>
        </row>
        <row r="27">
          <cell r="I27">
            <v>0</v>
          </cell>
        </row>
        <row r="29">
          <cell r="I29">
            <v>0</v>
          </cell>
        </row>
        <row r="32">
          <cell r="I32">
            <v>0</v>
          </cell>
        </row>
        <row r="34">
          <cell r="I34">
            <v>0</v>
          </cell>
        </row>
        <row r="35">
          <cell r="I35">
            <v>0</v>
          </cell>
        </row>
        <row r="37">
          <cell r="I37">
            <v>28.571428571428569</v>
          </cell>
        </row>
        <row r="39">
          <cell r="I39">
            <v>4.7619047619047619</v>
          </cell>
        </row>
        <row r="40">
          <cell r="I40">
            <v>0</v>
          </cell>
        </row>
        <row r="45">
          <cell r="I45">
            <v>0</v>
          </cell>
        </row>
        <row r="46">
          <cell r="I46">
            <v>0</v>
          </cell>
        </row>
        <row r="48">
          <cell r="I48">
            <v>0</v>
          </cell>
        </row>
        <row r="50">
          <cell r="I50">
            <v>9.5238095238095237</v>
          </cell>
        </row>
        <row r="51">
          <cell r="H51">
            <v>0</v>
          </cell>
        </row>
      </sheetData>
      <sheetData sheetId="10">
        <row r="17">
          <cell r="I17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B23">
            <v>8</v>
          </cell>
          <cell r="I23">
            <v>52</v>
          </cell>
        </row>
        <row r="26">
          <cell r="I26">
            <v>0</v>
          </cell>
        </row>
        <row r="27">
          <cell r="I27">
            <v>0</v>
          </cell>
        </row>
        <row r="29">
          <cell r="I29">
            <v>0</v>
          </cell>
        </row>
        <row r="32">
          <cell r="I32">
            <v>2</v>
          </cell>
        </row>
        <row r="34">
          <cell r="I34">
            <v>2</v>
          </cell>
        </row>
        <row r="35">
          <cell r="I35">
            <v>0</v>
          </cell>
        </row>
        <row r="37">
          <cell r="I37">
            <v>0</v>
          </cell>
        </row>
        <row r="39">
          <cell r="I39">
            <v>2</v>
          </cell>
        </row>
        <row r="40">
          <cell r="I40">
            <v>0</v>
          </cell>
        </row>
        <row r="45">
          <cell r="I45">
            <v>4</v>
          </cell>
        </row>
        <row r="46">
          <cell r="I46">
            <v>4</v>
          </cell>
        </row>
        <row r="48">
          <cell r="I48">
            <v>2</v>
          </cell>
        </row>
        <row r="50">
          <cell r="I50">
            <v>0</v>
          </cell>
        </row>
        <row r="51">
          <cell r="H51">
            <v>0</v>
          </cell>
        </row>
      </sheetData>
      <sheetData sheetId="11">
        <row r="17">
          <cell r="I17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B23">
            <v>20</v>
          </cell>
          <cell r="I23">
            <v>6.4516129032258061</v>
          </cell>
        </row>
        <row r="26">
          <cell r="I26">
            <v>3.225806451612903</v>
          </cell>
        </row>
        <row r="27">
          <cell r="I27">
            <v>1.6129032258064515</v>
          </cell>
        </row>
        <row r="29">
          <cell r="I29">
            <v>0</v>
          </cell>
        </row>
        <row r="32">
          <cell r="I32">
            <v>0</v>
          </cell>
        </row>
        <row r="34">
          <cell r="I34">
            <v>0</v>
          </cell>
        </row>
        <row r="35">
          <cell r="I35">
            <v>0</v>
          </cell>
        </row>
        <row r="37">
          <cell r="I37">
            <v>14.516129032258066</v>
          </cell>
        </row>
        <row r="39">
          <cell r="I39">
            <v>0</v>
          </cell>
        </row>
        <row r="40">
          <cell r="I40">
            <v>0</v>
          </cell>
        </row>
        <row r="45">
          <cell r="I45">
            <v>0</v>
          </cell>
        </row>
        <row r="46">
          <cell r="I46">
            <v>3.225806451612903</v>
          </cell>
        </row>
        <row r="48">
          <cell r="I48">
            <v>0</v>
          </cell>
        </row>
        <row r="50">
          <cell r="I50">
            <v>1.6129032258064515</v>
          </cell>
        </row>
        <row r="51">
          <cell r="H51">
            <v>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FC49-A30F-45D2-8E93-0281298153DF}">
  <dimension ref="A1:P31"/>
  <sheetViews>
    <sheetView tabSelected="1" workbookViewId="0"/>
  </sheetViews>
  <sheetFormatPr baseColWidth="10" defaultRowHeight="15" x14ac:dyDescent="0.25"/>
  <cols>
    <col min="1" max="5" width="13.140625" customWidth="1"/>
    <col min="6" max="6" width="33.5703125" bestFit="1" customWidth="1"/>
    <col min="7" max="12" width="11.28515625" bestFit="1" customWidth="1"/>
    <col min="14" max="14" width="5.42578125" bestFit="1" customWidth="1"/>
    <col min="15" max="15" width="8.28515625" bestFit="1" customWidth="1"/>
    <col min="16" max="16" width="9.85546875" bestFit="1" customWidth="1"/>
  </cols>
  <sheetData>
    <row r="1" spans="1:16" ht="16.5" thickTop="1" thickBot="1" x14ac:dyDescent="0.3"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3"/>
      <c r="N1" s="3"/>
      <c r="O1" s="3"/>
      <c r="P1" s="3"/>
    </row>
    <row r="2" spans="1:16" ht="15.75" thickTop="1" x14ac:dyDescent="0.25">
      <c r="F2" s="4" t="s">
        <v>7</v>
      </c>
      <c r="G2" s="5">
        <f>[1]ARMSA_P1_B!B3</f>
        <v>0</v>
      </c>
      <c r="H2" s="5">
        <f>[1]ARMSA_P1_T!B3</f>
        <v>0</v>
      </c>
      <c r="I2" s="5">
        <f>[1]ARMSA_P4_B!B3</f>
        <v>0</v>
      </c>
      <c r="J2" s="5">
        <f>[1]ARMSA_P4_T!B3</f>
        <v>0</v>
      </c>
      <c r="K2" s="5">
        <f>[1]ARMSA_P8_B!B3</f>
        <v>0</v>
      </c>
      <c r="L2" s="5">
        <f>[1]ARMSA_P8_T!B3</f>
        <v>0</v>
      </c>
      <c r="M2" s="6"/>
      <c r="N2" s="6"/>
      <c r="O2" s="6"/>
      <c r="P2" s="6"/>
    </row>
    <row r="3" spans="1:16" x14ac:dyDescent="0.25">
      <c r="F3" s="7" t="s">
        <v>8</v>
      </c>
      <c r="G3" s="8">
        <f ca="1">[1]ARMSA_P1_B!B23</f>
        <v>28</v>
      </c>
      <c r="H3" s="8">
        <f ca="1">[1]ARMSA_P1_T!B23</f>
        <v>4</v>
      </c>
      <c r="I3" s="8">
        <f ca="1">[1]ARMSA_P4_B!B23</f>
        <v>4</v>
      </c>
      <c r="J3" s="8">
        <f ca="1">[1]ARMSA_P4_T!B23</f>
        <v>16</v>
      </c>
      <c r="K3" s="8">
        <f ca="1">[1]ARMSA_P8_B!B23</f>
        <v>8</v>
      </c>
      <c r="L3" s="8">
        <f ca="1">[1]ARMSA_P8_T!B23</f>
        <v>20</v>
      </c>
      <c r="M3" s="9"/>
      <c r="N3" s="9"/>
      <c r="O3" s="9"/>
      <c r="P3" s="9"/>
    </row>
    <row r="4" spans="1:16" ht="15.75" thickBot="1" x14ac:dyDescent="0.3">
      <c r="F4" s="10" t="s">
        <v>9</v>
      </c>
      <c r="G4" s="11">
        <f ca="1">[1]ARMSA_P1_B!H51</f>
        <v>0</v>
      </c>
      <c r="H4" s="11">
        <f ca="1">[1]ARMSA_P1_T!H51</f>
        <v>0</v>
      </c>
      <c r="I4" s="11">
        <f ca="1">[1]ARMSA_P4_B!H51</f>
        <v>2</v>
      </c>
      <c r="J4" s="11">
        <f ca="1">[1]ARMSA_P4_T!H51</f>
        <v>0</v>
      </c>
      <c r="K4" s="11">
        <f ca="1">[1]ARMSA_P8_B!H51</f>
        <v>0</v>
      </c>
      <c r="L4" s="11">
        <f ca="1">[1]ARMSA_P8_T!H51</f>
        <v>2</v>
      </c>
      <c r="M4" s="12"/>
      <c r="N4" s="12"/>
      <c r="O4" s="12"/>
      <c r="P4" s="12"/>
    </row>
    <row r="5" spans="1:16" ht="15.75" thickTop="1" x14ac:dyDescent="0.25">
      <c r="A5" s="15" t="s">
        <v>13</v>
      </c>
      <c r="B5" s="15" t="s">
        <v>14</v>
      </c>
      <c r="C5" s="15" t="s">
        <v>34</v>
      </c>
      <c r="D5" s="15" t="s">
        <v>33</v>
      </c>
      <c r="E5" s="15" t="s">
        <v>37</v>
      </c>
      <c r="F5" s="15" t="s">
        <v>38</v>
      </c>
      <c r="G5" s="9" t="s">
        <v>32</v>
      </c>
      <c r="H5" s="9" t="s">
        <v>32</v>
      </c>
      <c r="I5" s="9" t="s">
        <v>32</v>
      </c>
      <c r="J5" s="9" t="s">
        <v>32</v>
      </c>
      <c r="K5" s="9" t="s">
        <v>32</v>
      </c>
      <c r="L5" s="9" t="s">
        <v>32</v>
      </c>
      <c r="M5" s="9"/>
      <c r="N5" s="13" t="s">
        <v>10</v>
      </c>
      <c r="O5" s="13" t="s">
        <v>11</v>
      </c>
      <c r="P5" s="13" t="s">
        <v>12</v>
      </c>
    </row>
    <row r="6" spans="1:16" x14ac:dyDescent="0.25">
      <c r="A6" s="16" t="s">
        <v>15</v>
      </c>
      <c r="B6" s="16" t="s">
        <v>17</v>
      </c>
      <c r="C6" s="16" t="s">
        <v>35</v>
      </c>
      <c r="D6" s="16" t="s">
        <v>16</v>
      </c>
      <c r="E6" s="16" t="s">
        <v>30</v>
      </c>
      <c r="F6" s="16" t="s">
        <v>30</v>
      </c>
      <c r="G6" s="14">
        <f>[1]ARMSA_P1_B!I16</f>
        <v>0</v>
      </c>
      <c r="H6" s="14">
        <f>[1]ARMSA_P1_T!I16</f>
        <v>0</v>
      </c>
      <c r="I6" s="14">
        <f>[1]ARMSA_P4_B!I16</f>
        <v>0</v>
      </c>
      <c r="J6" s="14">
        <f>[1]ARMSA_P4_T!I16</f>
        <v>0</v>
      </c>
      <c r="K6" s="14">
        <f>[1]ARMSA_P8_B!I16</f>
        <v>0</v>
      </c>
      <c r="L6" s="14">
        <f>[1]ARMSA_P8_T!I16</f>
        <v>0</v>
      </c>
      <c r="M6" s="9"/>
      <c r="N6" s="14">
        <f>AVERAGE(G6:L6)</f>
        <v>0</v>
      </c>
      <c r="O6" s="14">
        <f>STDEV(G6:L6)</f>
        <v>0</v>
      </c>
      <c r="P6" s="14">
        <f>O6/SQRT(6)</f>
        <v>0</v>
      </c>
    </row>
    <row r="7" spans="1:16" x14ac:dyDescent="0.25">
      <c r="A7" s="16" t="s">
        <v>15</v>
      </c>
      <c r="B7" s="16" t="s">
        <v>17</v>
      </c>
      <c r="C7" s="16" t="s">
        <v>30</v>
      </c>
      <c r="D7" s="16" t="s">
        <v>30</v>
      </c>
      <c r="E7" s="16" t="s">
        <v>30</v>
      </c>
      <c r="F7" s="16" t="s">
        <v>30</v>
      </c>
      <c r="G7" s="14">
        <f ca="1">[1]ARMSA_P1_B!I17</f>
        <v>0</v>
      </c>
      <c r="H7" s="14">
        <f ca="1">[1]ARMSA_P1_T!I17</f>
        <v>0</v>
      </c>
      <c r="I7" s="14">
        <f ca="1">[1]ARMSA_P4_B!I17</f>
        <v>0</v>
      </c>
      <c r="J7" s="14">
        <f ca="1">[1]ARMSA_P4_T!I17</f>
        <v>0</v>
      </c>
      <c r="K7" s="14">
        <f ca="1">[1]ARMSA_P8_B!I17</f>
        <v>0</v>
      </c>
      <c r="L7" s="14">
        <f ca="1">[1]ARMSA_P8_T!I17</f>
        <v>0</v>
      </c>
      <c r="M7" s="9"/>
      <c r="N7" s="14">
        <f ca="1">AVERAGE(G7:L7)</f>
        <v>0</v>
      </c>
      <c r="O7" s="14">
        <f ca="1">STDEV(G7:L7)</f>
        <v>0</v>
      </c>
      <c r="P7" s="14">
        <f ca="1">O7/SQRT(6)</f>
        <v>0</v>
      </c>
    </row>
    <row r="8" spans="1:16" x14ac:dyDescent="0.25">
      <c r="A8" s="16" t="s">
        <v>15</v>
      </c>
      <c r="B8" s="16" t="s">
        <v>17</v>
      </c>
      <c r="C8" s="16" t="s">
        <v>36</v>
      </c>
      <c r="D8" s="16" t="s">
        <v>18</v>
      </c>
      <c r="E8" s="16" t="s">
        <v>30</v>
      </c>
      <c r="F8" s="16" t="s">
        <v>30</v>
      </c>
      <c r="G8" s="14">
        <f>[1]ARMSA_P1_B!I18</f>
        <v>0</v>
      </c>
      <c r="H8" s="14">
        <f>[1]ARMSA_P1_T!I18</f>
        <v>0</v>
      </c>
      <c r="I8" s="14">
        <f>[1]ARMSA_P4_B!I18</f>
        <v>0</v>
      </c>
      <c r="J8" s="14">
        <f>[1]ARMSA_P4_T!I18</f>
        <v>0</v>
      </c>
      <c r="K8" s="14">
        <f>[1]ARMSA_P8_B!I18</f>
        <v>0</v>
      </c>
      <c r="L8" s="14">
        <f>[1]ARMSA_P8_T!I18</f>
        <v>0</v>
      </c>
      <c r="M8" s="9"/>
      <c r="N8" s="14">
        <f>AVERAGE(G8:L8)</f>
        <v>0</v>
      </c>
      <c r="O8" s="14">
        <f>STDEV(G8:L8)</f>
        <v>0</v>
      </c>
      <c r="P8" s="14">
        <f>O8/SQRT(6)</f>
        <v>0</v>
      </c>
    </row>
    <row r="9" spans="1:16" x14ac:dyDescent="0.25">
      <c r="A9" s="16" t="s">
        <v>19</v>
      </c>
      <c r="B9" s="16" t="s">
        <v>52</v>
      </c>
      <c r="C9" s="16" t="s">
        <v>51</v>
      </c>
      <c r="D9" s="16" t="s">
        <v>50</v>
      </c>
      <c r="E9" s="16" t="s">
        <v>39</v>
      </c>
      <c r="F9" s="16" t="s">
        <v>48</v>
      </c>
      <c r="G9" s="14">
        <f>[1]ARMSA_P1_B!I20</f>
        <v>0</v>
      </c>
      <c r="H9" s="14">
        <f>[1]ARMSA_P1_T!I20</f>
        <v>0</v>
      </c>
      <c r="I9" s="14">
        <f>[1]ARMSA_P4_B!I20</f>
        <v>0</v>
      </c>
      <c r="J9" s="14">
        <f>[1]ARMSA_P4_T!I20</f>
        <v>0</v>
      </c>
      <c r="K9" s="14">
        <f>[1]ARMSA_P8_B!I20</f>
        <v>0</v>
      </c>
      <c r="L9" s="14">
        <f>[1]ARMSA_P8_T!I20</f>
        <v>0</v>
      </c>
      <c r="M9" s="9"/>
      <c r="N9" s="14">
        <f>AVERAGE(G9:L9)</f>
        <v>0</v>
      </c>
      <c r="O9" s="14">
        <f>STDEV(G9:L9)</f>
        <v>0</v>
      </c>
      <c r="P9" s="14">
        <f>O9/SQRT(6)</f>
        <v>0</v>
      </c>
    </row>
    <row r="10" spans="1:16" x14ac:dyDescent="0.25">
      <c r="A10" s="16" t="s">
        <v>19</v>
      </c>
      <c r="B10" s="16" t="s">
        <v>52</v>
      </c>
      <c r="C10" s="16" t="s">
        <v>51</v>
      </c>
      <c r="D10" s="16" t="s">
        <v>50</v>
      </c>
      <c r="E10" s="16" t="s">
        <v>39</v>
      </c>
      <c r="F10" s="16" t="s">
        <v>49</v>
      </c>
      <c r="G10" s="14">
        <f ca="1">[1]ARMSA_P1_B!I21</f>
        <v>1.5625</v>
      </c>
      <c r="H10" s="14">
        <f ca="1">[1]ARMSA_P1_T!I21</f>
        <v>0</v>
      </c>
      <c r="I10" s="14">
        <f ca="1">[1]ARMSA_P4_B!I21</f>
        <v>0</v>
      </c>
      <c r="J10" s="14">
        <f ca="1">[1]ARMSA_P4_T!I21</f>
        <v>0</v>
      </c>
      <c r="K10" s="14">
        <f ca="1">[1]ARMSA_P8_B!I21</f>
        <v>0</v>
      </c>
      <c r="L10" s="14">
        <f ca="1">[1]ARMSA_P8_T!I21</f>
        <v>0</v>
      </c>
      <c r="M10" s="9"/>
      <c r="N10" s="14">
        <f ca="1">AVERAGE(G10:L10)</f>
        <v>0.26041666666666669</v>
      </c>
      <c r="O10" s="14">
        <f ca="1">STDEV(G10:L10)</f>
        <v>0.63788795384978603</v>
      </c>
      <c r="P10" s="14">
        <f ca="1">O10/SQRT(6)</f>
        <v>0.26041666666666674</v>
      </c>
    </row>
    <row r="11" spans="1:16" x14ac:dyDescent="0.25">
      <c r="A11" s="16" t="s">
        <v>19</v>
      </c>
      <c r="B11" s="16" t="s">
        <v>52</v>
      </c>
      <c r="C11" s="16" t="s">
        <v>30</v>
      </c>
      <c r="D11" s="16" t="s">
        <v>30</v>
      </c>
      <c r="E11" s="16" t="s">
        <v>30</v>
      </c>
      <c r="F11" s="16" t="s">
        <v>30</v>
      </c>
      <c r="G11" s="14">
        <f ca="1">[1]ARMSA_P1_B!I22</f>
        <v>1.5625</v>
      </c>
      <c r="H11" s="14">
        <f ca="1">[1]ARMSA_P1_T!I22</f>
        <v>0</v>
      </c>
      <c r="I11" s="14">
        <f ca="1">[1]ARMSA_P4_B!I22</f>
        <v>0</v>
      </c>
      <c r="J11" s="14">
        <f ca="1">[1]ARMSA_P4_T!I22</f>
        <v>1.5873015873015872</v>
      </c>
      <c r="K11" s="14">
        <f ca="1">[1]ARMSA_P8_B!I22</f>
        <v>0</v>
      </c>
      <c r="L11" s="14">
        <f ca="1">[1]ARMSA_P8_T!I22</f>
        <v>0</v>
      </c>
      <c r="M11" s="9"/>
      <c r="N11" s="14">
        <f ca="1">AVERAGE(G11:L11)</f>
        <v>0.52496693121693117</v>
      </c>
      <c r="O11" s="14">
        <f ca="1">STDEV(G11:L11)</f>
        <v>0.81331308926171919</v>
      </c>
      <c r="P11" s="14">
        <f ca="1">O11/SQRT(6)</f>
        <v>0.33203367830298014</v>
      </c>
    </row>
    <row r="12" spans="1:16" x14ac:dyDescent="0.25">
      <c r="A12" s="16" t="s">
        <v>19</v>
      </c>
      <c r="B12" s="16" t="s">
        <v>55</v>
      </c>
      <c r="C12" s="16" t="s">
        <v>54</v>
      </c>
      <c r="D12" s="16" t="s">
        <v>53</v>
      </c>
      <c r="E12" s="16" t="s">
        <v>40</v>
      </c>
      <c r="F12" s="16" t="s">
        <v>56</v>
      </c>
      <c r="G12" s="14">
        <f ca="1">[1]ARMSA_P1_B!I23</f>
        <v>15.625</v>
      </c>
      <c r="H12" s="14">
        <f ca="1">[1]ARMSA_P1_T!I23</f>
        <v>0</v>
      </c>
      <c r="I12" s="14">
        <f ca="1">[1]ARMSA_P4_B!I23</f>
        <v>34.693877551020407</v>
      </c>
      <c r="J12" s="14">
        <f ca="1">[1]ARMSA_P4_T!I23</f>
        <v>9.5238095238095237</v>
      </c>
      <c r="K12" s="14">
        <f ca="1">[1]ARMSA_P8_B!I23</f>
        <v>52</v>
      </c>
      <c r="L12" s="14">
        <f ca="1">[1]ARMSA_P8_T!I23</f>
        <v>6.4516129032258061</v>
      </c>
      <c r="M12" s="9"/>
      <c r="N12" s="14">
        <f ca="1">AVERAGE(G12:L12)</f>
        <v>19.715716663009292</v>
      </c>
      <c r="O12" s="14">
        <f ca="1">STDEV(G12:L12)</f>
        <v>19.75791041688214</v>
      </c>
      <c r="P12" s="14">
        <f ca="1">O12/SQRT(6)</f>
        <v>8.0661331508302858</v>
      </c>
    </row>
    <row r="13" spans="1:16" x14ac:dyDescent="0.25">
      <c r="A13" s="16" t="s">
        <v>19</v>
      </c>
      <c r="B13" s="16" t="s">
        <v>52</v>
      </c>
      <c r="C13" s="16" t="s">
        <v>59</v>
      </c>
      <c r="D13" s="16" t="s">
        <v>58</v>
      </c>
      <c r="E13" s="16" t="s">
        <v>41</v>
      </c>
      <c r="F13" s="16" t="s">
        <v>57</v>
      </c>
      <c r="G13" s="14">
        <f>[1]ARMSA_P1_B!I24</f>
        <v>0</v>
      </c>
      <c r="H13" s="14">
        <f>[1]ARMSA_P1_T!I24</f>
        <v>0</v>
      </c>
      <c r="I13" s="14">
        <f>[1]ARMSA_P4_B!I24</f>
        <v>0</v>
      </c>
      <c r="J13" s="14">
        <f>[1]ARMSA_P4_T!I24</f>
        <v>0</v>
      </c>
      <c r="K13" s="14">
        <f>[1]ARMSA_P8_B!I24</f>
        <v>0</v>
      </c>
      <c r="L13" s="14">
        <f>[1]ARMSA_P8_T!I24</f>
        <v>0</v>
      </c>
      <c r="M13" s="9"/>
      <c r="N13" s="14">
        <f>AVERAGE(G13:L13)</f>
        <v>0</v>
      </c>
      <c r="O13" s="14">
        <f>STDEV(G13:L13)</f>
        <v>0</v>
      </c>
      <c r="P13" s="14">
        <f>O13/SQRT(6)</f>
        <v>0</v>
      </c>
    </row>
    <row r="14" spans="1:16" x14ac:dyDescent="0.25">
      <c r="A14" s="16" t="s">
        <v>20</v>
      </c>
      <c r="B14" s="16" t="s">
        <v>30</v>
      </c>
      <c r="C14" s="16" t="s">
        <v>30</v>
      </c>
      <c r="D14" s="16" t="s">
        <v>30</v>
      </c>
      <c r="E14" s="16" t="s">
        <v>30</v>
      </c>
      <c r="F14" s="16" t="s">
        <v>30</v>
      </c>
      <c r="G14" s="14">
        <f ca="1">[1]ARMSA_P1_B!I26</f>
        <v>0</v>
      </c>
      <c r="H14" s="14">
        <f ca="1">[1]ARMSA_P1_T!I26</f>
        <v>0</v>
      </c>
      <c r="I14" s="14">
        <f ca="1">[1]ARMSA_P4_B!I26</f>
        <v>0</v>
      </c>
      <c r="J14" s="14">
        <f ca="1">[1]ARMSA_P4_T!I26</f>
        <v>0</v>
      </c>
      <c r="K14" s="14">
        <f ca="1">[1]ARMSA_P8_B!I26</f>
        <v>0</v>
      </c>
      <c r="L14" s="14">
        <f ca="1">[1]ARMSA_P8_T!I26</f>
        <v>3.225806451612903</v>
      </c>
      <c r="M14" s="9"/>
      <c r="N14" s="14">
        <f ca="1">AVERAGE(G14:L14)</f>
        <v>0.5376344086021505</v>
      </c>
      <c r="O14" s="14">
        <f ca="1">STDEV(G14:L14)</f>
        <v>1.3169299692382677</v>
      </c>
      <c r="P14" s="14">
        <f ca="1">O14/SQRT(6)</f>
        <v>0.5376344086021505</v>
      </c>
    </row>
    <row r="15" spans="1:16" x14ac:dyDescent="0.25">
      <c r="A15" s="16" t="s">
        <v>20</v>
      </c>
      <c r="B15" s="16" t="s">
        <v>63</v>
      </c>
      <c r="C15" s="16" t="s">
        <v>62</v>
      </c>
      <c r="D15" s="16" t="s">
        <v>61</v>
      </c>
      <c r="E15" s="16" t="s">
        <v>42</v>
      </c>
      <c r="F15" s="16" t="s">
        <v>60</v>
      </c>
      <c r="G15" s="14">
        <f ca="1">[1]ARMSA_P1_B!I27</f>
        <v>0</v>
      </c>
      <c r="H15" s="14">
        <f ca="1">[1]ARMSA_P1_T!I27</f>
        <v>0</v>
      </c>
      <c r="I15" s="14">
        <f ca="1">[1]ARMSA_P4_B!I27</f>
        <v>0</v>
      </c>
      <c r="J15" s="14">
        <f ca="1">[1]ARMSA_P4_T!I27</f>
        <v>0</v>
      </c>
      <c r="K15" s="14">
        <f ca="1">[1]ARMSA_P8_B!I27</f>
        <v>0</v>
      </c>
      <c r="L15" s="14">
        <f ca="1">[1]ARMSA_P8_T!I27</f>
        <v>1.6129032258064515</v>
      </c>
      <c r="M15" s="9"/>
      <c r="N15" s="14">
        <f ca="1">AVERAGE(G15:L15)</f>
        <v>0.26881720430107525</v>
      </c>
      <c r="O15" s="14">
        <f ca="1">STDEV(G15:L15)</f>
        <v>0.65846498461913383</v>
      </c>
      <c r="P15" s="14">
        <f ca="1">O15/SQRT(6)</f>
        <v>0.26881720430107525</v>
      </c>
    </row>
    <row r="16" spans="1:16" x14ac:dyDescent="0.25">
      <c r="A16" s="16" t="s">
        <v>30</v>
      </c>
      <c r="B16" s="16" t="s">
        <v>30</v>
      </c>
      <c r="C16" s="16" t="s">
        <v>30</v>
      </c>
      <c r="D16" s="16" t="s">
        <v>30</v>
      </c>
      <c r="E16" s="16" t="s">
        <v>30</v>
      </c>
      <c r="F16" s="16" t="s">
        <v>64</v>
      </c>
      <c r="G16" s="14">
        <f ca="1">[1]ARMSA_P1_B!I29</f>
        <v>0</v>
      </c>
      <c r="H16" s="14">
        <f ca="1">[1]ARMSA_P1_T!I29</f>
        <v>3.125</v>
      </c>
      <c r="I16" s="14">
        <f ca="1">[1]ARMSA_P4_B!I29</f>
        <v>0</v>
      </c>
      <c r="J16" s="14">
        <f ca="1">[1]ARMSA_P4_T!I29</f>
        <v>0</v>
      </c>
      <c r="K16" s="14">
        <f ca="1">[1]ARMSA_P8_B!I29</f>
        <v>0</v>
      </c>
      <c r="L16" s="14">
        <f ca="1">[1]ARMSA_P8_T!I29</f>
        <v>0</v>
      </c>
      <c r="M16" s="9"/>
      <c r="N16" s="14">
        <f ca="1">AVERAGE(G16:L16)</f>
        <v>0.52083333333333337</v>
      </c>
      <c r="O16" s="14">
        <f ca="1">STDEV(G16:L16)</f>
        <v>1.2757759076995721</v>
      </c>
      <c r="P16" s="14">
        <f ca="1">O16/SQRT(6)</f>
        <v>0.52083333333333348</v>
      </c>
    </row>
    <row r="17" spans="1:16" x14ac:dyDescent="0.25">
      <c r="A17" s="16" t="s">
        <v>30</v>
      </c>
      <c r="B17" s="16" t="s">
        <v>30</v>
      </c>
      <c r="C17" s="16" t="s">
        <v>30</v>
      </c>
      <c r="D17" s="16" t="s">
        <v>30</v>
      </c>
      <c r="E17" s="16" t="s">
        <v>30</v>
      </c>
      <c r="F17" s="16" t="s">
        <v>21</v>
      </c>
      <c r="G17" s="14">
        <f>[1]ARMSA_P1_B!I30</f>
        <v>0</v>
      </c>
      <c r="H17" s="14">
        <f>[1]ARMSA_P1_T!I30</f>
        <v>0</v>
      </c>
      <c r="I17" s="14">
        <f>[1]ARMSA_P4_B!I30</f>
        <v>0</v>
      </c>
      <c r="J17" s="14">
        <f>[1]ARMSA_P4_T!I30</f>
        <v>0</v>
      </c>
      <c r="K17" s="14">
        <f>[1]ARMSA_P8_B!I30</f>
        <v>0</v>
      </c>
      <c r="L17" s="14">
        <f>[1]ARMSA_P8_T!I30</f>
        <v>0</v>
      </c>
      <c r="M17" s="9"/>
      <c r="N17" s="14">
        <f>AVERAGE(G17:L17)</f>
        <v>0</v>
      </c>
      <c r="O17" s="14">
        <f>STDEV(G17:L17)</f>
        <v>0</v>
      </c>
      <c r="P17" s="14">
        <f>O17/SQRT(6)</f>
        <v>0</v>
      </c>
    </row>
    <row r="18" spans="1:16" x14ac:dyDescent="0.25">
      <c r="A18" s="16" t="s">
        <v>22</v>
      </c>
      <c r="B18" s="16" t="s">
        <v>67</v>
      </c>
      <c r="C18" s="16" t="s">
        <v>66</v>
      </c>
      <c r="D18" s="16" t="s">
        <v>65</v>
      </c>
      <c r="E18" s="16" t="s">
        <v>43</v>
      </c>
      <c r="F18" s="16" t="s">
        <v>68</v>
      </c>
      <c r="G18" s="14">
        <f ca="1">[1]ARMSA_P1_B!I32</f>
        <v>0</v>
      </c>
      <c r="H18" s="14">
        <f ca="1">[1]ARMSA_P1_T!I32</f>
        <v>0</v>
      </c>
      <c r="I18" s="14">
        <f ca="1">[1]ARMSA_P4_B!I32</f>
        <v>0</v>
      </c>
      <c r="J18" s="14">
        <f ca="1">[1]ARMSA_P4_T!I32</f>
        <v>0</v>
      </c>
      <c r="K18" s="14">
        <f ca="1">[1]ARMSA_P8_B!I32</f>
        <v>2</v>
      </c>
      <c r="L18" s="14">
        <f ca="1">[1]ARMSA_P8_T!I32</f>
        <v>0</v>
      </c>
      <c r="M18" s="9"/>
      <c r="N18" s="14">
        <f ca="1">AVERAGE(G18:L18)</f>
        <v>0.33333333333333331</v>
      </c>
      <c r="O18" s="14">
        <f ca="1">STDEV(G18:L18)</f>
        <v>0.81649658092772603</v>
      </c>
      <c r="P18" s="14">
        <f ca="1">O18/SQRT(6)</f>
        <v>0.33333333333333337</v>
      </c>
    </row>
    <row r="19" spans="1:16" x14ac:dyDescent="0.25">
      <c r="A19" s="16" t="s">
        <v>22</v>
      </c>
      <c r="B19" s="16" t="s">
        <v>67</v>
      </c>
      <c r="C19" s="16" t="s">
        <v>73</v>
      </c>
      <c r="D19" s="16" t="s">
        <v>69</v>
      </c>
      <c r="E19" s="16" t="s">
        <v>44</v>
      </c>
      <c r="F19" s="16" t="s">
        <v>74</v>
      </c>
      <c r="G19" s="14">
        <f>[1]ARMSA_P1_B!I33</f>
        <v>0</v>
      </c>
      <c r="H19" s="14">
        <f>[1]ARMSA_P1_T!I33</f>
        <v>0</v>
      </c>
      <c r="I19" s="14">
        <f>[1]ARMSA_P4_B!I33</f>
        <v>0</v>
      </c>
      <c r="J19" s="14">
        <f>[1]ARMSA_P4_T!I33</f>
        <v>0</v>
      </c>
      <c r="K19" s="14">
        <f>[1]ARMSA_P8_B!I33</f>
        <v>0</v>
      </c>
      <c r="L19" s="14">
        <f>[1]ARMSA_P8_T!I33</f>
        <v>0</v>
      </c>
      <c r="M19" s="9"/>
      <c r="N19" s="14">
        <f>AVERAGE(G19:L19)</f>
        <v>0</v>
      </c>
      <c r="O19" s="14">
        <f>STDEV(G19:L19)</f>
        <v>0</v>
      </c>
      <c r="P19" s="14">
        <f>O19/SQRT(6)</f>
        <v>0</v>
      </c>
    </row>
    <row r="20" spans="1:16" x14ac:dyDescent="0.25">
      <c r="A20" s="16" t="s">
        <v>22</v>
      </c>
      <c r="B20" s="16" t="s">
        <v>67</v>
      </c>
      <c r="C20" s="16" t="s">
        <v>77</v>
      </c>
      <c r="D20" s="16" t="s">
        <v>70</v>
      </c>
      <c r="E20" s="16" t="s">
        <v>45</v>
      </c>
      <c r="F20" s="16" t="s">
        <v>75</v>
      </c>
      <c r="G20" s="14">
        <f ca="1">[1]ARMSA_P1_B!I34</f>
        <v>7.8125</v>
      </c>
      <c r="H20" s="14">
        <f ca="1">[1]ARMSA_P1_T!I34</f>
        <v>0</v>
      </c>
      <c r="I20" s="14">
        <f ca="1">[1]ARMSA_P4_B!I34</f>
        <v>10.204081632653061</v>
      </c>
      <c r="J20" s="14">
        <f ca="1">[1]ARMSA_P4_T!I34</f>
        <v>0</v>
      </c>
      <c r="K20" s="14">
        <f ca="1">[1]ARMSA_P8_B!I34</f>
        <v>2</v>
      </c>
      <c r="L20" s="14">
        <f ca="1">[1]ARMSA_P8_T!I34</f>
        <v>0</v>
      </c>
      <c r="M20" s="9"/>
      <c r="N20" s="14">
        <f ca="1">AVERAGE(G20:L20)</f>
        <v>3.3360969387755102</v>
      </c>
      <c r="O20" s="14">
        <f ca="1">STDEV(G20:L20)</f>
        <v>4.5250675465986934</v>
      </c>
      <c r="P20" s="14">
        <f ca="1">O20/SQRT(6)</f>
        <v>1.8473510901324235</v>
      </c>
    </row>
    <row r="21" spans="1:16" x14ac:dyDescent="0.25">
      <c r="A21" s="16" t="s">
        <v>22</v>
      </c>
      <c r="B21" s="16" t="s">
        <v>72</v>
      </c>
      <c r="C21" s="16" t="s">
        <v>30</v>
      </c>
      <c r="D21" s="16" t="s">
        <v>71</v>
      </c>
      <c r="E21" s="16" t="s">
        <v>46</v>
      </c>
      <c r="F21" s="16" t="s">
        <v>76</v>
      </c>
      <c r="G21" s="14">
        <f ca="1">[1]ARMSA_P1_B!I35</f>
        <v>0</v>
      </c>
      <c r="H21" s="14">
        <f ca="1">[1]ARMSA_P1_T!I35</f>
        <v>0</v>
      </c>
      <c r="I21" s="14">
        <f ca="1">[1]ARMSA_P4_B!I35</f>
        <v>0</v>
      </c>
      <c r="J21" s="14">
        <f ca="1">[1]ARMSA_P4_T!I35</f>
        <v>0</v>
      </c>
      <c r="K21" s="14">
        <f ca="1">[1]ARMSA_P8_B!I35</f>
        <v>0</v>
      </c>
      <c r="L21" s="14">
        <f ca="1">[1]ARMSA_P8_T!I35</f>
        <v>0</v>
      </c>
      <c r="M21" s="9"/>
      <c r="N21" s="14">
        <f ca="1">AVERAGE(G21:L21)</f>
        <v>0</v>
      </c>
      <c r="O21" s="14">
        <f ca="1">STDEV(G21:L21)</f>
        <v>0</v>
      </c>
      <c r="P21" s="14">
        <f ca="1">O21/SQRT(6)</f>
        <v>0</v>
      </c>
    </row>
    <row r="22" spans="1:16" x14ac:dyDescent="0.25">
      <c r="A22" s="16" t="s">
        <v>30</v>
      </c>
      <c r="B22" s="16" t="s">
        <v>30</v>
      </c>
      <c r="C22" s="16" t="s">
        <v>30</v>
      </c>
      <c r="D22" s="16" t="s">
        <v>30</v>
      </c>
      <c r="E22" s="16" t="s">
        <v>30</v>
      </c>
      <c r="F22" s="16" t="s">
        <v>23</v>
      </c>
      <c r="G22" s="14">
        <f ca="1">[1]ARMSA_P1_B!I37</f>
        <v>10.9375</v>
      </c>
      <c r="H22" s="14">
        <f ca="1">[1]ARMSA_P1_T!I37</f>
        <v>0</v>
      </c>
      <c r="I22" s="14">
        <f ca="1">[1]ARMSA_P4_B!I37</f>
        <v>2.0408163265306123</v>
      </c>
      <c r="J22" s="14">
        <f ca="1">[1]ARMSA_P4_T!I37</f>
        <v>28.571428571428569</v>
      </c>
      <c r="K22" s="14">
        <f ca="1">[1]ARMSA_P8_B!I37</f>
        <v>0</v>
      </c>
      <c r="L22" s="14">
        <f ca="1">[1]ARMSA_P8_T!I37</f>
        <v>14.516129032258066</v>
      </c>
      <c r="M22" s="9"/>
      <c r="N22" s="14">
        <f ca="1">AVERAGE(G22:L22)</f>
        <v>9.3443123217028745</v>
      </c>
      <c r="O22" s="14">
        <f ca="1">STDEV(G22:L22)</f>
        <v>11.197690240660126</v>
      </c>
      <c r="P22" s="14">
        <f ca="1">O22/SQRT(6)</f>
        <v>4.5714378978933796</v>
      </c>
    </row>
    <row r="23" spans="1:16" x14ac:dyDescent="0.25">
      <c r="A23" s="16" t="s">
        <v>31</v>
      </c>
      <c r="B23" s="16" t="s">
        <v>30</v>
      </c>
      <c r="C23" s="16" t="s">
        <v>30</v>
      </c>
      <c r="D23" s="16" t="s">
        <v>30</v>
      </c>
      <c r="E23" s="16" t="s">
        <v>30</v>
      </c>
      <c r="F23" s="16" t="s">
        <v>24</v>
      </c>
      <c r="G23" s="14">
        <f ca="1">[1]ARMSA_P1_B!I39</f>
        <v>6.25</v>
      </c>
      <c r="H23" s="14">
        <f ca="1">[1]ARMSA_P1_T!I39</f>
        <v>25</v>
      </c>
      <c r="I23" s="14">
        <f ca="1">[1]ARMSA_P4_B!I39</f>
        <v>2.0408163265306123</v>
      </c>
      <c r="J23" s="14">
        <f ca="1">[1]ARMSA_P4_T!I39</f>
        <v>4.7619047619047619</v>
      </c>
      <c r="K23" s="14">
        <f ca="1">[1]ARMSA_P8_B!I39</f>
        <v>2</v>
      </c>
      <c r="L23" s="14">
        <f ca="1">[1]ARMSA_P8_T!I39</f>
        <v>0</v>
      </c>
      <c r="M23" s="9"/>
      <c r="N23" s="14">
        <f ca="1">AVERAGE(G23:L23)</f>
        <v>6.6754535147392282</v>
      </c>
      <c r="O23" s="14">
        <f ca="1">STDEV(G23:L23)</f>
        <v>9.2469788631251806</v>
      </c>
      <c r="P23" s="14">
        <f ca="1">O23/SQRT(6)</f>
        <v>3.7750633128263309</v>
      </c>
    </row>
    <row r="24" spans="1:16" x14ac:dyDescent="0.25">
      <c r="A24" s="16" t="s">
        <v>31</v>
      </c>
      <c r="B24" s="16" t="s">
        <v>30</v>
      </c>
      <c r="C24" s="16" t="s">
        <v>30</v>
      </c>
      <c r="D24" s="16" t="s">
        <v>30</v>
      </c>
      <c r="E24" s="16" t="s">
        <v>30</v>
      </c>
      <c r="F24" s="16" t="s">
        <v>25</v>
      </c>
      <c r="G24" s="14">
        <f ca="1">[1]ARMSA_P1_B!I40</f>
        <v>1.5625</v>
      </c>
      <c r="H24" s="14">
        <f ca="1">[1]ARMSA_P1_T!I40</f>
        <v>0</v>
      </c>
      <c r="I24" s="14">
        <f ca="1">[1]ARMSA_P4_B!I40</f>
        <v>0</v>
      </c>
      <c r="J24" s="14">
        <f ca="1">[1]ARMSA_P4_T!I40</f>
        <v>0</v>
      </c>
      <c r="K24" s="14">
        <f ca="1">[1]ARMSA_P8_B!I40</f>
        <v>0</v>
      </c>
      <c r="L24" s="14">
        <f ca="1">[1]ARMSA_P8_T!I40</f>
        <v>0</v>
      </c>
      <c r="M24" s="9"/>
      <c r="N24" s="14">
        <f ca="1">AVERAGE(G24:L24)</f>
        <v>0.26041666666666669</v>
      </c>
      <c r="O24" s="14">
        <f ca="1">STDEV(G24:L24)</f>
        <v>0.63788795384978603</v>
      </c>
      <c r="P24" s="14">
        <f ca="1">O24/SQRT(6)</f>
        <v>0.26041666666666674</v>
      </c>
    </row>
    <row r="25" spans="1:16" x14ac:dyDescent="0.25">
      <c r="A25" s="16" t="s">
        <v>31</v>
      </c>
      <c r="B25" s="16" t="s">
        <v>30</v>
      </c>
      <c r="C25" s="16" t="s">
        <v>30</v>
      </c>
      <c r="D25" s="16" t="s">
        <v>30</v>
      </c>
      <c r="E25" s="16" t="s">
        <v>30</v>
      </c>
      <c r="F25" s="16" t="s">
        <v>31</v>
      </c>
      <c r="G25" s="14">
        <f>[1]ARMSA_P1_B!I41</f>
        <v>0</v>
      </c>
      <c r="H25" s="14">
        <f>[1]ARMSA_P1_T!I41</f>
        <v>0</v>
      </c>
      <c r="I25" s="14">
        <f>[1]ARMSA_P4_B!I41</f>
        <v>0</v>
      </c>
      <c r="J25" s="14">
        <f>[1]ARMSA_P4_T!I41</f>
        <v>0</v>
      </c>
      <c r="K25" s="14">
        <f>[1]ARMSA_P8_B!I41</f>
        <v>0</v>
      </c>
      <c r="L25" s="14">
        <f>[1]ARMSA_P8_T!I41</f>
        <v>0</v>
      </c>
      <c r="M25" s="9"/>
      <c r="N25" s="14">
        <f>AVERAGE(G25:L25)</f>
        <v>0</v>
      </c>
      <c r="O25" s="14">
        <f>STDEV(G25:L25)</f>
        <v>0</v>
      </c>
      <c r="P25" s="14">
        <f>O25/SQRT(6)</f>
        <v>0</v>
      </c>
    </row>
    <row r="26" spans="1:16" x14ac:dyDescent="0.25">
      <c r="A26" s="16" t="s">
        <v>78</v>
      </c>
      <c r="B26" s="16" t="s">
        <v>26</v>
      </c>
      <c r="C26" s="16" t="s">
        <v>30</v>
      </c>
      <c r="D26" s="16" t="s">
        <v>30</v>
      </c>
      <c r="E26" s="16" t="s">
        <v>30</v>
      </c>
      <c r="F26" s="16" t="s">
        <v>30</v>
      </c>
      <c r="G26" s="14">
        <f>[1]ARMSA_P1_B!I43</f>
        <v>0</v>
      </c>
      <c r="H26" s="14">
        <f>[1]ARMSA_P1_T!I43</f>
        <v>0</v>
      </c>
      <c r="I26" s="14">
        <f>[1]ARMSA_P4_B!I43</f>
        <v>0</v>
      </c>
      <c r="J26" s="14">
        <f>[1]ARMSA_P4_T!I43</f>
        <v>0</v>
      </c>
      <c r="K26" s="14">
        <f>[1]ARMSA_P8_B!I43</f>
        <v>0</v>
      </c>
      <c r="L26" s="14">
        <f>[1]ARMSA_P8_T!I43</f>
        <v>0</v>
      </c>
      <c r="M26" s="9"/>
      <c r="N26" s="14">
        <f>AVERAGE(G26:L26)</f>
        <v>0</v>
      </c>
      <c r="O26" s="14">
        <f>STDEV(G26:L26)</f>
        <v>0</v>
      </c>
      <c r="P26" s="14">
        <f>O26/SQRT(6)</f>
        <v>0</v>
      </c>
    </row>
    <row r="27" spans="1:16" x14ac:dyDescent="0.25">
      <c r="A27" s="16" t="s">
        <v>30</v>
      </c>
      <c r="B27" s="16" t="s">
        <v>30</v>
      </c>
      <c r="C27" s="16" t="s">
        <v>30</v>
      </c>
      <c r="D27" s="16" t="s">
        <v>30</v>
      </c>
      <c r="E27" s="16" t="s">
        <v>30</v>
      </c>
      <c r="F27" s="16" t="s">
        <v>27</v>
      </c>
      <c r="G27" s="14">
        <f ca="1">[1]ARMSA_P1_B!I45</f>
        <v>0</v>
      </c>
      <c r="H27" s="14">
        <f ca="1">[1]ARMSA_P1_T!I45</f>
        <v>0</v>
      </c>
      <c r="I27" s="14">
        <f ca="1">[1]ARMSA_P4_B!I45</f>
        <v>0</v>
      </c>
      <c r="J27" s="14">
        <f ca="1">[1]ARMSA_P4_T!I45</f>
        <v>0</v>
      </c>
      <c r="K27" s="14">
        <f ca="1">[1]ARMSA_P8_B!I45</f>
        <v>4</v>
      </c>
      <c r="L27" s="14">
        <f ca="1">[1]ARMSA_P8_T!I45</f>
        <v>0</v>
      </c>
      <c r="M27" s="9"/>
      <c r="N27" s="14">
        <f ca="1">AVERAGE(G27:L27)</f>
        <v>0.66666666666666663</v>
      </c>
      <c r="O27" s="14">
        <f ca="1">STDEV(G27:L27)</f>
        <v>1.6329931618554521</v>
      </c>
      <c r="P27" s="14">
        <f ca="1">O27/SQRT(6)</f>
        <v>0.66666666666666674</v>
      </c>
    </row>
    <row r="28" spans="1:16" x14ac:dyDescent="0.25">
      <c r="A28" s="16" t="s">
        <v>30</v>
      </c>
      <c r="B28" s="16" t="s">
        <v>30</v>
      </c>
      <c r="C28" s="16" t="s">
        <v>30</v>
      </c>
      <c r="D28" s="16" t="s">
        <v>30</v>
      </c>
      <c r="E28" s="16" t="s">
        <v>30</v>
      </c>
      <c r="F28" s="16" t="s">
        <v>28</v>
      </c>
      <c r="G28" s="14">
        <f ca="1">[1]ARMSA_P1_B!I46</f>
        <v>1.5625</v>
      </c>
      <c r="H28" s="14">
        <f ca="1">[1]ARMSA_P1_T!I46</f>
        <v>0</v>
      </c>
      <c r="I28" s="14">
        <f ca="1">[1]ARMSA_P4_B!I46</f>
        <v>20.408163265306122</v>
      </c>
      <c r="J28" s="14">
        <f ca="1">[1]ARMSA_P4_T!I46</f>
        <v>0</v>
      </c>
      <c r="K28" s="14">
        <f ca="1">[1]ARMSA_P8_B!I46</f>
        <v>4</v>
      </c>
      <c r="L28" s="14">
        <f ca="1">[1]ARMSA_P8_T!I46</f>
        <v>3.225806451612903</v>
      </c>
      <c r="M28" s="9"/>
      <c r="N28" s="14">
        <f ca="1">AVERAGE(G28:L28)</f>
        <v>4.8660782861531713</v>
      </c>
      <c r="O28" s="14">
        <f ca="1">STDEV(G28:L28)</f>
        <v>7.7880428100367984</v>
      </c>
      <c r="P28" s="14">
        <f ca="1">O28/SQRT(6)</f>
        <v>3.179455163256903</v>
      </c>
    </row>
    <row r="29" spans="1:16" x14ac:dyDescent="0.25">
      <c r="A29" s="16" t="s">
        <v>30</v>
      </c>
      <c r="B29" s="16" t="s">
        <v>30</v>
      </c>
      <c r="C29" s="16" t="s">
        <v>30</v>
      </c>
      <c r="D29" s="16" t="s">
        <v>30</v>
      </c>
      <c r="E29" s="16" t="s">
        <v>30</v>
      </c>
      <c r="F29" s="16" t="s">
        <v>29</v>
      </c>
      <c r="G29" s="14">
        <f>[1]ARMSA_P1_B!I47</f>
        <v>0</v>
      </c>
      <c r="H29" s="14">
        <f>[1]ARMSA_P1_T!I47</f>
        <v>0</v>
      </c>
      <c r="I29" s="14">
        <f>[1]ARMSA_P4_B!I47</f>
        <v>0</v>
      </c>
      <c r="J29" s="14">
        <f>[1]ARMSA_P4_T!I47</f>
        <v>0</v>
      </c>
      <c r="K29" s="14">
        <f>[1]ARMSA_P8_B!I47</f>
        <v>0</v>
      </c>
      <c r="L29" s="14">
        <f>[1]ARMSA_P8_T!I47</f>
        <v>0</v>
      </c>
      <c r="M29" s="9"/>
      <c r="N29" s="14">
        <f>AVERAGE(G29:L29)</f>
        <v>0</v>
      </c>
      <c r="O29" s="14">
        <f>STDEV(G29:L29)</f>
        <v>0</v>
      </c>
      <c r="P29" s="14">
        <f>O29/SQRT(6)</f>
        <v>0</v>
      </c>
    </row>
    <row r="30" spans="1:16" x14ac:dyDescent="0.25">
      <c r="A30" s="16" t="s">
        <v>30</v>
      </c>
      <c r="B30" s="16" t="s">
        <v>30</v>
      </c>
      <c r="C30" s="16" t="s">
        <v>30</v>
      </c>
      <c r="D30" s="16" t="s">
        <v>30</v>
      </c>
      <c r="E30" s="16" t="s">
        <v>30</v>
      </c>
      <c r="F30" s="16" t="s">
        <v>79</v>
      </c>
      <c r="G30" s="14">
        <f ca="1">[1]ARMSA_P1_B!I48</f>
        <v>0</v>
      </c>
      <c r="H30" s="14">
        <f ca="1">[1]ARMSA_P1_T!I48</f>
        <v>0</v>
      </c>
      <c r="I30" s="14">
        <f ca="1">[1]ARMSA_P4_B!I48</f>
        <v>0</v>
      </c>
      <c r="J30" s="14">
        <f ca="1">[1]ARMSA_P4_T!I48</f>
        <v>0</v>
      </c>
      <c r="K30" s="14">
        <f ca="1">[1]ARMSA_P8_B!I48</f>
        <v>2</v>
      </c>
      <c r="L30" s="14">
        <f ca="1">[1]ARMSA_P8_T!I48</f>
        <v>0</v>
      </c>
      <c r="M30" s="9"/>
      <c r="N30" s="14">
        <f ca="1">AVERAGE(G30:L30)</f>
        <v>0.33333333333333331</v>
      </c>
      <c r="O30" s="14">
        <f ca="1">STDEV(G30:L30)</f>
        <v>0.81649658092772603</v>
      </c>
      <c r="P30" s="14">
        <f ca="1">O30/SQRT(6)</f>
        <v>0.33333333333333337</v>
      </c>
    </row>
    <row r="31" spans="1:16" x14ac:dyDescent="0.25">
      <c r="A31" s="16" t="s">
        <v>30</v>
      </c>
      <c r="B31" s="16" t="s">
        <v>30</v>
      </c>
      <c r="C31" s="16" t="s">
        <v>30</v>
      </c>
      <c r="D31" s="16" t="s">
        <v>30</v>
      </c>
      <c r="E31" s="16" t="s">
        <v>30</v>
      </c>
      <c r="F31" s="16" t="s">
        <v>47</v>
      </c>
      <c r="G31" s="14">
        <f ca="1">[1]ARMSA_P1_B!I50</f>
        <v>1.5625</v>
      </c>
      <c r="H31" s="14">
        <f ca="1">[1]ARMSA_P1_T!I50</f>
        <v>0</v>
      </c>
      <c r="I31" s="14">
        <f ca="1">[1]ARMSA_P4_B!I50</f>
        <v>0</v>
      </c>
      <c r="J31" s="14">
        <f ca="1">[1]ARMSA_P4_T!I50</f>
        <v>9.5238095238095237</v>
      </c>
      <c r="K31" s="14">
        <f ca="1">[1]ARMSA_P8_B!I50</f>
        <v>0</v>
      </c>
      <c r="L31" s="14">
        <f ca="1">[1]ARMSA_P8_T!I50</f>
        <v>1.6129032258064515</v>
      </c>
      <c r="M31" s="9"/>
      <c r="N31" s="14">
        <f ca="1">AVERAGE(G31:L31)</f>
        <v>2.1165354582693294</v>
      </c>
      <c r="O31" s="14">
        <f ca="1">STDEV(G31:L31)</f>
        <v>3.7112660059595215</v>
      </c>
      <c r="P31" s="14">
        <f ca="1">O31/SQRT(6)</f>
        <v>1.5151180023896236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Muxika</dc:creator>
  <cp:lastModifiedBy>Iñigo Muxika</cp:lastModifiedBy>
  <dcterms:created xsi:type="dcterms:W3CDTF">2022-06-29T11:23:19Z</dcterms:created>
  <dcterms:modified xsi:type="dcterms:W3CDTF">2022-06-29T11:48:56Z</dcterms:modified>
</cp:coreProperties>
</file>