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6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20" customWidth="1" min="2" max="2"/>
    <col width="20" customWidth="1" min="3" max="3"/>
    <col width="35" customWidth="1" min="4" max="4"/>
    <col width="13" customWidth="1" min="5" max="5"/>
    <col width="15" customWidth="1" min="6" max="6"/>
    <col width="16" customWidth="1" min="7" max="7"/>
    <col width="19" customWidth="1" min="8" max="8"/>
    <col width="11" customWidth="1" min="9" max="9"/>
    <col width="43" customWidth="1" min="10" max="10"/>
    <col width="18" customWidth="1" min="11" max="11"/>
    <col width="19" customWidth="1" min="12" max="12"/>
    <col width="10" customWidth="1" min="13" max="13"/>
    <col width="28" customWidth="1" min="14" max="14"/>
    <col width="22" customWidth="1" min="15" max="15"/>
    <col width="22" customWidth="1" min="16" max="16"/>
    <col width="20" customWidth="1" min="17" max="17"/>
    <col width="16" customWidth="1" min="18" max="18"/>
    <col width="21" customWidth="1" min="19" max="19"/>
    <col width="7" customWidth="1" min="20" max="20"/>
    <col width="13" customWidth="1" min="21" max="21"/>
    <col width="15" customWidth="1" min="22" max="22"/>
    <col width="21" customWidth="1" min="23" max="23"/>
    <col width="24" customWidth="1" min="24" max="24"/>
    <col width="13" customWidth="1" min="25" max="25"/>
    <col width="17" customWidth="1" min="26" max="26"/>
    <col width="20" customWidth="1" min="27" max="27"/>
  </cols>
  <sheetData>
    <row r="1">
      <c r="S1" s="2">
        <f>SUBTOTAL(9,S3:S12)</f>
        <v/>
      </c>
      <c r="T1" s="2">
        <f>SUBTOTAL(9,T3:T12)</f>
        <v/>
      </c>
      <c r="U1" s="2">
        <f>SUBTOTAL(9,U3:U12)</f>
        <v/>
      </c>
      <c r="AA1" s="2">
        <f>SUBTOTAL(9,AA3:AA12)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inlineStr">
        <is>
          <t>1000029485</t>
        </is>
      </c>
      <c r="B3" t="inlineStr">
        <is>
          <t>ZHU HENGPENG</t>
        </is>
      </c>
      <c r="C3" t="n">
        <v>1178010</v>
      </c>
      <c r="D3" t="inlineStr">
        <is>
          <t>VINTIMILLA ULLOA ISRAEL PATRICIO</t>
        </is>
      </c>
      <c r="E3" s="4" t="n">
        <v>1000034991</v>
      </c>
      <c r="F3" t="inlineStr">
        <is>
          <t>G. HENG PENG</t>
        </is>
      </c>
      <c r="G3" t="inlineStr">
        <is>
          <t>Engorde</t>
        </is>
      </c>
      <c r="H3" t="inlineStr">
        <is>
          <t>Nicovita Finalis</t>
        </is>
      </c>
      <c r="I3" s="4" t="n">
        <v>7530748</v>
      </c>
      <c r="J3" t="inlineStr">
        <is>
          <t>Nicovita Finalis Camarón EQ 35% 2.0</t>
        </is>
      </c>
      <c r="K3" t="n">
        <v>91554543</v>
      </c>
      <c r="L3" t="inlineStr">
        <is>
          <t>004002-000134864</t>
        </is>
      </c>
      <c r="M3" t="n">
        <v>4120262</v>
      </c>
      <c r="N3" t="inlineStr">
        <is>
          <t>PROMARBAL/DIR/TRR/(08:00)</t>
        </is>
      </c>
      <c r="O3" s="4" t="n">
        <v>30007642</v>
      </c>
      <c r="P3" t="inlineStr">
        <is>
          <t>CHENGYE - PROMARBAL</t>
        </is>
      </c>
      <c r="Q3" t="inlineStr">
        <is>
          <t>Crédito 90 días</t>
        </is>
      </c>
      <c r="R3" t="inlineStr">
        <is>
          <t>06/06/2024</t>
        </is>
      </c>
      <c r="S3" t="n">
        <v>200</v>
      </c>
      <c r="T3" t="n">
        <v>5</v>
      </c>
      <c r="U3" s="5" t="n">
        <v>5584.8</v>
      </c>
      <c r="V3" s="6" t="n">
        <v>0.0921</v>
      </c>
      <c r="W3" s="5" t="n">
        <v>32.01000000000001</v>
      </c>
      <c r="X3" s="6" t="n">
        <v>-0.1276476101218369</v>
      </c>
      <c r="Y3" s="5">
        <f>TRUNC(W3*(1+X3),3)</f>
        <v/>
      </c>
      <c r="Z3" s="6" t="n">
        <v>0</v>
      </c>
      <c r="AA3" s="5">
        <f>W3*(1+Z3)*V3*S3</f>
        <v/>
      </c>
    </row>
    <row r="4">
      <c r="A4" t="inlineStr">
        <is>
          <t>1000029485</t>
        </is>
      </c>
      <c r="B4" t="inlineStr">
        <is>
          <t>ZHU HENGPENG</t>
        </is>
      </c>
      <c r="C4" t="n">
        <v>1178010</v>
      </c>
      <c r="D4" t="inlineStr">
        <is>
          <t>VINTIMILLA ULLOA ISRAEL PATRICIO</t>
        </is>
      </c>
      <c r="E4" s="4" t="n">
        <v>1000034991</v>
      </c>
      <c r="F4" t="inlineStr">
        <is>
          <t>G. HENG PENG</t>
        </is>
      </c>
      <c r="G4" t="inlineStr">
        <is>
          <t>Engorde</t>
        </is>
      </c>
      <c r="H4" t="inlineStr">
        <is>
          <t>Nicovita Finalis</t>
        </is>
      </c>
      <c r="I4" s="4" t="n">
        <v>7530748</v>
      </c>
      <c r="J4" t="inlineStr">
        <is>
          <t>Nicovita Finalis Camarón EQ 35% 2.0</t>
        </is>
      </c>
      <c r="K4" t="n">
        <v>91555873</v>
      </c>
      <c r="L4" t="inlineStr">
        <is>
          <t>004002-000135047</t>
        </is>
      </c>
      <c r="M4" t="n">
        <v>4120260</v>
      </c>
      <c r="N4" t="inlineStr">
        <is>
          <t>PROMARBAL/DIR/TRR/(08:00)</t>
        </is>
      </c>
      <c r="O4" s="4" t="n">
        <v>30007642</v>
      </c>
      <c r="P4" t="inlineStr">
        <is>
          <t>CHENGYE - PROMARBAL</t>
        </is>
      </c>
      <c r="Q4" t="inlineStr">
        <is>
          <t>Crédito 90 días</t>
        </is>
      </c>
      <c r="R4" t="inlineStr">
        <is>
          <t>08/06/2024</t>
        </is>
      </c>
      <c r="S4" t="n">
        <v>200</v>
      </c>
      <c r="T4" t="n">
        <v>5</v>
      </c>
      <c r="U4" s="5" t="n">
        <v>5584.79</v>
      </c>
      <c r="V4" s="6" t="n">
        <v>0.0921</v>
      </c>
      <c r="W4" s="5" t="n">
        <v>32.01000000000001</v>
      </c>
      <c r="X4" s="6" t="n">
        <v>-0.1276491721337082</v>
      </c>
      <c r="Y4" s="5">
        <f>TRUNC(W4*(1+X4),3)</f>
        <v/>
      </c>
      <c r="Z4" s="6" t="n">
        <v>0</v>
      </c>
      <c r="AA4" s="5">
        <f>W4*(1+Z4)*V4*S4</f>
        <v/>
      </c>
    </row>
    <row r="5">
      <c r="A5" t="inlineStr">
        <is>
          <t>1000029485</t>
        </is>
      </c>
      <c r="B5" t="inlineStr">
        <is>
          <t>ZHU HENGPENG</t>
        </is>
      </c>
      <c r="C5" t="n">
        <v>1178010</v>
      </c>
      <c r="D5" t="inlineStr">
        <is>
          <t>VINTIMILLA ULLOA ISRAEL PATRICIO</t>
        </is>
      </c>
      <c r="E5" s="4" t="n">
        <v>1000034991</v>
      </c>
      <c r="F5" t="inlineStr">
        <is>
          <t>G. HENG PENG</t>
        </is>
      </c>
      <c r="G5" t="inlineStr">
        <is>
          <t>Engorde</t>
        </is>
      </c>
      <c r="H5" t="inlineStr">
        <is>
          <t>Nicovita Finalis</t>
        </is>
      </c>
      <c r="I5" s="4" t="n">
        <v>7530748</v>
      </c>
      <c r="J5" t="inlineStr">
        <is>
          <t>Nicovita Finalis Camarón EQ 35% 2.0</t>
        </is>
      </c>
      <c r="K5" t="n">
        <v>91558632</v>
      </c>
      <c r="L5" t="inlineStr">
        <is>
          <t>004002-000135239</t>
        </is>
      </c>
      <c r="M5" t="n">
        <v>4145249</v>
      </c>
      <c r="N5" t="inlineStr">
        <is>
          <t>PROMARBAL/DIR/TRR/(08:00)</t>
        </is>
      </c>
      <c r="O5" s="4" t="n">
        <v>30007642</v>
      </c>
      <c r="P5" t="inlineStr">
        <is>
          <t>CHENGYE - PROMARBAL</t>
        </is>
      </c>
      <c r="Q5" t="inlineStr">
        <is>
          <t>Crédito 90 días</t>
        </is>
      </c>
      <c r="R5" t="inlineStr">
        <is>
          <t>12/06/2024</t>
        </is>
      </c>
      <c r="S5" t="n">
        <v>500</v>
      </c>
      <c r="T5" t="n">
        <v>12.5</v>
      </c>
      <c r="U5" s="5" t="n">
        <v>13962</v>
      </c>
      <c r="V5" s="6" t="n">
        <v>0.0921</v>
      </c>
      <c r="W5" s="5" t="n">
        <v>32.01000000000001</v>
      </c>
      <c r="X5" s="6" t="n">
        <v>-0.1276476101218369</v>
      </c>
      <c r="Y5" s="5">
        <f>TRUNC(W5*(1+X5),3)</f>
        <v/>
      </c>
      <c r="Z5" s="6" t="n">
        <v>0</v>
      </c>
      <c r="AA5" s="5">
        <f>W5*(1+Z5)*V5*S5</f>
        <v/>
      </c>
    </row>
    <row r="6">
      <c r="A6" t="inlineStr">
        <is>
          <t>1000029485</t>
        </is>
      </c>
      <c r="B6" t="inlineStr">
        <is>
          <t>ZHU HENGPENG</t>
        </is>
      </c>
      <c r="C6" t="n">
        <v>1178010</v>
      </c>
      <c r="D6" t="inlineStr">
        <is>
          <t>VINTIMILLA ULLOA ISRAEL PATRICIO</t>
        </is>
      </c>
      <c r="E6" s="4" t="n">
        <v>1000034991</v>
      </c>
      <c r="F6" t="inlineStr">
        <is>
          <t>G. HENG PENG</t>
        </is>
      </c>
      <c r="G6" t="inlineStr">
        <is>
          <t>Engorde</t>
        </is>
      </c>
      <c r="H6" t="inlineStr">
        <is>
          <t>Nicovita Finalis</t>
        </is>
      </c>
      <c r="I6" s="4" t="n">
        <v>7530748</v>
      </c>
      <c r="J6" t="inlineStr">
        <is>
          <t>Nicovita Finalis Camarón EQ 35% 2.0</t>
        </is>
      </c>
      <c r="K6" t="n">
        <v>91571135</v>
      </c>
      <c r="L6" t="inlineStr">
        <is>
          <t>004002-000135958</t>
        </is>
      </c>
      <c r="M6" t="n">
        <v>4240445</v>
      </c>
      <c r="N6" t="inlineStr">
        <is>
          <t>PROMARBAL/DIR/TRR/(08:00)</t>
        </is>
      </c>
      <c r="O6" s="4" t="n">
        <v>30007642</v>
      </c>
      <c r="P6" t="inlineStr">
        <is>
          <t>CHENGYE - PROMARBAL</t>
        </is>
      </c>
      <c r="Q6" t="inlineStr">
        <is>
          <t>Crédito 90 días</t>
        </is>
      </c>
      <c r="R6" t="inlineStr">
        <is>
          <t>22/06/2024</t>
        </is>
      </c>
      <c r="S6" t="n">
        <v>500</v>
      </c>
      <c r="T6" t="n">
        <v>12.5</v>
      </c>
      <c r="U6" s="5" t="n">
        <v>13956</v>
      </c>
      <c r="V6" s="6" t="n">
        <v>0.0921</v>
      </c>
      <c r="W6" s="5" t="n">
        <v>32.01000000000001</v>
      </c>
      <c r="X6" s="6" t="n">
        <v>-0.1280224929709466</v>
      </c>
      <c r="Y6" s="5">
        <f>TRUNC(W6*(1+X6),3)</f>
        <v/>
      </c>
      <c r="Z6" s="6" t="n">
        <v>0</v>
      </c>
      <c r="AA6" s="5">
        <f>W6*(1+Z6)*V6*S6</f>
        <v/>
      </c>
    </row>
    <row r="7">
      <c r="A7" t="inlineStr">
        <is>
          <t>1000029485</t>
        </is>
      </c>
      <c r="B7" t="inlineStr">
        <is>
          <t>ZHU HENGPENG</t>
        </is>
      </c>
      <c r="C7" t="n">
        <v>1178010</v>
      </c>
      <c r="D7" t="inlineStr">
        <is>
          <t>VINTIMILLA ULLOA ISRAEL PATRICIO</t>
        </is>
      </c>
      <c r="E7" s="4" t="n">
        <v>1000034991</v>
      </c>
      <c r="F7" t="inlineStr">
        <is>
          <t>G. HENG PENG</t>
        </is>
      </c>
      <c r="G7" t="inlineStr">
        <is>
          <t>Engorde</t>
        </is>
      </c>
      <c r="H7" t="inlineStr">
        <is>
          <t>Nicovita Finalis</t>
        </is>
      </c>
      <c r="I7" s="4" t="n">
        <v>7530748</v>
      </c>
      <c r="J7" t="inlineStr">
        <is>
          <t>Nicovita Finalis Camarón EQ 35% 2.0</t>
        </is>
      </c>
      <c r="K7" t="n">
        <v>91573514</v>
      </c>
      <c r="L7" t="inlineStr">
        <is>
          <t>004002-000136068</t>
        </is>
      </c>
      <c r="M7" t="n">
        <v>4240446</v>
      </c>
      <c r="N7" t="inlineStr">
        <is>
          <t>PROMARBAL/DIR/TRR/(08:00)</t>
        </is>
      </c>
      <c r="O7" s="4" t="n">
        <v>30007642</v>
      </c>
      <c r="P7" t="inlineStr">
        <is>
          <t>CHENGYE - PROMARBAL</t>
        </is>
      </c>
      <c r="Q7" t="inlineStr">
        <is>
          <t>Crédito 90 días</t>
        </is>
      </c>
      <c r="R7" t="inlineStr">
        <is>
          <t>25/06/2024</t>
        </is>
      </c>
      <c r="S7" t="n">
        <v>200</v>
      </c>
      <c r="T7" t="n">
        <v>5</v>
      </c>
      <c r="U7" s="5" t="n">
        <v>5582.39</v>
      </c>
      <c r="V7" s="6" t="n">
        <v>0.0921</v>
      </c>
      <c r="W7" s="5" t="n">
        <v>32.01000000000001</v>
      </c>
      <c r="X7" s="6" t="n">
        <v>-0.1280240549828179</v>
      </c>
      <c r="Y7" s="5">
        <f>TRUNC(W7*(1+X7),3)</f>
        <v/>
      </c>
      <c r="Z7" s="6" t="n">
        <v>0</v>
      </c>
      <c r="AA7" s="5">
        <f>W7*(1+Z7)*V7*S7</f>
        <v/>
      </c>
    </row>
    <row r="8">
      <c r="A8" t="inlineStr">
        <is>
          <t>1000029485</t>
        </is>
      </c>
      <c r="B8" t="inlineStr">
        <is>
          <t>ZHU HENGPENG</t>
        </is>
      </c>
      <c r="C8" t="n">
        <v>1178010</v>
      </c>
      <c r="D8" t="inlineStr">
        <is>
          <t>VINTIMILLA ULLOA ISRAEL PATRICIO</t>
        </is>
      </c>
      <c r="E8" s="4" t="n">
        <v>1000034991</v>
      </c>
      <c r="F8" t="inlineStr">
        <is>
          <t>G. HENG PENG</t>
        </is>
      </c>
      <c r="G8" t="inlineStr">
        <is>
          <t>Engorde</t>
        </is>
      </c>
      <c r="H8" t="inlineStr">
        <is>
          <t>Nicovita Finalis</t>
        </is>
      </c>
      <c r="I8" s="4" t="n">
        <v>7530748</v>
      </c>
      <c r="J8" t="inlineStr">
        <is>
          <t>Nicovita Finalis Camarón EQ 35% 2.0</t>
        </is>
      </c>
      <c r="K8" t="n">
        <v>91575918</v>
      </c>
      <c r="L8" t="inlineStr">
        <is>
          <t>004002-000136264</t>
        </is>
      </c>
      <c r="M8" t="n">
        <v>4240447</v>
      </c>
      <c r="N8" t="inlineStr">
        <is>
          <t>PROMARBAL/DIR/TRR/(08:00)</t>
        </is>
      </c>
      <c r="O8" s="4" t="n">
        <v>30007642</v>
      </c>
      <c r="P8" t="inlineStr">
        <is>
          <t>CHENGYE - PROMARBAL</t>
        </is>
      </c>
      <c r="Q8" t="inlineStr">
        <is>
          <t>Crédito 90 días</t>
        </is>
      </c>
      <c r="R8" t="inlineStr">
        <is>
          <t>27/06/2024</t>
        </is>
      </c>
      <c r="S8" t="n">
        <v>500</v>
      </c>
      <c r="T8" t="n">
        <v>12.5</v>
      </c>
      <c r="U8" s="5" t="n">
        <v>13956</v>
      </c>
      <c r="V8" s="6" t="n">
        <v>0.0921</v>
      </c>
      <c r="W8" s="5" t="n">
        <v>32.01000000000001</v>
      </c>
      <c r="X8" s="6" t="n">
        <v>-0.1280224929709466</v>
      </c>
      <c r="Y8" s="5">
        <f>TRUNC(W8*(1+X8),3)</f>
        <v/>
      </c>
      <c r="Z8" s="6" t="n">
        <v>0</v>
      </c>
      <c r="AA8" s="5">
        <f>W8*(1+Z8)*V8*S8</f>
        <v/>
      </c>
    </row>
    <row r="9">
      <c r="A9" t="inlineStr">
        <is>
          <t>1000029485</t>
        </is>
      </c>
      <c r="B9" t="inlineStr">
        <is>
          <t>ZHU HENGPENG</t>
        </is>
      </c>
      <c r="C9" t="n">
        <v>1178010</v>
      </c>
      <c r="D9" t="inlineStr">
        <is>
          <t>VINTIMILLA ULLOA ISRAEL PATRICIO</t>
        </is>
      </c>
      <c r="E9" s="4" t="n">
        <v>1000034991</v>
      </c>
      <c r="F9" t="inlineStr">
        <is>
          <t>G. HENG PENG</t>
        </is>
      </c>
      <c r="G9" t="inlineStr">
        <is>
          <t>Engorde</t>
        </is>
      </c>
      <c r="H9" t="inlineStr">
        <is>
          <t>Nicovita Qualis</t>
        </is>
      </c>
      <c r="I9" s="4" t="n">
        <v>7530764</v>
      </c>
      <c r="J9" t="inlineStr">
        <is>
          <t>Nicovita Qualis Camaron 35% 2.0-</t>
        </is>
      </c>
      <c r="K9" t="n">
        <v>91573513</v>
      </c>
      <c r="L9" t="inlineStr">
        <is>
          <t>004002-000136067</t>
        </is>
      </c>
      <c r="M9" t="n">
        <v>4240446</v>
      </c>
      <c r="N9" t="inlineStr">
        <is>
          <t>PROMARBAL/DIR/TRR/(08:00)</t>
        </is>
      </c>
      <c r="O9" s="4" t="n">
        <v>30007642</v>
      </c>
      <c r="P9" t="inlineStr">
        <is>
          <t>CHENGYE - PROMARBAL</t>
        </is>
      </c>
      <c r="Q9" t="inlineStr">
        <is>
          <t>Crédito 90 días</t>
        </is>
      </c>
      <c r="R9" t="inlineStr">
        <is>
          <t>25/06/2024</t>
        </is>
      </c>
      <c r="S9" t="n">
        <v>300</v>
      </c>
      <c r="T9" t="n">
        <v>7.5</v>
      </c>
      <c r="U9" s="5" t="n">
        <v>7496.17</v>
      </c>
      <c r="V9" s="6" t="n">
        <v>0.0648</v>
      </c>
      <c r="W9" s="5" t="n">
        <v>27.16</v>
      </c>
      <c r="X9" s="6" t="n">
        <v>-0.07999877270495828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inlineStr">
        <is>
          <t>1000029485</t>
        </is>
      </c>
      <c r="B10" t="inlineStr">
        <is>
          <t>ZHU HENGPENG</t>
        </is>
      </c>
      <c r="C10" t="n">
        <v>1178010</v>
      </c>
      <c r="D10" t="inlineStr">
        <is>
          <t>VINTIMILLA ULLOA ISRAEL PATRICIO</t>
        </is>
      </c>
      <c r="E10" s="4" t="n">
        <v>1000034991</v>
      </c>
      <c r="F10" t="inlineStr">
        <is>
          <t>G. HENG PENG</t>
        </is>
      </c>
      <c r="G10" t="inlineStr">
        <is>
          <t>Iniciador</t>
        </is>
      </c>
      <c r="H10" t="inlineStr">
        <is>
          <t>Nicovita Classic</t>
        </is>
      </c>
      <c r="I10" s="4" t="n">
        <v>7530512</v>
      </c>
      <c r="J10" t="inlineStr">
        <is>
          <t>Nicovita Classic Camarón Post Transf 1.2</t>
        </is>
      </c>
      <c r="K10" t="n">
        <v>91567005</v>
      </c>
      <c r="L10" t="inlineStr">
        <is>
          <t>004002-000135701</t>
        </is>
      </c>
      <c r="M10" t="n">
        <v>4145248</v>
      </c>
      <c r="N10" t="inlineStr">
        <is>
          <t>PROMARBAL/DIR/TRR/(08:00)</t>
        </is>
      </c>
      <c r="O10" s="4" t="n">
        <v>30007642</v>
      </c>
      <c r="P10" t="inlineStr">
        <is>
          <t>CHENGYE - PROMARBAL</t>
        </is>
      </c>
      <c r="Q10" t="inlineStr">
        <is>
          <t>Crédito 90 días</t>
        </is>
      </c>
      <c r="R10" t="inlineStr">
        <is>
          <t>19/06/2024</t>
        </is>
      </c>
      <c r="S10" t="n">
        <v>370</v>
      </c>
      <c r="T10" t="n">
        <v>9.25</v>
      </c>
      <c r="U10" s="5" t="n">
        <v>13434.33</v>
      </c>
      <c r="V10" s="6" t="n">
        <v>0.0902</v>
      </c>
      <c r="W10" s="5" t="n">
        <v>42.22</v>
      </c>
      <c r="X10" s="6" t="n">
        <v>-0.1400047370914259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inlineStr">
        <is>
          <t>1000029485</t>
        </is>
      </c>
      <c r="B11" t="inlineStr">
        <is>
          <t>ZHU HENGPENG</t>
        </is>
      </c>
      <c r="C11" t="n">
        <v>1178010</v>
      </c>
      <c r="D11" t="inlineStr">
        <is>
          <t>VINTIMILLA ULLOA ISRAEL PATRICIO</t>
        </is>
      </c>
      <c r="E11" s="4" t="n">
        <v>1000034991</v>
      </c>
      <c r="F11" t="inlineStr">
        <is>
          <t>G. HENG PENG</t>
        </is>
      </c>
      <c r="G11" t="inlineStr">
        <is>
          <t>Iniciador</t>
        </is>
      </c>
      <c r="H11" t="inlineStr">
        <is>
          <t>Nicovita Terap</t>
        </is>
      </c>
      <c r="I11" s="4" t="n">
        <v>7530496</v>
      </c>
      <c r="J11" t="inlineStr">
        <is>
          <t>Nicovita Térap Camarón 35% 0.8 Ext</t>
        </is>
      </c>
      <c r="K11" t="n">
        <v>91567005</v>
      </c>
      <c r="L11" t="inlineStr">
        <is>
          <t>004002-000135701</t>
        </is>
      </c>
      <c r="M11" t="n">
        <v>4145248</v>
      </c>
      <c r="N11" t="inlineStr">
        <is>
          <t>PROMARBAL/DIR/TRR/(08:00)</t>
        </is>
      </c>
      <c r="O11" s="4" t="n">
        <v>30007642</v>
      </c>
      <c r="P11" t="inlineStr">
        <is>
          <t>CHENGYE - PROMARBAL</t>
        </is>
      </c>
      <c r="Q11" t="inlineStr">
        <is>
          <t>Crédito 90 días</t>
        </is>
      </c>
      <c r="R11" t="inlineStr">
        <is>
          <t>19/06/2024</t>
        </is>
      </c>
      <c r="S11" t="n">
        <v>50</v>
      </c>
      <c r="T11" t="n">
        <v>1.25</v>
      </c>
      <c r="U11" s="5" t="n">
        <v>2247.15</v>
      </c>
      <c r="V11" s="6" t="n">
        <v>0.1</v>
      </c>
      <c r="W11" s="5" t="n">
        <v>47.03</v>
      </c>
      <c r="X11" s="6" t="n">
        <v>-0.04437593025728259</v>
      </c>
      <c r="Y11" s="5">
        <f>TRUNC(W11*(1+X11),3)</f>
        <v/>
      </c>
      <c r="Z11" s="6" t="n">
        <v>0</v>
      </c>
      <c r="AA11" s="5">
        <f>W11*(1+Z11)*V11*S11</f>
        <v/>
      </c>
    </row>
    <row r="12">
      <c r="A12" t="inlineStr">
        <is>
          <t>1000031421</t>
        </is>
      </c>
      <c r="B12" t="inlineStr">
        <is>
          <t>CHENGYE CIA.LTDA.</t>
        </is>
      </c>
      <c r="C12" t="n">
        <v>1178010</v>
      </c>
      <c r="D12" t="inlineStr">
        <is>
          <t>VINTIMILLA ULLOA ISRAEL PATRICIO</t>
        </is>
      </c>
      <c r="E12" s="4" t="n">
        <v>1000034991</v>
      </c>
      <c r="F12" t="inlineStr">
        <is>
          <t>G. HENG PENG</t>
        </is>
      </c>
      <c r="G12" t="inlineStr">
        <is>
          <t>Iniciador</t>
        </is>
      </c>
      <c r="H12" t="inlineStr">
        <is>
          <t>Nicovita Terap</t>
        </is>
      </c>
      <c r="I12" s="4" t="n">
        <v>7530496</v>
      </c>
      <c r="J12" t="inlineStr">
        <is>
          <t>Nicovita Térap Camarón 35% 0.8 Ext</t>
        </is>
      </c>
      <c r="K12" t="n">
        <v>91552367</v>
      </c>
      <c r="L12" t="inlineStr">
        <is>
          <t>004002-000134708</t>
        </is>
      </c>
      <c r="M12" t="n">
        <v>4116776</v>
      </c>
      <c r="N12" t="inlineStr">
        <is>
          <t>BALAOMAR/DIR/TRR/(08:00)</t>
        </is>
      </c>
      <c r="O12" s="4" t="n">
        <v>30006749</v>
      </c>
      <c r="P12" t="inlineStr">
        <is>
          <t>CHENGYE - BALAOMAR</t>
        </is>
      </c>
      <c r="Q12" t="inlineStr">
        <is>
          <t>Crédito 90 días</t>
        </is>
      </c>
      <c r="R12" t="inlineStr">
        <is>
          <t>04/06/2024</t>
        </is>
      </c>
      <c r="S12" t="n">
        <v>250</v>
      </c>
      <c r="T12" t="n">
        <v>6.25</v>
      </c>
      <c r="U12" s="5" t="n">
        <v>11235.75</v>
      </c>
      <c r="V12" s="6" t="n">
        <v>0.1</v>
      </c>
      <c r="W12" s="5" t="n">
        <v>47.03</v>
      </c>
      <c r="X12" s="6" t="n">
        <v>-0.04437593025728259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E13" s="4" t="n"/>
      <c r="I13" s="4" t="n"/>
      <c r="O13" s="4" t="n"/>
      <c r="U13" s="5" t="n"/>
      <c r="V13" s="6" t="n"/>
      <c r="W13" s="5" t="n"/>
      <c r="X13" s="6" t="n"/>
      <c r="Y13" s="5" t="n"/>
      <c r="Z13" s="6" t="n"/>
      <c r="AA13" s="5" t="n"/>
    </row>
    <row r="14">
      <c r="I14" s="4" t="n"/>
      <c r="O14" s="4" t="n"/>
      <c r="U14" s="5" t="n"/>
      <c r="V14" s="6" t="n"/>
      <c r="W14" s="5" t="n"/>
      <c r="X14" s="6" t="n"/>
      <c r="Y14" s="5" t="n"/>
      <c r="Z14" s="6" t="n"/>
      <c r="AA14" s="5" t="n"/>
    </row>
    <row r="15">
      <c r="O15" s="4" t="n"/>
      <c r="U15" s="5" t="n"/>
      <c r="V15" s="6" t="n"/>
      <c r="W15" s="5" t="n"/>
      <c r="X15" s="6" t="n"/>
      <c r="Y15" s="5" t="n"/>
      <c r="Z15" s="6" t="n"/>
      <c r="AA15" s="5" t="n"/>
    </row>
    <row r="16">
      <c r="U16" s="5" t="n"/>
      <c r="V16" s="6" t="n"/>
      <c r="W16" s="5" t="n"/>
      <c r="X16" s="6" t="n"/>
      <c r="Y16" s="5" t="n"/>
      <c r="Z16" s="6" t="n"/>
      <c r="AA16" s="5" t="n"/>
    </row>
    <row r="17">
      <c r="V17" s="6" t="n"/>
      <c r="W17" s="5" t="n"/>
      <c r="X17" s="6" t="n"/>
      <c r="Y17" s="5" t="n"/>
      <c r="Z17" s="6" t="n"/>
      <c r="AA17" s="5" t="n"/>
    </row>
    <row r="18">
      <c r="W18" s="5" t="n"/>
      <c r="X18" s="6" t="n"/>
      <c r="Y18" s="5" t="n"/>
      <c r="Z18" s="6" t="n"/>
      <c r="AA18" s="5" t="n"/>
    </row>
    <row r="19">
      <c r="X19" s="6" t="n"/>
      <c r="Y19" s="5" t="n"/>
      <c r="Z19" s="6" t="n"/>
      <c r="AA19" s="5" t="n"/>
    </row>
    <row r="20">
      <c r="Y20" s="5" t="n"/>
      <c r="Z20" s="6" t="n"/>
      <c r="AA20" s="5" t="n"/>
    </row>
    <row r="21">
      <c r="Z21" s="6" t="n"/>
      <c r="AA21" s="5" t="n"/>
    </row>
    <row r="22">
      <c r="AA2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11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Junio</t>
        </is>
      </c>
      <c r="B2" t="inlineStr">
        <is>
          <t>CHENGYE - BALAOMAR</t>
        </is>
      </c>
      <c r="C2" t="n">
        <v>6.25</v>
      </c>
      <c r="D2" t="n">
        <v>11235.75</v>
      </c>
      <c r="E2" t="n">
        <v>1175.75</v>
      </c>
    </row>
    <row r="3">
      <c r="A3" t="inlineStr">
        <is>
          <t>Junio</t>
        </is>
      </c>
      <c r="B3" t="inlineStr">
        <is>
          <t>CHENGYE - PROMARBAL</t>
        </is>
      </c>
      <c r="C3" t="n">
        <v>70.5</v>
      </c>
      <c r="D3" t="n">
        <v>81803.63</v>
      </c>
      <c r="E3" t="n">
        <v>8362.610000000001</v>
      </c>
    </row>
    <row r="4">
      <c r="A4" s="2" t="inlineStr">
        <is>
          <t>Total</t>
        </is>
      </c>
      <c r="B4" s="2" t="inlineStr"/>
      <c r="C4" s="2" t="n">
        <v>76.75</v>
      </c>
      <c r="D4" s="2" t="n">
        <v>93039.38</v>
      </c>
      <c r="E4" s="2" t="n">
        <v>9538.360000000001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2024-11-04T03:09:00Z</dcterms:created>
  <dcterms:modified xsi:type="dcterms:W3CDTF">2024-11-04T03:09:00Z</dcterms:modified>
</cp:coreProperties>
</file>