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5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F243E"/>
        <bgColor rgb="000F24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pivotButton="0" quotePrefix="0" xfId="0"/>
    <xf numFmtId="0" fontId="3" fillId="3" borderId="0" applyAlignment="1" pivotButton="0" quotePrefix="0" xfId="0">
      <alignment vertical="top" wrapText="1"/>
    </xf>
    <xf numFmtId="1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  <xf numFmtId="0" fontId="3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62" customWidth="1" min="2" max="2"/>
    <col width="20" customWidth="1" min="3" max="3"/>
    <col width="32" customWidth="1" min="4" max="4"/>
    <col width="13" customWidth="1" min="5" max="5"/>
    <col width="18" customWidth="1" min="6" max="6"/>
    <col width="16" customWidth="1" min="7" max="7"/>
    <col width="18" customWidth="1" min="8" max="8"/>
    <col width="11" customWidth="1" min="9" max="9"/>
    <col width="37" customWidth="1" min="10" max="10"/>
    <col width="19" customWidth="1" min="11" max="11"/>
    <col width="18" customWidth="1" min="12" max="12"/>
    <col width="19" customWidth="1" min="13" max="13"/>
    <col width="10" customWidth="1" min="14" max="14"/>
    <col width="34" customWidth="1" min="15" max="15"/>
    <col width="22" customWidth="1" min="16" max="16"/>
    <col width="22" customWidth="1" min="17" max="17"/>
    <col width="9" customWidth="1" min="18" max="18"/>
    <col width="20" customWidth="1" min="19" max="19"/>
    <col width="16" customWidth="1" min="20" max="20"/>
    <col width="21" customWidth="1" min="21" max="21"/>
    <col width="7" customWidth="1" min="22" max="22"/>
    <col width="13" customWidth="1" min="23" max="23"/>
    <col width="15" customWidth="1" min="24" max="24"/>
    <col width="21" customWidth="1" min="25" max="25"/>
    <col width="23" customWidth="1" min="26" max="26"/>
    <col width="13" customWidth="1" min="27" max="27"/>
    <col width="17" customWidth="1" min="28" max="28"/>
    <col width="21" customWidth="1" min="29" max="29"/>
  </cols>
  <sheetData>
    <row r="1">
      <c r="U1" s="2">
        <f>SUBTOTAL(9,U3:U5)</f>
        <v/>
      </c>
      <c r="V1" s="2">
        <f>SUBTOTAL(9,V3:V5)</f>
        <v/>
      </c>
      <c r="W1" s="2">
        <f>SUBTOTAL(9,W3:W5)</f>
        <v/>
      </c>
      <c r="AC1" s="2">
        <f>SUBTOTAL(9,AC3:AC5)</f>
        <v/>
      </c>
    </row>
    <row r="2">
      <c r="A2" s="3" t="inlineStr">
        <is>
          <t>Responsable de Pago</t>
        </is>
      </c>
      <c r="B2" s="3" t="inlineStr">
        <is>
          <t>Desc Resp.Pago</t>
        </is>
      </c>
      <c r="C2" s="3" t="inlineStr">
        <is>
          <t>Territorio Actual</t>
        </is>
      </c>
      <c r="D2" s="3" t="inlineStr">
        <is>
          <t>Desc Territorio</t>
        </is>
      </c>
      <c r="E2" s="3" t="inlineStr">
        <is>
          <t>Cliente</t>
        </is>
      </c>
      <c r="F2" s="3" t="inlineStr">
        <is>
          <t>Desc Cliente</t>
        </is>
      </c>
      <c r="G2" s="3" t="inlineStr">
        <is>
          <t>Desc Variedad</t>
        </is>
      </c>
      <c r="H2" s="3" t="inlineStr">
        <is>
          <t>Des Familia</t>
        </is>
      </c>
      <c r="I2" s="3" t="inlineStr">
        <is>
          <t>Material</t>
        </is>
      </c>
      <c r="J2" s="3" t="inlineStr">
        <is>
          <t>Desc Material</t>
        </is>
      </c>
      <c r="K2" s="3" t="inlineStr">
        <is>
          <t>Clase de factura</t>
        </is>
      </c>
      <c r="L2" s="3" t="inlineStr">
        <is>
          <t>Doc.facturación</t>
        </is>
      </c>
      <c r="M2" s="3" t="inlineStr">
        <is>
          <t>Referencia</t>
        </is>
      </c>
      <c r="N2" s="3" t="inlineStr">
        <is>
          <t>Pedidos</t>
        </is>
      </c>
      <c r="O2" s="3" t="inlineStr">
        <is>
          <t>Referencia clientes</t>
        </is>
      </c>
      <c r="P2" s="3" t="inlineStr">
        <is>
          <t>Codigo Destinatario</t>
        </is>
      </c>
      <c r="Q2" s="3" t="inlineStr">
        <is>
          <t>Destinatario</t>
        </is>
      </c>
      <c r="R2" s="3" t="inlineStr">
        <is>
          <t>Socios</t>
        </is>
      </c>
      <c r="S2" s="3" t="inlineStr">
        <is>
          <t>Condicion de pago</t>
        </is>
      </c>
      <c r="T2" s="3" t="inlineStr">
        <is>
          <t>Fecha factura</t>
        </is>
      </c>
      <c r="U2" s="3" t="inlineStr">
        <is>
          <t>Cantidad facturada</t>
        </is>
      </c>
      <c r="V2" s="3" t="inlineStr">
        <is>
          <t>TM</t>
        </is>
      </c>
      <c r="W2" s="3" t="inlineStr">
        <is>
          <t>Valor neto</t>
        </is>
      </c>
      <c r="X2" s="3" t="inlineStr">
        <is>
          <t>Bonificación</t>
        </is>
      </c>
      <c r="Y2" s="3" t="inlineStr">
        <is>
          <t>PVP</t>
        </is>
      </c>
      <c r="Z2" s="3" t="inlineStr">
        <is>
          <t>Dto. Factura</t>
        </is>
      </c>
      <c r="AA2" s="3" t="inlineStr">
        <is>
          <t>P. Crédito</t>
        </is>
      </c>
      <c r="AB2" s="3" t="inlineStr">
        <is>
          <t>Dto. Adicional</t>
        </is>
      </c>
      <c r="AC2" s="3" t="inlineStr">
        <is>
          <t>APORTE</t>
        </is>
      </c>
    </row>
    <row r="3">
      <c r="A3" t="n">
        <v>1000026645</v>
      </c>
      <c r="B3" t="inlineStr">
        <is>
          <t>DISTRIBUCION DE INSUMOS PARA EL CAMARON CELIDISMAR CIA LTDA</t>
        </is>
      </c>
      <c r="C3" t="n">
        <v>1178007</v>
      </c>
      <c r="D3" t="inlineStr">
        <is>
          <t>MORANTE BRAVO KATHERINE LICET</t>
        </is>
      </c>
      <c r="E3" s="4" t="n">
        <v>1000036128</v>
      </c>
      <c r="F3" t="inlineStr">
        <is>
          <t>G. PACIFIC FOOD</t>
        </is>
      </c>
      <c r="G3" t="inlineStr">
        <is>
          <t>Engorde</t>
        </is>
      </c>
      <c r="H3" t="inlineStr">
        <is>
          <t>Nicovita Qualis</t>
        </is>
      </c>
      <c r="I3" s="4" t="n">
        <v>7530442</v>
      </c>
      <c r="J3" t="inlineStr">
        <is>
          <t>Nicovita Qualis Camaron E+ 35% 2.0</t>
        </is>
      </c>
      <c r="K3" t="inlineStr">
        <is>
          <t>ZF01</t>
        </is>
      </c>
      <c r="L3" t="n">
        <v>91531495</v>
      </c>
      <c r="M3" t="inlineStr">
        <is>
          <t>004002-000133252</t>
        </is>
      </c>
      <c r="N3" t="n">
        <v>4036572</v>
      </c>
      <c r="O3" t="inlineStr">
        <is>
          <t>PACIFIC SEAFOOD/DIR/TRR/(07:00)</t>
        </is>
      </c>
      <c r="P3" s="4" t="n">
        <v>30007803</v>
      </c>
      <c r="Q3" t="inlineStr">
        <is>
          <t>PACIFIC SEAFOOD S.A</t>
        </is>
      </c>
      <c r="S3" t="inlineStr">
        <is>
          <t>Crédito 90 días</t>
        </is>
      </c>
      <c r="T3" t="inlineStr">
        <is>
          <t>16/05/2024</t>
        </is>
      </c>
      <c r="U3" t="n">
        <v>1000</v>
      </c>
      <c r="V3" t="n">
        <v>25</v>
      </c>
      <c r="W3" s="5" t="n">
        <v>24091.1</v>
      </c>
      <c r="X3" s="6" t="n">
        <v>0.01</v>
      </c>
      <c r="Y3" s="5" t="n">
        <v>26.62</v>
      </c>
      <c r="Z3" s="6" t="n">
        <v>-0.095</v>
      </c>
      <c r="AA3" s="5">
        <f>TRUNC(Y3*(1+Z3),3)</f>
        <v/>
      </c>
      <c r="AB3" s="6" t="n">
        <v>0</v>
      </c>
      <c r="AC3" s="5">
        <f>Y3*(1+AB3)*X3*U3</f>
        <v/>
      </c>
    </row>
    <row r="4">
      <c r="A4" t="n">
        <v>1000026645</v>
      </c>
      <c r="B4" t="inlineStr">
        <is>
          <t>DISTRIBUCION DE INSUMOS PARA EL CAMARON CELIDISMAR CIA LTDA</t>
        </is>
      </c>
      <c r="C4" t="n">
        <v>1178007</v>
      </c>
      <c r="D4" t="inlineStr">
        <is>
          <t>MORANTE BRAVO KATHERINE LICET</t>
        </is>
      </c>
      <c r="E4" s="4" t="n">
        <v>1000036128</v>
      </c>
      <c r="F4" t="inlineStr">
        <is>
          <t>G. PACIFIC FOOD</t>
        </is>
      </c>
      <c r="G4" t="inlineStr">
        <is>
          <t>Engorde</t>
        </is>
      </c>
      <c r="H4" t="inlineStr">
        <is>
          <t>Nicovita Qualis</t>
        </is>
      </c>
      <c r="I4" s="4" t="n">
        <v>7530442</v>
      </c>
      <c r="J4" t="inlineStr">
        <is>
          <t>Nicovita Qualis Camaron E+ 35% 2.0</t>
        </is>
      </c>
      <c r="K4" t="inlineStr">
        <is>
          <t>ZF01</t>
        </is>
      </c>
      <c r="L4" t="n">
        <v>91540392</v>
      </c>
      <c r="M4" t="inlineStr">
        <is>
          <t>004002-000133913</t>
        </is>
      </c>
      <c r="N4" t="n">
        <v>4078933</v>
      </c>
      <c r="O4" t="inlineStr">
        <is>
          <t>PACIFIC SEAFOOD/DIR/TRR/(07:00)</t>
        </is>
      </c>
      <c r="P4" s="4" t="n">
        <v>30007803</v>
      </c>
      <c r="Q4" t="inlineStr">
        <is>
          <t>PACIFIC SEAFOOD S.A</t>
        </is>
      </c>
      <c r="S4" t="inlineStr">
        <is>
          <t>Crédito 90 días</t>
        </is>
      </c>
      <c r="T4" t="inlineStr">
        <is>
          <t>24/05/2024</t>
        </is>
      </c>
      <c r="U4" t="n">
        <v>1188</v>
      </c>
      <c r="V4" t="n">
        <v>29.7</v>
      </c>
      <c r="W4" s="5" t="n">
        <v>28620.22</v>
      </c>
      <c r="X4" s="6" t="n">
        <v>0.01</v>
      </c>
      <c r="Y4" s="5" t="n">
        <v>26.62</v>
      </c>
      <c r="Z4" s="6" t="n">
        <v>-0.09500021502275446</v>
      </c>
      <c r="AA4" s="5">
        <f>TRUNC(Y4*(1+Z4),3)</f>
        <v/>
      </c>
      <c r="AB4" s="6" t="n">
        <v>0</v>
      </c>
      <c r="AC4" s="5">
        <f>Y4*(1+AB4)*X4*U4</f>
        <v/>
      </c>
    </row>
    <row r="5">
      <c r="A5" t="n">
        <v>1000026645</v>
      </c>
      <c r="B5" t="inlineStr">
        <is>
          <t>DISTRIBUCION DE INSUMOS PARA EL CAMARON CELIDISMAR CIA LTDA</t>
        </is>
      </c>
      <c r="C5" t="n">
        <v>1178007</v>
      </c>
      <c r="D5" t="inlineStr">
        <is>
          <t>MORANTE BRAVO KATHERINE LICET</t>
        </is>
      </c>
      <c r="E5" s="4" t="n">
        <v>1000036128</v>
      </c>
      <c r="F5" t="inlineStr">
        <is>
          <t>G. PACIFIC FOOD</t>
        </is>
      </c>
      <c r="G5" t="inlineStr">
        <is>
          <t>Engorde</t>
        </is>
      </c>
      <c r="H5" t="inlineStr">
        <is>
          <t>Nicovita Qualis</t>
        </is>
      </c>
      <c r="I5" s="4" t="n">
        <v>7530442</v>
      </c>
      <c r="J5" t="inlineStr">
        <is>
          <t>Nicovita Qualis Camaron E+ 35% 2.0</t>
        </is>
      </c>
      <c r="K5" t="inlineStr">
        <is>
          <t>ZF01</t>
        </is>
      </c>
      <c r="L5" t="n">
        <v>91540393</v>
      </c>
      <c r="M5" t="inlineStr">
        <is>
          <t>004002-000133914</t>
        </is>
      </c>
      <c r="N5" t="n">
        <v>4078933</v>
      </c>
      <c r="O5" t="inlineStr">
        <is>
          <t>PACIFIC SEAFOOD/DIR/TRR/(07:00)</t>
        </is>
      </c>
      <c r="P5" s="4" t="n">
        <v>30007803</v>
      </c>
      <c r="Q5" t="inlineStr">
        <is>
          <t>PACIFIC SEAFOOD S.A</t>
        </is>
      </c>
      <c r="S5" t="inlineStr">
        <is>
          <t>Crédito 90 días</t>
        </is>
      </c>
      <c r="T5" t="inlineStr">
        <is>
          <t>24/05/2024</t>
        </is>
      </c>
      <c r="U5" t="n">
        <v>812</v>
      </c>
      <c r="V5" t="n">
        <v>20.3</v>
      </c>
      <c r="W5" s="5" t="n">
        <v>19561.97</v>
      </c>
      <c r="X5" s="6" t="n">
        <v>0.01</v>
      </c>
      <c r="Y5" s="5" t="n">
        <v>26.62</v>
      </c>
      <c r="Z5" s="6" t="n">
        <v>-0.0950001480423253</v>
      </c>
      <c r="AA5" s="5">
        <f>TRUNC(Y5*(1+Z5),3)</f>
        <v/>
      </c>
      <c r="AB5" s="6" t="n">
        <v>0</v>
      </c>
      <c r="AC5" s="5">
        <f>Y5*(1+AB5)*X5*U5</f>
        <v/>
      </c>
    </row>
    <row r="6">
      <c r="E6" s="4" t="n"/>
      <c r="I6" s="4" t="n"/>
      <c r="P6" s="4" t="n"/>
      <c r="W6" s="5" t="n"/>
      <c r="X6" s="6" t="n"/>
      <c r="Y6" s="5" t="n"/>
      <c r="Z6" s="6" t="n"/>
      <c r="AA6" s="5" t="n"/>
      <c r="AB6" s="6" t="n"/>
      <c r="AC6" s="5" t="n"/>
    </row>
    <row r="7">
      <c r="I7" s="4" t="n"/>
      <c r="P7" s="4" t="n"/>
      <c r="W7" s="5" t="n"/>
      <c r="X7" s="6" t="n"/>
      <c r="Y7" s="5" t="n"/>
      <c r="Z7" s="6" t="n"/>
      <c r="AA7" s="5" t="n"/>
      <c r="AB7" s="6" t="n"/>
      <c r="AC7" s="5" t="n"/>
    </row>
    <row r="8">
      <c r="P8" s="4" t="n"/>
      <c r="W8" s="5" t="n"/>
      <c r="X8" s="6" t="n"/>
      <c r="Y8" s="5" t="n"/>
      <c r="Z8" s="6" t="n"/>
      <c r="AA8" s="5" t="n"/>
      <c r="AB8" s="6" t="n"/>
      <c r="AC8" s="5" t="n"/>
    </row>
    <row r="9">
      <c r="W9" s="5" t="n"/>
      <c r="X9" s="6" t="n"/>
      <c r="Y9" s="5" t="n"/>
      <c r="Z9" s="6" t="n"/>
      <c r="AA9" s="5" t="n"/>
      <c r="AB9" s="6" t="n"/>
      <c r="AC9" s="5" t="n"/>
    </row>
    <row r="10">
      <c r="X10" s="6" t="n"/>
      <c r="Y10" s="5" t="n"/>
      <c r="Z10" s="6" t="n"/>
      <c r="AA10" s="5" t="n"/>
      <c r="AB10" s="6" t="n"/>
      <c r="AC10" s="5" t="n"/>
    </row>
    <row r="11">
      <c r="Y11" s="5" t="n"/>
      <c r="Z11" s="6" t="n"/>
      <c r="AA11" s="5" t="n"/>
      <c r="AB11" s="6" t="n"/>
      <c r="AC11" s="5" t="n"/>
    </row>
    <row r="12">
      <c r="Z12" s="6" t="n"/>
      <c r="AA12" s="5" t="n"/>
      <c r="AB12" s="6" t="n"/>
      <c r="AC12" s="5" t="n"/>
    </row>
    <row r="13">
      <c r="AA13" s="5" t="n"/>
      <c r="AB13" s="6" t="n"/>
      <c r="AC13" s="5" t="n"/>
    </row>
    <row r="14">
      <c r="AB14" s="6" t="n"/>
      <c r="AC14" s="5" t="n"/>
    </row>
    <row r="15">
      <c r="AC15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showGridLines="0"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7" customWidth="1" min="3" max="3"/>
    <col width="20" customWidth="1" min="4" max="4"/>
    <col width="9" customWidth="1" min="5" max="5"/>
  </cols>
  <sheetData>
    <row r="1">
      <c r="A1" s="7" t="inlineStr">
        <is>
          <t>MES</t>
        </is>
      </c>
      <c r="B1" s="7" t="inlineStr">
        <is>
          <t>CLIENTE</t>
        </is>
      </c>
      <c r="C1" s="7" t="inlineStr">
        <is>
          <t>TMS</t>
        </is>
      </c>
      <c r="D1" s="7" t="inlineStr">
        <is>
          <t>USD</t>
        </is>
      </c>
      <c r="E1" s="7" t="inlineStr">
        <is>
          <t>APORTE</t>
        </is>
      </c>
    </row>
    <row r="2">
      <c r="A2" t="inlineStr">
        <is>
          <t>Mayo</t>
        </is>
      </c>
      <c r="B2" t="inlineStr">
        <is>
          <t>PACIFIC SEAFOOD S.A</t>
        </is>
      </c>
      <c r="C2" t="n">
        <v>75</v>
      </c>
      <c r="D2" t="n">
        <v>72273.29000000001</v>
      </c>
      <c r="E2" t="n">
        <v>798</v>
      </c>
    </row>
    <row r="3">
      <c r="A3" s="2" t="inlineStr">
        <is>
          <t>Total</t>
        </is>
      </c>
      <c r="B3" s="2" t="inlineStr"/>
      <c r="C3" s="2" t="n">
        <v>75</v>
      </c>
      <c r="D3" s="2" t="n">
        <v>72273.29000000001</v>
      </c>
      <c r="E3" s="2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2024-10-25T03:49:06Z</dcterms:created>
  <dcterms:modified xsi:type="dcterms:W3CDTF">2024-10-25T03:49:06Z</dcterms:modified>
</cp:coreProperties>
</file>