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F243E"/>
        <bgColor rgb="000F24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pivotButton="0" quotePrefix="0" xfId="0"/>
    <xf numFmtId="0" fontId="3" fillId="3" borderId="0" applyAlignment="1" pivotButton="0" quotePrefix="0" xfId="0">
      <alignment vertical="top" wrapText="1"/>
    </xf>
    <xf numFmtId="1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  <xf numFmtId="0" fontId="3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30" customWidth="1" min="2" max="2"/>
    <col width="20" customWidth="1" min="3" max="3"/>
    <col width="32" customWidth="1" min="4" max="4"/>
    <col width="13" customWidth="1" min="5" max="5"/>
    <col width="21" customWidth="1" min="6" max="6"/>
    <col width="16" customWidth="1" min="7" max="7"/>
    <col width="17" customWidth="1" min="8" max="8"/>
    <col width="11" customWidth="1" min="9" max="9"/>
    <col width="33" customWidth="1" min="10" max="10"/>
    <col width="19" customWidth="1" min="11" max="11"/>
    <col width="18" customWidth="1" min="12" max="12"/>
    <col width="19" customWidth="1" min="13" max="13"/>
    <col width="10" customWidth="1" min="14" max="14"/>
    <col width="38" customWidth="1" min="15" max="15"/>
    <col width="22" customWidth="1" min="16" max="16"/>
    <col width="27" customWidth="1" min="17" max="17"/>
    <col width="9" customWidth="1" min="18" max="18"/>
    <col width="20" customWidth="1" min="19" max="19"/>
    <col width="16" customWidth="1" min="20" max="20"/>
    <col width="21" customWidth="1" min="21" max="21"/>
    <col width="8" customWidth="1" min="22" max="22"/>
    <col width="13" customWidth="1" min="23" max="23"/>
    <col width="19" customWidth="1" min="24" max="24"/>
    <col width="20" customWidth="1" min="25" max="25"/>
    <col width="23" customWidth="1" min="26" max="26"/>
    <col width="13" customWidth="1" min="27" max="27"/>
    <col width="17" customWidth="1" min="28" max="28"/>
    <col width="21" customWidth="1" min="29" max="29"/>
  </cols>
  <sheetData>
    <row r="1">
      <c r="U1" s="2">
        <f>SUBTOTAL(9,U3:U36)</f>
        <v/>
      </c>
      <c r="V1" s="2">
        <f>SUBTOTAL(9,V3:V36)</f>
        <v/>
      </c>
      <c r="W1" s="2">
        <f>SUBTOTAL(9,W3:W36)</f>
        <v/>
      </c>
      <c r="AC1" s="2">
        <f>SUBTOTAL(9,AC3:AC36)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Clase de factura</t>
        </is>
      </c>
      <c r="L2" s="3" t="inlineStr">
        <is>
          <t>Doc.facturación</t>
        </is>
      </c>
      <c r="M2" s="3" t="inlineStr">
        <is>
          <t>Referencia</t>
        </is>
      </c>
      <c r="N2" s="3" t="inlineStr">
        <is>
          <t>Pedidos</t>
        </is>
      </c>
      <c r="O2" s="3" t="inlineStr">
        <is>
          <t>Referencia clientes</t>
        </is>
      </c>
      <c r="P2" s="3" t="inlineStr">
        <is>
          <t>Codigo Destinatario</t>
        </is>
      </c>
      <c r="Q2" s="3" t="inlineStr">
        <is>
          <t>Destinatario</t>
        </is>
      </c>
      <c r="R2" s="3" t="inlineStr">
        <is>
          <t>Socios</t>
        </is>
      </c>
      <c r="S2" s="3" t="inlineStr">
        <is>
          <t>Condicion de pago</t>
        </is>
      </c>
      <c r="T2" s="3" t="inlineStr">
        <is>
          <t>Fecha factura</t>
        </is>
      </c>
      <c r="U2" s="3" t="inlineStr">
        <is>
          <t>Cantidad facturada</t>
        </is>
      </c>
      <c r="V2" s="3" t="inlineStr">
        <is>
          <t>TM</t>
        </is>
      </c>
      <c r="W2" s="3" t="inlineStr">
        <is>
          <t>Valor neto</t>
        </is>
      </c>
      <c r="X2" s="3" t="inlineStr">
        <is>
          <t>Bonificación</t>
        </is>
      </c>
      <c r="Y2" s="3" t="inlineStr">
        <is>
          <t>PVP</t>
        </is>
      </c>
      <c r="Z2" s="3" t="inlineStr">
        <is>
          <t>Dto. Factura</t>
        </is>
      </c>
      <c r="AA2" s="3" t="inlineStr">
        <is>
          <t>P. Crédito</t>
        </is>
      </c>
      <c r="AB2" s="3" t="inlineStr">
        <is>
          <t>Dto. Adicional</t>
        </is>
      </c>
      <c r="AC2" s="3" t="inlineStr">
        <is>
          <t>APORTE</t>
        </is>
      </c>
    </row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s="4" t="n">
        <v>1000035648</v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s="4" t="n">
        <v>7500107</v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s="4" t="n">
        <v>30007674</v>
      </c>
      <c r="Q3" t="inlineStr">
        <is>
          <t>GRUPO ROJAS - HUAQUILLAS</t>
        </is>
      </c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s="5" t="n">
        <v>10161.85</v>
      </c>
      <c r="X3" s="6" t="n">
        <v>0.01859402433658</v>
      </c>
      <c r="Y3" s="5" t="n">
        <v>38.38999999999999</v>
      </c>
      <c r="Z3" s="6" t="n">
        <v>-0.2260220970068655</v>
      </c>
      <c r="AA3" s="5">
        <f>TRUNC(Y3*(1+Z3),3)</f>
        <v/>
      </c>
      <c r="AB3" s="6" t="n">
        <v>0</v>
      </c>
      <c r="AC3" s="5">
        <f>Y3*(1+AB3)*X3*U3</f>
        <v/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s="4" t="n">
        <v>1000035648</v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s="4" t="n">
        <v>7500107</v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s="4" t="n">
        <v>30007674</v>
      </c>
      <c r="Q4" t="inlineStr">
        <is>
          <t>GRUPO ROJAS - HUAQUILLAS</t>
        </is>
      </c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s="5" t="n">
        <v>3565.56</v>
      </c>
      <c r="X4" s="6" t="n">
        <v>0.01859402433658</v>
      </c>
      <c r="Y4" s="5" t="n">
        <v>38.39</v>
      </c>
      <c r="Z4" s="6" t="n">
        <v>-0.2260224016671008</v>
      </c>
      <c r="AA4" s="5">
        <f>TRUNC(Y4*(1+Z4),3)</f>
        <v/>
      </c>
      <c r="AB4" s="6" t="n">
        <v>0</v>
      </c>
      <c r="AC4" s="5">
        <f>Y4*(1+AB4)*X4*U4</f>
        <v/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s="4" t="n">
        <v>1000035648</v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s="4" t="n">
        <v>7500107</v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s="4" t="n">
        <v>30007671</v>
      </c>
      <c r="Q5" t="inlineStr">
        <is>
          <t>GRUPO ROJAS - TENGUEL</t>
        </is>
      </c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s="5" t="n">
        <v>17649.53</v>
      </c>
      <c r="X5" s="6" t="n">
        <v>0.01859402433658</v>
      </c>
      <c r="Y5" s="5" t="n">
        <v>38.39</v>
      </c>
      <c r="Z5" s="6" t="n">
        <v>-0.2260220508462238</v>
      </c>
      <c r="AA5" s="5">
        <f>TRUNC(Y5*(1+Z5),3)</f>
        <v/>
      </c>
      <c r="AB5" s="6" t="n">
        <v>0</v>
      </c>
      <c r="AC5" s="5">
        <f>Y5*(1+AB5)*X5*U5</f>
        <v/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s="4" t="n">
        <v>1000035648</v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s="4" t="n">
        <v>7500107</v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s="4" t="n">
        <v>30007674</v>
      </c>
      <c r="Q6" t="inlineStr">
        <is>
          <t>GRUPO ROJAS - HUAQUILLAS</t>
        </is>
      </c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s="5" t="n">
        <v>3922.12</v>
      </c>
      <c r="X6" s="6" t="n">
        <v>0.01859402433658</v>
      </c>
      <c r="Y6" s="5" t="n">
        <v>38.39</v>
      </c>
      <c r="Z6" s="6" t="n">
        <v>-0.2260216123201275</v>
      </c>
      <c r="AA6" s="5">
        <f>TRUNC(Y6*(1+Z6),3)</f>
        <v/>
      </c>
      <c r="AB6" s="6" t="n">
        <v>0</v>
      </c>
      <c r="AC6" s="5">
        <f>Y6*(1+AB6)*X6*U6</f>
        <v/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s="4" t="n">
        <v>1000035648</v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s="4" t="n">
        <v>7500107</v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s="4" t="n">
        <v>30007674</v>
      </c>
      <c r="Q7" t="inlineStr">
        <is>
          <t>GRUPO ROJAS - HUAQUILLAS</t>
        </is>
      </c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s="5" t="n">
        <v>5883.17</v>
      </c>
      <c r="X7" s="6" t="n">
        <v>0.01859402433658</v>
      </c>
      <c r="Y7" s="5" t="n">
        <v>38.39</v>
      </c>
      <c r="Z7" s="6" t="n">
        <v>-0.2260229278984163</v>
      </c>
      <c r="AA7" s="5">
        <f>TRUNC(Y7*(1+Z7),3)</f>
        <v/>
      </c>
      <c r="AB7" s="6" t="n">
        <v>0</v>
      </c>
      <c r="AC7" s="5">
        <f>Y7*(1+AB7)*X7*U7</f>
        <v/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s="4" t="n">
        <v>1000035648</v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s="4" t="n">
        <v>7500107</v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s="4" t="n">
        <v>30007674</v>
      </c>
      <c r="Q8" t="inlineStr">
        <is>
          <t>GRUPO ROJAS - HUAQUILLAS</t>
        </is>
      </c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s="5" t="n">
        <v>5883.17</v>
      </c>
      <c r="X8" s="6" t="n">
        <v>0.01859402433658</v>
      </c>
      <c r="Y8" s="5" t="n">
        <v>38.39</v>
      </c>
      <c r="Z8" s="6" t="n">
        <v>-0.2260229278984163</v>
      </c>
      <c r="AA8" s="5">
        <f>TRUNC(Y8*(1+Z8),3)</f>
        <v/>
      </c>
      <c r="AB8" s="6" t="n">
        <v>0</v>
      </c>
      <c r="AC8" s="5">
        <f>Y8*(1+AB8)*X8*U8</f>
        <v/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s="4" t="n">
        <v>1000035648</v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s="4" t="n">
        <v>7500107</v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s="4" t="n">
        <v>30007671</v>
      </c>
      <c r="Q9" t="inlineStr">
        <is>
          <t>GRUPO ROJAS - TENGUEL</t>
        </is>
      </c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s="5" t="n">
        <v>7844.23</v>
      </c>
      <c r="X9" s="6" t="n">
        <v>0.01859402433658</v>
      </c>
      <c r="Y9" s="5" t="n">
        <v>38.39</v>
      </c>
      <c r="Z9" s="6" t="n">
        <v>-0.2260225990038441</v>
      </c>
      <c r="AA9" s="5">
        <f>TRUNC(Y9*(1+Z9),3)</f>
        <v/>
      </c>
      <c r="AB9" s="6" t="n">
        <v>0</v>
      </c>
      <c r="AC9" s="5">
        <f>Y9*(1+AB9)*X9*U9</f>
        <v/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s="4" t="n">
        <v>1000035648</v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s="4" t="n">
        <v>7500107</v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s="4" t="n">
        <v>30007671</v>
      </c>
      <c r="Q10" t="inlineStr">
        <is>
          <t>GRUPO ROJAS - TENGUEL</t>
        </is>
      </c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s="5" t="n">
        <v>17649.52</v>
      </c>
      <c r="X10" s="6" t="n">
        <v>0.01859402433658</v>
      </c>
      <c r="Y10" s="5" t="n">
        <v>38.39</v>
      </c>
      <c r="Z10" s="6" t="n">
        <v>-0.2260224893723201</v>
      </c>
      <c r="AA10" s="5">
        <f>TRUNC(Y10*(1+Z10),3)</f>
        <v/>
      </c>
      <c r="AB10" s="6" t="n">
        <v>0</v>
      </c>
      <c r="AC10" s="5">
        <f>Y10*(1+AB10)*X10*U10</f>
        <v/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s="4" t="n">
        <v>1000035648</v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s="4" t="n">
        <v>7500107</v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s="4" t="n">
        <v>30007674</v>
      </c>
      <c r="Q11" t="inlineStr">
        <is>
          <t>GRUPO ROJAS - HUAQUILLAS</t>
        </is>
      </c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s="5" t="n">
        <v>1961.06</v>
      </c>
      <c r="X11" s="6" t="n">
        <v>0.01859402433658</v>
      </c>
      <c r="Y11" s="5" t="n">
        <v>38.39</v>
      </c>
      <c r="Z11" s="6" t="n">
        <v>-0.2260216123201275</v>
      </c>
      <c r="AA11" s="5">
        <f>TRUNC(Y11*(1+Z11),3)</f>
        <v/>
      </c>
      <c r="AB11" s="6" t="n">
        <v>0</v>
      </c>
      <c r="AC11" s="5">
        <f>Y11*(1+AB11)*X11*U11</f>
        <v/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s="4" t="n">
        <v>1000035648</v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s="4" t="n">
        <v>7500107</v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s="4" t="n">
        <v>30007674</v>
      </c>
      <c r="Q12" t="inlineStr">
        <is>
          <t>GRUPO ROJAS - HUAQUILLAS</t>
        </is>
      </c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s="5" t="n">
        <v>3922.12</v>
      </c>
      <c r="X12" s="6" t="n">
        <v>0.01859402433658</v>
      </c>
      <c r="Y12" s="5" t="n">
        <v>38.39</v>
      </c>
      <c r="Z12" s="6" t="n">
        <v>-0.2260216123201275</v>
      </c>
      <c r="AA12" s="5">
        <f>TRUNC(Y12*(1+Z12),3)</f>
        <v/>
      </c>
      <c r="AB12" s="6" t="n">
        <v>0</v>
      </c>
      <c r="AC12" s="5">
        <f>Y12*(1+AB12)*X12*U12</f>
        <v/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s="4" t="n">
        <v>1000035648</v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s="4" t="n">
        <v>7500107</v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s="4" t="n">
        <v>30007674</v>
      </c>
      <c r="Q13" t="inlineStr">
        <is>
          <t>GRUPO ROJAS - HUAQUILLAS</t>
        </is>
      </c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s="5" t="n">
        <v>17649.53</v>
      </c>
      <c r="X13" s="6" t="n">
        <v>0.01859402433658</v>
      </c>
      <c r="Y13" s="5" t="n">
        <v>38.39</v>
      </c>
      <c r="Z13" s="6" t="n">
        <v>-0.2260220508462238</v>
      </c>
      <c r="AA13" s="5">
        <f>TRUNC(Y13*(1+Z13),3)</f>
        <v/>
      </c>
      <c r="AB13" s="6" t="n">
        <v>0</v>
      </c>
      <c r="AC13" s="5">
        <f>Y13*(1+AB13)*X13*U13</f>
        <v/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s="4" t="n">
        <v>1000035648</v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s="4" t="n">
        <v>7500107</v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s="4" t="n">
        <v>30007674</v>
      </c>
      <c r="Q14" t="inlineStr">
        <is>
          <t>GRUPO ROJAS - HUAQUILLAS</t>
        </is>
      </c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s="5" t="n">
        <v>1961.06</v>
      </c>
      <c r="X14" s="6" t="n">
        <v>0.01859402433658</v>
      </c>
      <c r="Y14" s="5" t="n">
        <v>38.39</v>
      </c>
      <c r="Z14" s="6" t="n">
        <v>-0.2260216123201275</v>
      </c>
      <c r="AA14" s="5">
        <f>TRUNC(Y14*(1+Z14),3)</f>
        <v/>
      </c>
      <c r="AB14" s="6" t="n">
        <v>0</v>
      </c>
      <c r="AC14" s="5">
        <f>Y14*(1+AB14)*X14*U14</f>
        <v/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s="4" t="n">
        <v>1000035648</v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s="4" t="n">
        <v>7500107</v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s="4" t="n">
        <v>30007674</v>
      </c>
      <c r="Q15" t="inlineStr">
        <is>
          <t>GRUPO ROJAS - HUAQUILLAS</t>
        </is>
      </c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s="5" t="n">
        <v>1961.06</v>
      </c>
      <c r="X15" s="6" t="n">
        <v>0.01859402433658</v>
      </c>
      <c r="Y15" s="5" t="n">
        <v>38.39</v>
      </c>
      <c r="Z15" s="6" t="n">
        <v>-0.2260216123201275</v>
      </c>
      <c r="AA15" s="5">
        <f>TRUNC(Y15*(1+Z15),3)</f>
        <v/>
      </c>
      <c r="AB15" s="6" t="n">
        <v>0</v>
      </c>
      <c r="AC15" s="5">
        <f>Y15*(1+AB15)*X15*U15</f>
        <v/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s="4" t="n">
        <v>1000035648</v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s="4" t="n">
        <v>7500107</v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s="4" t="n">
        <v>30007674</v>
      </c>
      <c r="Q16" t="inlineStr">
        <is>
          <t>GRUPO ROJAS - HUAQUILLAS</t>
        </is>
      </c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s="5" t="n">
        <v>17649.52</v>
      </c>
      <c r="X16" s="6" t="n">
        <v>0.01859402433658</v>
      </c>
      <c r="Y16" s="5" t="n">
        <v>38.39</v>
      </c>
      <c r="Z16" s="6" t="n">
        <v>-0.2260224893723201</v>
      </c>
      <c r="AA16" s="5">
        <f>TRUNC(Y16*(1+Z16),3)</f>
        <v/>
      </c>
      <c r="AB16" s="6" t="n">
        <v>0</v>
      </c>
      <c r="AC16" s="5">
        <f>Y16*(1+AB16)*X16*U16</f>
        <v/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s="4" t="n">
        <v>1000035648</v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s="4" t="n">
        <v>7500107</v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s="4" t="n">
        <v>30007674</v>
      </c>
      <c r="Q17" t="inlineStr">
        <is>
          <t>GRUPO ROJAS - HUAQUILLAS</t>
        </is>
      </c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s="5" t="n">
        <v>17649.53</v>
      </c>
      <c r="X17" s="6" t="n">
        <v>0.01859402433658</v>
      </c>
      <c r="Y17" s="5" t="n">
        <v>38.39</v>
      </c>
      <c r="Z17" s="6" t="n">
        <v>-0.2260220508462238</v>
      </c>
      <c r="AA17" s="5">
        <f>TRUNC(Y17*(1+Z17),3)</f>
        <v/>
      </c>
      <c r="AB17" s="6" t="n">
        <v>0</v>
      </c>
      <c r="AC17" s="5">
        <f>Y17*(1+AB17)*X17*U17</f>
        <v/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s="4" t="n">
        <v>1000035648</v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s="4" t="n">
        <v>7500107</v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s="4" t="n">
        <v>30007674</v>
      </c>
      <c r="Q18" t="inlineStr">
        <is>
          <t>GRUPO ROJAS - HUAQUILLAS</t>
        </is>
      </c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s="5" t="n">
        <v>9805.290000000001</v>
      </c>
      <c r="X18" s="6" t="n">
        <v>0.01859402433658</v>
      </c>
      <c r="Y18" s="5" t="n">
        <v>38.39</v>
      </c>
      <c r="Z18" s="6" t="n">
        <v>-0.2260224016671008</v>
      </c>
      <c r="AA18" s="5">
        <f>TRUNC(Y18*(1+Z18),3)</f>
        <v/>
      </c>
      <c r="AB18" s="6" t="n">
        <v>0</v>
      </c>
      <c r="AC18" s="5">
        <f>Y18*(1+AB18)*X18*U18</f>
        <v/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s="4" t="n">
        <v>1000035648</v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s="4" t="n">
        <v>7500107</v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s="4" t="n">
        <v>30007674</v>
      </c>
      <c r="Q19" t="inlineStr">
        <is>
          <t>GRUPO ROJAS - HUAQUILLAS</t>
        </is>
      </c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s="5" t="n">
        <v>7844.23</v>
      </c>
      <c r="X19" s="6" t="n">
        <v>0.01859402433658</v>
      </c>
      <c r="Y19" s="5" t="n">
        <v>38.39</v>
      </c>
      <c r="Z19" s="6" t="n">
        <v>-0.2260225990038441</v>
      </c>
      <c r="AA19" s="5">
        <f>TRUNC(Y19*(1+Z19),3)</f>
        <v/>
      </c>
      <c r="AB19" s="6" t="n">
        <v>0</v>
      </c>
      <c r="AC19" s="5">
        <f>Y19*(1+AB19)*X19*U19</f>
        <v/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s="4" t="n">
        <v>1000035648</v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s="4" t="n">
        <v>7500107</v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s="4" t="n">
        <v>30007674</v>
      </c>
      <c r="Q20" t="inlineStr">
        <is>
          <t>GRUPO ROJAS - HUAQUILLAS</t>
        </is>
      </c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s="5" t="n">
        <v>9805.290000000001</v>
      </c>
      <c r="X20" s="6" t="n">
        <v>0.01859402433658</v>
      </c>
      <c r="Y20" s="5" t="n">
        <v>38.39</v>
      </c>
      <c r="Z20" s="6" t="n">
        <v>-0.2260224016671008</v>
      </c>
      <c r="AA20" s="5">
        <f>TRUNC(Y20*(1+Z20),3)</f>
        <v/>
      </c>
      <c r="AB20" s="6" t="n">
        <v>0</v>
      </c>
      <c r="AC20" s="5">
        <f>Y20*(1+AB20)*X20*U20</f>
        <v/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s="4" t="n">
        <v>1000035648</v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s="4" t="n">
        <v>7500107</v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s="4" t="n">
        <v>30007674</v>
      </c>
      <c r="Q21" t="inlineStr">
        <is>
          <t>GRUPO ROJAS - HUAQUILLAS</t>
        </is>
      </c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s="5" t="n">
        <v>5883.17</v>
      </c>
      <c r="X21" s="6" t="n">
        <v>0.01859402433658</v>
      </c>
      <c r="Y21" s="5" t="n">
        <v>38.39</v>
      </c>
      <c r="Z21" s="6" t="n">
        <v>-0.2260229278984163</v>
      </c>
      <c r="AA21" s="5">
        <f>TRUNC(Y21*(1+Z21),3)</f>
        <v/>
      </c>
      <c r="AB21" s="6" t="n">
        <v>0</v>
      </c>
      <c r="AC21" s="5">
        <f>Y21*(1+AB21)*X21*U21</f>
        <v/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s="4" t="n">
        <v>1000035648</v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s="4" t="n">
        <v>7500107</v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s="4" t="n">
        <v>30007678</v>
      </c>
      <c r="Q22" t="inlineStr">
        <is>
          <t>GRUPO ROJAS - VILLANUEVA</t>
        </is>
      </c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s="5" t="n">
        <v>13727.41</v>
      </c>
      <c r="X22" s="6" t="n">
        <v>0.01859402433658</v>
      </c>
      <c r="Y22" s="5" t="n">
        <v>38.39</v>
      </c>
      <c r="Z22" s="6" t="n">
        <v>-0.2260221761393942</v>
      </c>
      <c r="AA22" s="5">
        <f>TRUNC(Y22*(1+Z22),3)</f>
        <v/>
      </c>
      <c r="AB22" s="6" t="n">
        <v>0</v>
      </c>
      <c r="AC22" s="5">
        <f>Y22*(1+AB22)*X22*U22</f>
        <v/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s="4" t="n">
        <v>1000035648</v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s="4" t="n">
        <v>7500107</v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s="4" t="n">
        <v>30007673</v>
      </c>
      <c r="Q23" t="inlineStr">
        <is>
          <t>GRUPO ROJAS - DURAN</t>
        </is>
      </c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s="5" t="n">
        <v>9805.290000000001</v>
      </c>
      <c r="X23" s="6" t="n">
        <v>0.01859402433658</v>
      </c>
      <c r="Y23" s="5" t="n">
        <v>38.39</v>
      </c>
      <c r="Z23" s="6" t="n">
        <v>-0.2260224016671008</v>
      </c>
      <c r="AA23" s="5">
        <f>TRUNC(Y23*(1+Z23),3)</f>
        <v/>
      </c>
      <c r="AB23" s="6" t="n">
        <v>0</v>
      </c>
      <c r="AC23" s="5">
        <f>Y23*(1+AB23)*X23*U23</f>
        <v/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s="4" t="n">
        <v>1000035648</v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s="4" t="n">
        <v>7500107</v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s="4" t="n">
        <v>30007673</v>
      </c>
      <c r="Q24" t="inlineStr">
        <is>
          <t>GRUPO ROJAS - DURAN</t>
        </is>
      </c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s="5" t="n">
        <v>3922.12</v>
      </c>
      <c r="X24" s="6" t="n">
        <v>0.01859402433658</v>
      </c>
      <c r="Y24" s="5" t="n">
        <v>38.39</v>
      </c>
      <c r="Z24" s="6" t="n">
        <v>-0.2260216123201275</v>
      </c>
      <c r="AA24" s="5">
        <f>TRUNC(Y24*(1+Z24),3)</f>
        <v/>
      </c>
      <c r="AB24" s="6" t="n">
        <v>0</v>
      </c>
      <c r="AC24" s="5">
        <f>Y24*(1+AB24)*X24*U24</f>
        <v/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s="4" t="n">
        <v>1000035648</v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s="4" t="n">
        <v>7500107</v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s="4" t="n">
        <v>30007678</v>
      </c>
      <c r="Q25" t="inlineStr">
        <is>
          <t>GRUPO ROJAS - VILLANUEVA</t>
        </is>
      </c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s="5" t="n">
        <v>7569.7</v>
      </c>
      <c r="X25" s="6" t="n">
        <v>0.01859402433658</v>
      </c>
      <c r="Y25" s="5" t="n">
        <v>38.39</v>
      </c>
      <c r="Z25" s="6" t="n">
        <v>-0.2260216123201275</v>
      </c>
      <c r="AA25" s="5">
        <f>TRUNC(Y25*(1+Z25),3)</f>
        <v/>
      </c>
      <c r="AB25" s="6" t="n">
        <v>0.02709</v>
      </c>
      <c r="AC25" s="5">
        <f>Y25*(1+AB25)*X25*U25</f>
        <v/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s="4" t="n">
        <v>1000035648</v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s="4" t="n">
        <v>7500107</v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s="4" t="n">
        <v>30007678</v>
      </c>
      <c r="Q26" t="inlineStr">
        <is>
          <t>GRUPO ROJAS - VILLANUEVA</t>
        </is>
      </c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s="5" t="n">
        <v>35299.05</v>
      </c>
      <c r="X26" s="6" t="n">
        <v>0.01859402433658</v>
      </c>
      <c r="Y26" s="5" t="n">
        <v>38.39</v>
      </c>
      <c r="Z26" s="6" t="n">
        <v>-0.2260222701092719</v>
      </c>
      <c r="AA26" s="5">
        <f>TRUNC(Y26*(1+Z26),3)</f>
        <v/>
      </c>
      <c r="AB26" s="6" t="n">
        <v>0</v>
      </c>
      <c r="AC26" s="5">
        <f>Y26*(1+AB26)*X26*U26</f>
        <v/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s="4" t="n">
        <v>1000035648</v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s="4" t="n">
        <v>7500107</v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s="4" t="n">
        <v>30007673</v>
      </c>
      <c r="Q27" t="inlineStr">
        <is>
          <t>GRUPO ROJAS - DURAN</t>
        </is>
      </c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s="5" t="n">
        <v>11766.35</v>
      </c>
      <c r="X27" s="6" t="n">
        <v>0.01859402433658</v>
      </c>
      <c r="Y27" s="5" t="n">
        <v>38.39</v>
      </c>
      <c r="Z27" s="6" t="n">
        <v>-0.2260222701092719</v>
      </c>
      <c r="AA27" s="5">
        <f>TRUNC(Y27*(1+Z27),3)</f>
        <v/>
      </c>
      <c r="AB27" s="6" t="n">
        <v>0</v>
      </c>
      <c r="AC27" s="5">
        <f>Y27*(1+AB27)*X27*U27</f>
        <v/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s="4" t="n">
        <v>1000035648</v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s="4" t="n">
        <v>7500107</v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s="4" t="n">
        <v>30007678</v>
      </c>
      <c r="Q28" t="inlineStr">
        <is>
          <t>GRUPO ROJAS - VILLANUEVA</t>
        </is>
      </c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s="5" t="n">
        <v>7569.7</v>
      </c>
      <c r="X28" s="6" t="n">
        <v>0.01859402433658</v>
      </c>
      <c r="Y28" s="5" t="n">
        <v>38.39</v>
      </c>
      <c r="Z28" s="6" t="n">
        <v>-0.2260216123201275</v>
      </c>
      <c r="AA28" s="5">
        <f>TRUNC(Y28*(1+Z28),3)</f>
        <v/>
      </c>
      <c r="AB28" s="6" t="n">
        <v>0.02709</v>
      </c>
      <c r="AC28" s="5">
        <f>Y28*(1+AB28)*X28*U28</f>
        <v/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s="4" t="n">
        <v>1000035648</v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s="4" t="n">
        <v>7500107</v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s="4" t="n">
        <v>30007678</v>
      </c>
      <c r="Q29" t="inlineStr">
        <is>
          <t>GRUPO ROJAS - VILLANUEVA</t>
        </is>
      </c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s="5" t="n">
        <v>32171.15</v>
      </c>
      <c r="X29" s="6" t="n">
        <v>0.01859402433658</v>
      </c>
      <c r="Y29" s="5" t="n">
        <v>38.39</v>
      </c>
      <c r="Z29" s="6" t="n">
        <v>-0.226022308802751</v>
      </c>
      <c r="AA29" s="5">
        <f>TRUNC(Y29*(1+Z29),3)</f>
        <v/>
      </c>
      <c r="AB29" s="6" t="n">
        <v>0.02709</v>
      </c>
      <c r="AC29" s="5">
        <f>Y29*(1+AB29)*X29*U29</f>
        <v/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s="4" t="n">
        <v>1000035648</v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s="4" t="n">
        <v>7500107</v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s="4" t="n">
        <v>30007673</v>
      </c>
      <c r="Q30" t="inlineStr">
        <is>
          <t>GRUPO ROJAS - DURAN</t>
        </is>
      </c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s="5" t="n">
        <v>17649.53</v>
      </c>
      <c r="X30" s="6" t="n">
        <v>0.01859402433658</v>
      </c>
      <c r="Y30" s="5" t="n">
        <v>38.39</v>
      </c>
      <c r="Z30" s="6" t="n">
        <v>-0.2260220508462238</v>
      </c>
      <c r="AA30" s="5">
        <f>TRUNC(Y30*(1+Z30),3)</f>
        <v/>
      </c>
      <c r="AB30" s="6" t="n">
        <v>0</v>
      </c>
      <c r="AC30" s="5">
        <f>Y30*(1+AB30)*X30*U30</f>
        <v/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s="4" t="n">
        <v>1000035648</v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s="4" t="n">
        <v>7500107</v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s="4" t="n">
        <v>30007678</v>
      </c>
      <c r="Q31" t="inlineStr">
        <is>
          <t>GRUPO ROJAS - VILLANUEVA</t>
        </is>
      </c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s="5" t="n">
        <v>15688.47</v>
      </c>
      <c r="X31" s="6" t="n">
        <v>0.01859402433658</v>
      </c>
      <c r="Y31" s="5" t="n">
        <v>38.39</v>
      </c>
      <c r="Z31" s="6" t="n">
        <v>-0.2260221056619859</v>
      </c>
      <c r="AA31" s="5">
        <f>TRUNC(Y31*(1+Z31),3)</f>
        <v/>
      </c>
      <c r="AB31" s="6" t="n">
        <v>0</v>
      </c>
      <c r="AC31" s="5">
        <f>Y31*(1+AB31)*X31*U31</f>
        <v/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s="4" t="n">
        <v>1000035648</v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s="4" t="n">
        <v>7500107</v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s="4" t="n">
        <v>30007673</v>
      </c>
      <c r="Q32" t="inlineStr">
        <is>
          <t>GRUPO ROJAS - DURAN</t>
        </is>
      </c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s="5" t="n">
        <v>17649.52</v>
      </c>
      <c r="X32" s="6" t="n">
        <v>0.01859402433658</v>
      </c>
      <c r="Y32" s="5" t="n">
        <v>38.39</v>
      </c>
      <c r="Z32" s="6" t="n">
        <v>-0.2260224893723201</v>
      </c>
      <c r="AA32" s="5">
        <f>TRUNC(Y32*(1+Z32),3)</f>
        <v/>
      </c>
      <c r="AB32" s="6" t="n">
        <v>0</v>
      </c>
      <c r="AC32" s="5">
        <f>Y32*(1+AB32)*X32*U32</f>
        <v/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s="4" t="n">
        <v>1000035648</v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s="4" t="n">
        <v>7500107</v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s="4" t="n">
        <v>30007678</v>
      </c>
      <c r="Q33" t="inlineStr">
        <is>
          <t>GRUPO ROJAS - VILLANUEVA</t>
        </is>
      </c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s="5" t="n">
        <v>21571.64</v>
      </c>
      <c r="X33" s="6" t="n">
        <v>0.01859402433658</v>
      </c>
      <c r="Y33" s="5" t="n">
        <v>38.39</v>
      </c>
      <c r="Z33" s="6" t="n">
        <v>-0.2260223299082851</v>
      </c>
      <c r="AA33" s="5">
        <f>TRUNC(Y33*(1+Z33),3)</f>
        <v/>
      </c>
      <c r="AB33" s="6" t="n">
        <v>0</v>
      </c>
      <c r="AC33" s="5">
        <f>Y33*(1+AB33)*X33*U33</f>
        <v/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s="4" t="n">
        <v>1000035648</v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s="4" t="n">
        <v>7500107</v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s="4" t="n">
        <v>30007678</v>
      </c>
      <c r="Q34" t="inlineStr">
        <is>
          <t>GRUPO ROJAS - VILLANUEVA</t>
        </is>
      </c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s="5" t="n">
        <v>17649.52</v>
      </c>
      <c r="X34" s="6" t="n">
        <v>0.01859402433658</v>
      </c>
      <c r="Y34" s="5" t="n">
        <v>38.39</v>
      </c>
      <c r="Z34" s="6" t="n">
        <v>-0.2260224893723201</v>
      </c>
      <c r="AA34" s="5">
        <f>TRUNC(Y34*(1+Z34),3)</f>
        <v/>
      </c>
      <c r="AB34" s="6" t="n">
        <v>0</v>
      </c>
      <c r="AC34" s="5">
        <f>Y34*(1+AB34)*X34*U34</f>
        <v/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s="4" t="n">
        <v>1000035648</v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s="4" t="n">
        <v>7500107</v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s="4" t="n">
        <v>30007673</v>
      </c>
      <c r="Q35" t="inlineStr">
        <is>
          <t>GRUPO ROJAS - DURAN</t>
        </is>
      </c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s="5" t="n">
        <v>5883.17</v>
      </c>
      <c r="X35" s="6" t="n">
        <v>0.01859402433658</v>
      </c>
      <c r="Y35" s="5" t="n">
        <v>38.39</v>
      </c>
      <c r="Z35" s="6" t="n">
        <v>-0.2260229278984163</v>
      </c>
      <c r="AA35" s="5">
        <f>TRUNC(Y35*(1+Z35),3)</f>
        <v/>
      </c>
      <c r="AB35" s="6" t="n">
        <v>0</v>
      </c>
      <c r="AC35" s="5">
        <f>Y35*(1+AB35)*X35*U35</f>
        <v/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s="4" t="n">
        <v>1000035648</v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s="4" t="n">
        <v>7500107</v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s="4" t="n">
        <v>30007678</v>
      </c>
      <c r="Q36" t="inlineStr">
        <is>
          <t>GRUPO ROJAS - VILLANUEVA</t>
        </is>
      </c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s="5" t="n">
        <v>1961.06</v>
      </c>
      <c r="X36" s="6" t="n">
        <v>0.01859402433658</v>
      </c>
      <c r="Y36" s="5" t="n">
        <v>38.39</v>
      </c>
      <c r="Z36" s="6" t="n">
        <v>-0.2260216123201275</v>
      </c>
      <c r="AA36" s="5">
        <f>TRUNC(Y36*(1+Z36),3)</f>
        <v/>
      </c>
      <c r="AB36" s="6" t="n">
        <v>0</v>
      </c>
      <c r="AC36" s="5">
        <f>Y36*(1+AB36)*X36*U36</f>
        <v/>
      </c>
    </row>
    <row r="37">
      <c r="E37" s="4" t="n"/>
      <c r="I37" s="4" t="n"/>
      <c r="P37" s="4" t="n"/>
      <c r="W37" s="5" t="n"/>
      <c r="X37" s="6" t="n"/>
      <c r="Y37" s="5" t="n"/>
      <c r="Z37" s="6" t="n"/>
      <c r="AA37" s="5" t="n"/>
      <c r="AB37" s="6" t="n"/>
      <c r="AC37" s="5" t="n"/>
    </row>
    <row r="38">
      <c r="I38" s="4" t="n"/>
      <c r="P38" s="4" t="n"/>
      <c r="W38" s="5" t="n"/>
      <c r="X38" s="6" t="n"/>
      <c r="Y38" s="5" t="n"/>
      <c r="Z38" s="6" t="n"/>
      <c r="AA38" s="5" t="n"/>
      <c r="AB38" s="6" t="n"/>
      <c r="AC38" s="5" t="n"/>
    </row>
    <row r="39">
      <c r="P39" s="4" t="n"/>
      <c r="W39" s="5" t="n"/>
      <c r="X39" s="6" t="n"/>
      <c r="Y39" s="5" t="n"/>
      <c r="Z39" s="6" t="n"/>
      <c r="AA39" s="5" t="n"/>
      <c r="AB39" s="6" t="n"/>
      <c r="AC39" s="5" t="n"/>
    </row>
    <row r="40">
      <c r="W40" s="5" t="n"/>
      <c r="X40" s="6" t="n"/>
      <c r="Y40" s="5" t="n"/>
      <c r="Z40" s="6" t="n"/>
      <c r="AA40" s="5" t="n"/>
      <c r="AB40" s="6" t="n"/>
      <c r="AC40" s="5" t="n"/>
    </row>
    <row r="41">
      <c r="X41" s="6" t="n"/>
      <c r="Y41" s="5" t="n"/>
      <c r="Z41" s="6" t="n"/>
      <c r="AA41" s="5" t="n"/>
      <c r="AB41" s="6" t="n"/>
      <c r="AC41" s="5" t="n"/>
    </row>
    <row r="42">
      <c r="Y42" s="5" t="n"/>
      <c r="Z42" s="6" t="n"/>
      <c r="AA42" s="5" t="n"/>
      <c r="AB42" s="6" t="n"/>
      <c r="AC42" s="5" t="n"/>
    </row>
    <row r="43">
      <c r="Z43" s="6" t="n"/>
      <c r="AA43" s="5" t="n"/>
      <c r="AB43" s="6" t="n"/>
      <c r="AC43" s="5" t="n"/>
    </row>
    <row r="44">
      <c r="AA44" s="5" t="n"/>
      <c r="AB44" s="6" t="n"/>
      <c r="AC44" s="5" t="n"/>
    </row>
    <row r="45">
      <c r="AB45" s="6" t="n"/>
      <c r="AC45" s="5" t="n"/>
    </row>
    <row r="46">
      <c r="AC46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9" customWidth="1" min="3" max="3"/>
    <col width="12" customWidth="1" min="4" max="4"/>
    <col width="21" customWidth="1" min="5" max="5"/>
  </cols>
  <sheetData>
    <row r="1">
      <c r="A1" s="7" t="inlineStr">
        <is>
          <t>MES</t>
        </is>
      </c>
      <c r="B1" s="7" t="inlineStr">
        <is>
          <t>CLIENTE</t>
        </is>
      </c>
      <c r="C1" s="7" t="inlineStr">
        <is>
          <t>TMS</t>
        </is>
      </c>
      <c r="D1" s="7" t="inlineStr">
        <is>
          <t>USD</t>
        </is>
      </c>
      <c r="E1" s="7" t="inlineStr">
        <is>
          <t>APORTE</t>
        </is>
      </c>
    </row>
    <row r="2">
      <c r="A2" t="inlineStr">
        <is>
          <t>Julio</t>
        </is>
      </c>
      <c r="B2" t="inlineStr">
        <is>
          <t>GRUPO ROJAS - DURAN</t>
        </is>
      </c>
      <c r="C2" t="n">
        <v>56.1</v>
      </c>
      <c r="D2" t="n">
        <v>66675.98</v>
      </c>
      <c r="E2" t="n">
        <v>1599.972</v>
      </c>
    </row>
    <row r="3">
      <c r="A3" t="inlineStr">
        <is>
          <t>Julio</t>
        </is>
      </c>
      <c r="B3" t="inlineStr">
        <is>
          <t>GRUPO ROJAS - HUAQUILLAS</t>
        </is>
      </c>
      <c r="C3" t="n">
        <v>105.6</v>
      </c>
      <c r="D3" t="n">
        <v>125507.73</v>
      </c>
      <c r="E3" t="n">
        <v>3011.712</v>
      </c>
    </row>
    <row r="4">
      <c r="A4" t="inlineStr">
        <is>
          <t>Julio</t>
        </is>
      </c>
      <c r="B4" t="inlineStr">
        <is>
          <t>GRUPO ROJAS - TENGUEL</t>
        </is>
      </c>
      <c r="C4" t="n">
        <v>36.3</v>
      </c>
      <c r="D4" t="n">
        <v>43143.28</v>
      </c>
      <c r="E4" t="n">
        <v>1035.276</v>
      </c>
    </row>
    <row r="5">
      <c r="A5" t="inlineStr">
        <is>
          <t>Julio</t>
        </is>
      </c>
      <c r="B5" t="inlineStr">
        <is>
          <t>GRUPO ROJAS - VILLANUEVA</t>
        </is>
      </c>
      <c r="C5" t="n">
        <v>130.35</v>
      </c>
      <c r="D5" t="n">
        <v>153207.7</v>
      </c>
      <c r="E5" t="n">
        <v>3749.4520305</v>
      </c>
    </row>
    <row r="6">
      <c r="A6" s="2" t="inlineStr">
        <is>
          <t>Total</t>
        </is>
      </c>
      <c r="B6" s="2" t="inlineStr"/>
      <c r="C6" s="2" t="n">
        <v>328.35</v>
      </c>
      <c r="D6" s="2" t="n">
        <v>388534.69</v>
      </c>
      <c r="E6" s="2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2024-10-25T03:34:38Z</dcterms:created>
  <dcterms:modified xsi:type="dcterms:W3CDTF">2024-10-25T03:34:38Z</dcterms:modified>
</cp:coreProperties>
</file>