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SR-User\Downloads\ПРОГРАММНЫЕ РЕШЕНИЯ ДЛЯ БИЗНЕСА_финиш\ПРОГРАММНЫЕ РЕШЕНИЯ ДЛЯ БИЗНЕСА_финиш\КОД 1.9\"/>
    </mc:Choice>
  </mc:AlternateContent>
  <bookViews>
    <workbookView xWindow="0" yWindow="0" windowWidth="14380" windowHeight="5430"/>
  </bookViews>
  <sheets>
    <sheet name="Лист1" sheetId="1" r:id="rId1"/>
  </sheets>
  <definedNames>
    <definedName name="_xlnm._FilterDatabase" localSheetId="0" hidden="1">Лист1!$A$18:$I$226</definedName>
  </definedNames>
  <calcPr calcId="152511" refMode="R1C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/u6NKHsaKc6udTrGXqo3BJT49Fg=="/>
    </ext>
  </extLst>
</workbook>
</file>

<file path=xl/calcChain.xml><?xml version="1.0" encoding="utf-8"?>
<calcChain xmlns="http://schemas.openxmlformats.org/spreadsheetml/2006/main">
  <c r="G206" i="1" l="1"/>
  <c r="G207" i="1"/>
  <c r="G208" i="1"/>
  <c r="G209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22" i="1"/>
  <c r="G123" i="1"/>
  <c r="G124" i="1"/>
  <c r="G125" i="1"/>
  <c r="G126" i="1"/>
  <c r="G127" i="1"/>
  <c r="G108" i="1"/>
  <c r="G109" i="1"/>
  <c r="G110" i="1"/>
  <c r="G111" i="1"/>
  <c r="G119" i="1"/>
  <c r="G118" i="1"/>
  <c r="G151" i="1"/>
  <c r="G152" i="1"/>
  <c r="G153" i="1"/>
  <c r="G150" i="1"/>
  <c r="G147" i="1"/>
  <c r="G128" i="1"/>
  <c r="G93" i="1"/>
  <c r="G117" i="1"/>
  <c r="G218" i="1"/>
  <c r="G217" i="1"/>
  <c r="G216" i="1"/>
  <c r="G215" i="1"/>
  <c r="G214" i="1"/>
  <c r="G213" i="1"/>
  <c r="G210" i="1"/>
  <c r="G203" i="1"/>
  <c r="G202" i="1"/>
  <c r="G201" i="1"/>
  <c r="G200" i="1"/>
  <c r="G199" i="1"/>
  <c r="G198" i="1"/>
  <c r="G197" i="1"/>
  <c r="G196" i="1"/>
  <c r="G195" i="1"/>
  <c r="G192" i="1"/>
  <c r="G191" i="1"/>
  <c r="G190" i="1"/>
  <c r="F185" i="1"/>
  <c r="G185" i="1"/>
  <c r="G184" i="1"/>
  <c r="F183" i="1"/>
  <c r="G183" i="1"/>
  <c r="F182" i="1"/>
  <c r="G182" i="1"/>
  <c r="G181" i="1"/>
  <c r="G178" i="1"/>
  <c r="G177" i="1"/>
  <c r="G176" i="1"/>
  <c r="G175" i="1"/>
  <c r="G172" i="1"/>
  <c r="G171" i="1"/>
  <c r="G170" i="1"/>
  <c r="G169" i="1"/>
  <c r="G168" i="1"/>
  <c r="G167" i="1"/>
  <c r="G166" i="1"/>
  <c r="G165" i="1"/>
  <c r="G164" i="1"/>
  <c r="G163" i="1"/>
  <c r="G159" i="1"/>
  <c r="G158" i="1"/>
  <c r="G160" i="1"/>
  <c r="G112" i="1"/>
  <c r="G105" i="1"/>
  <c r="G104" i="1"/>
  <c r="G103" i="1"/>
  <c r="G102" i="1"/>
  <c r="G101" i="1"/>
  <c r="G100" i="1"/>
  <c r="G99" i="1"/>
  <c r="G98" i="1"/>
  <c r="G97" i="1"/>
  <c r="G96" i="1"/>
  <c r="G92" i="1"/>
  <c r="G87" i="1"/>
  <c r="G86" i="1"/>
  <c r="G85" i="1"/>
  <c r="G84" i="1"/>
  <c r="G83" i="1"/>
  <c r="G82" i="1"/>
  <c r="G81" i="1"/>
  <c r="G80" i="1"/>
  <c r="G79" i="1"/>
  <c r="G76" i="1"/>
  <c r="G75" i="1"/>
  <c r="G74" i="1"/>
  <c r="G73" i="1"/>
  <c r="G72" i="1"/>
  <c r="G69" i="1"/>
  <c r="G68" i="1"/>
  <c r="G67" i="1"/>
  <c r="G66" i="1"/>
  <c r="G65" i="1"/>
  <c r="G64" i="1"/>
  <c r="G63" i="1"/>
  <c r="G62" i="1"/>
  <c r="G61" i="1"/>
  <c r="G58" i="1"/>
  <c r="G57" i="1"/>
  <c r="G56" i="1"/>
  <c r="G51" i="1"/>
  <c r="G50" i="1"/>
  <c r="G49" i="1"/>
  <c r="G48" i="1"/>
  <c r="G47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5" i="1"/>
  <c r="G24" i="1"/>
  <c r="G23" i="1"/>
  <c r="G22" i="1"/>
  <c r="G21" i="1"/>
  <c r="G20" i="1"/>
  <c r="G19" i="1"/>
  <c r="G16" i="1"/>
  <c r="G15" i="1"/>
</calcChain>
</file>

<file path=xl/sharedStrings.xml><?xml version="1.0" encoding="utf-8"?>
<sst xmlns="http://schemas.openxmlformats.org/spreadsheetml/2006/main" count="1122" uniqueCount="195">
  <si>
    <t>Демонстрационный экзамен по стандартам Ворлдскиллс Россия</t>
  </si>
  <si>
    <t>НАИМЕНОВАНИЕ КОМПЕТЕНЦИИ</t>
  </si>
  <si>
    <t>Количество участников, на которое рассчитан Инфраструктурный лист</t>
  </si>
  <si>
    <t>Количество рабочих мест для участников</t>
  </si>
  <si>
    <t>Номер «максимального» КОД</t>
  </si>
  <si>
    <t>Номера «меньших» КОД, чьи требования  по оборудованию включены в «максимальный» КОД</t>
  </si>
  <si>
    <t>НА 1-ГО УЧАСТНИКА/КОМАНДУ (ПЛОЩАДКА)</t>
  </si>
  <si>
    <t>№</t>
  </si>
  <si>
    <t>Наименование</t>
  </si>
  <si>
    <t>Технические характеристики</t>
  </si>
  <si>
    <t>Комментарий</t>
  </si>
  <si>
    <t>Расходные материалы</t>
  </si>
  <si>
    <t>НА ВСЕХ ЭКСПЕРТОВ</t>
  </si>
  <si>
    <t>НА ВСЕХ УЧАСТНИКОВ И ЭКСПЕРТОВ</t>
  </si>
  <si>
    <t>КОМНАТА ГЛАВНОГО ЭКСПЕРТА</t>
  </si>
  <si>
    <t>ДОПОЛНИТЕЛЬНЫЕ ТРЕБОВАНИЯ/КОММЕНТАРИИ К ЗАСТРОЙКЕ ПЛОЩАДКИ</t>
  </si>
  <si>
    <t>Наличие в КОД 2020, указать номер КОД</t>
  </si>
  <si>
    <t>Наличие в КОД 2019, указать номер КОД</t>
  </si>
  <si>
    <t>Кол-во на одного чел.</t>
  </si>
  <si>
    <t>Кол-во на всех участников / экспертов</t>
  </si>
  <si>
    <t>Единица измерения</t>
  </si>
  <si>
    <t>Номер КОД, к которому относится ИЛ</t>
  </si>
  <si>
    <t>Программные решения для бизнеса</t>
  </si>
  <si>
    <t>КОД 2.1</t>
  </si>
  <si>
    <t>НА 10 РАБОЧИХ МЕСТ 
(10 УЧАСТНИКОВ)</t>
  </si>
  <si>
    <t>Мебель</t>
  </si>
  <si>
    <t>Офисный стол</t>
  </si>
  <si>
    <t>Характеристики позиции на усмотрение организаторов</t>
  </si>
  <si>
    <t>шт</t>
  </si>
  <si>
    <t>Компьютерный стул</t>
  </si>
  <si>
    <t>Персональный компьютер в сборе</t>
  </si>
  <si>
    <t>ЦПУ:
- минимальная базовая тактовая частота 2.0 ГГц;
- количество физических ядер не менее 2;
- количество потоков не менее 6;
ОЗУ:
- объем не менее 8 Гб;
ПЗУ:
- SSD объемом не менее 256 Гб, либо SSHD/HDD объемом не менее 500 Гб;
сетевой адаптер:
- технология Ethernet стандарта 100BASE-T и/или 1000BASE-T.</t>
  </si>
  <si>
    <t>Компьютерный монитор</t>
  </si>
  <si>
    <t>ЖКД с диагональю не менее 21"</t>
  </si>
  <si>
    <t>Интерфейсный кабель для подключения монитора</t>
  </si>
  <si>
    <t>VGA-VGA, либо DVI-DVI, либо HDMI-HDMI в зависимости от способа подключения монитора к ПК</t>
  </si>
  <si>
    <t>Клавиатура</t>
  </si>
  <si>
    <t>Рекомендуется клавиатура без клавиши Power, подключение по USB</t>
  </si>
  <si>
    <t>Компьютерная мышь</t>
  </si>
  <si>
    <t>Рекомендуется подключение по USB</t>
  </si>
  <si>
    <t>Кабель питания</t>
  </si>
  <si>
    <t>Кабель питания CEE 7/7 - IEC 320 C13</t>
  </si>
  <si>
    <t>При использовании ИБП заменить на кабель питания IEC 320 C13 - IEC 320 C14</t>
  </si>
  <si>
    <t>Сетевой фильтр</t>
  </si>
  <si>
    <t>6 розеток, 5 метров</t>
  </si>
  <si>
    <t>Рекомендуется использование сертифицированных устройств</t>
  </si>
  <si>
    <t>Оборудование и инструменты</t>
  </si>
  <si>
    <t>ПО операционная система</t>
  </si>
  <si>
    <t>Например, ОС Microsoft Windows 10 Pro (Edu), в том числе ознакомительная версия, 
или аналог</t>
  </si>
  <si>
    <t>лицензия</t>
  </si>
  <si>
    <t>ПО для просмотра документов в формате PDF</t>
  </si>
  <si>
    <t>Программное обеспечение для просмотра документов в формате PDF</t>
  </si>
  <si>
    <t>Например, Adobe Reader DC 
или аналог</t>
  </si>
  <si>
    <t>ПО для архивации</t>
  </si>
  <si>
    <t>Программное обеспечение для архивации</t>
  </si>
  <si>
    <t>Например, 7-Zip 
или аналог</t>
  </si>
  <si>
    <t>ПО офисный пакет</t>
  </si>
  <si>
    <t>ПО текстовый редактор</t>
  </si>
  <si>
    <t>Программное обеспечение текстовый редактор</t>
  </si>
  <si>
    <t>ПО клиент для управления версиями</t>
  </si>
  <si>
    <t>Программное обеспечение клиент для управления версиями</t>
  </si>
  <si>
    <t>ПО пакет разработчика для .NET</t>
  </si>
  <si>
    <t>Программная платформа пакет разработчика для .NET</t>
  </si>
  <si>
    <t>ПО для конфигурирования, управления и администрирования MSSQL</t>
  </si>
  <si>
    <t>Программное обеспечение для конфигурирования, управления и администрирования MSSQL</t>
  </si>
  <si>
    <t>ПО для конфигурирования, управления и администрирования MySQL</t>
  </si>
  <si>
    <t>Программное обеспечение для конфигурирования, управления и администрирования MySQL, включая необходимые драйвера и коннекторы</t>
  </si>
  <si>
    <t>ПО среда разработки для .NET</t>
  </si>
  <si>
    <t>Программное обеспечение среда разработки для .NET, включая необходимые компоненты</t>
  </si>
  <si>
    <t>ПО комплект разработчика для Java</t>
  </si>
  <si>
    <t>Программное обеспечение комплект разработчика для Java</t>
  </si>
  <si>
    <t>ПО среда разработки для Java</t>
  </si>
  <si>
    <t>Программное обеспечение среда разработки для Java</t>
  </si>
  <si>
    <t>ПО ORM для Java</t>
  </si>
  <si>
    <t>Программное обеспечение ORM для Java</t>
  </si>
  <si>
    <t>ПО драйвер для Java для MSSQL</t>
  </si>
  <si>
    <t>Программное обеспечение драйвер для Java для MSSQL</t>
  </si>
  <si>
    <t>ПО дистрибутив для Python</t>
  </si>
  <si>
    <t>Программное обеспечение дистрибутив для Python, включая следующие необходимые компоненты</t>
  </si>
  <si>
    <t>ПО среда разработки для Python</t>
  </si>
  <si>
    <t>Программное обеспечение среда разработки для Python</t>
  </si>
  <si>
    <t>ПО ORM для Python</t>
  </si>
  <si>
    <t>Программное обеспечение ORM для Python</t>
  </si>
  <si>
    <t>Программное обеспечение</t>
  </si>
  <si>
    <t>Ручка</t>
  </si>
  <si>
    <t>характеристики на усмотрение организатора</t>
  </si>
  <si>
    <t>Карандаш</t>
  </si>
  <si>
    <t>Ластик</t>
  </si>
  <si>
    <t>Папка-конверт на кнопке А4</t>
  </si>
  <si>
    <t>Бумага А4</t>
  </si>
  <si>
    <t>пачка</t>
  </si>
  <si>
    <t>1 пачка на 5 участников</t>
  </si>
  <si>
    <t>Мусорная корзина</t>
  </si>
  <si>
    <t>Рабочее место для организации "интернет-кафе"
Возможна замена позиций 1-5 на ноутбук с аналогичными характеристиками
1 "интернет-кафе" на 15 участников</t>
  </si>
  <si>
    <t>Огнетушитель углекислотный</t>
  </si>
  <si>
    <t>Рекомендуется ОУ-1</t>
  </si>
  <si>
    <t>Аптечка</t>
  </si>
  <si>
    <t>Рекомендуется аптечка первой помощи офисная</t>
  </si>
  <si>
    <t>ПО веб-браузер</t>
  </si>
  <si>
    <t>Программное обеспечение для просмотра веб-сайтов</t>
  </si>
  <si>
    <t>Например, Google Chrome
или аналог</t>
  </si>
  <si>
    <t>Файл канцелярский</t>
  </si>
  <si>
    <t>Степлер 24/6</t>
  </si>
  <si>
    <t>Набор скоб для степлера 24/6</t>
  </si>
  <si>
    <t>Набор маркеров 4 цвета</t>
  </si>
  <si>
    <t>Ножницы</t>
  </si>
  <si>
    <t>Папка-регистратор</t>
  </si>
  <si>
    <t>Скотч прозрачный</t>
  </si>
  <si>
    <t>Закладки-стикеры</t>
  </si>
  <si>
    <t>USB-накопитель</t>
  </si>
  <si>
    <t>Для хранения скан-копий документов и результатов работ</t>
  </si>
  <si>
    <t>от 16GB, USB 3.0, возможно нанесение символики</t>
  </si>
  <si>
    <t>БРИФИНГ-ЗОНА</t>
  </si>
  <si>
    <t>Возможна замена позиций 1-5 на ноутбук с аналогичными характеристиками</t>
  </si>
  <si>
    <t>Проектор</t>
  </si>
  <si>
    <t>Рекомендуется длиннофокусный проектор с разрешением WXGA</t>
  </si>
  <si>
    <t>Экран для проектора</t>
  </si>
  <si>
    <t>Возможна замена позиции на SmartBoard</t>
  </si>
  <si>
    <t>Интерфейсный кабель для подключения проектора</t>
  </si>
  <si>
    <t>VGA-VGA, либо DVI-DVI, либо HDMI-HDMI в зависимости от способа подключения проектора к ПК</t>
  </si>
  <si>
    <t>КОМНАТА ЭКСПЕРТОВ
(на 1 группу оценки)</t>
  </si>
  <si>
    <t>Кол-во</t>
  </si>
  <si>
    <t>Кол-во на одну группу</t>
  </si>
  <si>
    <t>СЕРВЕРНАЯ</t>
  </si>
  <si>
    <t>Сервер</t>
  </si>
  <si>
    <t>Консольный кабель для управления сервером</t>
  </si>
  <si>
    <t>RJ45-DB09F, либо USB Type A - USB mini-B, либо иной в зависимости от способа подключения сервера</t>
  </si>
  <si>
    <t>Маршрутизатор</t>
  </si>
  <si>
    <t>Управляемый коммутатор</t>
  </si>
  <si>
    <t>Layer 2, 16 портов Ethernet стандарта 100BASE-T и/или 1000BASE-T</t>
  </si>
  <si>
    <t>При увеличении количества участников потребуется большее количество портов
Возможен отказ от позиции при использовании существующей сетевой инфраструктуры</t>
  </si>
  <si>
    <t>ПО серверная операционная система</t>
  </si>
  <si>
    <t>Программное обеспечение серверная операционная система с интегрированной системой виртуализации Hyper-V</t>
  </si>
  <si>
    <t>ПО для управления версиями</t>
  </si>
  <si>
    <t>Программное обеспечение сервис для управления версиями</t>
  </si>
  <si>
    <t>Например, Gogs
или аналог</t>
  </si>
  <si>
    <t>ПО сервер БД MSSQL</t>
  </si>
  <si>
    <t>Программное обеспечение сервер баз данных MSSQL, включая необходимые компоненты</t>
  </si>
  <si>
    <t>ПО сервер БД MySQL</t>
  </si>
  <si>
    <t>Программное обеспечение сервер баз данных MySQL, включая необходимые компоненты</t>
  </si>
  <si>
    <t>Например, MySQL Installer Community 8, включая следующие компоненты:
- MySQL Server;
- MySQL Workbench;
или аналог</t>
  </si>
  <si>
    <t>Кабель сетевой UTP cat 5e</t>
  </si>
  <si>
    <t>Возможен отказ от позиции при использовании существующей сетевой инфраструктуры</t>
  </si>
  <si>
    <t>бухта</t>
  </si>
  <si>
    <t>Колпачки для разъемов RJ-45</t>
  </si>
  <si>
    <t>Разъемы RJ-45</t>
  </si>
  <si>
    <t>шт.</t>
  </si>
  <si>
    <t>Патч-корд</t>
  </si>
  <si>
    <t>Стяжка нейлоновая</t>
  </si>
  <si>
    <t>МФУ лазерное ч/б, А4</t>
  </si>
  <si>
    <t>Характеристики позиции на усмотрение организаторов, запас тонера не менее 5 000 листов</t>
  </si>
  <si>
    <t>Рекомендуется наличие устройства автоподачи оригиналов</t>
  </si>
  <si>
    <t>Интерфейсный кабель для подключения МФУ</t>
  </si>
  <si>
    <t>USB A(m) - USB B(m), либо иной тип кабеля в зависимости от способа подключения МФУ к ПК</t>
  </si>
  <si>
    <t>Электричество на 1 пост для участника</t>
  </si>
  <si>
    <t>220 вольт</t>
  </si>
  <si>
    <t>Минимальная скорость 20Мбит/с</t>
  </si>
  <si>
    <t>Интернет должен быть только на ПК для "интернет-кафе", в брифинг-зоне и у ГЭ</t>
  </si>
  <si>
    <t>100 Mbps, структура сети в плане застройки</t>
  </si>
  <si>
    <t>Контролируемая температура в помещении: минимум 16 градусов, максимум 26 градусов</t>
  </si>
  <si>
    <t>упак.</t>
  </si>
  <si>
    <t>ЦПУ:
- минимальная базовая тактовая частота 2.0 ГГц;
- количество физических ядер не менее 2;
- количество потоков не менее 6;
ОЗУ:
- объем не менее 8 Гб;
ПЗУ:
- SSD объемом не менее 256 Гб, либо SSHD/HDD объемом не менее 500 Гб;
- сетевой адаптер;
- технология Ethernet стандарта 100BASE-T и/или 1000BASE-T.</t>
  </si>
  <si>
    <r>
      <t xml:space="preserve">ЦПУ:
</t>
    </r>
    <r>
      <rPr>
        <sz val="10"/>
        <rFont val="Times New Roman"/>
        <family val="1"/>
      </rPr>
      <t xml:space="preserve">- поддержка виртуализации VT-x или VT-d;
- минимальная базовая тактовая частота 2.0 ГГц;
- количество физических ядер не менее 6;
- количество потоков не менее 12;
ОЗУ:
- объем не менее 16 Гб;
ПЗУ:
- SSD объемом не менее 500 Гб в дисковом массиве RAID 1;
- SSHD/HDD объемом не менее 500 Гб;
- два сетевых адаптера;
</t>
    </r>
    <r>
      <rPr>
        <sz val="10"/>
        <rFont val="Times New Roman"/>
        <family val="1"/>
        <charset val="204"/>
      </rPr>
      <t>- технология Ethernet стандарта 100BASE-T и/или 1000BASE-T.</t>
    </r>
  </si>
  <si>
    <t>Например, Team Server R2-E52 в комплектации:
- Платформа - 2U, 2 x E5-2600v3/v4, 24 DIMMs, 16 x 2.5 HS, LSI 3108, 2 x 920W, 4 Gee, 6 PCIe LP
- Процессор - Intel Xeon E5-2620 v4, 2.1GHz / 3.0GHz, 8 Cores, 20 MB LLC, 85 W, DDR4-2133, 8 GT/s QPI, HT, TB
- Оперативная память - 2 х 32 GB Kingston DDR4-2133 ECC Registered DIMM
- Жесткие диски - 2 x Intel SSDSC2BB016T401
или аналог.
Возможна замена серверного оборудования на ПК с аналогичными характеристиками.</t>
  </si>
  <si>
    <t>Программное обеспечение офисный пакет приложений (текстовый процессор, табличный редактор, редактор презентаций)</t>
  </si>
  <si>
    <t>Например, Microsoft Office 2019 или 365 (Word, Excel, Power Point), в том числе ознакомительная версия, 
или аналог</t>
  </si>
  <si>
    <t>Например, Git 2.29 
или аналог</t>
  </si>
  <si>
    <t>Например, Notepad++ 7.9 
или аналог</t>
  </si>
  <si>
    <t>Например, .NET Framework developer pack 4.8 
или аналог</t>
  </si>
  <si>
    <t>Например, SQL Server Management Studio 18.7
или аналог</t>
  </si>
  <si>
    <t>Например, Microsoft Visual Studio 2019 Community, включая следующие компоненты:
- .NET desktop development Workload;
- Universal Windows Platform development Workload;
- Python development Workload;
- Data storage and processing Workload;
- Entity Framework (EF);
или аналог</t>
  </si>
  <si>
    <t>Например, Java SE Development Kit 8 
или аналог</t>
  </si>
  <si>
    <t>Например,
IntelliJ IDEA Community Edition 2020, 
NetBeans 12.0 сборка Java SE,
Eclipse IDE for Java Developers 2020,
e(fx)clipse 3
или аналоги</t>
  </si>
  <si>
    <t>Например, Hibernate ORM 5
или аналог</t>
  </si>
  <si>
    <t>Например, Anaconda 5.3 For Windows Python, включая следующие компоненты:
- Kivy;
- Buildozer;
- PyQt;
- Pillow;
- pymssql;
или аналог</t>
  </si>
  <si>
    <t>Например, PyCharm Community Edition 2020
или аналог</t>
  </si>
  <si>
    <t>Например, Microsoft JDBC Driver for SQL Server 6.4
или аналог</t>
  </si>
  <si>
    <t>Например, SQLAlchemy
или аналог</t>
  </si>
  <si>
    <t>Например, MySQL Installer Community 8, включая следующие компоненты:
- MySQL Workbench;
- MySQL for Visual Studio;
- Connector/NET;
- Connector/ODBC;
- Connector/J;
- Connector/Python;
или аналог</t>
  </si>
  <si>
    <t>Например, ОС Microsoft Windows Server 2019, в том числе ознакомительная версия,
или аналог</t>
  </si>
  <si>
    <t>Например, Microsoft SQL Server Express 2019
или аналог</t>
  </si>
  <si>
    <t>Все КОД</t>
  </si>
  <si>
    <t>КОД 1.1 - 1.9, КОД 1.11</t>
  </si>
  <si>
    <t>Проводной Интернет на площадку</t>
  </si>
  <si>
    <t>Локальная сеть на площадку, комнату экспертов и серверную</t>
  </si>
  <si>
    <t>Для организации подсети экспертов и подсети участников</t>
  </si>
  <si>
    <t>ОБЩАЯ РАБОЧАЯ ПЛОЩАДКА УЧАСТНИКОВ</t>
  </si>
  <si>
    <t>КОД 1.9</t>
  </si>
  <si>
    <t>Да</t>
  </si>
  <si>
    <t>Наличие аккредитации ЦПДЭ в 2020 год по КОД 1.9 позволяет продлить аккредитацию по данному КОД ЦПДЭ на 2021 год.</t>
  </si>
  <si>
    <t>Рекомендуется:
- Intel Core i5 или аналоги;
- наличие порта USB 3.0</t>
  </si>
  <si>
    <t>Программное обеспечение операционная система с интегрированной программной платформой .NET Framework или аналоги</t>
  </si>
  <si>
    <t>Программное обеспечение операционная система с интегрированной программной платформой .NET Framework или аналог</t>
  </si>
  <si>
    <t>Рекомендуется:
- Intel Core i5 или аналог;
- наличие порта USB 3.0</t>
  </si>
  <si>
    <t>Приложение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</si>
</sst>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Arial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00B050"/>
      <name val="Times New Roman"/>
      <family val="1"/>
    </font>
    <font>
      <b/>
      <u/>
      <sz val="10"/>
      <color theme="1"/>
      <name val="Times New Roman"/>
      <family val="1"/>
    </font>
    <font>
      <sz val="10"/>
      <color rgb="FF222222"/>
      <name val="Times New Roman"/>
      <family val="1"/>
    </font>
    <font>
      <sz val="10"/>
      <color rgb="FFFFFF00"/>
      <name val="Times New Roman"/>
      <family val="1"/>
    </font>
    <font>
      <b/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u/>
      <sz val="10"/>
      <color rgb="FF222222"/>
      <name val="Times New Roman"/>
      <family val="1"/>
    </font>
    <font>
      <sz val="8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D6E3BC"/>
        <bgColor rgb="FFD6E3B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4" fillId="6" borderId="10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horizontal="center" vertical="center" wrapText="1"/>
    </xf>
    <xf numFmtId="16" fontId="11" fillId="7" borderId="10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0" fillId="9" borderId="0" xfId="0" applyFont="1" applyFill="1" applyBorder="1" applyAlignment="1">
      <alignment vertical="center"/>
    </xf>
    <xf numFmtId="0" fontId="2" fillId="9" borderId="0" xfId="0" applyFont="1" applyFill="1" applyAlignment="1">
      <alignment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justify" vertical="center" wrapText="1"/>
    </xf>
    <xf numFmtId="0" fontId="13" fillId="0" borderId="13" xfId="0" applyFont="1" applyFill="1" applyBorder="1" applyAlignment="1">
      <alignment vertical="center" wrapText="1"/>
    </xf>
    <xf numFmtId="0" fontId="13" fillId="1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0" fontId="13" fillId="10" borderId="1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vertical="center" wrapText="1"/>
    </xf>
    <xf numFmtId="0" fontId="10" fillId="10" borderId="1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10" borderId="1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vertical="center"/>
    </xf>
    <xf numFmtId="0" fontId="1" fillId="8" borderId="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26"/>
  <sheetViews>
    <sheetView tabSelected="1" topLeftCell="A28" zoomScale="70" zoomScaleNormal="70" workbookViewId="0">
      <selection activeCell="A2" sqref="A2"/>
    </sheetView>
  </sheetViews>
  <sheetFormatPr defaultColWidth="12.75" defaultRowHeight="13" x14ac:dyDescent="0.3"/>
  <cols>
    <col min="1" max="1" width="3.75" style="8" customWidth="1"/>
    <col min="2" max="2" width="31.75" style="8" customWidth="1"/>
    <col min="3" max="3" width="33.58203125" style="8" customWidth="1"/>
    <col min="4" max="4" width="24" style="8" customWidth="1"/>
    <col min="5" max="5" width="8.75" style="8" customWidth="1"/>
    <col min="6" max="6" width="9" style="8" customWidth="1"/>
    <col min="7" max="9" width="19.25" style="8" customWidth="1"/>
    <col min="10" max="13" width="8.25" style="8" customWidth="1"/>
    <col min="14" max="16384" width="12.75" style="8"/>
  </cols>
  <sheetData>
    <row r="1" spans="1:13" ht="13.5" thickBot="1" x14ac:dyDescent="0.35">
      <c r="A1" s="44" t="s">
        <v>194</v>
      </c>
      <c r="B1" s="45"/>
      <c r="C1" s="45"/>
      <c r="D1" s="45"/>
      <c r="E1" s="45"/>
      <c r="F1" s="45"/>
      <c r="G1" s="45"/>
      <c r="I1" s="9"/>
      <c r="J1" s="9"/>
    </row>
    <row r="2" spans="1:13" x14ac:dyDescent="0.3">
      <c r="A2" s="10"/>
      <c r="B2" s="46" t="s">
        <v>0</v>
      </c>
      <c r="C2" s="47"/>
      <c r="D2" s="11"/>
      <c r="E2" s="9"/>
      <c r="F2" s="9"/>
      <c r="G2" s="9"/>
      <c r="H2" s="9"/>
      <c r="I2" s="9"/>
      <c r="J2" s="9"/>
    </row>
    <row r="3" spans="1:13" x14ac:dyDescent="0.3">
      <c r="A3" s="10"/>
      <c r="B3" s="12" t="s">
        <v>1</v>
      </c>
      <c r="C3" s="1" t="s">
        <v>22</v>
      </c>
      <c r="D3" s="13"/>
      <c r="E3" s="9"/>
      <c r="F3" s="9"/>
      <c r="G3" s="9"/>
      <c r="H3" s="9"/>
      <c r="I3" s="9"/>
      <c r="J3" s="9"/>
    </row>
    <row r="4" spans="1:13" ht="26" x14ac:dyDescent="0.3">
      <c r="A4" s="10"/>
      <c r="B4" s="12" t="s">
        <v>2</v>
      </c>
      <c r="C4" s="1">
        <v>10</v>
      </c>
      <c r="D4" s="13"/>
      <c r="E4" s="9"/>
      <c r="F4" s="9"/>
      <c r="G4" s="9"/>
      <c r="H4" s="9"/>
      <c r="I4" s="9"/>
      <c r="J4" s="9"/>
    </row>
    <row r="5" spans="1:13" ht="26" x14ac:dyDescent="0.3">
      <c r="A5" s="10"/>
      <c r="B5" s="12" t="s">
        <v>3</v>
      </c>
      <c r="C5" s="1">
        <v>10</v>
      </c>
      <c r="D5" s="13"/>
      <c r="E5" s="9"/>
      <c r="F5" s="9"/>
      <c r="G5" s="9"/>
      <c r="H5" s="9"/>
      <c r="I5" s="9"/>
      <c r="J5" s="9"/>
    </row>
    <row r="6" spans="1:13" x14ac:dyDescent="0.3">
      <c r="A6" s="10"/>
      <c r="B6" s="12" t="s">
        <v>21</v>
      </c>
      <c r="C6" s="1" t="s">
        <v>187</v>
      </c>
      <c r="D6" s="13"/>
      <c r="E6" s="9"/>
      <c r="F6" s="9"/>
      <c r="G6" s="9"/>
      <c r="H6" s="9"/>
      <c r="I6" s="9"/>
      <c r="J6" s="9"/>
    </row>
    <row r="7" spans="1:13" x14ac:dyDescent="0.3">
      <c r="A7" s="10"/>
      <c r="B7" s="2" t="s">
        <v>4</v>
      </c>
      <c r="C7" s="6" t="s">
        <v>23</v>
      </c>
      <c r="D7" s="13"/>
      <c r="E7" s="9"/>
      <c r="F7" s="9"/>
      <c r="G7" s="9"/>
      <c r="H7" s="9"/>
      <c r="I7" s="9"/>
      <c r="J7" s="9"/>
    </row>
    <row r="8" spans="1:13" ht="39" x14ac:dyDescent="0.3">
      <c r="A8" s="10"/>
      <c r="B8" s="2" t="s">
        <v>5</v>
      </c>
      <c r="C8" s="3" t="s">
        <v>182</v>
      </c>
      <c r="D8" s="13"/>
      <c r="E8" s="9"/>
      <c r="F8" s="9"/>
      <c r="G8" s="9"/>
      <c r="H8" s="9"/>
      <c r="I8" s="9"/>
      <c r="J8" s="9"/>
    </row>
    <row r="9" spans="1:13" ht="52.5" thickBot="1" x14ac:dyDescent="0.35">
      <c r="A9" s="10"/>
      <c r="B9" s="4" t="s">
        <v>189</v>
      </c>
      <c r="C9" s="5" t="s">
        <v>188</v>
      </c>
      <c r="D9" s="13"/>
      <c r="E9" s="9"/>
      <c r="F9" s="9"/>
      <c r="G9" s="9"/>
      <c r="H9" s="9"/>
      <c r="I9" s="9"/>
      <c r="J9" s="9"/>
    </row>
    <row r="10" spans="1:13" x14ac:dyDescent="0.3">
      <c r="A10" s="10"/>
      <c r="B10" s="14"/>
      <c r="C10" s="14"/>
      <c r="D10" s="14"/>
      <c r="E10" s="9"/>
      <c r="F10" s="9"/>
      <c r="G10" s="15"/>
      <c r="H10" s="15"/>
      <c r="I10" s="15"/>
      <c r="J10" s="9"/>
    </row>
    <row r="11" spans="1:13" x14ac:dyDescent="0.3">
      <c r="A11" s="16"/>
      <c r="B11" s="17"/>
      <c r="C11" s="17"/>
      <c r="D11" s="17"/>
      <c r="E11" s="17"/>
      <c r="F11" s="17"/>
      <c r="G11" s="17"/>
      <c r="H11" s="17"/>
      <c r="I11" s="17"/>
      <c r="J11" s="9"/>
      <c r="K11" s="9"/>
      <c r="L11" s="9"/>
      <c r="M11" s="9"/>
    </row>
    <row r="12" spans="1:13" ht="26" x14ac:dyDescent="0.3">
      <c r="A12" s="41" t="s">
        <v>6</v>
      </c>
      <c r="B12" s="42"/>
      <c r="C12" s="42"/>
      <c r="D12" s="42"/>
      <c r="E12" s="42"/>
      <c r="F12" s="43"/>
      <c r="G12" s="18" t="s">
        <v>24</v>
      </c>
      <c r="H12" s="19"/>
      <c r="I12" s="19"/>
      <c r="J12" s="9"/>
      <c r="K12" s="9"/>
      <c r="L12" s="9"/>
      <c r="M12" s="9"/>
    </row>
    <row r="13" spans="1:13" ht="13.15" customHeight="1" x14ac:dyDescent="0.3">
      <c r="A13" s="48" t="s">
        <v>25</v>
      </c>
      <c r="B13" s="49"/>
      <c r="C13" s="49"/>
      <c r="D13" s="49"/>
      <c r="E13" s="49"/>
      <c r="F13" s="49"/>
      <c r="G13" s="49"/>
      <c r="H13" s="20"/>
      <c r="I13" s="21"/>
      <c r="J13" s="9"/>
      <c r="K13" s="9"/>
      <c r="L13" s="9"/>
      <c r="M13" s="9"/>
    </row>
    <row r="14" spans="1:13" ht="39" x14ac:dyDescent="0.3">
      <c r="A14" s="22" t="s">
        <v>7</v>
      </c>
      <c r="B14" s="22" t="s">
        <v>8</v>
      </c>
      <c r="C14" s="22" t="s">
        <v>9</v>
      </c>
      <c r="D14" s="22" t="s">
        <v>10</v>
      </c>
      <c r="E14" s="22" t="s">
        <v>20</v>
      </c>
      <c r="F14" s="22" t="s">
        <v>18</v>
      </c>
      <c r="G14" s="22" t="s">
        <v>19</v>
      </c>
      <c r="H14" s="23" t="s">
        <v>17</v>
      </c>
      <c r="I14" s="23" t="s">
        <v>16</v>
      </c>
      <c r="J14" s="9"/>
      <c r="K14" s="9"/>
      <c r="L14" s="9"/>
      <c r="M14" s="9"/>
    </row>
    <row r="15" spans="1:13" ht="26" x14ac:dyDescent="0.3">
      <c r="A15" s="24">
        <v>1</v>
      </c>
      <c r="B15" s="25" t="s">
        <v>26</v>
      </c>
      <c r="C15" s="26" t="s">
        <v>27</v>
      </c>
      <c r="D15" s="27"/>
      <c r="E15" s="28" t="s">
        <v>28</v>
      </c>
      <c r="F15" s="28">
        <v>1</v>
      </c>
      <c r="G15" s="29">
        <f>$C$4*F15</f>
        <v>10</v>
      </c>
      <c r="H15" s="30" t="s">
        <v>181</v>
      </c>
      <c r="I15" s="30" t="s">
        <v>181</v>
      </c>
      <c r="J15" s="9"/>
      <c r="K15" s="9"/>
      <c r="L15" s="9"/>
      <c r="M15" s="9"/>
    </row>
    <row r="16" spans="1:13" ht="26" x14ac:dyDescent="0.3">
      <c r="A16" s="24">
        <v>2</v>
      </c>
      <c r="B16" s="25" t="s">
        <v>29</v>
      </c>
      <c r="C16" s="26" t="s">
        <v>27</v>
      </c>
      <c r="D16" s="27"/>
      <c r="E16" s="28" t="s">
        <v>28</v>
      </c>
      <c r="F16" s="28">
        <v>1</v>
      </c>
      <c r="G16" s="29">
        <f>$C$4*F16</f>
        <v>10</v>
      </c>
      <c r="H16" s="30" t="s">
        <v>181</v>
      </c>
      <c r="I16" s="30" t="s">
        <v>181</v>
      </c>
      <c r="J16" s="9"/>
      <c r="K16" s="9"/>
      <c r="L16" s="9"/>
      <c r="M16" s="9"/>
    </row>
    <row r="17" spans="1:13" ht="13.15" customHeight="1" x14ac:dyDescent="0.3">
      <c r="A17" s="48" t="s">
        <v>46</v>
      </c>
      <c r="B17" s="49"/>
      <c r="C17" s="49"/>
      <c r="D17" s="49"/>
      <c r="E17" s="49"/>
      <c r="F17" s="49"/>
      <c r="G17" s="49"/>
      <c r="H17" s="20"/>
      <c r="I17" s="21"/>
      <c r="J17" s="9"/>
      <c r="K17" s="9"/>
      <c r="L17" s="9"/>
      <c r="M17" s="9"/>
    </row>
    <row r="18" spans="1:13" ht="39" x14ac:dyDescent="0.3">
      <c r="A18" s="22" t="s">
        <v>7</v>
      </c>
      <c r="B18" s="22" t="s">
        <v>8</v>
      </c>
      <c r="C18" s="22" t="s">
        <v>9</v>
      </c>
      <c r="D18" s="22" t="s">
        <v>10</v>
      </c>
      <c r="E18" s="22" t="s">
        <v>20</v>
      </c>
      <c r="F18" s="22" t="s">
        <v>18</v>
      </c>
      <c r="G18" s="22" t="s">
        <v>19</v>
      </c>
      <c r="H18" s="23" t="s">
        <v>17</v>
      </c>
      <c r="I18" s="23" t="s">
        <v>16</v>
      </c>
      <c r="J18" s="9"/>
      <c r="K18" s="9"/>
      <c r="L18" s="9"/>
      <c r="M18" s="9"/>
    </row>
    <row r="19" spans="1:13" ht="170.25" customHeight="1" x14ac:dyDescent="0.3">
      <c r="A19" s="24">
        <v>1</v>
      </c>
      <c r="B19" s="25" t="s">
        <v>30</v>
      </c>
      <c r="C19" s="26" t="s">
        <v>161</v>
      </c>
      <c r="D19" s="27" t="s">
        <v>190</v>
      </c>
      <c r="E19" s="28" t="s">
        <v>28</v>
      </c>
      <c r="F19" s="28">
        <v>1</v>
      </c>
      <c r="G19" s="29">
        <f>$C$4*F19</f>
        <v>10</v>
      </c>
      <c r="H19" s="31" t="s">
        <v>181</v>
      </c>
      <c r="I19" s="24" t="s">
        <v>181</v>
      </c>
      <c r="J19" s="9"/>
      <c r="K19" s="9"/>
      <c r="L19" s="9"/>
      <c r="M19" s="9"/>
    </row>
    <row r="20" spans="1:13" ht="28.5" customHeight="1" x14ac:dyDescent="0.3">
      <c r="A20" s="24">
        <v>2</v>
      </c>
      <c r="B20" s="25" t="s">
        <v>32</v>
      </c>
      <c r="C20" s="26" t="s">
        <v>33</v>
      </c>
      <c r="D20" s="27"/>
      <c r="E20" s="28" t="s">
        <v>28</v>
      </c>
      <c r="F20" s="28">
        <v>1</v>
      </c>
      <c r="G20" s="29">
        <f t="shared" ref="G20:G25" si="0">$C$4*F20</f>
        <v>10</v>
      </c>
      <c r="H20" s="31" t="s">
        <v>181</v>
      </c>
      <c r="I20" s="24" t="s">
        <v>181</v>
      </c>
      <c r="J20" s="9"/>
      <c r="K20" s="9"/>
      <c r="L20" s="9"/>
      <c r="M20" s="9"/>
    </row>
    <row r="21" spans="1:13" ht="59.25" customHeight="1" x14ac:dyDescent="0.3">
      <c r="A21" s="24">
        <v>3</v>
      </c>
      <c r="B21" s="25" t="s">
        <v>34</v>
      </c>
      <c r="C21" s="26" t="s">
        <v>27</v>
      </c>
      <c r="D21" s="27" t="s">
        <v>35</v>
      </c>
      <c r="E21" s="28" t="s">
        <v>28</v>
      </c>
      <c r="F21" s="28">
        <v>1</v>
      </c>
      <c r="G21" s="29">
        <f t="shared" si="0"/>
        <v>10</v>
      </c>
      <c r="H21" s="31" t="s">
        <v>181</v>
      </c>
      <c r="I21" s="24" t="s">
        <v>181</v>
      </c>
      <c r="J21" s="9"/>
      <c r="K21" s="9"/>
      <c r="L21" s="9"/>
      <c r="M21" s="9"/>
    </row>
    <row r="22" spans="1:13" ht="43.5" customHeight="1" x14ac:dyDescent="0.3">
      <c r="A22" s="24">
        <v>4</v>
      </c>
      <c r="B22" s="25" t="s">
        <v>36</v>
      </c>
      <c r="C22" s="26" t="s">
        <v>27</v>
      </c>
      <c r="D22" s="27" t="s">
        <v>37</v>
      </c>
      <c r="E22" s="28" t="s">
        <v>28</v>
      </c>
      <c r="F22" s="28">
        <v>1</v>
      </c>
      <c r="G22" s="29">
        <f t="shared" si="0"/>
        <v>10</v>
      </c>
      <c r="H22" s="31" t="s">
        <v>181</v>
      </c>
      <c r="I22" s="24" t="s">
        <v>181</v>
      </c>
      <c r="J22" s="9"/>
      <c r="K22" s="9"/>
      <c r="L22" s="9"/>
      <c r="M22" s="9"/>
    </row>
    <row r="23" spans="1:13" ht="43.5" customHeight="1" x14ac:dyDescent="0.3">
      <c r="A23" s="24">
        <v>5</v>
      </c>
      <c r="B23" s="25" t="s">
        <v>38</v>
      </c>
      <c r="C23" s="26" t="s">
        <v>27</v>
      </c>
      <c r="D23" s="27" t="s">
        <v>39</v>
      </c>
      <c r="E23" s="28" t="s">
        <v>28</v>
      </c>
      <c r="F23" s="28">
        <v>1</v>
      </c>
      <c r="G23" s="29">
        <f t="shared" si="0"/>
        <v>10</v>
      </c>
      <c r="H23" s="31" t="s">
        <v>181</v>
      </c>
      <c r="I23" s="24" t="s">
        <v>181</v>
      </c>
      <c r="J23" s="9"/>
      <c r="K23" s="9"/>
      <c r="L23" s="9"/>
      <c r="M23" s="9"/>
    </row>
    <row r="24" spans="1:13" ht="43.5" customHeight="1" x14ac:dyDescent="0.3">
      <c r="A24" s="24">
        <v>6</v>
      </c>
      <c r="B24" s="25" t="s">
        <v>40</v>
      </c>
      <c r="C24" s="26" t="s">
        <v>41</v>
      </c>
      <c r="D24" s="27" t="s">
        <v>42</v>
      </c>
      <c r="E24" s="28" t="s">
        <v>28</v>
      </c>
      <c r="F24" s="28">
        <v>2</v>
      </c>
      <c r="G24" s="29">
        <f t="shared" si="0"/>
        <v>20</v>
      </c>
      <c r="H24" s="31"/>
      <c r="I24" s="24" t="s">
        <v>181</v>
      </c>
      <c r="J24" s="9"/>
      <c r="K24" s="9"/>
      <c r="L24" s="9"/>
      <c r="M24" s="9"/>
    </row>
    <row r="25" spans="1:13" ht="26" x14ac:dyDescent="0.3">
      <c r="A25" s="24">
        <v>7</v>
      </c>
      <c r="B25" s="25" t="s">
        <v>43</v>
      </c>
      <c r="C25" s="26" t="s">
        <v>44</v>
      </c>
      <c r="D25" s="27" t="s">
        <v>45</v>
      </c>
      <c r="E25" s="28" t="s">
        <v>28</v>
      </c>
      <c r="F25" s="28">
        <v>1</v>
      </c>
      <c r="G25" s="29">
        <f t="shared" si="0"/>
        <v>10</v>
      </c>
      <c r="H25" s="31"/>
      <c r="I25" s="24" t="s">
        <v>181</v>
      </c>
      <c r="J25" s="9"/>
      <c r="K25" s="9"/>
      <c r="L25" s="9"/>
      <c r="M25" s="9"/>
    </row>
    <row r="26" spans="1:13" x14ac:dyDescent="0.3">
      <c r="A26" s="50" t="s">
        <v>83</v>
      </c>
      <c r="B26" s="51"/>
      <c r="C26" s="51"/>
      <c r="D26" s="51"/>
      <c r="E26" s="51"/>
      <c r="F26" s="51"/>
      <c r="G26" s="51"/>
      <c r="H26" s="20"/>
      <c r="I26" s="21"/>
      <c r="J26" s="9"/>
      <c r="K26" s="9"/>
      <c r="L26" s="9"/>
      <c r="M26" s="9"/>
    </row>
    <row r="27" spans="1:13" ht="39" x14ac:dyDescent="0.3">
      <c r="A27" s="22" t="s">
        <v>7</v>
      </c>
      <c r="B27" s="22" t="s">
        <v>8</v>
      </c>
      <c r="C27" s="22" t="s">
        <v>9</v>
      </c>
      <c r="D27" s="22" t="s">
        <v>10</v>
      </c>
      <c r="E27" s="22" t="s">
        <v>20</v>
      </c>
      <c r="F27" s="22" t="s">
        <v>18</v>
      </c>
      <c r="G27" s="22" t="s">
        <v>19</v>
      </c>
      <c r="H27" s="23" t="s">
        <v>17</v>
      </c>
      <c r="I27" s="22" t="s">
        <v>16</v>
      </c>
      <c r="J27" s="9"/>
      <c r="K27" s="9"/>
      <c r="L27" s="9"/>
      <c r="M27" s="9"/>
    </row>
    <row r="28" spans="1:13" ht="52" x14ac:dyDescent="0.3">
      <c r="A28" s="24">
        <v>1</v>
      </c>
      <c r="B28" s="25" t="s">
        <v>47</v>
      </c>
      <c r="C28" s="26" t="s">
        <v>191</v>
      </c>
      <c r="D28" s="27" t="s">
        <v>48</v>
      </c>
      <c r="E28" s="28" t="s">
        <v>49</v>
      </c>
      <c r="F28" s="28">
        <v>1</v>
      </c>
      <c r="G28" s="29">
        <f>$C$4*F28</f>
        <v>10</v>
      </c>
      <c r="H28" s="30" t="s">
        <v>181</v>
      </c>
      <c r="I28" s="24" t="s">
        <v>181</v>
      </c>
      <c r="J28" s="9"/>
      <c r="K28" s="9"/>
      <c r="L28" s="9"/>
      <c r="M28" s="9"/>
    </row>
    <row r="29" spans="1:13" ht="36.75" customHeight="1" x14ac:dyDescent="0.3">
      <c r="A29" s="24">
        <v>2</v>
      </c>
      <c r="B29" s="25" t="s">
        <v>50</v>
      </c>
      <c r="C29" s="26" t="s">
        <v>51</v>
      </c>
      <c r="D29" s="27" t="s">
        <v>52</v>
      </c>
      <c r="E29" s="28" t="s">
        <v>49</v>
      </c>
      <c r="F29" s="28">
        <v>1</v>
      </c>
      <c r="G29" s="29">
        <f t="shared" ref="G29:G44" si="1">$C$4*F29</f>
        <v>10</v>
      </c>
      <c r="H29" s="30" t="s">
        <v>181</v>
      </c>
      <c r="I29" s="24" t="s">
        <v>181</v>
      </c>
      <c r="J29" s="9"/>
      <c r="K29" s="9"/>
      <c r="L29" s="9"/>
      <c r="M29" s="9"/>
    </row>
    <row r="30" spans="1:13" ht="36.75" customHeight="1" x14ac:dyDescent="0.3">
      <c r="A30" s="24">
        <v>3</v>
      </c>
      <c r="B30" s="25" t="s">
        <v>53</v>
      </c>
      <c r="C30" s="26" t="s">
        <v>54</v>
      </c>
      <c r="D30" s="27" t="s">
        <v>55</v>
      </c>
      <c r="E30" s="28" t="s">
        <v>49</v>
      </c>
      <c r="F30" s="28">
        <v>1</v>
      </c>
      <c r="G30" s="29">
        <f t="shared" si="1"/>
        <v>10</v>
      </c>
      <c r="H30" s="30" t="s">
        <v>181</v>
      </c>
      <c r="I30" s="24" t="s">
        <v>181</v>
      </c>
      <c r="J30" s="9"/>
      <c r="K30" s="9"/>
      <c r="L30" s="9"/>
      <c r="M30" s="9"/>
    </row>
    <row r="31" spans="1:13" ht="65" x14ac:dyDescent="0.3">
      <c r="A31" s="24">
        <v>4</v>
      </c>
      <c r="B31" s="25" t="s">
        <v>56</v>
      </c>
      <c r="C31" s="26" t="s">
        <v>164</v>
      </c>
      <c r="D31" s="27" t="s">
        <v>165</v>
      </c>
      <c r="E31" s="28" t="s">
        <v>49</v>
      </c>
      <c r="F31" s="28">
        <v>1</v>
      </c>
      <c r="G31" s="29">
        <f t="shared" si="1"/>
        <v>10</v>
      </c>
      <c r="H31" s="30" t="s">
        <v>181</v>
      </c>
      <c r="I31" s="24" t="s">
        <v>181</v>
      </c>
      <c r="J31" s="9"/>
      <c r="K31" s="9"/>
      <c r="L31" s="9"/>
      <c r="M31" s="9"/>
    </row>
    <row r="32" spans="1:13" ht="26" x14ac:dyDescent="0.3">
      <c r="A32" s="24">
        <v>5</v>
      </c>
      <c r="B32" s="25" t="s">
        <v>57</v>
      </c>
      <c r="C32" s="26" t="s">
        <v>58</v>
      </c>
      <c r="D32" s="27" t="s">
        <v>167</v>
      </c>
      <c r="E32" s="28" t="s">
        <v>49</v>
      </c>
      <c r="F32" s="28">
        <v>1</v>
      </c>
      <c r="G32" s="29">
        <f t="shared" si="1"/>
        <v>10</v>
      </c>
      <c r="H32" s="30" t="s">
        <v>181</v>
      </c>
      <c r="I32" s="24" t="s">
        <v>181</v>
      </c>
      <c r="J32" s="9"/>
      <c r="K32" s="9"/>
      <c r="L32" s="9"/>
      <c r="M32" s="9"/>
    </row>
    <row r="33" spans="1:13" ht="26" x14ac:dyDescent="0.3">
      <c r="A33" s="24">
        <v>6</v>
      </c>
      <c r="B33" s="25" t="s">
        <v>59</v>
      </c>
      <c r="C33" s="26" t="s">
        <v>60</v>
      </c>
      <c r="D33" s="27" t="s">
        <v>166</v>
      </c>
      <c r="E33" s="28" t="s">
        <v>49</v>
      </c>
      <c r="F33" s="28">
        <v>1</v>
      </c>
      <c r="G33" s="29">
        <f t="shared" si="1"/>
        <v>10</v>
      </c>
      <c r="H33" s="30" t="s">
        <v>181</v>
      </c>
      <c r="I33" s="24" t="s">
        <v>181</v>
      </c>
      <c r="J33" s="9"/>
      <c r="K33" s="9"/>
      <c r="L33" s="9"/>
      <c r="M33" s="9"/>
    </row>
    <row r="34" spans="1:13" ht="39" x14ac:dyDescent="0.3">
      <c r="A34" s="24">
        <v>7</v>
      </c>
      <c r="B34" s="25" t="s">
        <v>61</v>
      </c>
      <c r="C34" s="26" t="s">
        <v>62</v>
      </c>
      <c r="D34" s="27" t="s">
        <v>168</v>
      </c>
      <c r="E34" s="28" t="s">
        <v>49</v>
      </c>
      <c r="F34" s="28">
        <v>1</v>
      </c>
      <c r="G34" s="29">
        <f t="shared" si="1"/>
        <v>10</v>
      </c>
      <c r="H34" s="30" t="s">
        <v>181</v>
      </c>
      <c r="I34" s="24" t="s">
        <v>181</v>
      </c>
      <c r="J34" s="9"/>
      <c r="K34" s="9"/>
      <c r="L34" s="9"/>
      <c r="M34" s="9"/>
    </row>
    <row r="35" spans="1:13" ht="39" x14ac:dyDescent="0.3">
      <c r="A35" s="24">
        <v>8</v>
      </c>
      <c r="B35" s="25" t="s">
        <v>63</v>
      </c>
      <c r="C35" s="26" t="s">
        <v>64</v>
      </c>
      <c r="D35" s="26" t="s">
        <v>169</v>
      </c>
      <c r="E35" s="28" t="s">
        <v>49</v>
      </c>
      <c r="F35" s="28">
        <v>1</v>
      </c>
      <c r="G35" s="29">
        <f t="shared" si="1"/>
        <v>10</v>
      </c>
      <c r="H35" s="30" t="s">
        <v>181</v>
      </c>
      <c r="I35" s="24" t="s">
        <v>181</v>
      </c>
      <c r="J35" s="9"/>
      <c r="K35" s="9"/>
      <c r="L35" s="9"/>
      <c r="M35" s="9"/>
    </row>
    <row r="36" spans="1:13" ht="143" x14ac:dyDescent="0.3">
      <c r="A36" s="24">
        <v>9</v>
      </c>
      <c r="B36" s="25" t="s">
        <v>65</v>
      </c>
      <c r="C36" s="26" t="s">
        <v>66</v>
      </c>
      <c r="D36" s="26" t="s">
        <v>178</v>
      </c>
      <c r="E36" s="28" t="s">
        <v>49</v>
      </c>
      <c r="F36" s="28">
        <v>1</v>
      </c>
      <c r="G36" s="29">
        <f t="shared" si="1"/>
        <v>10</v>
      </c>
      <c r="H36" s="30" t="s">
        <v>181</v>
      </c>
      <c r="I36" s="24" t="s">
        <v>181</v>
      </c>
      <c r="J36" s="9"/>
      <c r="K36" s="9"/>
      <c r="L36" s="9"/>
      <c r="M36" s="9"/>
    </row>
    <row r="37" spans="1:13" ht="169" x14ac:dyDescent="0.3">
      <c r="A37" s="24">
        <v>10</v>
      </c>
      <c r="B37" s="25" t="s">
        <v>67</v>
      </c>
      <c r="C37" s="26" t="s">
        <v>68</v>
      </c>
      <c r="D37" s="26" t="s">
        <v>170</v>
      </c>
      <c r="E37" s="28" t="s">
        <v>49</v>
      </c>
      <c r="F37" s="28">
        <v>1</v>
      </c>
      <c r="G37" s="29">
        <f t="shared" si="1"/>
        <v>10</v>
      </c>
      <c r="H37" s="30" t="s">
        <v>181</v>
      </c>
      <c r="I37" s="24" t="s">
        <v>181</v>
      </c>
      <c r="J37" s="9"/>
      <c r="K37" s="9"/>
      <c r="L37" s="9"/>
      <c r="M37" s="9"/>
    </row>
    <row r="38" spans="1:13" ht="39" x14ac:dyDescent="0.3">
      <c r="A38" s="24">
        <v>11</v>
      </c>
      <c r="B38" s="25" t="s">
        <v>69</v>
      </c>
      <c r="C38" s="26" t="s">
        <v>70</v>
      </c>
      <c r="D38" s="26" t="s">
        <v>171</v>
      </c>
      <c r="E38" s="28" t="s">
        <v>49</v>
      </c>
      <c r="F38" s="28">
        <v>1</v>
      </c>
      <c r="G38" s="29">
        <f t="shared" si="1"/>
        <v>10</v>
      </c>
      <c r="H38" s="30" t="s">
        <v>181</v>
      </c>
      <c r="I38" s="24" t="s">
        <v>181</v>
      </c>
      <c r="J38" s="9"/>
      <c r="K38" s="9"/>
      <c r="L38" s="9"/>
      <c r="M38" s="9"/>
    </row>
    <row r="39" spans="1:13" ht="117" x14ac:dyDescent="0.3">
      <c r="A39" s="24">
        <v>12</v>
      </c>
      <c r="B39" s="25" t="s">
        <v>71</v>
      </c>
      <c r="C39" s="26" t="s">
        <v>72</v>
      </c>
      <c r="D39" s="26" t="s">
        <v>172</v>
      </c>
      <c r="E39" s="28" t="s">
        <v>49</v>
      </c>
      <c r="F39" s="28">
        <v>1</v>
      </c>
      <c r="G39" s="29">
        <f t="shared" si="1"/>
        <v>10</v>
      </c>
      <c r="H39" s="30" t="s">
        <v>181</v>
      </c>
      <c r="I39" s="24" t="s">
        <v>181</v>
      </c>
      <c r="J39" s="9"/>
      <c r="K39" s="9"/>
      <c r="L39" s="9"/>
      <c r="M39" s="9"/>
    </row>
    <row r="40" spans="1:13" ht="26" x14ac:dyDescent="0.3">
      <c r="A40" s="24">
        <v>13</v>
      </c>
      <c r="B40" s="25" t="s">
        <v>73</v>
      </c>
      <c r="C40" s="26" t="s">
        <v>74</v>
      </c>
      <c r="D40" s="26" t="s">
        <v>173</v>
      </c>
      <c r="E40" s="28" t="s">
        <v>49</v>
      </c>
      <c r="F40" s="28">
        <v>1</v>
      </c>
      <c r="G40" s="29">
        <f t="shared" si="1"/>
        <v>10</v>
      </c>
      <c r="H40" s="30" t="s">
        <v>181</v>
      </c>
      <c r="I40" s="24" t="s">
        <v>181</v>
      </c>
      <c r="J40" s="9"/>
      <c r="K40" s="9"/>
      <c r="L40" s="9"/>
      <c r="M40" s="9"/>
    </row>
    <row r="41" spans="1:13" ht="39" x14ac:dyDescent="0.3">
      <c r="A41" s="24">
        <v>14</v>
      </c>
      <c r="B41" s="25" t="s">
        <v>75</v>
      </c>
      <c r="C41" s="26" t="s">
        <v>76</v>
      </c>
      <c r="D41" s="26" t="s">
        <v>176</v>
      </c>
      <c r="E41" s="28" t="s">
        <v>49</v>
      </c>
      <c r="F41" s="28">
        <v>1</v>
      </c>
      <c r="G41" s="29">
        <f>$C$4*F41</f>
        <v>10</v>
      </c>
      <c r="H41" s="30" t="s">
        <v>181</v>
      </c>
      <c r="I41" s="24" t="s">
        <v>181</v>
      </c>
      <c r="J41" s="9"/>
      <c r="K41" s="9"/>
      <c r="L41" s="9"/>
      <c r="M41" s="9"/>
    </row>
    <row r="42" spans="1:13" ht="130" x14ac:dyDescent="0.3">
      <c r="A42" s="24">
        <v>15</v>
      </c>
      <c r="B42" s="25" t="s">
        <v>77</v>
      </c>
      <c r="C42" s="32" t="s">
        <v>78</v>
      </c>
      <c r="D42" s="32" t="s">
        <v>174</v>
      </c>
      <c r="E42" s="28" t="s">
        <v>49</v>
      </c>
      <c r="F42" s="28">
        <v>1</v>
      </c>
      <c r="G42" s="29">
        <f t="shared" si="1"/>
        <v>10</v>
      </c>
      <c r="H42" s="30" t="s">
        <v>181</v>
      </c>
      <c r="I42" s="24" t="s">
        <v>181</v>
      </c>
      <c r="J42" s="9"/>
      <c r="K42" s="9"/>
      <c r="L42" s="9"/>
      <c r="M42" s="9"/>
    </row>
    <row r="43" spans="1:13" ht="39" x14ac:dyDescent="0.3">
      <c r="A43" s="24">
        <v>16</v>
      </c>
      <c r="B43" s="25" t="s">
        <v>79</v>
      </c>
      <c r="C43" s="26" t="s">
        <v>80</v>
      </c>
      <c r="D43" s="26" t="s">
        <v>175</v>
      </c>
      <c r="E43" s="28" t="s">
        <v>49</v>
      </c>
      <c r="F43" s="28">
        <v>1</v>
      </c>
      <c r="G43" s="29">
        <f t="shared" si="1"/>
        <v>10</v>
      </c>
      <c r="H43" s="30" t="s">
        <v>181</v>
      </c>
      <c r="I43" s="24" t="s">
        <v>181</v>
      </c>
      <c r="J43" s="9"/>
      <c r="K43" s="9"/>
      <c r="L43" s="9"/>
      <c r="M43" s="9"/>
    </row>
    <row r="44" spans="1:13" ht="26" x14ac:dyDescent="0.3">
      <c r="A44" s="24">
        <v>17</v>
      </c>
      <c r="B44" s="25" t="s">
        <v>81</v>
      </c>
      <c r="C44" s="26" t="s">
        <v>82</v>
      </c>
      <c r="D44" s="26" t="s">
        <v>177</v>
      </c>
      <c r="E44" s="28" t="s">
        <v>49</v>
      </c>
      <c r="F44" s="28">
        <v>1</v>
      </c>
      <c r="G44" s="29">
        <f t="shared" si="1"/>
        <v>10</v>
      </c>
      <c r="H44" s="30" t="s">
        <v>181</v>
      </c>
      <c r="I44" s="24" t="s">
        <v>181</v>
      </c>
      <c r="J44" s="9"/>
      <c r="K44" s="9"/>
      <c r="L44" s="9"/>
      <c r="M44" s="9"/>
    </row>
    <row r="45" spans="1:13" x14ac:dyDescent="0.3">
      <c r="A45" s="50" t="s">
        <v>11</v>
      </c>
      <c r="B45" s="51"/>
      <c r="C45" s="51"/>
      <c r="D45" s="51"/>
      <c r="E45" s="51"/>
      <c r="F45" s="51"/>
      <c r="G45" s="51"/>
      <c r="H45" s="20"/>
      <c r="I45" s="21"/>
      <c r="J45" s="9"/>
      <c r="K45" s="9"/>
      <c r="L45" s="9"/>
      <c r="M45" s="9"/>
    </row>
    <row r="46" spans="1:13" ht="39" x14ac:dyDescent="0.3">
      <c r="A46" s="22" t="s">
        <v>7</v>
      </c>
      <c r="B46" s="22" t="s">
        <v>8</v>
      </c>
      <c r="C46" s="22" t="s">
        <v>9</v>
      </c>
      <c r="D46" s="22" t="s">
        <v>10</v>
      </c>
      <c r="E46" s="22" t="s">
        <v>20</v>
      </c>
      <c r="F46" s="22" t="s">
        <v>18</v>
      </c>
      <c r="G46" s="22" t="s">
        <v>19</v>
      </c>
      <c r="H46" s="23" t="s">
        <v>17</v>
      </c>
      <c r="I46" s="22" t="s">
        <v>16</v>
      </c>
      <c r="J46" s="9"/>
      <c r="K46" s="9"/>
      <c r="L46" s="9"/>
      <c r="M46" s="9"/>
    </row>
    <row r="47" spans="1:13" x14ac:dyDescent="0.3">
      <c r="A47" s="28">
        <v>1</v>
      </c>
      <c r="B47" s="25" t="s">
        <v>84</v>
      </c>
      <c r="C47" s="26" t="s">
        <v>85</v>
      </c>
      <c r="D47" s="27"/>
      <c r="E47" s="28" t="s">
        <v>28</v>
      </c>
      <c r="F47" s="28">
        <v>1</v>
      </c>
      <c r="G47" s="29">
        <f>$C$4*F47</f>
        <v>10</v>
      </c>
      <c r="H47" s="30" t="s">
        <v>181</v>
      </c>
      <c r="I47" s="24" t="s">
        <v>181</v>
      </c>
      <c r="J47" s="9"/>
      <c r="K47" s="9"/>
      <c r="L47" s="9"/>
      <c r="M47" s="9"/>
    </row>
    <row r="48" spans="1:13" x14ac:dyDescent="0.3">
      <c r="A48" s="28">
        <v>2</v>
      </c>
      <c r="B48" s="25" t="s">
        <v>86</v>
      </c>
      <c r="C48" s="26" t="s">
        <v>85</v>
      </c>
      <c r="D48" s="27"/>
      <c r="E48" s="28" t="s">
        <v>28</v>
      </c>
      <c r="F48" s="28">
        <v>1</v>
      </c>
      <c r="G48" s="29">
        <f>$C$4*F48</f>
        <v>10</v>
      </c>
      <c r="H48" s="30" t="s">
        <v>181</v>
      </c>
      <c r="I48" s="24" t="s">
        <v>181</v>
      </c>
      <c r="J48" s="9"/>
      <c r="K48" s="9"/>
      <c r="L48" s="9"/>
      <c r="M48" s="9"/>
    </row>
    <row r="49" spans="1:13" x14ac:dyDescent="0.3">
      <c r="A49" s="28">
        <v>3</v>
      </c>
      <c r="B49" s="25" t="s">
        <v>87</v>
      </c>
      <c r="C49" s="26" t="s">
        <v>85</v>
      </c>
      <c r="D49" s="27"/>
      <c r="E49" s="28" t="s">
        <v>28</v>
      </c>
      <c r="F49" s="28">
        <v>1</v>
      </c>
      <c r="G49" s="29">
        <f>$C$4*F49</f>
        <v>10</v>
      </c>
      <c r="H49" s="30" t="s">
        <v>181</v>
      </c>
      <c r="I49" s="24" t="s">
        <v>181</v>
      </c>
      <c r="J49" s="9"/>
      <c r="K49" s="9"/>
      <c r="L49" s="9"/>
      <c r="M49" s="9"/>
    </row>
    <row r="50" spans="1:13" x14ac:dyDescent="0.3">
      <c r="A50" s="28">
        <v>4</v>
      </c>
      <c r="B50" s="25" t="s">
        <v>88</v>
      </c>
      <c r="C50" s="26" t="s">
        <v>85</v>
      </c>
      <c r="D50" s="27"/>
      <c r="E50" s="28" t="s">
        <v>28</v>
      </c>
      <c r="F50" s="28">
        <v>1</v>
      </c>
      <c r="G50" s="29">
        <f>$C$4*F50</f>
        <v>10</v>
      </c>
      <c r="H50" s="30" t="s">
        <v>181</v>
      </c>
      <c r="I50" s="24" t="s">
        <v>181</v>
      </c>
      <c r="J50" s="9"/>
      <c r="K50" s="9"/>
      <c r="L50" s="9"/>
      <c r="M50" s="9"/>
    </row>
    <row r="51" spans="1:13" x14ac:dyDescent="0.3">
      <c r="A51" s="28">
        <v>5</v>
      </c>
      <c r="B51" s="25" t="s">
        <v>89</v>
      </c>
      <c r="C51" s="26" t="s">
        <v>85</v>
      </c>
      <c r="D51" s="27" t="s">
        <v>91</v>
      </c>
      <c r="E51" s="28" t="s">
        <v>90</v>
      </c>
      <c r="F51" s="28">
        <v>0.2</v>
      </c>
      <c r="G51" s="29">
        <f>ROUNDUP($C$4/5,0)</f>
        <v>2</v>
      </c>
      <c r="H51" s="30" t="s">
        <v>181</v>
      </c>
      <c r="I51" s="24" t="s">
        <v>181</v>
      </c>
      <c r="J51" s="9"/>
      <c r="K51" s="9"/>
      <c r="L51" s="9"/>
      <c r="M51" s="9"/>
    </row>
    <row r="52" spans="1:13" x14ac:dyDescent="0.3">
      <c r="A52" s="16"/>
      <c r="B52" s="17"/>
      <c r="C52" s="17"/>
      <c r="D52" s="17"/>
      <c r="E52" s="17"/>
      <c r="F52" s="17"/>
      <c r="G52" s="17"/>
      <c r="H52" s="17"/>
      <c r="I52" s="17"/>
      <c r="J52" s="9"/>
      <c r="K52" s="9"/>
      <c r="L52" s="9"/>
      <c r="M52" s="9"/>
    </row>
    <row r="53" spans="1:13" ht="39" x14ac:dyDescent="0.3">
      <c r="A53" s="41" t="s">
        <v>186</v>
      </c>
      <c r="B53" s="42"/>
      <c r="C53" s="42"/>
      <c r="D53" s="42"/>
      <c r="E53" s="42"/>
      <c r="F53" s="43"/>
      <c r="G53" s="7" t="s">
        <v>13</v>
      </c>
      <c r="H53" s="19"/>
      <c r="I53" s="19"/>
      <c r="J53" s="9"/>
      <c r="K53" s="9"/>
      <c r="L53" s="9"/>
      <c r="M53" s="9"/>
    </row>
    <row r="54" spans="1:13" ht="13.15" customHeight="1" x14ac:dyDescent="0.3">
      <c r="A54" s="48" t="s">
        <v>25</v>
      </c>
      <c r="B54" s="49"/>
      <c r="C54" s="49"/>
      <c r="D54" s="49"/>
      <c r="E54" s="49"/>
      <c r="F54" s="49"/>
      <c r="G54" s="49"/>
      <c r="H54" s="20"/>
      <c r="I54" s="21"/>
      <c r="J54" s="9"/>
      <c r="K54" s="9"/>
      <c r="L54" s="9"/>
      <c r="M54" s="9"/>
    </row>
    <row r="55" spans="1:13" ht="39" x14ac:dyDescent="0.3">
      <c r="A55" s="22" t="s">
        <v>7</v>
      </c>
      <c r="B55" s="22" t="s">
        <v>8</v>
      </c>
      <c r="C55" s="22" t="s">
        <v>9</v>
      </c>
      <c r="D55" s="22" t="s">
        <v>10</v>
      </c>
      <c r="E55" s="22" t="s">
        <v>20</v>
      </c>
      <c r="F55" s="22" t="s">
        <v>121</v>
      </c>
      <c r="G55" s="22" t="s">
        <v>19</v>
      </c>
      <c r="H55" s="23" t="s">
        <v>17</v>
      </c>
      <c r="I55" s="23" t="s">
        <v>16</v>
      </c>
      <c r="J55" s="9"/>
      <c r="K55" s="9"/>
      <c r="L55" s="9"/>
      <c r="M55" s="9"/>
    </row>
    <row r="56" spans="1:13" ht="26" x14ac:dyDescent="0.3">
      <c r="A56" s="24">
        <v>1</v>
      </c>
      <c r="B56" s="25" t="s">
        <v>26</v>
      </c>
      <c r="C56" s="26" t="s">
        <v>27</v>
      </c>
      <c r="D56" s="26"/>
      <c r="E56" s="28" t="s">
        <v>28</v>
      </c>
      <c r="F56" s="28">
        <v>1</v>
      </c>
      <c r="G56" s="29">
        <f>_xlfn.CEILING.MATH($C$4/15)</f>
        <v>1</v>
      </c>
      <c r="H56" s="30" t="s">
        <v>181</v>
      </c>
      <c r="I56" s="30" t="s">
        <v>181</v>
      </c>
      <c r="J56" s="9"/>
      <c r="K56" s="9"/>
      <c r="L56" s="9"/>
      <c r="M56" s="9"/>
    </row>
    <row r="57" spans="1:13" ht="26" x14ac:dyDescent="0.3">
      <c r="A57" s="24">
        <v>2</v>
      </c>
      <c r="B57" s="25" t="s">
        <v>29</v>
      </c>
      <c r="C57" s="26" t="s">
        <v>27</v>
      </c>
      <c r="D57" s="26"/>
      <c r="E57" s="28" t="s">
        <v>28</v>
      </c>
      <c r="F57" s="28">
        <v>1</v>
      </c>
      <c r="G57" s="29">
        <f>_xlfn.CEILING.MATH($C$4/15)</f>
        <v>1</v>
      </c>
      <c r="H57" s="30" t="s">
        <v>181</v>
      </c>
      <c r="I57" s="30" t="s">
        <v>181</v>
      </c>
      <c r="J57" s="9"/>
      <c r="K57" s="9"/>
      <c r="L57" s="9"/>
      <c r="M57" s="9"/>
    </row>
    <row r="58" spans="1:13" ht="26" x14ac:dyDescent="0.3">
      <c r="A58" s="24">
        <v>3</v>
      </c>
      <c r="B58" s="25" t="s">
        <v>92</v>
      </c>
      <c r="C58" s="26" t="s">
        <v>27</v>
      </c>
      <c r="D58" s="26"/>
      <c r="E58" s="28" t="s">
        <v>28</v>
      </c>
      <c r="F58" s="28">
        <v>2</v>
      </c>
      <c r="G58" s="29">
        <f>F58</f>
        <v>2</v>
      </c>
      <c r="H58" s="30" t="s">
        <v>181</v>
      </c>
      <c r="I58" s="30" t="s">
        <v>181</v>
      </c>
      <c r="J58" s="9"/>
      <c r="K58" s="9"/>
      <c r="L58" s="9"/>
      <c r="M58" s="9"/>
    </row>
    <row r="59" spans="1:13" ht="13.15" customHeight="1" x14ac:dyDescent="0.3">
      <c r="A59" s="48" t="s">
        <v>46</v>
      </c>
      <c r="B59" s="49"/>
      <c r="C59" s="49"/>
      <c r="D59" s="49"/>
      <c r="E59" s="49"/>
      <c r="F59" s="49"/>
      <c r="G59" s="49"/>
      <c r="H59" s="20"/>
      <c r="I59" s="21"/>
      <c r="J59" s="9"/>
      <c r="K59" s="9"/>
      <c r="L59" s="9"/>
      <c r="M59" s="9"/>
    </row>
    <row r="60" spans="1:13" ht="39" x14ac:dyDescent="0.3">
      <c r="A60" s="22" t="s">
        <v>7</v>
      </c>
      <c r="B60" s="22" t="s">
        <v>8</v>
      </c>
      <c r="C60" s="22" t="s">
        <v>9</v>
      </c>
      <c r="D60" s="22" t="s">
        <v>10</v>
      </c>
      <c r="E60" s="22" t="s">
        <v>20</v>
      </c>
      <c r="F60" s="22" t="s">
        <v>121</v>
      </c>
      <c r="G60" s="22" t="s">
        <v>19</v>
      </c>
      <c r="H60" s="23" t="s">
        <v>17</v>
      </c>
      <c r="I60" s="23" t="s">
        <v>16</v>
      </c>
      <c r="J60" s="9"/>
      <c r="K60" s="9"/>
      <c r="L60" s="9"/>
      <c r="M60" s="9"/>
    </row>
    <row r="61" spans="1:13" ht="169" x14ac:dyDescent="0.3">
      <c r="A61" s="28">
        <v>1</v>
      </c>
      <c r="B61" s="25" t="s">
        <v>30</v>
      </c>
      <c r="C61" s="26" t="s">
        <v>161</v>
      </c>
      <c r="D61" s="27" t="s">
        <v>93</v>
      </c>
      <c r="E61" s="28" t="s">
        <v>28</v>
      </c>
      <c r="F61" s="28">
        <v>1</v>
      </c>
      <c r="G61" s="29">
        <f>_xlfn.CEILING.MATH($C$4/15)</f>
        <v>1</v>
      </c>
      <c r="H61" s="33" t="s">
        <v>181</v>
      </c>
      <c r="I61" s="24" t="s">
        <v>181</v>
      </c>
      <c r="J61" s="9"/>
      <c r="K61" s="9"/>
      <c r="L61" s="9"/>
      <c r="M61" s="9"/>
    </row>
    <row r="62" spans="1:13" ht="27" customHeight="1" x14ac:dyDescent="0.3">
      <c r="A62" s="28">
        <v>2</v>
      </c>
      <c r="B62" s="25" t="s">
        <v>32</v>
      </c>
      <c r="C62" s="26" t="s">
        <v>33</v>
      </c>
      <c r="D62" s="27"/>
      <c r="E62" s="28" t="s">
        <v>28</v>
      </c>
      <c r="F62" s="28">
        <v>1</v>
      </c>
      <c r="G62" s="29">
        <f t="shared" ref="G62:G69" si="2">_xlfn.CEILING.MATH($C$4/15)</f>
        <v>1</v>
      </c>
      <c r="H62" s="33" t="s">
        <v>181</v>
      </c>
      <c r="I62" s="24" t="s">
        <v>181</v>
      </c>
      <c r="J62" s="9"/>
      <c r="K62" s="9"/>
      <c r="L62" s="9"/>
      <c r="M62" s="9"/>
    </row>
    <row r="63" spans="1:13" ht="52" x14ac:dyDescent="0.3">
      <c r="A63" s="28">
        <v>3</v>
      </c>
      <c r="B63" s="25" t="s">
        <v>34</v>
      </c>
      <c r="C63" s="26" t="s">
        <v>27</v>
      </c>
      <c r="D63" s="27" t="s">
        <v>35</v>
      </c>
      <c r="E63" s="28" t="s">
        <v>28</v>
      </c>
      <c r="F63" s="28">
        <v>1</v>
      </c>
      <c r="G63" s="29">
        <f t="shared" si="2"/>
        <v>1</v>
      </c>
      <c r="H63" s="33" t="s">
        <v>181</v>
      </c>
      <c r="I63" s="24" t="s">
        <v>181</v>
      </c>
      <c r="J63" s="9"/>
      <c r="K63" s="9"/>
      <c r="L63" s="9"/>
      <c r="M63" s="9"/>
    </row>
    <row r="64" spans="1:13" ht="39" x14ac:dyDescent="0.3">
      <c r="A64" s="28">
        <v>4</v>
      </c>
      <c r="B64" s="25" t="s">
        <v>36</v>
      </c>
      <c r="C64" s="26" t="s">
        <v>27</v>
      </c>
      <c r="D64" s="27" t="s">
        <v>37</v>
      </c>
      <c r="E64" s="28" t="s">
        <v>28</v>
      </c>
      <c r="F64" s="28">
        <v>1</v>
      </c>
      <c r="G64" s="29">
        <f t="shared" si="2"/>
        <v>1</v>
      </c>
      <c r="H64" s="33" t="s">
        <v>181</v>
      </c>
      <c r="I64" s="24" t="s">
        <v>181</v>
      </c>
      <c r="J64" s="9"/>
      <c r="K64" s="9"/>
      <c r="L64" s="9"/>
      <c r="M64" s="9"/>
    </row>
    <row r="65" spans="1:13" ht="26" x14ac:dyDescent="0.3">
      <c r="A65" s="28">
        <v>5</v>
      </c>
      <c r="B65" s="25" t="s">
        <v>38</v>
      </c>
      <c r="C65" s="26" t="s">
        <v>27</v>
      </c>
      <c r="D65" s="27" t="s">
        <v>39</v>
      </c>
      <c r="E65" s="28" t="s">
        <v>28</v>
      </c>
      <c r="F65" s="28">
        <v>1</v>
      </c>
      <c r="G65" s="29">
        <f t="shared" si="2"/>
        <v>1</v>
      </c>
      <c r="H65" s="33" t="s">
        <v>181</v>
      </c>
      <c r="I65" s="24" t="s">
        <v>181</v>
      </c>
      <c r="J65" s="9"/>
      <c r="K65" s="9"/>
      <c r="L65" s="9"/>
      <c r="M65" s="9"/>
    </row>
    <row r="66" spans="1:13" ht="39" x14ac:dyDescent="0.3">
      <c r="A66" s="31">
        <v>6</v>
      </c>
      <c r="B66" s="25" t="s">
        <v>40</v>
      </c>
      <c r="C66" s="26" t="s">
        <v>41</v>
      </c>
      <c r="D66" s="27" t="s">
        <v>42</v>
      </c>
      <c r="E66" s="28" t="s">
        <v>28</v>
      </c>
      <c r="F66" s="28">
        <v>2</v>
      </c>
      <c r="G66" s="29">
        <f>_xlfn.CEILING.MATH($C$4/15)*F66</f>
        <v>2</v>
      </c>
      <c r="H66" s="31"/>
      <c r="I66" s="24" t="s">
        <v>181</v>
      </c>
      <c r="J66" s="9"/>
      <c r="K66" s="9"/>
      <c r="L66" s="9"/>
      <c r="M66" s="9"/>
    </row>
    <row r="67" spans="1:13" ht="26" x14ac:dyDescent="0.3">
      <c r="A67" s="31">
        <v>7</v>
      </c>
      <c r="B67" s="25" t="s">
        <v>43</v>
      </c>
      <c r="C67" s="26" t="s">
        <v>44</v>
      </c>
      <c r="D67" s="27" t="s">
        <v>45</v>
      </c>
      <c r="E67" s="28" t="s">
        <v>28</v>
      </c>
      <c r="F67" s="28">
        <v>1</v>
      </c>
      <c r="G67" s="29">
        <f t="shared" si="2"/>
        <v>1</v>
      </c>
      <c r="H67" s="31"/>
      <c r="I67" s="24" t="s">
        <v>181</v>
      </c>
      <c r="J67" s="9"/>
      <c r="K67" s="9"/>
      <c r="L67" s="9"/>
      <c r="M67" s="9"/>
    </row>
    <row r="68" spans="1:13" ht="26" x14ac:dyDescent="0.3">
      <c r="A68" s="31">
        <v>8</v>
      </c>
      <c r="B68" s="25" t="s">
        <v>94</v>
      </c>
      <c r="C68" s="26" t="s">
        <v>27</v>
      </c>
      <c r="D68" s="27" t="s">
        <v>95</v>
      </c>
      <c r="E68" s="28" t="s">
        <v>28</v>
      </c>
      <c r="F68" s="28">
        <v>1</v>
      </c>
      <c r="G68" s="29">
        <f t="shared" si="2"/>
        <v>1</v>
      </c>
      <c r="H68" s="33" t="s">
        <v>181</v>
      </c>
      <c r="I68" s="24" t="s">
        <v>181</v>
      </c>
      <c r="J68" s="9"/>
      <c r="K68" s="9"/>
      <c r="L68" s="9"/>
      <c r="M68" s="9"/>
    </row>
    <row r="69" spans="1:13" ht="26" x14ac:dyDescent="0.3">
      <c r="A69" s="31">
        <v>9</v>
      </c>
      <c r="B69" s="25" t="s">
        <v>96</v>
      </c>
      <c r="C69" s="26" t="s">
        <v>27</v>
      </c>
      <c r="D69" s="27" t="s">
        <v>97</v>
      </c>
      <c r="E69" s="28" t="s">
        <v>28</v>
      </c>
      <c r="F69" s="28">
        <v>1</v>
      </c>
      <c r="G69" s="29">
        <f t="shared" si="2"/>
        <v>1</v>
      </c>
      <c r="H69" s="33" t="s">
        <v>181</v>
      </c>
      <c r="I69" s="24" t="s">
        <v>181</v>
      </c>
      <c r="J69" s="9"/>
      <c r="K69" s="9"/>
      <c r="L69" s="9"/>
      <c r="M69" s="9"/>
    </row>
    <row r="70" spans="1:13" x14ac:dyDescent="0.3">
      <c r="A70" s="50" t="s">
        <v>83</v>
      </c>
      <c r="B70" s="51"/>
      <c r="C70" s="51"/>
      <c r="D70" s="51"/>
      <c r="E70" s="51"/>
      <c r="F70" s="51"/>
      <c r="G70" s="51"/>
      <c r="H70" s="20"/>
      <c r="I70" s="21"/>
      <c r="J70" s="9"/>
      <c r="K70" s="9"/>
      <c r="L70" s="9"/>
      <c r="M70" s="9"/>
    </row>
    <row r="71" spans="1:13" ht="39" x14ac:dyDescent="0.3">
      <c r="A71" s="22" t="s">
        <v>7</v>
      </c>
      <c r="B71" s="22" t="s">
        <v>8</v>
      </c>
      <c r="C71" s="22" t="s">
        <v>9</v>
      </c>
      <c r="D71" s="22" t="s">
        <v>10</v>
      </c>
      <c r="E71" s="22" t="s">
        <v>20</v>
      </c>
      <c r="F71" s="22" t="s">
        <v>121</v>
      </c>
      <c r="G71" s="22" t="s">
        <v>19</v>
      </c>
      <c r="H71" s="23" t="s">
        <v>17</v>
      </c>
      <c r="I71" s="22" t="s">
        <v>16</v>
      </c>
      <c r="J71" s="9"/>
      <c r="K71" s="9"/>
      <c r="L71" s="9"/>
      <c r="M71" s="9"/>
    </row>
    <row r="72" spans="1:13" ht="52" x14ac:dyDescent="0.3">
      <c r="A72" s="28">
        <v>1</v>
      </c>
      <c r="B72" s="25" t="s">
        <v>47</v>
      </c>
      <c r="C72" s="26" t="s">
        <v>192</v>
      </c>
      <c r="D72" s="27" t="s">
        <v>48</v>
      </c>
      <c r="E72" s="28" t="s">
        <v>49</v>
      </c>
      <c r="F72" s="28">
        <v>1</v>
      </c>
      <c r="G72" s="29">
        <f>_xlfn.CEILING.MATH($C$4/15)</f>
        <v>1</v>
      </c>
      <c r="H72" s="30" t="s">
        <v>181</v>
      </c>
      <c r="I72" s="24" t="s">
        <v>181</v>
      </c>
      <c r="J72" s="9"/>
      <c r="K72" s="9"/>
      <c r="L72" s="9"/>
      <c r="M72" s="9"/>
    </row>
    <row r="73" spans="1:13" ht="26" x14ac:dyDescent="0.3">
      <c r="A73" s="28">
        <v>2</v>
      </c>
      <c r="B73" s="25" t="s">
        <v>50</v>
      </c>
      <c r="C73" s="26" t="s">
        <v>51</v>
      </c>
      <c r="D73" s="27" t="s">
        <v>52</v>
      </c>
      <c r="E73" s="28" t="s">
        <v>49</v>
      </c>
      <c r="F73" s="28">
        <v>1</v>
      </c>
      <c r="G73" s="29">
        <f t="shared" ref="G73:G76" si="3">_xlfn.CEILING.MATH($C$4/15)</f>
        <v>1</v>
      </c>
      <c r="H73" s="30" t="s">
        <v>181</v>
      </c>
      <c r="I73" s="24" t="s">
        <v>181</v>
      </c>
      <c r="J73" s="9"/>
      <c r="K73" s="9"/>
      <c r="L73" s="9"/>
      <c r="M73" s="9"/>
    </row>
    <row r="74" spans="1:13" ht="26" x14ac:dyDescent="0.3">
      <c r="A74" s="28">
        <v>3</v>
      </c>
      <c r="B74" s="25" t="s">
        <v>53</v>
      </c>
      <c r="C74" s="26" t="s">
        <v>54</v>
      </c>
      <c r="D74" s="27" t="s">
        <v>55</v>
      </c>
      <c r="E74" s="28" t="s">
        <v>49</v>
      </c>
      <c r="F74" s="28">
        <v>1</v>
      </c>
      <c r="G74" s="29">
        <f t="shared" si="3"/>
        <v>1</v>
      </c>
      <c r="H74" s="30" t="s">
        <v>181</v>
      </c>
      <c r="I74" s="24" t="s">
        <v>181</v>
      </c>
      <c r="J74" s="9"/>
      <c r="K74" s="9"/>
      <c r="L74" s="9"/>
      <c r="M74" s="9"/>
    </row>
    <row r="75" spans="1:13" ht="65" x14ac:dyDescent="0.3">
      <c r="A75" s="28">
        <v>4</v>
      </c>
      <c r="B75" s="25" t="s">
        <v>56</v>
      </c>
      <c r="C75" s="26" t="s">
        <v>164</v>
      </c>
      <c r="D75" s="27" t="s">
        <v>165</v>
      </c>
      <c r="E75" s="28" t="s">
        <v>49</v>
      </c>
      <c r="F75" s="28">
        <v>1</v>
      </c>
      <c r="G75" s="29">
        <f t="shared" si="3"/>
        <v>1</v>
      </c>
      <c r="H75" s="30" t="s">
        <v>181</v>
      </c>
      <c r="I75" s="24" t="s">
        <v>181</v>
      </c>
      <c r="J75" s="9"/>
      <c r="K75" s="9"/>
      <c r="L75" s="9"/>
      <c r="M75" s="9"/>
    </row>
    <row r="76" spans="1:13" ht="26" x14ac:dyDescent="0.3">
      <c r="A76" s="28">
        <v>5</v>
      </c>
      <c r="B76" s="25" t="s">
        <v>98</v>
      </c>
      <c r="C76" s="26" t="s">
        <v>99</v>
      </c>
      <c r="D76" s="27" t="s">
        <v>100</v>
      </c>
      <c r="E76" s="28" t="s">
        <v>49</v>
      </c>
      <c r="F76" s="28">
        <v>1</v>
      </c>
      <c r="G76" s="29">
        <f t="shared" si="3"/>
        <v>1</v>
      </c>
      <c r="H76" s="30" t="s">
        <v>181</v>
      </c>
      <c r="I76" s="24" t="s">
        <v>181</v>
      </c>
      <c r="J76" s="9"/>
      <c r="K76" s="9"/>
      <c r="L76" s="9"/>
      <c r="M76" s="9"/>
    </row>
    <row r="77" spans="1:13" x14ac:dyDescent="0.3">
      <c r="A77" s="50" t="s">
        <v>11</v>
      </c>
      <c r="B77" s="51"/>
      <c r="C77" s="51"/>
      <c r="D77" s="51"/>
      <c r="E77" s="51"/>
      <c r="F77" s="51"/>
      <c r="G77" s="51"/>
      <c r="H77" s="20"/>
      <c r="I77" s="21"/>
      <c r="J77" s="9"/>
      <c r="K77" s="9"/>
      <c r="L77" s="9"/>
      <c r="M77" s="9"/>
    </row>
    <row r="78" spans="1:13" ht="39" x14ac:dyDescent="0.3">
      <c r="A78" s="22" t="s">
        <v>7</v>
      </c>
      <c r="B78" s="22" t="s">
        <v>8</v>
      </c>
      <c r="C78" s="22" t="s">
        <v>9</v>
      </c>
      <c r="D78" s="22" t="s">
        <v>10</v>
      </c>
      <c r="E78" s="22" t="s">
        <v>20</v>
      </c>
      <c r="F78" s="22" t="s">
        <v>121</v>
      </c>
      <c r="G78" s="22" t="s">
        <v>19</v>
      </c>
      <c r="H78" s="23" t="s">
        <v>17</v>
      </c>
      <c r="I78" s="22" t="s">
        <v>16</v>
      </c>
      <c r="J78" s="9"/>
      <c r="K78" s="9"/>
      <c r="L78" s="9"/>
      <c r="M78" s="9"/>
    </row>
    <row r="79" spans="1:13" ht="30.75" customHeight="1" x14ac:dyDescent="0.3">
      <c r="A79" s="28">
        <v>1</v>
      </c>
      <c r="B79" s="25" t="s">
        <v>89</v>
      </c>
      <c r="C79" s="26" t="s">
        <v>85</v>
      </c>
      <c r="D79" s="27"/>
      <c r="E79" s="28" t="s">
        <v>90</v>
      </c>
      <c r="F79" s="28">
        <v>1</v>
      </c>
      <c r="G79" s="29">
        <f t="shared" ref="G79:G87" si="4">F79</f>
        <v>1</v>
      </c>
      <c r="H79" s="30" t="s">
        <v>181</v>
      </c>
      <c r="I79" s="24" t="s">
        <v>181</v>
      </c>
      <c r="J79" s="9"/>
      <c r="K79" s="9"/>
      <c r="L79" s="9"/>
      <c r="M79" s="9"/>
    </row>
    <row r="80" spans="1:13" ht="30.75" customHeight="1" x14ac:dyDescent="0.3">
      <c r="A80" s="28">
        <v>2</v>
      </c>
      <c r="B80" s="25" t="s">
        <v>101</v>
      </c>
      <c r="C80" s="26" t="s">
        <v>85</v>
      </c>
      <c r="D80" s="27"/>
      <c r="E80" s="28" t="s">
        <v>28</v>
      </c>
      <c r="F80" s="28">
        <v>100</v>
      </c>
      <c r="G80" s="29">
        <f t="shared" si="4"/>
        <v>100</v>
      </c>
      <c r="H80" s="30" t="s">
        <v>181</v>
      </c>
      <c r="I80" s="24" t="s">
        <v>181</v>
      </c>
      <c r="J80" s="9"/>
      <c r="K80" s="9"/>
      <c r="L80" s="9"/>
      <c r="M80" s="9"/>
    </row>
    <row r="81" spans="1:13" ht="30.75" customHeight="1" x14ac:dyDescent="0.3">
      <c r="A81" s="28">
        <v>3</v>
      </c>
      <c r="B81" s="25" t="s">
        <v>102</v>
      </c>
      <c r="C81" s="26" t="s">
        <v>85</v>
      </c>
      <c r="D81" s="27"/>
      <c r="E81" s="28" t="s">
        <v>28</v>
      </c>
      <c r="F81" s="28">
        <v>1</v>
      </c>
      <c r="G81" s="29">
        <f t="shared" si="4"/>
        <v>1</v>
      </c>
      <c r="H81" s="30" t="s">
        <v>181</v>
      </c>
      <c r="I81" s="24" t="s">
        <v>181</v>
      </c>
      <c r="J81" s="9"/>
      <c r="K81" s="9"/>
      <c r="L81" s="9"/>
      <c r="M81" s="9"/>
    </row>
    <row r="82" spans="1:13" ht="30.75" customHeight="1" x14ac:dyDescent="0.3">
      <c r="A82" s="28">
        <v>4</v>
      </c>
      <c r="B82" s="25" t="s">
        <v>103</v>
      </c>
      <c r="C82" s="26" t="s">
        <v>85</v>
      </c>
      <c r="D82" s="27"/>
      <c r="E82" s="28" t="s">
        <v>90</v>
      </c>
      <c r="F82" s="28">
        <v>1</v>
      </c>
      <c r="G82" s="29">
        <f t="shared" si="4"/>
        <v>1</v>
      </c>
      <c r="H82" s="30" t="s">
        <v>181</v>
      </c>
      <c r="I82" s="24" t="s">
        <v>181</v>
      </c>
      <c r="J82" s="9"/>
      <c r="K82" s="9"/>
      <c r="L82" s="9"/>
      <c r="M82" s="9"/>
    </row>
    <row r="83" spans="1:13" ht="30.75" customHeight="1" x14ac:dyDescent="0.3">
      <c r="A83" s="28">
        <v>5</v>
      </c>
      <c r="B83" s="25" t="s">
        <v>104</v>
      </c>
      <c r="C83" s="26" t="s">
        <v>85</v>
      </c>
      <c r="D83" s="27"/>
      <c r="E83" s="28" t="s">
        <v>28</v>
      </c>
      <c r="F83" s="28">
        <v>1</v>
      </c>
      <c r="G83" s="29">
        <f t="shared" si="4"/>
        <v>1</v>
      </c>
      <c r="H83" s="30" t="s">
        <v>181</v>
      </c>
      <c r="I83" s="24" t="s">
        <v>181</v>
      </c>
      <c r="J83" s="9"/>
      <c r="K83" s="9"/>
      <c r="L83" s="9"/>
      <c r="M83" s="9"/>
    </row>
    <row r="84" spans="1:13" ht="30.75" customHeight="1" x14ac:dyDescent="0.3">
      <c r="A84" s="28">
        <v>6</v>
      </c>
      <c r="B84" s="25" t="s">
        <v>105</v>
      </c>
      <c r="C84" s="26" t="s">
        <v>85</v>
      </c>
      <c r="D84" s="27"/>
      <c r="E84" s="28" t="s">
        <v>28</v>
      </c>
      <c r="F84" s="28">
        <v>1</v>
      </c>
      <c r="G84" s="29">
        <f t="shared" si="4"/>
        <v>1</v>
      </c>
      <c r="H84" s="30" t="s">
        <v>181</v>
      </c>
      <c r="I84" s="24" t="s">
        <v>181</v>
      </c>
      <c r="J84" s="9"/>
      <c r="K84" s="9"/>
      <c r="L84" s="9"/>
      <c r="M84" s="9"/>
    </row>
    <row r="85" spans="1:13" ht="30.75" customHeight="1" x14ac:dyDescent="0.3">
      <c r="A85" s="28">
        <v>7</v>
      </c>
      <c r="B85" s="25" t="s">
        <v>106</v>
      </c>
      <c r="C85" s="26" t="s">
        <v>85</v>
      </c>
      <c r="D85" s="27"/>
      <c r="E85" s="28" t="s">
        <v>28</v>
      </c>
      <c r="F85" s="28">
        <v>2</v>
      </c>
      <c r="G85" s="29">
        <f t="shared" si="4"/>
        <v>2</v>
      </c>
      <c r="H85" s="30" t="s">
        <v>181</v>
      </c>
      <c r="I85" s="24" t="s">
        <v>181</v>
      </c>
      <c r="J85" s="9"/>
      <c r="K85" s="9"/>
      <c r="L85" s="9"/>
      <c r="M85" s="9"/>
    </row>
    <row r="86" spans="1:13" ht="30.75" customHeight="1" x14ac:dyDescent="0.3">
      <c r="A86" s="28">
        <v>8</v>
      </c>
      <c r="B86" s="25" t="s">
        <v>107</v>
      </c>
      <c r="C86" s="26" t="s">
        <v>85</v>
      </c>
      <c r="D86" s="27"/>
      <c r="E86" s="28" t="s">
        <v>28</v>
      </c>
      <c r="F86" s="28">
        <v>1</v>
      </c>
      <c r="G86" s="29">
        <f t="shared" si="4"/>
        <v>1</v>
      </c>
      <c r="H86" s="30" t="s">
        <v>181</v>
      </c>
      <c r="I86" s="24" t="s">
        <v>181</v>
      </c>
      <c r="J86" s="9"/>
      <c r="K86" s="9"/>
      <c r="L86" s="9"/>
      <c r="M86" s="9"/>
    </row>
    <row r="87" spans="1:13" ht="30.75" customHeight="1" x14ac:dyDescent="0.3">
      <c r="A87" s="28">
        <v>9</v>
      </c>
      <c r="B87" s="25" t="s">
        <v>108</v>
      </c>
      <c r="C87" s="26" t="s">
        <v>27</v>
      </c>
      <c r="D87" s="27"/>
      <c r="E87" s="28" t="s">
        <v>160</v>
      </c>
      <c r="F87" s="28">
        <v>1</v>
      </c>
      <c r="G87" s="29">
        <f t="shared" si="4"/>
        <v>1</v>
      </c>
      <c r="H87" s="30" t="s">
        <v>181</v>
      </c>
      <c r="I87" s="24" t="s">
        <v>181</v>
      </c>
      <c r="J87" s="9"/>
      <c r="K87" s="9"/>
      <c r="L87" s="9"/>
      <c r="M87" s="9"/>
    </row>
    <row r="88" spans="1:13" x14ac:dyDescent="0.3">
      <c r="A88" s="16"/>
      <c r="B88" s="17"/>
      <c r="C88" s="17"/>
      <c r="D88" s="17"/>
      <c r="E88" s="17"/>
      <c r="F88" s="17"/>
      <c r="G88" s="17"/>
      <c r="H88" s="17"/>
      <c r="I88" s="17"/>
      <c r="J88" s="9"/>
      <c r="K88" s="9"/>
      <c r="L88" s="9"/>
      <c r="M88" s="9"/>
    </row>
    <row r="89" spans="1:13" ht="39" x14ac:dyDescent="0.3">
      <c r="A89" s="41" t="s">
        <v>112</v>
      </c>
      <c r="B89" s="42"/>
      <c r="C89" s="42"/>
      <c r="D89" s="42"/>
      <c r="E89" s="42"/>
      <c r="F89" s="43"/>
      <c r="G89" s="7" t="s">
        <v>13</v>
      </c>
      <c r="H89" s="19"/>
      <c r="I89" s="19"/>
      <c r="J89" s="9"/>
      <c r="K89" s="9"/>
      <c r="L89" s="9"/>
      <c r="M89" s="9"/>
    </row>
    <row r="90" spans="1:13" ht="13.15" customHeight="1" x14ac:dyDescent="0.3">
      <c r="A90" s="48" t="s">
        <v>25</v>
      </c>
      <c r="B90" s="49"/>
      <c r="C90" s="49"/>
      <c r="D90" s="49"/>
      <c r="E90" s="49"/>
      <c r="F90" s="49"/>
      <c r="G90" s="49"/>
      <c r="H90" s="20"/>
      <c r="I90" s="21"/>
      <c r="J90" s="9"/>
      <c r="K90" s="9"/>
      <c r="L90" s="9"/>
      <c r="M90" s="9"/>
    </row>
    <row r="91" spans="1:13" ht="39" x14ac:dyDescent="0.3">
      <c r="A91" s="22" t="s">
        <v>7</v>
      </c>
      <c r="B91" s="22" t="s">
        <v>8</v>
      </c>
      <c r="C91" s="22" t="s">
        <v>9</v>
      </c>
      <c r="D91" s="22" t="s">
        <v>10</v>
      </c>
      <c r="E91" s="22" t="s">
        <v>20</v>
      </c>
      <c r="F91" s="22" t="s">
        <v>121</v>
      </c>
      <c r="G91" s="22" t="s">
        <v>19</v>
      </c>
      <c r="H91" s="23" t="s">
        <v>17</v>
      </c>
      <c r="I91" s="23" t="s">
        <v>16</v>
      </c>
      <c r="J91" s="9"/>
      <c r="K91" s="9"/>
      <c r="L91" s="9"/>
      <c r="M91" s="9"/>
    </row>
    <row r="92" spans="1:13" ht="26" x14ac:dyDescent="0.3">
      <c r="A92" s="28">
        <v>1</v>
      </c>
      <c r="B92" s="25" t="s">
        <v>26</v>
      </c>
      <c r="C92" s="26" t="s">
        <v>27</v>
      </c>
      <c r="D92" s="26"/>
      <c r="E92" s="28" t="s">
        <v>28</v>
      </c>
      <c r="F92" s="28">
        <v>1</v>
      </c>
      <c r="G92" s="29">
        <f>F92</f>
        <v>1</v>
      </c>
      <c r="H92" s="30" t="s">
        <v>181</v>
      </c>
      <c r="I92" s="30" t="s">
        <v>181</v>
      </c>
      <c r="J92" s="9"/>
      <c r="K92" s="9"/>
      <c r="L92" s="9"/>
      <c r="M92" s="9"/>
    </row>
    <row r="93" spans="1:13" ht="26" x14ac:dyDescent="0.3">
      <c r="A93" s="28">
        <v>2</v>
      </c>
      <c r="B93" s="25" t="s">
        <v>29</v>
      </c>
      <c r="C93" s="26" t="s">
        <v>27</v>
      </c>
      <c r="D93" s="26"/>
      <c r="E93" s="28" t="s">
        <v>28</v>
      </c>
      <c r="F93" s="28">
        <v>1</v>
      </c>
      <c r="G93" s="29">
        <f>$F93*$C$4+1+_xlfn.CEILING.MATH($C$4/10)*3</f>
        <v>14</v>
      </c>
      <c r="H93" s="30" t="s">
        <v>181</v>
      </c>
      <c r="I93" s="30" t="s">
        <v>181</v>
      </c>
      <c r="J93" s="9"/>
      <c r="K93" s="9"/>
      <c r="L93" s="9"/>
      <c r="M93" s="9"/>
    </row>
    <row r="94" spans="1:13" ht="13.15" customHeight="1" x14ac:dyDescent="0.3">
      <c r="A94" s="48" t="s">
        <v>46</v>
      </c>
      <c r="B94" s="49"/>
      <c r="C94" s="49"/>
      <c r="D94" s="49"/>
      <c r="E94" s="49"/>
      <c r="F94" s="49"/>
      <c r="G94" s="49"/>
      <c r="H94" s="20"/>
      <c r="I94" s="21"/>
      <c r="J94" s="9"/>
      <c r="K94" s="9"/>
      <c r="L94" s="9"/>
      <c r="M94" s="9"/>
    </row>
    <row r="95" spans="1:13" ht="39" x14ac:dyDescent="0.3">
      <c r="A95" s="22" t="s">
        <v>7</v>
      </c>
      <c r="B95" s="22" t="s">
        <v>8</v>
      </c>
      <c r="C95" s="22" t="s">
        <v>9</v>
      </c>
      <c r="D95" s="22" t="s">
        <v>10</v>
      </c>
      <c r="E95" s="22" t="s">
        <v>20</v>
      </c>
      <c r="F95" s="22" t="s">
        <v>121</v>
      </c>
      <c r="G95" s="22" t="s">
        <v>19</v>
      </c>
      <c r="H95" s="23" t="s">
        <v>17</v>
      </c>
      <c r="I95" s="23" t="s">
        <v>16</v>
      </c>
      <c r="J95" s="9"/>
      <c r="K95" s="9"/>
      <c r="L95" s="9"/>
      <c r="M95" s="9"/>
    </row>
    <row r="96" spans="1:13" ht="169" x14ac:dyDescent="0.3">
      <c r="A96" s="28">
        <v>1</v>
      </c>
      <c r="B96" s="25" t="s">
        <v>30</v>
      </c>
      <c r="C96" s="26" t="s">
        <v>161</v>
      </c>
      <c r="D96" s="27" t="s">
        <v>113</v>
      </c>
      <c r="E96" s="28" t="s">
        <v>28</v>
      </c>
      <c r="F96" s="28">
        <v>1</v>
      </c>
      <c r="G96" s="29">
        <f>F96</f>
        <v>1</v>
      </c>
      <c r="H96" s="30" t="s">
        <v>181</v>
      </c>
      <c r="I96" s="24" t="s">
        <v>181</v>
      </c>
      <c r="J96" s="9"/>
      <c r="K96" s="9"/>
      <c r="L96" s="9"/>
      <c r="M96" s="9"/>
    </row>
    <row r="97" spans="1:13" ht="27" customHeight="1" x14ac:dyDescent="0.3">
      <c r="A97" s="28">
        <v>2</v>
      </c>
      <c r="B97" s="25" t="s">
        <v>32</v>
      </c>
      <c r="C97" s="26" t="s">
        <v>33</v>
      </c>
      <c r="D97" s="27"/>
      <c r="E97" s="28" t="s">
        <v>28</v>
      </c>
      <c r="F97" s="28">
        <v>1</v>
      </c>
      <c r="G97" s="29">
        <f t="shared" ref="G97:G105" si="5">F97</f>
        <v>1</v>
      </c>
      <c r="H97" s="30" t="s">
        <v>181</v>
      </c>
      <c r="I97" s="24" t="s">
        <v>181</v>
      </c>
      <c r="J97" s="9"/>
      <c r="K97" s="9"/>
      <c r="L97" s="9"/>
      <c r="M97" s="9"/>
    </row>
    <row r="98" spans="1:13" ht="52" x14ac:dyDescent="0.3">
      <c r="A98" s="28">
        <v>3</v>
      </c>
      <c r="B98" s="25" t="s">
        <v>34</v>
      </c>
      <c r="C98" s="26" t="s">
        <v>27</v>
      </c>
      <c r="D98" s="27" t="s">
        <v>35</v>
      </c>
      <c r="E98" s="28" t="s">
        <v>28</v>
      </c>
      <c r="F98" s="28">
        <v>1</v>
      </c>
      <c r="G98" s="29">
        <f t="shared" si="5"/>
        <v>1</v>
      </c>
      <c r="H98" s="30" t="s">
        <v>181</v>
      </c>
      <c r="I98" s="24" t="s">
        <v>181</v>
      </c>
      <c r="J98" s="9"/>
      <c r="K98" s="9"/>
      <c r="L98" s="9"/>
      <c r="M98" s="9"/>
    </row>
    <row r="99" spans="1:13" ht="39" x14ac:dyDescent="0.3">
      <c r="A99" s="28">
        <v>4</v>
      </c>
      <c r="B99" s="25" t="s">
        <v>36</v>
      </c>
      <c r="C99" s="26" t="s">
        <v>27</v>
      </c>
      <c r="D99" s="27" t="s">
        <v>37</v>
      </c>
      <c r="E99" s="28" t="s">
        <v>28</v>
      </c>
      <c r="F99" s="28">
        <v>1</v>
      </c>
      <c r="G99" s="29">
        <f t="shared" si="5"/>
        <v>1</v>
      </c>
      <c r="H99" s="30" t="s">
        <v>181</v>
      </c>
      <c r="I99" s="24" t="s">
        <v>181</v>
      </c>
      <c r="J99" s="9"/>
      <c r="K99" s="9"/>
      <c r="L99" s="9"/>
      <c r="M99" s="9"/>
    </row>
    <row r="100" spans="1:13" ht="26" x14ac:dyDescent="0.3">
      <c r="A100" s="28">
        <v>5</v>
      </c>
      <c r="B100" s="25" t="s">
        <v>38</v>
      </c>
      <c r="C100" s="26" t="s">
        <v>27</v>
      </c>
      <c r="D100" s="27" t="s">
        <v>39</v>
      </c>
      <c r="E100" s="28" t="s">
        <v>28</v>
      </c>
      <c r="F100" s="28">
        <v>1</v>
      </c>
      <c r="G100" s="29">
        <f t="shared" si="5"/>
        <v>1</v>
      </c>
      <c r="H100" s="30" t="s">
        <v>181</v>
      </c>
      <c r="I100" s="24" t="s">
        <v>181</v>
      </c>
      <c r="J100" s="9"/>
      <c r="K100" s="9"/>
      <c r="L100" s="9"/>
      <c r="M100" s="9"/>
    </row>
    <row r="101" spans="1:13" ht="39" x14ac:dyDescent="0.3">
      <c r="A101" s="31">
        <v>6</v>
      </c>
      <c r="B101" s="25" t="s">
        <v>40</v>
      </c>
      <c r="C101" s="26" t="s">
        <v>41</v>
      </c>
      <c r="D101" s="27" t="s">
        <v>42</v>
      </c>
      <c r="E101" s="28" t="s">
        <v>28</v>
      </c>
      <c r="F101" s="28">
        <v>2</v>
      </c>
      <c r="G101" s="29">
        <f t="shared" si="5"/>
        <v>2</v>
      </c>
      <c r="H101" s="34"/>
      <c r="I101" s="24" t="s">
        <v>181</v>
      </c>
      <c r="J101" s="9"/>
      <c r="K101" s="9"/>
      <c r="L101" s="9"/>
      <c r="M101" s="9"/>
    </row>
    <row r="102" spans="1:13" ht="26" x14ac:dyDescent="0.3">
      <c r="A102" s="28">
        <v>7</v>
      </c>
      <c r="B102" s="25" t="s">
        <v>43</v>
      </c>
      <c r="C102" s="26" t="s">
        <v>44</v>
      </c>
      <c r="D102" s="27" t="s">
        <v>45</v>
      </c>
      <c r="E102" s="28" t="s">
        <v>28</v>
      </c>
      <c r="F102" s="28">
        <v>1</v>
      </c>
      <c r="G102" s="29">
        <f t="shared" si="5"/>
        <v>1</v>
      </c>
      <c r="H102" s="34"/>
      <c r="I102" s="24" t="s">
        <v>181</v>
      </c>
      <c r="J102" s="9"/>
      <c r="K102" s="9"/>
      <c r="L102" s="9"/>
      <c r="M102" s="9"/>
    </row>
    <row r="103" spans="1:13" ht="39" x14ac:dyDescent="0.3">
      <c r="A103" s="28">
        <v>8</v>
      </c>
      <c r="B103" s="25" t="s">
        <v>114</v>
      </c>
      <c r="C103" s="26" t="s">
        <v>27</v>
      </c>
      <c r="D103" s="27" t="s">
        <v>115</v>
      </c>
      <c r="E103" s="28" t="s">
        <v>28</v>
      </c>
      <c r="F103" s="28">
        <v>1</v>
      </c>
      <c r="G103" s="29">
        <f t="shared" si="5"/>
        <v>1</v>
      </c>
      <c r="H103" s="30" t="s">
        <v>181</v>
      </c>
      <c r="I103" s="24" t="s">
        <v>181</v>
      </c>
      <c r="J103" s="9"/>
      <c r="K103" s="9"/>
      <c r="L103" s="9"/>
      <c r="M103" s="9"/>
    </row>
    <row r="104" spans="1:13" ht="26" x14ac:dyDescent="0.3">
      <c r="A104" s="31">
        <v>9</v>
      </c>
      <c r="B104" s="25" t="s">
        <v>116</v>
      </c>
      <c r="C104" s="26" t="s">
        <v>27</v>
      </c>
      <c r="D104" s="27" t="s">
        <v>117</v>
      </c>
      <c r="E104" s="28" t="s">
        <v>28</v>
      </c>
      <c r="F104" s="28">
        <v>1</v>
      </c>
      <c r="G104" s="29">
        <f t="shared" si="5"/>
        <v>1</v>
      </c>
      <c r="H104" s="30" t="s">
        <v>181</v>
      </c>
      <c r="I104" s="24" t="s">
        <v>181</v>
      </c>
      <c r="J104" s="9"/>
      <c r="K104" s="9"/>
      <c r="L104" s="9"/>
      <c r="M104" s="9"/>
    </row>
    <row r="105" spans="1:13" ht="52" x14ac:dyDescent="0.3">
      <c r="A105" s="28">
        <v>10</v>
      </c>
      <c r="B105" s="25" t="s">
        <v>118</v>
      </c>
      <c r="C105" s="26" t="s">
        <v>27</v>
      </c>
      <c r="D105" s="27" t="s">
        <v>119</v>
      </c>
      <c r="E105" s="28" t="s">
        <v>28</v>
      </c>
      <c r="F105" s="28">
        <v>1</v>
      </c>
      <c r="G105" s="29">
        <f t="shared" si="5"/>
        <v>1</v>
      </c>
      <c r="H105" s="30" t="s">
        <v>181</v>
      </c>
      <c r="I105" s="24" t="s">
        <v>181</v>
      </c>
      <c r="J105" s="9"/>
      <c r="K105" s="9"/>
      <c r="L105" s="9"/>
      <c r="M105" s="9"/>
    </row>
    <row r="106" spans="1:13" x14ac:dyDescent="0.3">
      <c r="A106" s="50" t="s">
        <v>83</v>
      </c>
      <c r="B106" s="51"/>
      <c r="C106" s="51"/>
      <c r="D106" s="51"/>
      <c r="E106" s="51"/>
      <c r="F106" s="51"/>
      <c r="G106" s="51"/>
      <c r="H106" s="20"/>
      <c r="I106" s="21"/>
      <c r="J106" s="9"/>
      <c r="K106" s="9"/>
      <c r="L106" s="9"/>
      <c r="M106" s="9"/>
    </row>
    <row r="107" spans="1:13" ht="39" x14ac:dyDescent="0.3">
      <c r="A107" s="22" t="s">
        <v>7</v>
      </c>
      <c r="B107" s="22" t="s">
        <v>8</v>
      </c>
      <c r="C107" s="22" t="s">
        <v>9</v>
      </c>
      <c r="D107" s="22" t="s">
        <v>10</v>
      </c>
      <c r="E107" s="22" t="s">
        <v>20</v>
      </c>
      <c r="F107" s="22" t="s">
        <v>121</v>
      </c>
      <c r="G107" s="22" t="s">
        <v>19</v>
      </c>
      <c r="H107" s="23" t="s">
        <v>17</v>
      </c>
      <c r="I107" s="22" t="s">
        <v>16</v>
      </c>
      <c r="J107" s="9"/>
      <c r="K107" s="9"/>
      <c r="L107" s="9"/>
      <c r="M107" s="9"/>
    </row>
    <row r="108" spans="1:13" ht="61.5" customHeight="1" x14ac:dyDescent="0.3">
      <c r="A108" s="28">
        <v>1</v>
      </c>
      <c r="B108" s="25" t="s">
        <v>47</v>
      </c>
      <c r="C108" s="26" t="s">
        <v>192</v>
      </c>
      <c r="D108" s="27" t="s">
        <v>48</v>
      </c>
      <c r="E108" s="28" t="s">
        <v>49</v>
      </c>
      <c r="F108" s="28">
        <v>1</v>
      </c>
      <c r="G108" s="29">
        <f>F108</f>
        <v>1</v>
      </c>
      <c r="H108" s="30" t="s">
        <v>181</v>
      </c>
      <c r="I108" s="24" t="s">
        <v>181</v>
      </c>
      <c r="J108" s="9"/>
      <c r="K108" s="9"/>
      <c r="L108" s="9"/>
      <c r="M108" s="9"/>
    </row>
    <row r="109" spans="1:13" ht="26" x14ac:dyDescent="0.3">
      <c r="A109" s="28">
        <v>2</v>
      </c>
      <c r="B109" s="25" t="s">
        <v>50</v>
      </c>
      <c r="C109" s="26" t="s">
        <v>51</v>
      </c>
      <c r="D109" s="27" t="s">
        <v>52</v>
      </c>
      <c r="E109" s="28" t="s">
        <v>49</v>
      </c>
      <c r="F109" s="28">
        <v>1</v>
      </c>
      <c r="G109" s="29">
        <f>F109</f>
        <v>1</v>
      </c>
      <c r="H109" s="30" t="s">
        <v>181</v>
      </c>
      <c r="I109" s="24" t="s">
        <v>181</v>
      </c>
      <c r="J109" s="9"/>
      <c r="K109" s="9"/>
      <c r="L109" s="9"/>
      <c r="M109" s="9"/>
    </row>
    <row r="110" spans="1:13" ht="26" x14ac:dyDescent="0.3">
      <c r="A110" s="28">
        <v>3</v>
      </c>
      <c r="B110" s="25" t="s">
        <v>53</v>
      </c>
      <c r="C110" s="26" t="s">
        <v>54</v>
      </c>
      <c r="D110" s="27" t="s">
        <v>55</v>
      </c>
      <c r="E110" s="28" t="s">
        <v>49</v>
      </c>
      <c r="F110" s="28">
        <v>1</v>
      </c>
      <c r="G110" s="29">
        <f>F110</f>
        <v>1</v>
      </c>
      <c r="H110" s="30" t="s">
        <v>181</v>
      </c>
      <c r="I110" s="24" t="s">
        <v>181</v>
      </c>
      <c r="J110" s="9"/>
      <c r="K110" s="9"/>
      <c r="L110" s="9"/>
      <c r="M110" s="9"/>
    </row>
    <row r="111" spans="1:13" ht="65" x14ac:dyDescent="0.3">
      <c r="A111" s="28">
        <v>4</v>
      </c>
      <c r="B111" s="25" t="s">
        <v>56</v>
      </c>
      <c r="C111" s="26" t="s">
        <v>164</v>
      </c>
      <c r="D111" s="27" t="s">
        <v>165</v>
      </c>
      <c r="E111" s="28" t="s">
        <v>49</v>
      </c>
      <c r="F111" s="28">
        <v>1</v>
      </c>
      <c r="G111" s="29">
        <f>F111</f>
        <v>1</v>
      </c>
      <c r="H111" s="30" t="s">
        <v>181</v>
      </c>
      <c r="I111" s="24" t="s">
        <v>181</v>
      </c>
      <c r="J111" s="9"/>
      <c r="K111" s="9"/>
      <c r="L111" s="9"/>
      <c r="M111" s="9"/>
    </row>
    <row r="112" spans="1:13" ht="26" x14ac:dyDescent="0.3">
      <c r="A112" s="28">
        <v>5</v>
      </c>
      <c r="B112" s="25" t="s">
        <v>98</v>
      </c>
      <c r="C112" s="26" t="s">
        <v>99</v>
      </c>
      <c r="D112" s="27" t="s">
        <v>100</v>
      </c>
      <c r="E112" s="28" t="s">
        <v>49</v>
      </c>
      <c r="F112" s="28">
        <v>1</v>
      </c>
      <c r="G112" s="29">
        <f>F112</f>
        <v>1</v>
      </c>
      <c r="H112" s="30" t="s">
        <v>181</v>
      </c>
      <c r="I112" s="24" t="s">
        <v>181</v>
      </c>
      <c r="J112" s="9"/>
      <c r="K112" s="9"/>
      <c r="L112" s="9"/>
      <c r="M112" s="9"/>
    </row>
    <row r="113" spans="1:13" x14ac:dyDescent="0.3">
      <c r="A113" s="16"/>
      <c r="B113" s="17"/>
      <c r="C113" s="17"/>
      <c r="D113" s="17"/>
      <c r="E113" s="17"/>
      <c r="F113" s="17"/>
      <c r="G113" s="17"/>
      <c r="H113" s="17"/>
      <c r="I113" s="17"/>
      <c r="J113" s="9"/>
      <c r="K113" s="9"/>
      <c r="L113" s="9"/>
      <c r="M113" s="9"/>
    </row>
    <row r="114" spans="1:13" x14ac:dyDescent="0.3">
      <c r="A114" s="41" t="s">
        <v>120</v>
      </c>
      <c r="B114" s="42"/>
      <c r="C114" s="42"/>
      <c r="D114" s="42"/>
      <c r="E114" s="42"/>
      <c r="F114" s="43"/>
      <c r="G114" s="7" t="s">
        <v>12</v>
      </c>
      <c r="H114" s="19"/>
      <c r="I114" s="19"/>
      <c r="J114" s="9"/>
      <c r="K114" s="9"/>
      <c r="L114" s="9"/>
      <c r="M114" s="9"/>
    </row>
    <row r="115" spans="1:13" ht="13.15" customHeight="1" x14ac:dyDescent="0.3">
      <c r="A115" s="48" t="s">
        <v>25</v>
      </c>
      <c r="B115" s="49"/>
      <c r="C115" s="49"/>
      <c r="D115" s="49"/>
      <c r="E115" s="49"/>
      <c r="F115" s="49"/>
      <c r="G115" s="49"/>
      <c r="H115" s="20"/>
      <c r="I115" s="21"/>
      <c r="J115" s="9"/>
      <c r="K115" s="9"/>
      <c r="L115" s="9"/>
      <c r="M115" s="9"/>
    </row>
    <row r="116" spans="1:13" ht="39" x14ac:dyDescent="0.3">
      <c r="A116" s="22" t="s">
        <v>7</v>
      </c>
      <c r="B116" s="22" t="s">
        <v>8</v>
      </c>
      <c r="C116" s="22" t="s">
        <v>9</v>
      </c>
      <c r="D116" s="22" t="s">
        <v>10</v>
      </c>
      <c r="E116" s="22" t="s">
        <v>20</v>
      </c>
      <c r="F116" s="22" t="s">
        <v>122</v>
      </c>
      <c r="G116" s="22" t="s">
        <v>19</v>
      </c>
      <c r="H116" s="23" t="s">
        <v>17</v>
      </c>
      <c r="I116" s="23" t="s">
        <v>16</v>
      </c>
      <c r="J116" s="9"/>
      <c r="K116" s="9"/>
      <c r="L116" s="9"/>
      <c r="M116" s="9"/>
    </row>
    <row r="117" spans="1:13" ht="26" x14ac:dyDescent="0.3">
      <c r="A117" s="28">
        <v>1</v>
      </c>
      <c r="B117" s="25" t="s">
        <v>26</v>
      </c>
      <c r="C117" s="26" t="s">
        <v>27</v>
      </c>
      <c r="D117" s="27"/>
      <c r="E117" s="28" t="s">
        <v>28</v>
      </c>
      <c r="F117" s="28">
        <v>1</v>
      </c>
      <c r="G117" s="29">
        <f>F117*_xlfn.CEILING.MATH($C$4/10)</f>
        <v>1</v>
      </c>
      <c r="H117" s="30" t="s">
        <v>181</v>
      </c>
      <c r="I117" s="30" t="s">
        <v>181</v>
      </c>
      <c r="J117" s="9"/>
      <c r="K117" s="9"/>
      <c r="L117" s="9"/>
      <c r="M117" s="9"/>
    </row>
    <row r="118" spans="1:13" ht="26" x14ac:dyDescent="0.3">
      <c r="A118" s="28">
        <v>2</v>
      </c>
      <c r="B118" s="25" t="s">
        <v>29</v>
      </c>
      <c r="C118" s="26" t="s">
        <v>27</v>
      </c>
      <c r="D118" s="27"/>
      <c r="E118" s="28" t="s">
        <v>28</v>
      </c>
      <c r="F118" s="28">
        <v>3</v>
      </c>
      <c r="G118" s="29">
        <f>F118*_xlfn.CEILING.MATH($C$4/10)</f>
        <v>3</v>
      </c>
      <c r="H118" s="30" t="s">
        <v>181</v>
      </c>
      <c r="I118" s="30" t="s">
        <v>181</v>
      </c>
      <c r="J118" s="9"/>
      <c r="K118" s="9"/>
      <c r="L118" s="9"/>
      <c r="M118" s="9"/>
    </row>
    <row r="119" spans="1:13" ht="26" x14ac:dyDescent="0.3">
      <c r="A119" s="28">
        <v>3</v>
      </c>
      <c r="B119" s="25" t="s">
        <v>92</v>
      </c>
      <c r="C119" s="26" t="s">
        <v>27</v>
      </c>
      <c r="D119" s="27"/>
      <c r="E119" s="28" t="s">
        <v>28</v>
      </c>
      <c r="F119" s="28">
        <v>1</v>
      </c>
      <c r="G119" s="29">
        <f>F119</f>
        <v>1</v>
      </c>
      <c r="H119" s="30"/>
      <c r="I119" s="30"/>
      <c r="J119" s="9"/>
      <c r="K119" s="9"/>
      <c r="L119" s="9"/>
      <c r="M119" s="9"/>
    </row>
    <row r="120" spans="1:13" ht="13.15" customHeight="1" x14ac:dyDescent="0.3">
      <c r="A120" s="48" t="s">
        <v>46</v>
      </c>
      <c r="B120" s="49"/>
      <c r="C120" s="49"/>
      <c r="D120" s="49"/>
      <c r="E120" s="49"/>
      <c r="F120" s="49"/>
      <c r="G120" s="49"/>
      <c r="H120" s="20"/>
      <c r="I120" s="21"/>
      <c r="J120" s="9"/>
      <c r="K120" s="9"/>
      <c r="L120" s="9"/>
      <c r="M120" s="9"/>
    </row>
    <row r="121" spans="1:13" ht="39" x14ac:dyDescent="0.3">
      <c r="A121" s="22" t="s">
        <v>7</v>
      </c>
      <c r="B121" s="22" t="s">
        <v>8</v>
      </c>
      <c r="C121" s="22" t="s">
        <v>9</v>
      </c>
      <c r="D121" s="22" t="s">
        <v>10</v>
      </c>
      <c r="E121" s="22" t="s">
        <v>20</v>
      </c>
      <c r="F121" s="22" t="s">
        <v>122</v>
      </c>
      <c r="G121" s="22" t="s">
        <v>19</v>
      </c>
      <c r="H121" s="23" t="s">
        <v>17</v>
      </c>
      <c r="I121" s="23" t="s">
        <v>16</v>
      </c>
      <c r="J121" s="9"/>
      <c r="K121" s="9"/>
      <c r="L121" s="9"/>
      <c r="M121" s="9"/>
    </row>
    <row r="122" spans="1:13" ht="169" x14ac:dyDescent="0.3">
      <c r="A122" s="31">
        <v>1</v>
      </c>
      <c r="B122" s="25" t="s">
        <v>30</v>
      </c>
      <c r="C122" s="26" t="s">
        <v>161</v>
      </c>
      <c r="D122" s="27" t="s">
        <v>193</v>
      </c>
      <c r="E122" s="28" t="s">
        <v>28</v>
      </c>
      <c r="F122" s="28">
        <v>1</v>
      </c>
      <c r="G122" s="29">
        <f t="shared" ref="G122:G128" si="6">F122*_xlfn.CEILING.MATH($C$4/10)</f>
        <v>1</v>
      </c>
      <c r="H122" s="31" t="s">
        <v>181</v>
      </c>
      <c r="I122" s="24" t="s">
        <v>181</v>
      </c>
      <c r="J122" s="9"/>
      <c r="K122" s="9"/>
      <c r="L122" s="9"/>
      <c r="M122" s="9"/>
    </row>
    <row r="123" spans="1:13" ht="27" customHeight="1" x14ac:dyDescent="0.3">
      <c r="A123" s="31">
        <v>2</v>
      </c>
      <c r="B123" s="25" t="s">
        <v>32</v>
      </c>
      <c r="C123" s="26" t="s">
        <v>33</v>
      </c>
      <c r="D123" s="27"/>
      <c r="E123" s="28" t="s">
        <v>28</v>
      </c>
      <c r="F123" s="28">
        <v>1</v>
      </c>
      <c r="G123" s="29">
        <f t="shared" si="6"/>
        <v>1</v>
      </c>
      <c r="H123" s="31" t="s">
        <v>181</v>
      </c>
      <c r="I123" s="24" t="s">
        <v>181</v>
      </c>
      <c r="J123" s="9"/>
      <c r="K123" s="9"/>
      <c r="L123" s="9"/>
      <c r="M123" s="9"/>
    </row>
    <row r="124" spans="1:13" ht="52" x14ac:dyDescent="0.3">
      <c r="A124" s="31">
        <v>3</v>
      </c>
      <c r="B124" s="25" t="s">
        <v>34</v>
      </c>
      <c r="C124" s="26" t="s">
        <v>27</v>
      </c>
      <c r="D124" s="27" t="s">
        <v>35</v>
      </c>
      <c r="E124" s="28" t="s">
        <v>28</v>
      </c>
      <c r="F124" s="28">
        <v>1</v>
      </c>
      <c r="G124" s="29">
        <f t="shared" si="6"/>
        <v>1</v>
      </c>
      <c r="H124" s="31" t="s">
        <v>181</v>
      </c>
      <c r="I124" s="24" t="s">
        <v>181</v>
      </c>
      <c r="J124" s="9"/>
      <c r="K124" s="9"/>
      <c r="L124" s="9"/>
      <c r="M124" s="9"/>
    </row>
    <row r="125" spans="1:13" ht="39" x14ac:dyDescent="0.3">
      <c r="A125" s="31">
        <v>4</v>
      </c>
      <c r="B125" s="25" t="s">
        <v>36</v>
      </c>
      <c r="C125" s="26" t="s">
        <v>27</v>
      </c>
      <c r="D125" s="27" t="s">
        <v>37</v>
      </c>
      <c r="E125" s="28" t="s">
        <v>28</v>
      </c>
      <c r="F125" s="28">
        <v>1</v>
      </c>
      <c r="G125" s="29">
        <f t="shared" si="6"/>
        <v>1</v>
      </c>
      <c r="H125" s="31" t="s">
        <v>181</v>
      </c>
      <c r="I125" s="24" t="s">
        <v>181</v>
      </c>
      <c r="J125" s="9"/>
      <c r="K125" s="9"/>
      <c r="L125" s="9"/>
      <c r="M125" s="9"/>
    </row>
    <row r="126" spans="1:13" ht="26" x14ac:dyDescent="0.3">
      <c r="A126" s="31">
        <v>5</v>
      </c>
      <c r="B126" s="25" t="s">
        <v>38</v>
      </c>
      <c r="C126" s="26" t="s">
        <v>27</v>
      </c>
      <c r="D126" s="27" t="s">
        <v>39</v>
      </c>
      <c r="E126" s="28" t="s">
        <v>28</v>
      </c>
      <c r="F126" s="28">
        <v>1</v>
      </c>
      <c r="G126" s="29">
        <f t="shared" si="6"/>
        <v>1</v>
      </c>
      <c r="H126" s="31" t="s">
        <v>181</v>
      </c>
      <c r="I126" s="24" t="s">
        <v>181</v>
      </c>
      <c r="J126" s="9"/>
      <c r="K126" s="9"/>
      <c r="L126" s="9"/>
      <c r="M126" s="9"/>
    </row>
    <row r="127" spans="1:13" ht="39" x14ac:dyDescent="0.3">
      <c r="A127" s="31">
        <v>6</v>
      </c>
      <c r="B127" s="25" t="s">
        <v>40</v>
      </c>
      <c r="C127" s="26" t="s">
        <v>41</v>
      </c>
      <c r="D127" s="27" t="s">
        <v>42</v>
      </c>
      <c r="E127" s="28" t="s">
        <v>28</v>
      </c>
      <c r="F127" s="28">
        <v>2</v>
      </c>
      <c r="G127" s="29">
        <f t="shared" si="6"/>
        <v>2</v>
      </c>
      <c r="H127" s="31"/>
      <c r="I127" s="24" t="s">
        <v>181</v>
      </c>
      <c r="J127" s="9"/>
      <c r="K127" s="9"/>
      <c r="L127" s="9"/>
      <c r="M127" s="9"/>
    </row>
    <row r="128" spans="1:13" ht="26" x14ac:dyDescent="0.3">
      <c r="A128" s="31">
        <v>7</v>
      </c>
      <c r="B128" s="25" t="s">
        <v>43</v>
      </c>
      <c r="C128" s="26" t="s">
        <v>44</v>
      </c>
      <c r="D128" s="27" t="s">
        <v>45</v>
      </c>
      <c r="E128" s="28" t="s">
        <v>28</v>
      </c>
      <c r="F128" s="28">
        <v>1</v>
      </c>
      <c r="G128" s="29">
        <f t="shared" si="6"/>
        <v>1</v>
      </c>
      <c r="H128" s="31"/>
      <c r="I128" s="24" t="s">
        <v>181</v>
      </c>
      <c r="J128" s="9"/>
      <c r="K128" s="9"/>
      <c r="L128" s="9"/>
      <c r="M128" s="9"/>
    </row>
    <row r="129" spans="1:13" x14ac:dyDescent="0.3">
      <c r="A129" s="50" t="s">
        <v>83</v>
      </c>
      <c r="B129" s="51"/>
      <c r="C129" s="51"/>
      <c r="D129" s="51"/>
      <c r="E129" s="51"/>
      <c r="F129" s="51"/>
      <c r="G129" s="51"/>
      <c r="H129" s="20"/>
      <c r="I129" s="21"/>
      <c r="J129" s="9"/>
      <c r="K129" s="9"/>
      <c r="L129" s="9"/>
      <c r="M129" s="9"/>
    </row>
    <row r="130" spans="1:13" ht="39" x14ac:dyDescent="0.3">
      <c r="A130" s="22" t="s">
        <v>7</v>
      </c>
      <c r="B130" s="22" t="s">
        <v>8</v>
      </c>
      <c r="C130" s="22" t="s">
        <v>9</v>
      </c>
      <c r="D130" s="22" t="s">
        <v>10</v>
      </c>
      <c r="E130" s="22" t="s">
        <v>20</v>
      </c>
      <c r="F130" s="22" t="s">
        <v>122</v>
      </c>
      <c r="G130" s="22" t="s">
        <v>19</v>
      </c>
      <c r="H130" s="23" t="s">
        <v>17</v>
      </c>
      <c r="I130" s="22" t="s">
        <v>16</v>
      </c>
      <c r="J130" s="9"/>
      <c r="K130" s="9"/>
      <c r="L130" s="9"/>
      <c r="M130" s="9"/>
    </row>
    <row r="131" spans="1:13" ht="52" x14ac:dyDescent="0.3">
      <c r="A131" s="28">
        <v>1</v>
      </c>
      <c r="B131" s="25" t="s">
        <v>47</v>
      </c>
      <c r="C131" s="26" t="s">
        <v>192</v>
      </c>
      <c r="D131" s="27" t="s">
        <v>48</v>
      </c>
      <c r="E131" s="28" t="s">
        <v>49</v>
      </c>
      <c r="F131" s="28">
        <v>1</v>
      </c>
      <c r="G131" s="29">
        <f t="shared" ref="G131:G147" si="7">F131*_xlfn.CEILING.MATH($C$4/10)</f>
        <v>1</v>
      </c>
      <c r="H131" s="30" t="s">
        <v>181</v>
      </c>
      <c r="I131" s="24" t="s">
        <v>181</v>
      </c>
      <c r="J131" s="9"/>
      <c r="K131" s="9"/>
      <c r="L131" s="9"/>
      <c r="M131" s="9"/>
    </row>
    <row r="132" spans="1:13" ht="28.5" customHeight="1" x14ac:dyDescent="0.3">
      <c r="A132" s="28">
        <v>2</v>
      </c>
      <c r="B132" s="25" t="s">
        <v>50</v>
      </c>
      <c r="C132" s="26" t="s">
        <v>51</v>
      </c>
      <c r="D132" s="27" t="s">
        <v>52</v>
      </c>
      <c r="E132" s="28" t="s">
        <v>49</v>
      </c>
      <c r="F132" s="28">
        <v>1</v>
      </c>
      <c r="G132" s="29">
        <f t="shared" si="7"/>
        <v>1</v>
      </c>
      <c r="H132" s="30" t="s">
        <v>181</v>
      </c>
      <c r="I132" s="24" t="s">
        <v>181</v>
      </c>
      <c r="J132" s="9"/>
      <c r="K132" s="9"/>
      <c r="L132" s="9"/>
      <c r="M132" s="9"/>
    </row>
    <row r="133" spans="1:13" ht="28.5" customHeight="1" x14ac:dyDescent="0.3">
      <c r="A133" s="28">
        <v>3</v>
      </c>
      <c r="B133" s="25" t="s">
        <v>53</v>
      </c>
      <c r="C133" s="26" t="s">
        <v>54</v>
      </c>
      <c r="D133" s="27" t="s">
        <v>55</v>
      </c>
      <c r="E133" s="28" t="s">
        <v>49</v>
      </c>
      <c r="F133" s="28">
        <v>1</v>
      </c>
      <c r="G133" s="29">
        <f t="shared" si="7"/>
        <v>1</v>
      </c>
      <c r="H133" s="30" t="s">
        <v>181</v>
      </c>
      <c r="I133" s="24" t="s">
        <v>181</v>
      </c>
      <c r="J133" s="9"/>
      <c r="K133" s="9"/>
      <c r="L133" s="9"/>
      <c r="M133" s="9"/>
    </row>
    <row r="134" spans="1:13" ht="65" x14ac:dyDescent="0.3">
      <c r="A134" s="28">
        <v>4</v>
      </c>
      <c r="B134" s="25" t="s">
        <v>56</v>
      </c>
      <c r="C134" s="26" t="s">
        <v>164</v>
      </c>
      <c r="D134" s="27" t="s">
        <v>165</v>
      </c>
      <c r="E134" s="28" t="s">
        <v>49</v>
      </c>
      <c r="F134" s="28">
        <v>1</v>
      </c>
      <c r="G134" s="29">
        <f t="shared" si="7"/>
        <v>1</v>
      </c>
      <c r="H134" s="30" t="s">
        <v>181</v>
      </c>
      <c r="I134" s="24" t="s">
        <v>181</v>
      </c>
      <c r="J134" s="9"/>
      <c r="K134" s="9"/>
      <c r="L134" s="9"/>
      <c r="M134" s="9"/>
    </row>
    <row r="135" spans="1:13" ht="26" x14ac:dyDescent="0.3">
      <c r="A135" s="28">
        <v>5</v>
      </c>
      <c r="B135" s="25" t="s">
        <v>57</v>
      </c>
      <c r="C135" s="26" t="s">
        <v>58</v>
      </c>
      <c r="D135" s="27" t="s">
        <v>167</v>
      </c>
      <c r="E135" s="28" t="s">
        <v>49</v>
      </c>
      <c r="F135" s="28">
        <v>1</v>
      </c>
      <c r="G135" s="29">
        <f t="shared" si="7"/>
        <v>1</v>
      </c>
      <c r="H135" s="30" t="s">
        <v>181</v>
      </c>
      <c r="I135" s="24" t="s">
        <v>181</v>
      </c>
      <c r="J135" s="9"/>
      <c r="K135" s="9"/>
      <c r="L135" s="9"/>
      <c r="M135" s="9"/>
    </row>
    <row r="136" spans="1:13" ht="26" x14ac:dyDescent="0.3">
      <c r="A136" s="28">
        <v>6</v>
      </c>
      <c r="B136" s="25" t="s">
        <v>59</v>
      </c>
      <c r="C136" s="26" t="s">
        <v>60</v>
      </c>
      <c r="D136" s="27" t="s">
        <v>166</v>
      </c>
      <c r="E136" s="28" t="s">
        <v>49</v>
      </c>
      <c r="F136" s="28">
        <v>1</v>
      </c>
      <c r="G136" s="29">
        <f t="shared" si="7"/>
        <v>1</v>
      </c>
      <c r="H136" s="30" t="s">
        <v>181</v>
      </c>
      <c r="I136" s="24" t="s">
        <v>181</v>
      </c>
      <c r="J136" s="9"/>
      <c r="K136" s="9"/>
      <c r="L136" s="9"/>
      <c r="M136" s="9"/>
    </row>
    <row r="137" spans="1:13" ht="39" x14ac:dyDescent="0.3">
      <c r="A137" s="28">
        <v>7</v>
      </c>
      <c r="B137" s="25" t="s">
        <v>61</v>
      </c>
      <c r="C137" s="26" t="s">
        <v>62</v>
      </c>
      <c r="D137" s="27" t="s">
        <v>168</v>
      </c>
      <c r="E137" s="28" t="s">
        <v>49</v>
      </c>
      <c r="F137" s="28">
        <v>1</v>
      </c>
      <c r="G137" s="29">
        <f t="shared" si="7"/>
        <v>1</v>
      </c>
      <c r="H137" s="30" t="s">
        <v>181</v>
      </c>
      <c r="I137" s="24" t="s">
        <v>181</v>
      </c>
      <c r="J137" s="9"/>
      <c r="K137" s="9"/>
      <c r="L137" s="9"/>
      <c r="M137" s="9"/>
    </row>
    <row r="138" spans="1:13" ht="39" x14ac:dyDescent="0.3">
      <c r="A138" s="28">
        <v>8</v>
      </c>
      <c r="B138" s="25" t="s">
        <v>63</v>
      </c>
      <c r="C138" s="26" t="s">
        <v>64</v>
      </c>
      <c r="D138" s="27" t="s">
        <v>169</v>
      </c>
      <c r="E138" s="28" t="s">
        <v>49</v>
      </c>
      <c r="F138" s="28">
        <v>1</v>
      </c>
      <c r="G138" s="29">
        <f t="shared" si="7"/>
        <v>1</v>
      </c>
      <c r="H138" s="30" t="s">
        <v>181</v>
      </c>
      <c r="I138" s="24" t="s">
        <v>181</v>
      </c>
      <c r="J138" s="9"/>
      <c r="K138" s="9"/>
      <c r="L138" s="9"/>
      <c r="M138" s="9"/>
    </row>
    <row r="139" spans="1:13" ht="143" x14ac:dyDescent="0.3">
      <c r="A139" s="28">
        <v>9</v>
      </c>
      <c r="B139" s="25" t="s">
        <v>65</v>
      </c>
      <c r="C139" s="26" t="s">
        <v>66</v>
      </c>
      <c r="D139" s="27" t="s">
        <v>178</v>
      </c>
      <c r="E139" s="28" t="s">
        <v>49</v>
      </c>
      <c r="F139" s="28">
        <v>1</v>
      </c>
      <c r="G139" s="29">
        <f t="shared" si="7"/>
        <v>1</v>
      </c>
      <c r="H139" s="30" t="s">
        <v>181</v>
      </c>
      <c r="I139" s="24" t="s">
        <v>181</v>
      </c>
      <c r="J139" s="9"/>
      <c r="K139" s="9"/>
      <c r="L139" s="9"/>
      <c r="M139" s="9"/>
    </row>
    <row r="140" spans="1:13" ht="169" x14ac:dyDescent="0.3">
      <c r="A140" s="28">
        <v>10</v>
      </c>
      <c r="B140" s="25" t="s">
        <v>67</v>
      </c>
      <c r="C140" s="26" t="s">
        <v>68</v>
      </c>
      <c r="D140" s="27" t="s">
        <v>170</v>
      </c>
      <c r="E140" s="28" t="s">
        <v>49</v>
      </c>
      <c r="F140" s="28">
        <v>1</v>
      </c>
      <c r="G140" s="29">
        <f t="shared" si="7"/>
        <v>1</v>
      </c>
      <c r="H140" s="30" t="s">
        <v>181</v>
      </c>
      <c r="I140" s="24" t="s">
        <v>181</v>
      </c>
      <c r="J140" s="9"/>
      <c r="K140" s="9"/>
      <c r="L140" s="9"/>
      <c r="M140" s="9"/>
    </row>
    <row r="141" spans="1:13" ht="39" x14ac:dyDescent="0.3">
      <c r="A141" s="28">
        <v>11</v>
      </c>
      <c r="B141" s="25" t="s">
        <v>69</v>
      </c>
      <c r="C141" s="26" t="s">
        <v>70</v>
      </c>
      <c r="D141" s="27" t="s">
        <v>171</v>
      </c>
      <c r="E141" s="28" t="s">
        <v>49</v>
      </c>
      <c r="F141" s="28">
        <v>1</v>
      </c>
      <c r="G141" s="29">
        <f t="shared" si="7"/>
        <v>1</v>
      </c>
      <c r="H141" s="30" t="s">
        <v>181</v>
      </c>
      <c r="I141" s="24" t="s">
        <v>181</v>
      </c>
      <c r="J141" s="9"/>
      <c r="K141" s="9"/>
      <c r="L141" s="9"/>
      <c r="M141" s="9"/>
    </row>
    <row r="142" spans="1:13" ht="117" x14ac:dyDescent="0.3">
      <c r="A142" s="28">
        <v>12</v>
      </c>
      <c r="B142" s="25" t="s">
        <v>71</v>
      </c>
      <c r="C142" s="26" t="s">
        <v>72</v>
      </c>
      <c r="D142" s="27" t="s">
        <v>172</v>
      </c>
      <c r="E142" s="28" t="s">
        <v>49</v>
      </c>
      <c r="F142" s="28">
        <v>1</v>
      </c>
      <c r="G142" s="29">
        <f t="shared" si="7"/>
        <v>1</v>
      </c>
      <c r="H142" s="30" t="s">
        <v>181</v>
      </c>
      <c r="I142" s="24" t="s">
        <v>181</v>
      </c>
      <c r="J142" s="9"/>
      <c r="K142" s="9"/>
      <c r="L142" s="9"/>
      <c r="M142" s="9"/>
    </row>
    <row r="143" spans="1:13" ht="26" x14ac:dyDescent="0.3">
      <c r="A143" s="28">
        <v>13</v>
      </c>
      <c r="B143" s="25" t="s">
        <v>73</v>
      </c>
      <c r="C143" s="26" t="s">
        <v>74</v>
      </c>
      <c r="D143" s="27" t="s">
        <v>173</v>
      </c>
      <c r="E143" s="28" t="s">
        <v>49</v>
      </c>
      <c r="F143" s="28">
        <v>1</v>
      </c>
      <c r="G143" s="29">
        <f t="shared" si="7"/>
        <v>1</v>
      </c>
      <c r="H143" s="30" t="s">
        <v>181</v>
      </c>
      <c r="I143" s="24" t="s">
        <v>181</v>
      </c>
      <c r="J143" s="9"/>
      <c r="K143" s="9"/>
      <c r="L143" s="9"/>
      <c r="M143" s="9"/>
    </row>
    <row r="144" spans="1:13" ht="39" x14ac:dyDescent="0.3">
      <c r="A144" s="28">
        <v>14</v>
      </c>
      <c r="B144" s="25" t="s">
        <v>75</v>
      </c>
      <c r="C144" s="26" t="s">
        <v>76</v>
      </c>
      <c r="D144" s="27" t="s">
        <v>176</v>
      </c>
      <c r="E144" s="28" t="s">
        <v>49</v>
      </c>
      <c r="F144" s="28">
        <v>1</v>
      </c>
      <c r="G144" s="29">
        <f t="shared" si="7"/>
        <v>1</v>
      </c>
      <c r="H144" s="30" t="s">
        <v>181</v>
      </c>
      <c r="I144" s="24" t="s">
        <v>181</v>
      </c>
      <c r="J144" s="9"/>
      <c r="K144" s="9"/>
      <c r="L144" s="9"/>
      <c r="M144" s="9"/>
    </row>
    <row r="145" spans="1:13" ht="130" x14ac:dyDescent="0.3">
      <c r="A145" s="28">
        <v>15</v>
      </c>
      <c r="B145" s="25" t="s">
        <v>77</v>
      </c>
      <c r="C145" s="26" t="s">
        <v>78</v>
      </c>
      <c r="D145" s="27" t="s">
        <v>174</v>
      </c>
      <c r="E145" s="28" t="s">
        <v>49</v>
      </c>
      <c r="F145" s="28">
        <v>1</v>
      </c>
      <c r="G145" s="29">
        <f t="shared" si="7"/>
        <v>1</v>
      </c>
      <c r="H145" s="30" t="s">
        <v>181</v>
      </c>
      <c r="I145" s="24" t="s">
        <v>181</v>
      </c>
      <c r="J145" s="9"/>
      <c r="K145" s="9"/>
      <c r="L145" s="9"/>
      <c r="M145" s="9"/>
    </row>
    <row r="146" spans="1:13" ht="39" x14ac:dyDescent="0.3">
      <c r="A146" s="28">
        <v>16</v>
      </c>
      <c r="B146" s="25" t="s">
        <v>79</v>
      </c>
      <c r="C146" s="26" t="s">
        <v>80</v>
      </c>
      <c r="D146" s="27" t="s">
        <v>175</v>
      </c>
      <c r="E146" s="28" t="s">
        <v>49</v>
      </c>
      <c r="F146" s="28">
        <v>1</v>
      </c>
      <c r="G146" s="29">
        <f t="shared" si="7"/>
        <v>1</v>
      </c>
      <c r="H146" s="30" t="s">
        <v>181</v>
      </c>
      <c r="I146" s="24" t="s">
        <v>181</v>
      </c>
      <c r="J146" s="9"/>
      <c r="K146" s="9"/>
      <c r="L146" s="9"/>
      <c r="M146" s="9"/>
    </row>
    <row r="147" spans="1:13" ht="26" x14ac:dyDescent="0.3">
      <c r="A147" s="28">
        <v>17</v>
      </c>
      <c r="B147" s="25" t="s">
        <v>81</v>
      </c>
      <c r="C147" s="26" t="s">
        <v>82</v>
      </c>
      <c r="D147" s="27" t="s">
        <v>177</v>
      </c>
      <c r="E147" s="28" t="s">
        <v>49</v>
      </c>
      <c r="F147" s="28">
        <v>1</v>
      </c>
      <c r="G147" s="29">
        <f t="shared" si="7"/>
        <v>1</v>
      </c>
      <c r="H147" s="30" t="s">
        <v>181</v>
      </c>
      <c r="I147" s="24" t="s">
        <v>181</v>
      </c>
      <c r="J147" s="9"/>
      <c r="K147" s="9"/>
      <c r="L147" s="9"/>
      <c r="M147" s="9"/>
    </row>
    <row r="148" spans="1:13" x14ac:dyDescent="0.3">
      <c r="A148" s="50" t="s">
        <v>11</v>
      </c>
      <c r="B148" s="51"/>
      <c r="C148" s="51"/>
      <c r="D148" s="51"/>
      <c r="E148" s="51"/>
      <c r="F148" s="51"/>
      <c r="G148" s="51"/>
      <c r="H148" s="20"/>
      <c r="I148" s="21"/>
      <c r="J148" s="9"/>
      <c r="K148" s="9"/>
      <c r="L148" s="9"/>
      <c r="M148" s="9"/>
    </row>
    <row r="149" spans="1:13" ht="39" x14ac:dyDescent="0.3">
      <c r="A149" s="22" t="s">
        <v>7</v>
      </c>
      <c r="B149" s="22" t="s">
        <v>8</v>
      </c>
      <c r="C149" s="22" t="s">
        <v>9</v>
      </c>
      <c r="D149" s="22" t="s">
        <v>10</v>
      </c>
      <c r="E149" s="22" t="s">
        <v>20</v>
      </c>
      <c r="F149" s="22" t="s">
        <v>122</v>
      </c>
      <c r="G149" s="22" t="s">
        <v>19</v>
      </c>
      <c r="H149" s="23" t="s">
        <v>17</v>
      </c>
      <c r="I149" s="22" t="s">
        <v>16</v>
      </c>
      <c r="J149" s="9"/>
      <c r="K149" s="9"/>
      <c r="L149" s="9"/>
      <c r="M149" s="9"/>
    </row>
    <row r="150" spans="1:13" x14ac:dyDescent="0.3">
      <c r="A150" s="28">
        <v>1</v>
      </c>
      <c r="B150" s="25" t="s">
        <v>84</v>
      </c>
      <c r="C150" s="26" t="s">
        <v>85</v>
      </c>
      <c r="D150" s="27"/>
      <c r="E150" s="28" t="s">
        <v>28</v>
      </c>
      <c r="F150" s="28">
        <v>3</v>
      </c>
      <c r="G150" s="29">
        <f>F150*_xlfn.CEILING.MATH($C$4/10)</f>
        <v>3</v>
      </c>
      <c r="H150" s="30" t="s">
        <v>181</v>
      </c>
      <c r="I150" s="24" t="s">
        <v>181</v>
      </c>
      <c r="J150" s="9"/>
      <c r="K150" s="9"/>
      <c r="L150" s="9"/>
      <c r="M150" s="9"/>
    </row>
    <row r="151" spans="1:13" x14ac:dyDescent="0.3">
      <c r="A151" s="28">
        <v>2</v>
      </c>
      <c r="B151" s="25" t="s">
        <v>86</v>
      </c>
      <c r="C151" s="26" t="s">
        <v>85</v>
      </c>
      <c r="D151" s="27"/>
      <c r="E151" s="28" t="s">
        <v>28</v>
      </c>
      <c r="F151" s="28">
        <v>3</v>
      </c>
      <c r="G151" s="29">
        <f t="shared" ref="G151:G153" si="8">F151*_xlfn.CEILING.MATH($C$4/10)</f>
        <v>3</v>
      </c>
      <c r="H151" s="30" t="s">
        <v>181</v>
      </c>
      <c r="I151" s="24" t="s">
        <v>181</v>
      </c>
      <c r="J151" s="9"/>
      <c r="K151" s="9"/>
      <c r="L151" s="9"/>
      <c r="M151" s="9"/>
    </row>
    <row r="152" spans="1:13" x14ac:dyDescent="0.3">
      <c r="A152" s="28">
        <v>3</v>
      </c>
      <c r="B152" s="25" t="s">
        <v>87</v>
      </c>
      <c r="C152" s="26" t="s">
        <v>85</v>
      </c>
      <c r="D152" s="27"/>
      <c r="E152" s="28" t="s">
        <v>28</v>
      </c>
      <c r="F152" s="28">
        <v>3</v>
      </c>
      <c r="G152" s="29">
        <f t="shared" si="8"/>
        <v>3</v>
      </c>
      <c r="H152" s="30" t="s">
        <v>181</v>
      </c>
      <c r="I152" s="24" t="s">
        <v>181</v>
      </c>
      <c r="J152" s="9"/>
      <c r="K152" s="9"/>
      <c r="L152" s="9"/>
      <c r="M152" s="9"/>
    </row>
    <row r="153" spans="1:13" x14ac:dyDescent="0.3">
      <c r="A153" s="28">
        <v>4</v>
      </c>
      <c r="B153" s="25" t="s">
        <v>88</v>
      </c>
      <c r="C153" s="26" t="s">
        <v>85</v>
      </c>
      <c r="D153" s="27"/>
      <c r="E153" s="28" t="s">
        <v>28</v>
      </c>
      <c r="F153" s="28">
        <v>1</v>
      </c>
      <c r="G153" s="29">
        <f t="shared" si="8"/>
        <v>1</v>
      </c>
      <c r="H153" s="30" t="s">
        <v>181</v>
      </c>
      <c r="I153" s="24" t="s">
        <v>181</v>
      </c>
      <c r="J153" s="9"/>
      <c r="K153" s="9"/>
      <c r="L153" s="9"/>
      <c r="M153" s="9"/>
    </row>
    <row r="154" spans="1:13" x14ac:dyDescent="0.3">
      <c r="A154" s="16"/>
      <c r="B154" s="17"/>
      <c r="C154" s="17"/>
      <c r="D154" s="17"/>
      <c r="E154" s="17"/>
      <c r="F154" s="17"/>
      <c r="G154" s="17"/>
      <c r="H154" s="17"/>
      <c r="I154" s="17"/>
      <c r="J154" s="9"/>
      <c r="K154" s="9"/>
      <c r="L154" s="9"/>
      <c r="M154" s="9"/>
    </row>
    <row r="155" spans="1:13" ht="39" x14ac:dyDescent="0.3">
      <c r="A155" s="41" t="s">
        <v>123</v>
      </c>
      <c r="B155" s="42"/>
      <c r="C155" s="42"/>
      <c r="D155" s="42"/>
      <c r="E155" s="42"/>
      <c r="F155" s="43"/>
      <c r="G155" s="7" t="s">
        <v>13</v>
      </c>
      <c r="H155" s="19"/>
      <c r="I155" s="19"/>
      <c r="J155" s="9"/>
      <c r="K155" s="9"/>
      <c r="L155" s="9"/>
      <c r="M155" s="9"/>
    </row>
    <row r="156" spans="1:13" ht="13.15" customHeight="1" x14ac:dyDescent="0.3">
      <c r="A156" s="48" t="s">
        <v>25</v>
      </c>
      <c r="B156" s="49"/>
      <c r="C156" s="49"/>
      <c r="D156" s="49"/>
      <c r="E156" s="49"/>
      <c r="F156" s="49"/>
      <c r="G156" s="49"/>
      <c r="H156" s="20"/>
      <c r="I156" s="21"/>
      <c r="J156" s="9"/>
      <c r="K156" s="9"/>
      <c r="L156" s="9"/>
      <c r="M156" s="9"/>
    </row>
    <row r="157" spans="1:13" ht="39" x14ac:dyDescent="0.3">
      <c r="A157" s="22" t="s">
        <v>7</v>
      </c>
      <c r="B157" s="22" t="s">
        <v>8</v>
      </c>
      <c r="C157" s="22" t="s">
        <v>9</v>
      </c>
      <c r="D157" s="22" t="s">
        <v>10</v>
      </c>
      <c r="E157" s="22" t="s">
        <v>20</v>
      </c>
      <c r="F157" s="22" t="s">
        <v>121</v>
      </c>
      <c r="G157" s="22" t="s">
        <v>19</v>
      </c>
      <c r="H157" s="23" t="s">
        <v>17</v>
      </c>
      <c r="I157" s="23" t="s">
        <v>16</v>
      </c>
      <c r="J157" s="9"/>
      <c r="K157" s="9"/>
      <c r="L157" s="9"/>
      <c r="M157" s="9"/>
    </row>
    <row r="158" spans="1:13" ht="26" x14ac:dyDescent="0.3">
      <c r="A158" s="28">
        <v>1</v>
      </c>
      <c r="B158" s="25" t="s">
        <v>26</v>
      </c>
      <c r="C158" s="26" t="s">
        <v>27</v>
      </c>
      <c r="D158" s="27"/>
      <c r="E158" s="28" t="s">
        <v>28</v>
      </c>
      <c r="F158" s="28">
        <v>1</v>
      </c>
      <c r="G158" s="29">
        <f t="shared" ref="G158:G159" si="9">F158</f>
        <v>1</v>
      </c>
      <c r="H158" s="30" t="s">
        <v>181</v>
      </c>
      <c r="I158" s="30" t="s">
        <v>181</v>
      </c>
      <c r="J158" s="9"/>
      <c r="K158" s="9"/>
      <c r="L158" s="9"/>
      <c r="M158" s="9"/>
    </row>
    <row r="159" spans="1:13" ht="26" x14ac:dyDescent="0.3">
      <c r="A159" s="28">
        <v>2</v>
      </c>
      <c r="B159" s="25" t="s">
        <v>29</v>
      </c>
      <c r="C159" s="26" t="s">
        <v>27</v>
      </c>
      <c r="D159" s="27"/>
      <c r="E159" s="28" t="s">
        <v>28</v>
      </c>
      <c r="F159" s="28">
        <v>1</v>
      </c>
      <c r="G159" s="29">
        <f t="shared" si="9"/>
        <v>1</v>
      </c>
      <c r="H159" s="30" t="s">
        <v>181</v>
      </c>
      <c r="I159" s="30" t="s">
        <v>181</v>
      </c>
      <c r="J159" s="9"/>
      <c r="K159" s="9"/>
      <c r="L159" s="9"/>
      <c r="M159" s="9"/>
    </row>
    <row r="160" spans="1:13" ht="26" x14ac:dyDescent="0.3">
      <c r="A160" s="24">
        <v>3</v>
      </c>
      <c r="B160" s="25" t="s">
        <v>92</v>
      </c>
      <c r="C160" s="26" t="s">
        <v>27</v>
      </c>
      <c r="D160" s="26"/>
      <c r="E160" s="28" t="s">
        <v>28</v>
      </c>
      <c r="F160" s="28">
        <v>1</v>
      </c>
      <c r="G160" s="29">
        <f>F160</f>
        <v>1</v>
      </c>
      <c r="H160" s="30"/>
      <c r="I160" s="30"/>
      <c r="J160" s="9"/>
      <c r="K160" s="9"/>
      <c r="L160" s="9"/>
      <c r="M160" s="9"/>
    </row>
    <row r="161" spans="1:13" ht="13.15" customHeight="1" x14ac:dyDescent="0.3">
      <c r="A161" s="48" t="s">
        <v>46</v>
      </c>
      <c r="B161" s="49"/>
      <c r="C161" s="49"/>
      <c r="D161" s="49"/>
      <c r="E161" s="49"/>
      <c r="F161" s="49"/>
      <c r="G161" s="49"/>
      <c r="H161" s="20"/>
      <c r="I161" s="21"/>
      <c r="J161" s="9"/>
      <c r="K161" s="9"/>
      <c r="L161" s="9"/>
      <c r="M161" s="9"/>
    </row>
    <row r="162" spans="1:13" ht="39" x14ac:dyDescent="0.3">
      <c r="A162" s="22" t="s">
        <v>7</v>
      </c>
      <c r="B162" s="22" t="s">
        <v>8</v>
      </c>
      <c r="C162" s="22" t="s">
        <v>9</v>
      </c>
      <c r="D162" s="22" t="s">
        <v>10</v>
      </c>
      <c r="E162" s="22" t="s">
        <v>20</v>
      </c>
      <c r="F162" s="22" t="s">
        <v>121</v>
      </c>
      <c r="G162" s="22" t="s">
        <v>19</v>
      </c>
      <c r="H162" s="23" t="s">
        <v>17</v>
      </c>
      <c r="I162" s="23" t="s">
        <v>16</v>
      </c>
      <c r="J162" s="9"/>
      <c r="K162" s="9"/>
      <c r="L162" s="9"/>
      <c r="M162" s="9"/>
    </row>
    <row r="163" spans="1:13" ht="273" x14ac:dyDescent="0.3">
      <c r="A163" s="28">
        <v>1</v>
      </c>
      <c r="B163" s="25" t="s">
        <v>124</v>
      </c>
      <c r="C163" s="26" t="s">
        <v>162</v>
      </c>
      <c r="D163" s="27" t="s">
        <v>163</v>
      </c>
      <c r="E163" s="28" t="s">
        <v>28</v>
      </c>
      <c r="F163" s="28">
        <v>1</v>
      </c>
      <c r="G163" s="29">
        <f t="shared" ref="G163:G172" si="10">F163</f>
        <v>1</v>
      </c>
      <c r="H163" s="30" t="s">
        <v>181</v>
      </c>
      <c r="I163" s="24" t="s">
        <v>181</v>
      </c>
      <c r="J163" s="9"/>
      <c r="K163" s="9"/>
      <c r="L163" s="9"/>
      <c r="M163" s="9"/>
    </row>
    <row r="164" spans="1:13" ht="25.5" customHeight="1" x14ac:dyDescent="0.3">
      <c r="A164" s="28">
        <v>2</v>
      </c>
      <c r="B164" s="25" t="s">
        <v>32</v>
      </c>
      <c r="C164" s="26" t="s">
        <v>33</v>
      </c>
      <c r="D164" s="27"/>
      <c r="E164" s="28" t="s">
        <v>28</v>
      </c>
      <c r="F164" s="28">
        <v>1</v>
      </c>
      <c r="G164" s="29">
        <f t="shared" si="10"/>
        <v>1</v>
      </c>
      <c r="H164" s="30" t="s">
        <v>181</v>
      </c>
      <c r="I164" s="24" t="s">
        <v>181</v>
      </c>
      <c r="J164" s="9"/>
      <c r="K164" s="9"/>
      <c r="L164" s="9"/>
      <c r="M164" s="9"/>
    </row>
    <row r="165" spans="1:13" ht="52" x14ac:dyDescent="0.3">
      <c r="A165" s="28">
        <v>3</v>
      </c>
      <c r="B165" s="25" t="s">
        <v>34</v>
      </c>
      <c r="C165" s="26" t="s">
        <v>27</v>
      </c>
      <c r="D165" s="27" t="s">
        <v>35</v>
      </c>
      <c r="E165" s="28" t="s">
        <v>28</v>
      </c>
      <c r="F165" s="28">
        <v>1</v>
      </c>
      <c r="G165" s="29">
        <f t="shared" si="10"/>
        <v>1</v>
      </c>
      <c r="H165" s="30" t="s">
        <v>181</v>
      </c>
      <c r="I165" s="24" t="s">
        <v>181</v>
      </c>
      <c r="J165" s="9"/>
      <c r="K165" s="9"/>
      <c r="L165" s="9"/>
      <c r="M165" s="9"/>
    </row>
    <row r="166" spans="1:13" ht="52" x14ac:dyDescent="0.3">
      <c r="A166" s="28">
        <v>4</v>
      </c>
      <c r="B166" s="25" t="s">
        <v>125</v>
      </c>
      <c r="C166" s="26" t="s">
        <v>27</v>
      </c>
      <c r="D166" s="27" t="s">
        <v>126</v>
      </c>
      <c r="E166" s="28" t="s">
        <v>28</v>
      </c>
      <c r="F166" s="28">
        <v>1</v>
      </c>
      <c r="G166" s="29">
        <f t="shared" si="10"/>
        <v>1</v>
      </c>
      <c r="H166" s="30" t="s">
        <v>181</v>
      </c>
      <c r="I166" s="24" t="s">
        <v>181</v>
      </c>
      <c r="J166" s="9"/>
      <c r="K166" s="9"/>
      <c r="L166" s="9"/>
      <c r="M166" s="9"/>
    </row>
    <row r="167" spans="1:13" ht="39" x14ac:dyDescent="0.3">
      <c r="A167" s="28">
        <v>5</v>
      </c>
      <c r="B167" s="25" t="s">
        <v>36</v>
      </c>
      <c r="C167" s="26" t="s">
        <v>27</v>
      </c>
      <c r="D167" s="27" t="s">
        <v>37</v>
      </c>
      <c r="E167" s="28" t="s">
        <v>28</v>
      </c>
      <c r="F167" s="28">
        <v>1</v>
      </c>
      <c r="G167" s="29">
        <f t="shared" si="10"/>
        <v>1</v>
      </c>
      <c r="H167" s="30" t="s">
        <v>181</v>
      </c>
      <c r="I167" s="24" t="s">
        <v>181</v>
      </c>
      <c r="J167" s="9"/>
      <c r="K167" s="9"/>
      <c r="L167" s="9"/>
      <c r="M167" s="9"/>
    </row>
    <row r="168" spans="1:13" ht="26" x14ac:dyDescent="0.3">
      <c r="A168" s="28">
        <v>6</v>
      </c>
      <c r="B168" s="25" t="s">
        <v>38</v>
      </c>
      <c r="C168" s="26" t="s">
        <v>27</v>
      </c>
      <c r="D168" s="27" t="s">
        <v>39</v>
      </c>
      <c r="E168" s="28" t="s">
        <v>28</v>
      </c>
      <c r="F168" s="28">
        <v>1</v>
      </c>
      <c r="G168" s="29">
        <f t="shared" si="10"/>
        <v>1</v>
      </c>
      <c r="H168" s="30" t="s">
        <v>181</v>
      </c>
      <c r="I168" s="24" t="s">
        <v>181</v>
      </c>
      <c r="J168" s="9"/>
      <c r="K168" s="9"/>
      <c r="L168" s="9"/>
      <c r="M168" s="9"/>
    </row>
    <row r="169" spans="1:13" ht="39" x14ac:dyDescent="0.3">
      <c r="A169" s="28">
        <v>7</v>
      </c>
      <c r="B169" s="25" t="s">
        <v>40</v>
      </c>
      <c r="C169" s="26" t="s">
        <v>41</v>
      </c>
      <c r="D169" s="27" t="s">
        <v>42</v>
      </c>
      <c r="E169" s="28" t="s">
        <v>28</v>
      </c>
      <c r="F169" s="28">
        <v>2</v>
      </c>
      <c r="G169" s="29">
        <f t="shared" si="10"/>
        <v>2</v>
      </c>
      <c r="H169" s="34"/>
      <c r="I169" s="24" t="s">
        <v>181</v>
      </c>
      <c r="J169" s="9"/>
      <c r="K169" s="9"/>
      <c r="L169" s="9"/>
      <c r="M169" s="9"/>
    </row>
    <row r="170" spans="1:13" ht="26" x14ac:dyDescent="0.3">
      <c r="A170" s="28">
        <v>8</v>
      </c>
      <c r="B170" s="25" t="s">
        <v>43</v>
      </c>
      <c r="C170" s="26" t="s">
        <v>44</v>
      </c>
      <c r="D170" s="27" t="s">
        <v>45</v>
      </c>
      <c r="E170" s="28" t="s">
        <v>28</v>
      </c>
      <c r="F170" s="28">
        <v>1</v>
      </c>
      <c r="G170" s="29">
        <f t="shared" si="10"/>
        <v>1</v>
      </c>
      <c r="H170" s="34"/>
      <c r="I170" s="24" t="s">
        <v>181</v>
      </c>
      <c r="J170" s="9"/>
      <c r="K170" s="9"/>
      <c r="L170" s="9"/>
      <c r="M170" s="9"/>
    </row>
    <row r="171" spans="1:13" ht="39" x14ac:dyDescent="0.3">
      <c r="A171" s="28">
        <v>9</v>
      </c>
      <c r="B171" s="25" t="s">
        <v>127</v>
      </c>
      <c r="C171" s="26" t="s">
        <v>27</v>
      </c>
      <c r="D171" s="27" t="s">
        <v>185</v>
      </c>
      <c r="E171" s="28" t="s">
        <v>28</v>
      </c>
      <c r="F171" s="28">
        <v>1</v>
      </c>
      <c r="G171" s="29">
        <f t="shared" si="10"/>
        <v>1</v>
      </c>
      <c r="H171" s="30" t="s">
        <v>181</v>
      </c>
      <c r="I171" s="24" t="s">
        <v>181</v>
      </c>
      <c r="J171" s="9"/>
      <c r="K171" s="9"/>
      <c r="L171" s="9"/>
      <c r="M171" s="9"/>
    </row>
    <row r="172" spans="1:13" ht="91" x14ac:dyDescent="0.3">
      <c r="A172" s="28">
        <v>10</v>
      </c>
      <c r="B172" s="25" t="s">
        <v>128</v>
      </c>
      <c r="C172" s="26" t="s">
        <v>129</v>
      </c>
      <c r="D172" s="27" t="s">
        <v>130</v>
      </c>
      <c r="E172" s="28" t="s">
        <v>28</v>
      </c>
      <c r="F172" s="28">
        <v>2</v>
      </c>
      <c r="G172" s="29">
        <f t="shared" si="10"/>
        <v>2</v>
      </c>
      <c r="H172" s="30" t="s">
        <v>181</v>
      </c>
      <c r="I172" s="24" t="s">
        <v>181</v>
      </c>
      <c r="J172" s="9"/>
      <c r="K172" s="9"/>
      <c r="L172" s="9"/>
      <c r="M172" s="9"/>
    </row>
    <row r="173" spans="1:13" x14ac:dyDescent="0.3">
      <c r="A173" s="50" t="s">
        <v>83</v>
      </c>
      <c r="B173" s="51"/>
      <c r="C173" s="51"/>
      <c r="D173" s="51"/>
      <c r="E173" s="51"/>
      <c r="F173" s="51"/>
      <c r="G173" s="51"/>
      <c r="H173" s="20"/>
      <c r="I173" s="21"/>
      <c r="J173" s="9"/>
      <c r="K173" s="9"/>
      <c r="L173" s="9"/>
      <c r="M173" s="9"/>
    </row>
    <row r="174" spans="1:13" ht="39" x14ac:dyDescent="0.3">
      <c r="A174" s="22" t="s">
        <v>7</v>
      </c>
      <c r="B174" s="22" t="s">
        <v>8</v>
      </c>
      <c r="C174" s="22" t="s">
        <v>9</v>
      </c>
      <c r="D174" s="22" t="s">
        <v>10</v>
      </c>
      <c r="E174" s="22" t="s">
        <v>20</v>
      </c>
      <c r="F174" s="22" t="s">
        <v>121</v>
      </c>
      <c r="G174" s="22" t="s">
        <v>19</v>
      </c>
      <c r="H174" s="23" t="s">
        <v>17</v>
      </c>
      <c r="I174" s="22" t="s">
        <v>16</v>
      </c>
      <c r="J174" s="9"/>
      <c r="K174" s="9"/>
      <c r="L174" s="9"/>
      <c r="M174" s="9"/>
    </row>
    <row r="175" spans="1:13" ht="52" x14ac:dyDescent="0.3">
      <c r="A175" s="28">
        <v>1</v>
      </c>
      <c r="B175" s="25" t="s">
        <v>131</v>
      </c>
      <c r="C175" s="26" t="s">
        <v>132</v>
      </c>
      <c r="D175" s="27" t="s">
        <v>179</v>
      </c>
      <c r="E175" s="28" t="s">
        <v>49</v>
      </c>
      <c r="F175" s="28">
        <v>1</v>
      </c>
      <c r="G175" s="29">
        <f t="shared" ref="G175:G178" si="11">F175</f>
        <v>1</v>
      </c>
      <c r="H175" s="30" t="s">
        <v>181</v>
      </c>
      <c r="I175" s="24" t="s">
        <v>181</v>
      </c>
      <c r="J175" s="9"/>
      <c r="K175" s="9"/>
      <c r="L175" s="9"/>
      <c r="M175" s="9"/>
    </row>
    <row r="176" spans="1:13" ht="26" x14ac:dyDescent="0.3">
      <c r="A176" s="28">
        <v>2</v>
      </c>
      <c r="B176" s="25" t="s">
        <v>133</v>
      </c>
      <c r="C176" s="26" t="s">
        <v>134</v>
      </c>
      <c r="D176" s="27" t="s">
        <v>135</v>
      </c>
      <c r="E176" s="28" t="s">
        <v>49</v>
      </c>
      <c r="F176" s="28">
        <v>1</v>
      </c>
      <c r="G176" s="29">
        <f t="shared" si="11"/>
        <v>1</v>
      </c>
      <c r="H176" s="30" t="s">
        <v>181</v>
      </c>
      <c r="I176" s="24" t="s">
        <v>181</v>
      </c>
      <c r="J176" s="9"/>
      <c r="K176" s="9"/>
      <c r="L176" s="9"/>
      <c r="M176" s="9"/>
    </row>
    <row r="177" spans="1:13" ht="39" x14ac:dyDescent="0.3">
      <c r="A177" s="28">
        <v>3</v>
      </c>
      <c r="B177" s="25" t="s">
        <v>136</v>
      </c>
      <c r="C177" s="26" t="s">
        <v>137</v>
      </c>
      <c r="D177" s="26" t="s">
        <v>180</v>
      </c>
      <c r="E177" s="28" t="s">
        <v>49</v>
      </c>
      <c r="F177" s="28">
        <v>1</v>
      </c>
      <c r="G177" s="29">
        <f t="shared" si="11"/>
        <v>1</v>
      </c>
      <c r="H177" s="30" t="s">
        <v>181</v>
      </c>
      <c r="I177" s="24" t="s">
        <v>181</v>
      </c>
      <c r="J177" s="9"/>
      <c r="K177" s="9"/>
      <c r="L177" s="9"/>
      <c r="M177" s="9"/>
    </row>
    <row r="178" spans="1:13" ht="91" x14ac:dyDescent="0.3">
      <c r="A178" s="28">
        <v>4</v>
      </c>
      <c r="B178" s="25" t="s">
        <v>138</v>
      </c>
      <c r="C178" s="26" t="s">
        <v>139</v>
      </c>
      <c r="D178" s="26" t="s">
        <v>140</v>
      </c>
      <c r="E178" s="28" t="s">
        <v>49</v>
      </c>
      <c r="F178" s="28">
        <v>1</v>
      </c>
      <c r="G178" s="29">
        <f t="shared" si="11"/>
        <v>1</v>
      </c>
      <c r="H178" s="30" t="s">
        <v>181</v>
      </c>
      <c r="I178" s="24" t="s">
        <v>181</v>
      </c>
      <c r="J178" s="9"/>
      <c r="K178" s="9"/>
      <c r="L178" s="9"/>
      <c r="M178" s="9"/>
    </row>
    <row r="179" spans="1:13" x14ac:dyDescent="0.3">
      <c r="A179" s="50" t="s">
        <v>11</v>
      </c>
      <c r="B179" s="51"/>
      <c r="C179" s="51"/>
      <c r="D179" s="51"/>
      <c r="E179" s="51"/>
      <c r="F179" s="51"/>
      <c r="G179" s="51"/>
      <c r="H179" s="20"/>
      <c r="I179" s="21"/>
      <c r="J179" s="9"/>
      <c r="K179" s="9"/>
      <c r="L179" s="9"/>
      <c r="M179" s="9"/>
    </row>
    <row r="180" spans="1:13" ht="39" x14ac:dyDescent="0.3">
      <c r="A180" s="22" t="s">
        <v>7</v>
      </c>
      <c r="B180" s="22" t="s">
        <v>8</v>
      </c>
      <c r="C180" s="22" t="s">
        <v>9</v>
      </c>
      <c r="D180" s="22" t="s">
        <v>10</v>
      </c>
      <c r="E180" s="22" t="s">
        <v>20</v>
      </c>
      <c r="F180" s="22" t="s">
        <v>121</v>
      </c>
      <c r="G180" s="22" t="s">
        <v>19</v>
      </c>
      <c r="H180" s="23" t="s">
        <v>17</v>
      </c>
      <c r="I180" s="22" t="s">
        <v>16</v>
      </c>
      <c r="J180" s="9"/>
      <c r="K180" s="9"/>
      <c r="L180" s="9"/>
      <c r="M180" s="9"/>
    </row>
    <row r="181" spans="1:13" ht="52" x14ac:dyDescent="0.3">
      <c r="A181" s="28">
        <v>1</v>
      </c>
      <c r="B181" s="25" t="s">
        <v>141</v>
      </c>
      <c r="C181" s="26" t="s">
        <v>27</v>
      </c>
      <c r="D181" s="27" t="s">
        <v>142</v>
      </c>
      <c r="E181" s="28" t="s">
        <v>143</v>
      </c>
      <c r="F181" s="28">
        <v>1</v>
      </c>
      <c r="G181" s="29">
        <f t="shared" ref="G181:G185" si="12">F181</f>
        <v>1</v>
      </c>
      <c r="H181" s="30" t="s">
        <v>181</v>
      </c>
      <c r="I181" s="24" t="s">
        <v>181</v>
      </c>
      <c r="J181" s="9"/>
      <c r="K181" s="9"/>
      <c r="L181" s="9"/>
      <c r="M181" s="9"/>
    </row>
    <row r="182" spans="1:13" ht="52" x14ac:dyDescent="0.3">
      <c r="A182" s="28">
        <v>2</v>
      </c>
      <c r="B182" s="25" t="s">
        <v>144</v>
      </c>
      <c r="C182" s="26" t="s">
        <v>27</v>
      </c>
      <c r="D182" s="27" t="s">
        <v>142</v>
      </c>
      <c r="E182" s="28" t="s">
        <v>28</v>
      </c>
      <c r="F182" s="28">
        <f>MROUND(($C$5+1)*2+4,10)</f>
        <v>30</v>
      </c>
      <c r="G182" s="29">
        <f t="shared" si="12"/>
        <v>30</v>
      </c>
      <c r="H182" s="30" t="s">
        <v>181</v>
      </c>
      <c r="I182" s="24" t="s">
        <v>181</v>
      </c>
      <c r="J182" s="9"/>
      <c r="K182" s="9"/>
      <c r="L182" s="9"/>
      <c r="M182" s="9"/>
    </row>
    <row r="183" spans="1:13" ht="52" x14ac:dyDescent="0.3">
      <c r="A183" s="28">
        <v>3</v>
      </c>
      <c r="B183" s="25" t="s">
        <v>145</v>
      </c>
      <c r="C183" s="26" t="s">
        <v>27</v>
      </c>
      <c r="D183" s="27" t="s">
        <v>142</v>
      </c>
      <c r="E183" s="28" t="s">
        <v>146</v>
      </c>
      <c r="F183" s="28">
        <f>MROUND(($C$5+1)*2+4,10)</f>
        <v>30</v>
      </c>
      <c r="G183" s="29">
        <f t="shared" si="12"/>
        <v>30</v>
      </c>
      <c r="H183" s="30" t="s">
        <v>181</v>
      </c>
      <c r="I183" s="24" t="s">
        <v>181</v>
      </c>
      <c r="J183" s="9"/>
      <c r="K183" s="9"/>
      <c r="L183" s="9"/>
      <c r="M183" s="9"/>
    </row>
    <row r="184" spans="1:13" ht="52" x14ac:dyDescent="0.3">
      <c r="A184" s="28">
        <v>4</v>
      </c>
      <c r="B184" s="25" t="s">
        <v>147</v>
      </c>
      <c r="C184" s="26" t="s">
        <v>27</v>
      </c>
      <c r="D184" s="27" t="s">
        <v>142</v>
      </c>
      <c r="E184" s="28" t="s">
        <v>146</v>
      </c>
      <c r="F184" s="28">
        <v>4</v>
      </c>
      <c r="G184" s="29">
        <f t="shared" si="12"/>
        <v>4</v>
      </c>
      <c r="H184" s="30" t="s">
        <v>181</v>
      </c>
      <c r="I184" s="24" t="s">
        <v>181</v>
      </c>
      <c r="J184" s="9"/>
      <c r="K184" s="9"/>
      <c r="L184" s="9"/>
      <c r="M184" s="9"/>
    </row>
    <row r="185" spans="1:13" ht="52" x14ac:dyDescent="0.3">
      <c r="A185" s="28">
        <v>5</v>
      </c>
      <c r="B185" s="25" t="s">
        <v>148</v>
      </c>
      <c r="C185" s="26" t="s">
        <v>27</v>
      </c>
      <c r="D185" s="27" t="s">
        <v>142</v>
      </c>
      <c r="E185" s="28" t="s">
        <v>28</v>
      </c>
      <c r="F185" s="28">
        <f>MROUND(($C$5+1)*2+4,10)</f>
        <v>30</v>
      </c>
      <c r="G185" s="29">
        <f t="shared" si="12"/>
        <v>30</v>
      </c>
      <c r="H185" s="30" t="s">
        <v>181</v>
      </c>
      <c r="I185" s="24" t="s">
        <v>181</v>
      </c>
      <c r="J185" s="9"/>
      <c r="K185" s="9"/>
      <c r="L185" s="9"/>
      <c r="M185" s="9"/>
    </row>
    <row r="186" spans="1:13" x14ac:dyDescent="0.3">
      <c r="A186" s="16"/>
      <c r="B186" s="17"/>
      <c r="C186" s="17"/>
      <c r="D186" s="17"/>
      <c r="E186" s="17"/>
      <c r="F186" s="17"/>
      <c r="G186" s="17"/>
      <c r="H186" s="17"/>
      <c r="I186" s="17"/>
      <c r="J186" s="9"/>
      <c r="K186" s="9"/>
      <c r="L186" s="9"/>
      <c r="M186" s="9"/>
    </row>
    <row r="187" spans="1:13" x14ac:dyDescent="0.3">
      <c r="A187" s="41" t="s">
        <v>14</v>
      </c>
      <c r="B187" s="42"/>
      <c r="C187" s="42"/>
      <c r="D187" s="42"/>
      <c r="E187" s="42"/>
      <c r="F187" s="43"/>
      <c r="G187" s="7" t="s">
        <v>12</v>
      </c>
      <c r="H187" s="19"/>
      <c r="I187" s="19"/>
      <c r="J187" s="9"/>
      <c r="K187" s="9"/>
      <c r="L187" s="9"/>
      <c r="M187" s="9"/>
    </row>
    <row r="188" spans="1:13" ht="13.15" customHeight="1" x14ac:dyDescent="0.3">
      <c r="A188" s="48" t="s">
        <v>25</v>
      </c>
      <c r="B188" s="49"/>
      <c r="C188" s="49"/>
      <c r="D188" s="49"/>
      <c r="E188" s="49"/>
      <c r="F188" s="49"/>
      <c r="G188" s="49"/>
      <c r="H188" s="20"/>
      <c r="I188" s="21"/>
      <c r="J188" s="9"/>
      <c r="K188" s="9"/>
      <c r="L188" s="9"/>
      <c r="M188" s="9"/>
    </row>
    <row r="189" spans="1:13" ht="39" x14ac:dyDescent="0.3">
      <c r="A189" s="22" t="s">
        <v>7</v>
      </c>
      <c r="B189" s="22" t="s">
        <v>8</v>
      </c>
      <c r="C189" s="22" t="s">
        <v>9</v>
      </c>
      <c r="D189" s="22" t="s">
        <v>10</v>
      </c>
      <c r="E189" s="22" t="s">
        <v>20</v>
      </c>
      <c r="F189" s="22" t="s">
        <v>121</v>
      </c>
      <c r="G189" s="22" t="s">
        <v>19</v>
      </c>
      <c r="H189" s="23" t="s">
        <v>17</v>
      </c>
      <c r="I189" s="23" t="s">
        <v>16</v>
      </c>
      <c r="J189" s="9"/>
      <c r="K189" s="9"/>
      <c r="L189" s="9"/>
      <c r="M189" s="9"/>
    </row>
    <row r="190" spans="1:13" ht="26" x14ac:dyDescent="0.3">
      <c r="A190" s="28">
        <v>1</v>
      </c>
      <c r="B190" s="25" t="s">
        <v>26</v>
      </c>
      <c r="C190" s="26" t="s">
        <v>27</v>
      </c>
      <c r="D190" s="27"/>
      <c r="E190" s="28" t="s">
        <v>28</v>
      </c>
      <c r="F190" s="28">
        <v>2</v>
      </c>
      <c r="G190" s="29">
        <f t="shared" ref="G190:G191" si="13">F190</f>
        <v>2</v>
      </c>
      <c r="H190" s="30" t="s">
        <v>181</v>
      </c>
      <c r="I190" s="30" t="s">
        <v>181</v>
      </c>
      <c r="J190" s="9"/>
      <c r="K190" s="9"/>
      <c r="L190" s="9"/>
      <c r="M190" s="9"/>
    </row>
    <row r="191" spans="1:13" ht="26" x14ac:dyDescent="0.3">
      <c r="A191" s="28">
        <v>2</v>
      </c>
      <c r="B191" s="25" t="s">
        <v>29</v>
      </c>
      <c r="C191" s="26" t="s">
        <v>27</v>
      </c>
      <c r="D191" s="27"/>
      <c r="E191" s="28" t="s">
        <v>28</v>
      </c>
      <c r="F191" s="28">
        <v>1</v>
      </c>
      <c r="G191" s="29">
        <f t="shared" si="13"/>
        <v>1</v>
      </c>
      <c r="H191" s="30" t="s">
        <v>181</v>
      </c>
      <c r="I191" s="30" t="s">
        <v>181</v>
      </c>
      <c r="J191" s="9"/>
      <c r="K191" s="9"/>
      <c r="L191" s="9"/>
      <c r="M191" s="9"/>
    </row>
    <row r="192" spans="1:13" ht="26" x14ac:dyDescent="0.3">
      <c r="A192" s="24">
        <v>3</v>
      </c>
      <c r="B192" s="25" t="s">
        <v>92</v>
      </c>
      <c r="C192" s="26" t="s">
        <v>27</v>
      </c>
      <c r="D192" s="26"/>
      <c r="E192" s="28" t="s">
        <v>28</v>
      </c>
      <c r="F192" s="28">
        <v>1</v>
      </c>
      <c r="G192" s="29">
        <f>F192</f>
        <v>1</v>
      </c>
      <c r="H192" s="30"/>
      <c r="I192" s="30"/>
      <c r="J192" s="9"/>
      <c r="K192" s="9"/>
      <c r="L192" s="9"/>
      <c r="M192" s="9"/>
    </row>
    <row r="193" spans="1:13" ht="13.15" customHeight="1" x14ac:dyDescent="0.3">
      <c r="A193" s="48" t="s">
        <v>46</v>
      </c>
      <c r="B193" s="49"/>
      <c r="C193" s="49"/>
      <c r="D193" s="49"/>
      <c r="E193" s="49"/>
      <c r="F193" s="49"/>
      <c r="G193" s="49"/>
      <c r="H193" s="20"/>
      <c r="I193" s="21"/>
      <c r="J193" s="9"/>
      <c r="K193" s="9"/>
      <c r="L193" s="9"/>
      <c r="M193" s="9"/>
    </row>
    <row r="194" spans="1:13" ht="39" x14ac:dyDescent="0.3">
      <c r="A194" s="22" t="s">
        <v>7</v>
      </c>
      <c r="B194" s="22" t="s">
        <v>8</v>
      </c>
      <c r="C194" s="22" t="s">
        <v>9</v>
      </c>
      <c r="D194" s="22" t="s">
        <v>10</v>
      </c>
      <c r="E194" s="22" t="s">
        <v>20</v>
      </c>
      <c r="F194" s="22" t="s">
        <v>121</v>
      </c>
      <c r="G194" s="22" t="s">
        <v>19</v>
      </c>
      <c r="H194" s="23" t="s">
        <v>17</v>
      </c>
      <c r="I194" s="23" t="s">
        <v>16</v>
      </c>
      <c r="J194" s="9"/>
      <c r="K194" s="9"/>
      <c r="L194" s="9"/>
      <c r="M194" s="9"/>
    </row>
    <row r="195" spans="1:13" ht="169" x14ac:dyDescent="0.3">
      <c r="A195" s="28">
        <v>1</v>
      </c>
      <c r="B195" s="25" t="s">
        <v>30</v>
      </c>
      <c r="C195" s="26" t="s">
        <v>31</v>
      </c>
      <c r="D195" s="27" t="s">
        <v>113</v>
      </c>
      <c r="E195" s="28" t="s">
        <v>28</v>
      </c>
      <c r="F195" s="28">
        <v>1</v>
      </c>
      <c r="G195" s="29">
        <f>F195</f>
        <v>1</v>
      </c>
      <c r="H195" s="30" t="s">
        <v>181</v>
      </c>
      <c r="I195" s="24" t="s">
        <v>181</v>
      </c>
      <c r="J195" s="9"/>
      <c r="K195" s="9"/>
      <c r="L195" s="9"/>
      <c r="M195" s="9"/>
    </row>
    <row r="196" spans="1:13" ht="22.5" customHeight="1" x14ac:dyDescent="0.3">
      <c r="A196" s="28">
        <v>2</v>
      </c>
      <c r="B196" s="25" t="s">
        <v>32</v>
      </c>
      <c r="C196" s="26" t="s">
        <v>33</v>
      </c>
      <c r="D196" s="27"/>
      <c r="E196" s="28" t="s">
        <v>28</v>
      </c>
      <c r="F196" s="28">
        <v>1</v>
      </c>
      <c r="G196" s="29">
        <f t="shared" ref="G196:G203" si="14">F196</f>
        <v>1</v>
      </c>
      <c r="H196" s="30" t="s">
        <v>181</v>
      </c>
      <c r="I196" s="24" t="s">
        <v>181</v>
      </c>
      <c r="J196" s="9"/>
      <c r="K196" s="9"/>
      <c r="L196" s="9"/>
      <c r="M196" s="9"/>
    </row>
    <row r="197" spans="1:13" ht="52" x14ac:dyDescent="0.3">
      <c r="A197" s="28">
        <v>3</v>
      </c>
      <c r="B197" s="25" t="s">
        <v>34</v>
      </c>
      <c r="C197" s="26" t="s">
        <v>27</v>
      </c>
      <c r="D197" s="27" t="s">
        <v>35</v>
      </c>
      <c r="E197" s="28" t="s">
        <v>28</v>
      </c>
      <c r="F197" s="28">
        <v>1</v>
      </c>
      <c r="G197" s="29">
        <f t="shared" si="14"/>
        <v>1</v>
      </c>
      <c r="H197" s="30" t="s">
        <v>181</v>
      </c>
      <c r="I197" s="24" t="s">
        <v>181</v>
      </c>
      <c r="J197" s="9"/>
      <c r="K197" s="9"/>
      <c r="L197" s="9"/>
      <c r="M197" s="9"/>
    </row>
    <row r="198" spans="1:13" ht="39" x14ac:dyDescent="0.3">
      <c r="A198" s="28">
        <v>4</v>
      </c>
      <c r="B198" s="25" t="s">
        <v>36</v>
      </c>
      <c r="C198" s="26" t="s">
        <v>27</v>
      </c>
      <c r="D198" s="27" t="s">
        <v>37</v>
      </c>
      <c r="E198" s="28" t="s">
        <v>28</v>
      </c>
      <c r="F198" s="28">
        <v>1</v>
      </c>
      <c r="G198" s="29">
        <f t="shared" si="14"/>
        <v>1</v>
      </c>
      <c r="H198" s="30" t="s">
        <v>181</v>
      </c>
      <c r="I198" s="24" t="s">
        <v>181</v>
      </c>
      <c r="J198" s="9"/>
      <c r="K198" s="9"/>
      <c r="L198" s="9"/>
      <c r="M198" s="9"/>
    </row>
    <row r="199" spans="1:13" ht="26" x14ac:dyDescent="0.3">
      <c r="A199" s="28">
        <v>5</v>
      </c>
      <c r="B199" s="25" t="s">
        <v>38</v>
      </c>
      <c r="C199" s="26" t="s">
        <v>27</v>
      </c>
      <c r="D199" s="27" t="s">
        <v>39</v>
      </c>
      <c r="E199" s="28" t="s">
        <v>28</v>
      </c>
      <c r="F199" s="28">
        <v>1</v>
      </c>
      <c r="G199" s="29">
        <f t="shared" si="14"/>
        <v>1</v>
      </c>
      <c r="H199" s="30" t="s">
        <v>181</v>
      </c>
      <c r="I199" s="24" t="s">
        <v>181</v>
      </c>
      <c r="J199" s="9"/>
      <c r="K199" s="9"/>
      <c r="L199" s="9"/>
      <c r="M199" s="9"/>
    </row>
    <row r="200" spans="1:13" ht="39" x14ac:dyDescent="0.3">
      <c r="A200" s="31">
        <v>6</v>
      </c>
      <c r="B200" s="25" t="s">
        <v>40</v>
      </c>
      <c r="C200" s="26" t="s">
        <v>41</v>
      </c>
      <c r="D200" s="27" t="s">
        <v>42</v>
      </c>
      <c r="E200" s="28" t="s">
        <v>28</v>
      </c>
      <c r="F200" s="28">
        <v>2</v>
      </c>
      <c r="G200" s="29">
        <f t="shared" si="14"/>
        <v>2</v>
      </c>
      <c r="H200" s="34"/>
      <c r="I200" s="24" t="s">
        <v>181</v>
      </c>
      <c r="J200" s="9"/>
      <c r="K200" s="9"/>
      <c r="L200" s="9"/>
      <c r="M200" s="9"/>
    </row>
    <row r="201" spans="1:13" ht="26" x14ac:dyDescent="0.3">
      <c r="A201" s="31">
        <v>7</v>
      </c>
      <c r="B201" s="25" t="s">
        <v>43</v>
      </c>
      <c r="C201" s="26" t="s">
        <v>44</v>
      </c>
      <c r="D201" s="27" t="s">
        <v>45</v>
      </c>
      <c r="E201" s="28" t="s">
        <v>28</v>
      </c>
      <c r="F201" s="28">
        <v>1</v>
      </c>
      <c r="G201" s="29">
        <f t="shared" si="14"/>
        <v>1</v>
      </c>
      <c r="H201" s="34"/>
      <c r="I201" s="24" t="s">
        <v>181</v>
      </c>
      <c r="J201" s="9"/>
      <c r="K201" s="9"/>
      <c r="L201" s="9"/>
      <c r="M201" s="9"/>
    </row>
    <row r="202" spans="1:13" ht="39" x14ac:dyDescent="0.3">
      <c r="A202" s="31">
        <v>8</v>
      </c>
      <c r="B202" s="25" t="s">
        <v>149</v>
      </c>
      <c r="C202" s="26" t="s">
        <v>150</v>
      </c>
      <c r="D202" s="27" t="s">
        <v>151</v>
      </c>
      <c r="E202" s="28" t="s">
        <v>28</v>
      </c>
      <c r="F202" s="28">
        <v>1</v>
      </c>
      <c r="G202" s="29">
        <f t="shared" si="14"/>
        <v>1</v>
      </c>
      <c r="H202" s="30" t="s">
        <v>181</v>
      </c>
      <c r="I202" s="24" t="s">
        <v>181</v>
      </c>
      <c r="J202" s="9"/>
      <c r="K202" s="9"/>
      <c r="L202" s="9"/>
      <c r="M202" s="9"/>
    </row>
    <row r="203" spans="1:13" ht="52" x14ac:dyDescent="0.3">
      <c r="A203" s="31">
        <v>9</v>
      </c>
      <c r="B203" s="25" t="s">
        <v>152</v>
      </c>
      <c r="C203" s="26" t="s">
        <v>27</v>
      </c>
      <c r="D203" s="27" t="s">
        <v>153</v>
      </c>
      <c r="E203" s="28" t="s">
        <v>28</v>
      </c>
      <c r="F203" s="28">
        <v>1</v>
      </c>
      <c r="G203" s="29">
        <f t="shared" si="14"/>
        <v>1</v>
      </c>
      <c r="H203" s="30" t="s">
        <v>181</v>
      </c>
      <c r="I203" s="24" t="s">
        <v>181</v>
      </c>
      <c r="J203" s="9"/>
      <c r="K203" s="9"/>
      <c r="L203" s="9"/>
      <c r="M203" s="9"/>
    </row>
    <row r="204" spans="1:13" x14ac:dyDescent="0.3">
      <c r="A204" s="50" t="s">
        <v>83</v>
      </c>
      <c r="B204" s="51"/>
      <c r="C204" s="51"/>
      <c r="D204" s="51"/>
      <c r="E204" s="51"/>
      <c r="F204" s="51"/>
      <c r="G204" s="51"/>
      <c r="H204" s="20"/>
      <c r="I204" s="21"/>
      <c r="J204" s="9"/>
      <c r="K204" s="9"/>
      <c r="L204" s="9"/>
      <c r="M204" s="9"/>
    </row>
    <row r="205" spans="1:13" ht="39" x14ac:dyDescent="0.3">
      <c r="A205" s="22" t="s">
        <v>7</v>
      </c>
      <c r="B205" s="22" t="s">
        <v>8</v>
      </c>
      <c r="C205" s="22" t="s">
        <v>9</v>
      </c>
      <c r="D205" s="22" t="s">
        <v>10</v>
      </c>
      <c r="E205" s="22" t="s">
        <v>20</v>
      </c>
      <c r="F205" s="22" t="s">
        <v>121</v>
      </c>
      <c r="G205" s="22" t="s">
        <v>19</v>
      </c>
      <c r="H205" s="23" t="s">
        <v>17</v>
      </c>
      <c r="I205" s="22" t="s">
        <v>16</v>
      </c>
      <c r="J205" s="9"/>
      <c r="K205" s="9"/>
      <c r="L205" s="9"/>
      <c r="M205" s="9"/>
    </row>
    <row r="206" spans="1:13" ht="52" x14ac:dyDescent="0.3">
      <c r="A206" s="28">
        <v>1</v>
      </c>
      <c r="B206" s="25" t="s">
        <v>47</v>
      </c>
      <c r="C206" s="26" t="s">
        <v>192</v>
      </c>
      <c r="D206" s="27" t="s">
        <v>48</v>
      </c>
      <c r="E206" s="28" t="s">
        <v>49</v>
      </c>
      <c r="F206" s="28">
        <v>1</v>
      </c>
      <c r="G206" s="29">
        <f>F206</f>
        <v>1</v>
      </c>
      <c r="H206" s="30" t="s">
        <v>181</v>
      </c>
      <c r="I206" s="24" t="s">
        <v>181</v>
      </c>
      <c r="J206" s="9"/>
      <c r="K206" s="9"/>
      <c r="L206" s="9"/>
      <c r="M206" s="9"/>
    </row>
    <row r="207" spans="1:13" ht="26" x14ac:dyDescent="0.3">
      <c r="A207" s="28">
        <v>2</v>
      </c>
      <c r="B207" s="25" t="s">
        <v>50</v>
      </c>
      <c r="C207" s="26" t="s">
        <v>51</v>
      </c>
      <c r="D207" s="27" t="s">
        <v>52</v>
      </c>
      <c r="E207" s="28" t="s">
        <v>49</v>
      </c>
      <c r="F207" s="28">
        <v>1</v>
      </c>
      <c r="G207" s="29">
        <f>F207</f>
        <v>1</v>
      </c>
      <c r="H207" s="30" t="s">
        <v>181</v>
      </c>
      <c r="I207" s="24" t="s">
        <v>181</v>
      </c>
      <c r="J207" s="9"/>
      <c r="K207" s="9"/>
      <c r="L207" s="9"/>
      <c r="M207" s="9"/>
    </row>
    <row r="208" spans="1:13" ht="26" x14ac:dyDescent="0.3">
      <c r="A208" s="28">
        <v>3</v>
      </c>
      <c r="B208" s="25" t="s">
        <v>53</v>
      </c>
      <c r="C208" s="26" t="s">
        <v>54</v>
      </c>
      <c r="D208" s="27" t="s">
        <v>55</v>
      </c>
      <c r="E208" s="28" t="s">
        <v>49</v>
      </c>
      <c r="F208" s="28">
        <v>1</v>
      </c>
      <c r="G208" s="29">
        <f>F208</f>
        <v>1</v>
      </c>
      <c r="H208" s="30" t="s">
        <v>181</v>
      </c>
      <c r="I208" s="24" t="s">
        <v>181</v>
      </c>
      <c r="J208" s="9"/>
      <c r="K208" s="9"/>
      <c r="L208" s="9"/>
      <c r="M208" s="9"/>
    </row>
    <row r="209" spans="1:13" ht="65" x14ac:dyDescent="0.3">
      <c r="A209" s="28">
        <v>4</v>
      </c>
      <c r="B209" s="25" t="s">
        <v>56</v>
      </c>
      <c r="C209" s="26" t="s">
        <v>164</v>
      </c>
      <c r="D209" s="27" t="s">
        <v>165</v>
      </c>
      <c r="E209" s="28" t="s">
        <v>49</v>
      </c>
      <c r="F209" s="28">
        <v>1</v>
      </c>
      <c r="G209" s="29">
        <f>F209</f>
        <v>1</v>
      </c>
      <c r="H209" s="30" t="s">
        <v>181</v>
      </c>
      <c r="I209" s="24" t="s">
        <v>181</v>
      </c>
      <c r="J209" s="9"/>
      <c r="K209" s="9"/>
      <c r="L209" s="9"/>
      <c r="M209" s="9"/>
    </row>
    <row r="210" spans="1:13" ht="26" x14ac:dyDescent="0.3">
      <c r="A210" s="28">
        <v>5</v>
      </c>
      <c r="B210" s="25" t="s">
        <v>98</v>
      </c>
      <c r="C210" s="26" t="s">
        <v>99</v>
      </c>
      <c r="D210" s="27" t="s">
        <v>100</v>
      </c>
      <c r="E210" s="28" t="s">
        <v>49</v>
      </c>
      <c r="F210" s="28">
        <v>1</v>
      </c>
      <c r="G210" s="29">
        <f>F210</f>
        <v>1</v>
      </c>
      <c r="H210" s="30" t="s">
        <v>181</v>
      </c>
      <c r="I210" s="24" t="s">
        <v>181</v>
      </c>
      <c r="J210" s="9"/>
      <c r="K210" s="9"/>
      <c r="L210" s="9"/>
      <c r="M210" s="9"/>
    </row>
    <row r="211" spans="1:13" x14ac:dyDescent="0.3">
      <c r="A211" s="50" t="s">
        <v>11</v>
      </c>
      <c r="B211" s="51"/>
      <c r="C211" s="51"/>
      <c r="D211" s="51"/>
      <c r="E211" s="51"/>
      <c r="F211" s="51"/>
      <c r="G211" s="51"/>
      <c r="H211" s="20"/>
      <c r="I211" s="21"/>
      <c r="J211" s="9"/>
      <c r="K211" s="9"/>
      <c r="L211" s="9"/>
      <c r="M211" s="9"/>
    </row>
    <row r="212" spans="1:13" ht="39" x14ac:dyDescent="0.3">
      <c r="A212" s="22" t="s">
        <v>7</v>
      </c>
      <c r="B212" s="22" t="s">
        <v>8</v>
      </c>
      <c r="C212" s="22" t="s">
        <v>9</v>
      </c>
      <c r="D212" s="22" t="s">
        <v>10</v>
      </c>
      <c r="E212" s="22" t="s">
        <v>20</v>
      </c>
      <c r="F212" s="22" t="s">
        <v>121</v>
      </c>
      <c r="G212" s="22" t="s">
        <v>19</v>
      </c>
      <c r="H212" s="23" t="s">
        <v>17</v>
      </c>
      <c r="I212" s="22" t="s">
        <v>16</v>
      </c>
      <c r="J212" s="9"/>
      <c r="K212" s="9"/>
      <c r="L212" s="9"/>
      <c r="M212" s="9"/>
    </row>
    <row r="213" spans="1:13" x14ac:dyDescent="0.3">
      <c r="A213" s="28">
        <v>1</v>
      </c>
      <c r="B213" s="25" t="s">
        <v>84</v>
      </c>
      <c r="C213" s="26" t="s">
        <v>85</v>
      </c>
      <c r="D213" s="27"/>
      <c r="E213" s="28" t="s">
        <v>28</v>
      </c>
      <c r="F213" s="28">
        <v>2</v>
      </c>
      <c r="G213" s="29">
        <f t="shared" ref="G213:G218" si="15">F213</f>
        <v>2</v>
      </c>
      <c r="H213" s="30" t="s">
        <v>181</v>
      </c>
      <c r="I213" s="24" t="s">
        <v>181</v>
      </c>
      <c r="J213" s="9"/>
      <c r="K213" s="9"/>
      <c r="L213" s="9"/>
      <c r="M213" s="9"/>
    </row>
    <row r="214" spans="1:13" x14ac:dyDescent="0.3">
      <c r="A214" s="28">
        <v>2</v>
      </c>
      <c r="B214" s="25" t="s">
        <v>86</v>
      </c>
      <c r="C214" s="26" t="s">
        <v>85</v>
      </c>
      <c r="D214" s="27"/>
      <c r="E214" s="28" t="s">
        <v>28</v>
      </c>
      <c r="F214" s="28">
        <v>1</v>
      </c>
      <c r="G214" s="29">
        <f t="shared" si="15"/>
        <v>1</v>
      </c>
      <c r="H214" s="30" t="s">
        <v>181</v>
      </c>
      <c r="I214" s="24" t="s">
        <v>181</v>
      </c>
      <c r="J214" s="9"/>
      <c r="K214" s="9"/>
      <c r="L214" s="9"/>
      <c r="M214" s="9"/>
    </row>
    <row r="215" spans="1:13" x14ac:dyDescent="0.3">
      <c r="A215" s="28">
        <v>3</v>
      </c>
      <c r="B215" s="25" t="s">
        <v>87</v>
      </c>
      <c r="C215" s="26" t="s">
        <v>85</v>
      </c>
      <c r="D215" s="27"/>
      <c r="E215" s="28" t="s">
        <v>28</v>
      </c>
      <c r="F215" s="28">
        <v>1</v>
      </c>
      <c r="G215" s="29">
        <f t="shared" si="15"/>
        <v>1</v>
      </c>
      <c r="H215" s="30" t="s">
        <v>181</v>
      </c>
      <c r="I215" s="24" t="s">
        <v>181</v>
      </c>
      <c r="J215" s="9"/>
      <c r="K215" s="9"/>
      <c r="L215" s="9"/>
      <c r="M215" s="9"/>
    </row>
    <row r="216" spans="1:13" x14ac:dyDescent="0.3">
      <c r="A216" s="28">
        <v>4</v>
      </c>
      <c r="B216" s="25" t="s">
        <v>88</v>
      </c>
      <c r="C216" s="26" t="s">
        <v>85</v>
      </c>
      <c r="D216" s="27"/>
      <c r="E216" s="28" t="s">
        <v>28</v>
      </c>
      <c r="F216" s="28">
        <v>3</v>
      </c>
      <c r="G216" s="29">
        <f t="shared" si="15"/>
        <v>3</v>
      </c>
      <c r="H216" s="30" t="s">
        <v>181</v>
      </c>
      <c r="I216" s="24" t="s">
        <v>181</v>
      </c>
      <c r="J216" s="9"/>
      <c r="K216" s="9"/>
      <c r="L216" s="9"/>
      <c r="M216" s="9"/>
    </row>
    <row r="217" spans="1:13" x14ac:dyDescent="0.3">
      <c r="A217" s="28">
        <v>5</v>
      </c>
      <c r="B217" s="25" t="s">
        <v>89</v>
      </c>
      <c r="C217" s="26" t="s">
        <v>85</v>
      </c>
      <c r="D217" s="27"/>
      <c r="E217" s="28" t="s">
        <v>90</v>
      </c>
      <c r="F217" s="28">
        <v>1</v>
      </c>
      <c r="G217" s="29">
        <f t="shared" si="15"/>
        <v>1</v>
      </c>
      <c r="H217" s="30" t="s">
        <v>181</v>
      </c>
      <c r="I217" s="24" t="s">
        <v>181</v>
      </c>
      <c r="J217" s="9"/>
      <c r="K217" s="9"/>
      <c r="L217" s="9"/>
      <c r="M217" s="9"/>
    </row>
    <row r="218" spans="1:13" ht="26" x14ac:dyDescent="0.3">
      <c r="A218" s="28">
        <v>6</v>
      </c>
      <c r="B218" s="25" t="s">
        <v>109</v>
      </c>
      <c r="C218" s="26" t="s">
        <v>111</v>
      </c>
      <c r="D218" s="27" t="s">
        <v>110</v>
      </c>
      <c r="E218" s="28" t="s">
        <v>28</v>
      </c>
      <c r="F218" s="28">
        <v>1</v>
      </c>
      <c r="G218" s="29">
        <f t="shared" si="15"/>
        <v>1</v>
      </c>
      <c r="H218" s="30" t="s">
        <v>181</v>
      </c>
      <c r="I218" s="24" t="s">
        <v>181</v>
      </c>
      <c r="J218" s="9"/>
      <c r="K218" s="9"/>
      <c r="L218" s="9"/>
      <c r="M218" s="9"/>
    </row>
    <row r="219" spans="1:13" x14ac:dyDescent="0.3">
      <c r="A219" s="16"/>
      <c r="B219" s="17"/>
      <c r="C219" s="17"/>
      <c r="D219" s="17"/>
      <c r="E219" s="17"/>
      <c r="F219" s="17"/>
      <c r="G219" s="17"/>
      <c r="H219" s="17"/>
      <c r="I219" s="17"/>
      <c r="J219" s="9"/>
      <c r="K219" s="9"/>
      <c r="L219" s="9"/>
      <c r="M219" s="9"/>
    </row>
    <row r="220" spans="1:13" x14ac:dyDescent="0.3">
      <c r="A220" s="16"/>
      <c r="B220" s="35"/>
      <c r="C220" s="17"/>
      <c r="D220" s="17"/>
      <c r="E220" s="17"/>
      <c r="F220" s="17"/>
      <c r="G220" s="17"/>
      <c r="H220" s="17"/>
      <c r="I220" s="17"/>
      <c r="J220" s="9"/>
      <c r="K220" s="9"/>
      <c r="L220" s="9"/>
      <c r="M220" s="9"/>
    </row>
    <row r="221" spans="1:13" ht="39" x14ac:dyDescent="0.3">
      <c r="A221" s="41" t="s">
        <v>15</v>
      </c>
      <c r="B221" s="42"/>
      <c r="C221" s="42"/>
      <c r="D221" s="42"/>
      <c r="E221" s="42"/>
      <c r="F221" s="43"/>
      <c r="G221" s="7" t="s">
        <v>13</v>
      </c>
      <c r="H221" s="36"/>
      <c r="I221" s="7"/>
      <c r="J221" s="9"/>
      <c r="K221" s="9"/>
      <c r="L221" s="9"/>
      <c r="M221" s="9"/>
    </row>
    <row r="222" spans="1:13" ht="39" x14ac:dyDescent="0.3">
      <c r="A222" s="22" t="s">
        <v>7</v>
      </c>
      <c r="B222" s="38" t="s">
        <v>8</v>
      </c>
      <c r="C222" s="38" t="s">
        <v>9</v>
      </c>
      <c r="D222" s="38" t="s">
        <v>10</v>
      </c>
      <c r="E222" s="38" t="s">
        <v>20</v>
      </c>
      <c r="F222" s="38" t="s">
        <v>121</v>
      </c>
      <c r="G222" s="38" t="s">
        <v>19</v>
      </c>
      <c r="H222" s="23" t="s">
        <v>17</v>
      </c>
      <c r="I222" s="22" t="s">
        <v>16</v>
      </c>
      <c r="J222" s="9"/>
      <c r="K222" s="9"/>
      <c r="L222" s="9"/>
      <c r="M222" s="9"/>
    </row>
    <row r="223" spans="1:13" x14ac:dyDescent="0.3">
      <c r="A223" s="37">
        <v>1</v>
      </c>
      <c r="B223" s="25" t="s">
        <v>154</v>
      </c>
      <c r="C223" s="39" t="s">
        <v>155</v>
      </c>
      <c r="D223" s="39"/>
      <c r="E223" s="39"/>
      <c r="F223" s="39"/>
      <c r="G223" s="39"/>
      <c r="H223" s="30" t="s">
        <v>181</v>
      </c>
      <c r="I223" s="30" t="s">
        <v>181</v>
      </c>
      <c r="J223" s="9"/>
      <c r="K223" s="9"/>
      <c r="L223" s="9"/>
      <c r="M223" s="9"/>
    </row>
    <row r="224" spans="1:13" ht="38.25" customHeight="1" x14ac:dyDescent="0.3">
      <c r="A224" s="37">
        <v>2</v>
      </c>
      <c r="B224" s="25" t="s">
        <v>183</v>
      </c>
      <c r="C224" s="26" t="s">
        <v>156</v>
      </c>
      <c r="D224" s="40" t="s">
        <v>157</v>
      </c>
      <c r="E224" s="40"/>
      <c r="F224" s="40"/>
      <c r="G224" s="40"/>
      <c r="H224" s="30" t="s">
        <v>181</v>
      </c>
      <c r="I224" s="30" t="s">
        <v>181</v>
      </c>
      <c r="J224" s="9"/>
      <c r="K224" s="9"/>
      <c r="L224" s="9"/>
      <c r="M224" s="9"/>
    </row>
    <row r="225" spans="1:13" ht="26" x14ac:dyDescent="0.3">
      <c r="A225" s="37">
        <v>3</v>
      </c>
      <c r="B225" s="25" t="s">
        <v>184</v>
      </c>
      <c r="C225" s="39" t="s">
        <v>158</v>
      </c>
      <c r="D225" s="39"/>
      <c r="E225" s="39"/>
      <c r="F225" s="39"/>
      <c r="G225" s="39"/>
      <c r="H225" s="30" t="s">
        <v>181</v>
      </c>
      <c r="I225" s="30" t="s">
        <v>181</v>
      </c>
      <c r="J225" s="9"/>
      <c r="K225" s="9"/>
      <c r="L225" s="9"/>
      <c r="M225" s="9"/>
    </row>
    <row r="226" spans="1:13" ht="39" x14ac:dyDescent="0.3">
      <c r="A226" s="37">
        <v>4</v>
      </c>
      <c r="B226" s="25" t="s">
        <v>159</v>
      </c>
      <c r="C226" s="39" t="s">
        <v>85</v>
      </c>
      <c r="D226" s="39"/>
      <c r="E226" s="39"/>
      <c r="F226" s="39"/>
      <c r="G226" s="39"/>
      <c r="H226" s="30" t="s">
        <v>181</v>
      </c>
      <c r="I226" s="30" t="s">
        <v>181</v>
      </c>
      <c r="J226" s="9"/>
      <c r="K226" s="9"/>
      <c r="L226" s="9"/>
      <c r="M226" s="9"/>
    </row>
    <row r="227" spans="1:13" x14ac:dyDescent="0.3">
      <c r="A227" s="10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</row>
    <row r="228" spans="1:13" x14ac:dyDescent="0.3">
      <c r="A228" s="10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</row>
    <row r="229" spans="1:13" x14ac:dyDescent="0.3">
      <c r="A229" s="10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</row>
    <row r="230" spans="1:13" x14ac:dyDescent="0.3">
      <c r="A230" s="10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</row>
    <row r="231" spans="1:13" x14ac:dyDescent="0.3">
      <c r="A231" s="10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</row>
    <row r="232" spans="1:13" x14ac:dyDescent="0.3">
      <c r="A232" s="10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</row>
    <row r="233" spans="1:13" x14ac:dyDescent="0.3">
      <c r="A233" s="10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</row>
    <row r="234" spans="1:13" x14ac:dyDescent="0.3">
      <c r="A234" s="10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</row>
    <row r="235" spans="1:13" x14ac:dyDescent="0.3">
      <c r="A235" s="10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</row>
    <row r="236" spans="1:13" x14ac:dyDescent="0.3">
      <c r="A236" s="10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</row>
    <row r="237" spans="1:13" x14ac:dyDescent="0.3">
      <c r="A237" s="10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</row>
    <row r="238" spans="1:13" x14ac:dyDescent="0.3">
      <c r="A238" s="10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</row>
    <row r="239" spans="1:13" x14ac:dyDescent="0.3">
      <c r="A239" s="10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</row>
    <row r="240" spans="1:13" x14ac:dyDescent="0.3">
      <c r="A240" s="10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</row>
    <row r="241" spans="1:13" x14ac:dyDescent="0.3">
      <c r="A241" s="10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</row>
    <row r="242" spans="1:13" x14ac:dyDescent="0.3">
      <c r="A242" s="10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</row>
    <row r="243" spans="1:13" x14ac:dyDescent="0.3">
      <c r="A243" s="10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</row>
    <row r="244" spans="1:13" x14ac:dyDescent="0.3">
      <c r="A244" s="10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</row>
    <row r="245" spans="1:13" x14ac:dyDescent="0.3">
      <c r="A245" s="10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</row>
    <row r="246" spans="1:13" x14ac:dyDescent="0.3">
      <c r="A246" s="10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</row>
    <row r="247" spans="1:13" x14ac:dyDescent="0.3">
      <c r="A247" s="10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</row>
    <row r="248" spans="1:13" x14ac:dyDescent="0.3">
      <c r="A248" s="10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</row>
    <row r="249" spans="1:13" x14ac:dyDescent="0.3">
      <c r="A249" s="10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</row>
    <row r="250" spans="1:13" x14ac:dyDescent="0.3">
      <c r="A250" s="10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</row>
    <row r="251" spans="1:13" x14ac:dyDescent="0.3">
      <c r="A251" s="10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</row>
    <row r="252" spans="1:13" x14ac:dyDescent="0.3">
      <c r="A252" s="10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</row>
    <row r="253" spans="1:13" x14ac:dyDescent="0.3">
      <c r="A253" s="10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</row>
    <row r="254" spans="1:13" x14ac:dyDescent="0.3">
      <c r="A254" s="10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</row>
    <row r="255" spans="1:13" x14ac:dyDescent="0.3">
      <c r="A255" s="10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</row>
    <row r="256" spans="1:13" x14ac:dyDescent="0.3">
      <c r="A256" s="10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</row>
    <row r="257" spans="1:13" x14ac:dyDescent="0.3">
      <c r="A257" s="10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</row>
    <row r="258" spans="1:13" x14ac:dyDescent="0.3">
      <c r="A258" s="10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</row>
    <row r="259" spans="1:13" x14ac:dyDescent="0.3">
      <c r="A259" s="10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</row>
    <row r="260" spans="1:13" x14ac:dyDescent="0.3">
      <c r="A260" s="10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</row>
    <row r="261" spans="1:13" x14ac:dyDescent="0.3">
      <c r="A261" s="10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</row>
    <row r="262" spans="1:13" x14ac:dyDescent="0.3">
      <c r="A262" s="10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</row>
    <row r="263" spans="1:13" x14ac:dyDescent="0.3">
      <c r="A263" s="10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</row>
    <row r="264" spans="1:13" x14ac:dyDescent="0.3">
      <c r="A264" s="10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</row>
    <row r="265" spans="1:13" x14ac:dyDescent="0.3">
      <c r="A265" s="10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</row>
    <row r="266" spans="1:13" x14ac:dyDescent="0.3">
      <c r="A266" s="10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</row>
    <row r="267" spans="1:13" x14ac:dyDescent="0.3">
      <c r="A267" s="10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</row>
    <row r="268" spans="1:13" x14ac:dyDescent="0.3">
      <c r="A268" s="10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</row>
    <row r="269" spans="1:13" x14ac:dyDescent="0.3">
      <c r="A269" s="10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</row>
    <row r="270" spans="1:13" x14ac:dyDescent="0.3">
      <c r="A270" s="10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</row>
    <row r="271" spans="1:13" x14ac:dyDescent="0.3">
      <c r="A271" s="10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</row>
    <row r="272" spans="1:13" x14ac:dyDescent="0.3">
      <c r="A272" s="10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</row>
    <row r="273" spans="1:13" x14ac:dyDescent="0.3">
      <c r="A273" s="10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</row>
    <row r="274" spans="1:13" x14ac:dyDescent="0.3">
      <c r="A274" s="10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</row>
    <row r="275" spans="1:13" x14ac:dyDescent="0.3">
      <c r="A275" s="10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</row>
    <row r="276" spans="1:13" x14ac:dyDescent="0.3">
      <c r="A276" s="10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</row>
    <row r="277" spans="1:13" x14ac:dyDescent="0.3">
      <c r="A277" s="10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</row>
    <row r="278" spans="1:13" x14ac:dyDescent="0.3">
      <c r="A278" s="10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</row>
    <row r="279" spans="1:13" x14ac:dyDescent="0.3">
      <c r="A279" s="10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</row>
    <row r="280" spans="1:13" x14ac:dyDescent="0.3">
      <c r="A280" s="10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</row>
    <row r="281" spans="1:13" x14ac:dyDescent="0.3">
      <c r="A281" s="10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</row>
    <row r="282" spans="1:13" x14ac:dyDescent="0.3">
      <c r="A282" s="10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</row>
    <row r="283" spans="1:13" x14ac:dyDescent="0.3">
      <c r="A283" s="10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</row>
    <row r="284" spans="1:13" x14ac:dyDescent="0.3">
      <c r="A284" s="10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</row>
    <row r="285" spans="1:13" x14ac:dyDescent="0.3">
      <c r="A285" s="10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</row>
    <row r="286" spans="1:13" x14ac:dyDescent="0.3">
      <c r="A286" s="10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</row>
    <row r="287" spans="1:13" x14ac:dyDescent="0.3">
      <c r="A287" s="10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</row>
    <row r="288" spans="1:13" x14ac:dyDescent="0.3">
      <c r="A288" s="10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</row>
    <row r="289" spans="1:13" x14ac:dyDescent="0.3">
      <c r="A289" s="10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</row>
    <row r="290" spans="1:13" x14ac:dyDescent="0.3">
      <c r="A290" s="10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</row>
    <row r="291" spans="1:13" x14ac:dyDescent="0.3">
      <c r="A291" s="10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</row>
    <row r="292" spans="1:13" x14ac:dyDescent="0.3">
      <c r="A292" s="10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</row>
    <row r="293" spans="1:13" x14ac:dyDescent="0.3">
      <c r="A293" s="10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</row>
    <row r="294" spans="1:13" x14ac:dyDescent="0.3">
      <c r="A294" s="10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</row>
    <row r="295" spans="1:13" x14ac:dyDescent="0.3">
      <c r="A295" s="10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</row>
    <row r="296" spans="1:13" x14ac:dyDescent="0.3">
      <c r="A296" s="10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</row>
    <row r="297" spans="1:13" x14ac:dyDescent="0.3">
      <c r="A297" s="10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</row>
    <row r="298" spans="1:13" x14ac:dyDescent="0.3">
      <c r="A298" s="10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</row>
    <row r="299" spans="1:13" x14ac:dyDescent="0.3">
      <c r="A299" s="10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</row>
    <row r="300" spans="1:13" x14ac:dyDescent="0.3">
      <c r="A300" s="10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</row>
    <row r="301" spans="1:13" x14ac:dyDescent="0.3">
      <c r="A301" s="10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</row>
    <row r="302" spans="1:13" x14ac:dyDescent="0.3">
      <c r="A302" s="10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</row>
    <row r="303" spans="1:13" x14ac:dyDescent="0.3">
      <c r="A303" s="10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</row>
    <row r="304" spans="1:13" x14ac:dyDescent="0.3">
      <c r="A304" s="10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</row>
    <row r="305" spans="1:13" x14ac:dyDescent="0.3">
      <c r="A305" s="10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</row>
    <row r="306" spans="1:13" x14ac:dyDescent="0.3">
      <c r="A306" s="10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</row>
    <row r="307" spans="1:13" x14ac:dyDescent="0.3">
      <c r="A307" s="10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</row>
    <row r="308" spans="1:13" x14ac:dyDescent="0.3">
      <c r="A308" s="10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</row>
    <row r="309" spans="1:13" x14ac:dyDescent="0.3">
      <c r="A309" s="10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</row>
    <row r="310" spans="1:13" x14ac:dyDescent="0.3">
      <c r="A310" s="10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</row>
    <row r="311" spans="1:13" x14ac:dyDescent="0.3">
      <c r="A311" s="10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</row>
    <row r="312" spans="1:13" x14ac:dyDescent="0.3">
      <c r="A312" s="10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</row>
    <row r="313" spans="1:13" x14ac:dyDescent="0.3">
      <c r="A313" s="10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</row>
    <row r="314" spans="1:13" x14ac:dyDescent="0.3">
      <c r="A314" s="10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</row>
    <row r="315" spans="1:13" x14ac:dyDescent="0.3">
      <c r="A315" s="10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</row>
    <row r="316" spans="1:13" x14ac:dyDescent="0.3">
      <c r="A316" s="10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</row>
    <row r="317" spans="1:13" x14ac:dyDescent="0.3">
      <c r="A317" s="10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</row>
    <row r="318" spans="1:13" x14ac:dyDescent="0.3">
      <c r="A318" s="10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</row>
    <row r="319" spans="1:13" x14ac:dyDescent="0.3">
      <c r="A319" s="10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</row>
    <row r="320" spans="1:13" x14ac:dyDescent="0.3">
      <c r="A320" s="10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</row>
    <row r="321" spans="1:13" x14ac:dyDescent="0.3">
      <c r="A321" s="10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</row>
    <row r="322" spans="1:13" x14ac:dyDescent="0.3">
      <c r="A322" s="10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</row>
    <row r="323" spans="1:13" x14ac:dyDescent="0.3">
      <c r="A323" s="10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</row>
    <row r="324" spans="1:13" x14ac:dyDescent="0.3">
      <c r="A324" s="10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</row>
    <row r="325" spans="1:13" x14ac:dyDescent="0.3">
      <c r="A325" s="10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</row>
    <row r="326" spans="1:13" x14ac:dyDescent="0.3">
      <c r="A326" s="10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</row>
    <row r="327" spans="1:13" x14ac:dyDescent="0.3">
      <c r="A327" s="10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</row>
    <row r="328" spans="1:13" x14ac:dyDescent="0.3">
      <c r="A328" s="10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</row>
    <row r="329" spans="1:13" x14ac:dyDescent="0.3">
      <c r="A329" s="10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</row>
    <row r="330" spans="1:13" x14ac:dyDescent="0.3">
      <c r="A330" s="10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</row>
    <row r="331" spans="1:13" x14ac:dyDescent="0.3">
      <c r="A331" s="10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</row>
    <row r="332" spans="1:13" x14ac:dyDescent="0.3">
      <c r="A332" s="10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</row>
    <row r="333" spans="1:13" x14ac:dyDescent="0.3">
      <c r="A333" s="10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</row>
    <row r="334" spans="1:13" x14ac:dyDescent="0.3">
      <c r="A334" s="10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</row>
    <row r="335" spans="1:13" x14ac:dyDescent="0.3">
      <c r="A335" s="10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</row>
    <row r="336" spans="1:13" x14ac:dyDescent="0.3">
      <c r="A336" s="10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</row>
    <row r="337" spans="1:13" x14ac:dyDescent="0.3">
      <c r="A337" s="10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</row>
    <row r="338" spans="1:13" x14ac:dyDescent="0.3">
      <c r="A338" s="10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</row>
    <row r="339" spans="1:13" x14ac:dyDescent="0.3">
      <c r="A339" s="10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</row>
    <row r="340" spans="1:13" x14ac:dyDescent="0.3">
      <c r="A340" s="10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</row>
    <row r="341" spans="1:13" x14ac:dyDescent="0.3">
      <c r="A341" s="10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</row>
    <row r="342" spans="1:13" x14ac:dyDescent="0.3">
      <c r="A342" s="10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</row>
    <row r="343" spans="1:13" x14ac:dyDescent="0.3">
      <c r="A343" s="10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</row>
    <row r="344" spans="1:13" x14ac:dyDescent="0.3">
      <c r="A344" s="10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</row>
    <row r="345" spans="1:13" x14ac:dyDescent="0.3">
      <c r="A345" s="10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</row>
    <row r="346" spans="1:13" x14ac:dyDescent="0.3">
      <c r="A346" s="10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</row>
    <row r="347" spans="1:13" x14ac:dyDescent="0.3">
      <c r="A347" s="10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</row>
    <row r="348" spans="1:13" x14ac:dyDescent="0.3">
      <c r="A348" s="10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</row>
    <row r="349" spans="1:13" x14ac:dyDescent="0.3">
      <c r="A349" s="10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</row>
    <row r="350" spans="1:13" x14ac:dyDescent="0.3">
      <c r="A350" s="10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</row>
    <row r="351" spans="1:13" x14ac:dyDescent="0.3">
      <c r="A351" s="10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</row>
    <row r="352" spans="1:13" x14ac:dyDescent="0.3">
      <c r="A352" s="10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</row>
    <row r="353" spans="1:13" x14ac:dyDescent="0.3">
      <c r="A353" s="10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</row>
    <row r="354" spans="1:13" x14ac:dyDescent="0.3">
      <c r="A354" s="10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</row>
    <row r="355" spans="1:13" x14ac:dyDescent="0.3">
      <c r="A355" s="10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</row>
    <row r="356" spans="1:13" x14ac:dyDescent="0.3">
      <c r="A356" s="10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</row>
    <row r="357" spans="1:13" x14ac:dyDescent="0.3">
      <c r="A357" s="10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</row>
    <row r="358" spans="1:13" x14ac:dyDescent="0.3">
      <c r="A358" s="10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</row>
    <row r="359" spans="1:13" x14ac:dyDescent="0.3">
      <c r="A359" s="10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</row>
    <row r="360" spans="1:13" x14ac:dyDescent="0.3">
      <c r="A360" s="10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</row>
    <row r="361" spans="1:13" x14ac:dyDescent="0.3">
      <c r="A361" s="10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</row>
    <row r="362" spans="1:13" x14ac:dyDescent="0.3">
      <c r="A362" s="10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</row>
    <row r="363" spans="1:13" x14ac:dyDescent="0.3">
      <c r="A363" s="10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</row>
    <row r="364" spans="1:13" x14ac:dyDescent="0.3">
      <c r="A364" s="10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</row>
    <row r="365" spans="1:13" x14ac:dyDescent="0.3">
      <c r="A365" s="10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</row>
    <row r="366" spans="1:13" x14ac:dyDescent="0.3">
      <c r="A366" s="10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</row>
    <row r="367" spans="1:13" x14ac:dyDescent="0.3">
      <c r="A367" s="10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</row>
    <row r="368" spans="1:13" x14ac:dyDescent="0.3">
      <c r="A368" s="10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</row>
    <row r="369" spans="1:13" x14ac:dyDescent="0.3">
      <c r="A369" s="10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</row>
    <row r="370" spans="1:13" x14ac:dyDescent="0.3">
      <c r="A370" s="10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</row>
    <row r="371" spans="1:13" x14ac:dyDescent="0.3">
      <c r="A371" s="10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</row>
    <row r="372" spans="1:13" x14ac:dyDescent="0.3">
      <c r="A372" s="10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</row>
    <row r="373" spans="1:13" x14ac:dyDescent="0.3">
      <c r="A373" s="10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</row>
    <row r="374" spans="1:13" x14ac:dyDescent="0.3">
      <c r="A374" s="10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</row>
    <row r="375" spans="1:13" x14ac:dyDescent="0.3">
      <c r="A375" s="10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</row>
    <row r="376" spans="1:13" x14ac:dyDescent="0.3">
      <c r="A376" s="10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</row>
    <row r="377" spans="1:13" x14ac:dyDescent="0.3">
      <c r="A377" s="10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</row>
    <row r="378" spans="1:13" x14ac:dyDescent="0.3">
      <c r="A378" s="10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</row>
    <row r="379" spans="1:13" x14ac:dyDescent="0.3">
      <c r="A379" s="10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</row>
    <row r="380" spans="1:13" x14ac:dyDescent="0.3">
      <c r="A380" s="10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</row>
    <row r="381" spans="1:13" x14ac:dyDescent="0.3">
      <c r="A381" s="10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</row>
    <row r="382" spans="1:13" x14ac:dyDescent="0.3">
      <c r="A382" s="10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</row>
    <row r="383" spans="1:13" x14ac:dyDescent="0.3">
      <c r="A383" s="10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</row>
    <row r="384" spans="1:13" x14ac:dyDescent="0.3">
      <c r="A384" s="10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</row>
    <row r="385" spans="1:13" x14ac:dyDescent="0.3">
      <c r="A385" s="10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</row>
    <row r="386" spans="1:13" x14ac:dyDescent="0.3">
      <c r="A386" s="10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</row>
    <row r="387" spans="1:13" x14ac:dyDescent="0.3">
      <c r="A387" s="10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</row>
    <row r="388" spans="1:13" x14ac:dyDescent="0.3">
      <c r="A388" s="10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</row>
    <row r="389" spans="1:13" x14ac:dyDescent="0.3">
      <c r="A389" s="10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</row>
    <row r="390" spans="1:13" x14ac:dyDescent="0.3">
      <c r="A390" s="10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</row>
    <row r="391" spans="1:13" x14ac:dyDescent="0.3">
      <c r="A391" s="10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</row>
    <row r="392" spans="1:13" x14ac:dyDescent="0.3">
      <c r="A392" s="10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</row>
    <row r="393" spans="1:13" x14ac:dyDescent="0.3">
      <c r="A393" s="10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</row>
    <row r="394" spans="1:13" x14ac:dyDescent="0.3">
      <c r="A394" s="10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</row>
    <row r="395" spans="1:13" x14ac:dyDescent="0.3">
      <c r="A395" s="10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</row>
    <row r="396" spans="1:13" x14ac:dyDescent="0.3">
      <c r="A396" s="10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</row>
    <row r="397" spans="1:13" x14ac:dyDescent="0.3">
      <c r="A397" s="10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</row>
    <row r="398" spans="1:13" x14ac:dyDescent="0.3">
      <c r="A398" s="10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</row>
    <row r="399" spans="1:13" x14ac:dyDescent="0.3">
      <c r="A399" s="10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</row>
    <row r="400" spans="1:13" x14ac:dyDescent="0.3">
      <c r="A400" s="10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</row>
    <row r="401" spans="1:13" x14ac:dyDescent="0.3">
      <c r="A401" s="10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</row>
    <row r="402" spans="1:13" x14ac:dyDescent="0.3">
      <c r="A402" s="10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</row>
    <row r="403" spans="1:13" x14ac:dyDescent="0.3">
      <c r="A403" s="10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</row>
    <row r="404" spans="1:13" x14ac:dyDescent="0.3">
      <c r="A404" s="10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</row>
    <row r="405" spans="1:13" x14ac:dyDescent="0.3">
      <c r="A405" s="10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</row>
    <row r="406" spans="1:13" x14ac:dyDescent="0.3">
      <c r="A406" s="10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</row>
    <row r="407" spans="1:13" x14ac:dyDescent="0.3">
      <c r="A407" s="10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</row>
    <row r="408" spans="1:13" x14ac:dyDescent="0.3">
      <c r="A408" s="10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</row>
    <row r="409" spans="1:13" x14ac:dyDescent="0.3">
      <c r="A409" s="10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</row>
    <row r="410" spans="1:13" x14ac:dyDescent="0.3">
      <c r="A410" s="10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</row>
    <row r="411" spans="1:13" x14ac:dyDescent="0.3">
      <c r="A411" s="10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</row>
    <row r="412" spans="1:13" x14ac:dyDescent="0.3">
      <c r="A412" s="10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</row>
    <row r="413" spans="1:13" x14ac:dyDescent="0.3">
      <c r="A413" s="10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</row>
    <row r="414" spans="1:13" x14ac:dyDescent="0.3">
      <c r="A414" s="10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</row>
    <row r="415" spans="1:13" x14ac:dyDescent="0.3">
      <c r="A415" s="10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</row>
    <row r="416" spans="1:13" x14ac:dyDescent="0.3">
      <c r="A416" s="10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</row>
    <row r="417" spans="1:13" x14ac:dyDescent="0.3">
      <c r="A417" s="10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</row>
    <row r="418" spans="1:13" x14ac:dyDescent="0.3">
      <c r="A418" s="10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</row>
    <row r="419" spans="1:13" x14ac:dyDescent="0.3">
      <c r="A419" s="10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</row>
    <row r="420" spans="1:13" x14ac:dyDescent="0.3">
      <c r="A420" s="10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</row>
    <row r="421" spans="1:13" x14ac:dyDescent="0.3">
      <c r="A421" s="10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</row>
    <row r="422" spans="1:13" x14ac:dyDescent="0.3">
      <c r="A422" s="10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</row>
    <row r="423" spans="1:13" x14ac:dyDescent="0.3">
      <c r="A423" s="10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</row>
    <row r="424" spans="1:13" x14ac:dyDescent="0.3">
      <c r="A424" s="10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</row>
    <row r="425" spans="1:13" x14ac:dyDescent="0.3">
      <c r="A425" s="10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</row>
    <row r="426" spans="1:13" x14ac:dyDescent="0.3">
      <c r="A426" s="10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</row>
  </sheetData>
  <mergeCells count="36">
    <mergeCell ref="A155:F155"/>
    <mergeCell ref="A156:G156"/>
    <mergeCell ref="A161:G161"/>
    <mergeCell ref="A173:G173"/>
    <mergeCell ref="A211:G211"/>
    <mergeCell ref="A179:G179"/>
    <mergeCell ref="A187:F187"/>
    <mergeCell ref="A188:G188"/>
    <mergeCell ref="A193:G193"/>
    <mergeCell ref="A204:G204"/>
    <mergeCell ref="A114:F114"/>
    <mergeCell ref="A115:G115"/>
    <mergeCell ref="A120:G120"/>
    <mergeCell ref="A129:G129"/>
    <mergeCell ref="A148:G148"/>
    <mergeCell ref="A89:F89"/>
    <mergeCell ref="A90:G90"/>
    <mergeCell ref="A94:G94"/>
    <mergeCell ref="A106:G106"/>
    <mergeCell ref="A53:F53"/>
    <mergeCell ref="A54:G54"/>
    <mergeCell ref="A59:G59"/>
    <mergeCell ref="A70:G70"/>
    <mergeCell ref="A77:G77"/>
    <mergeCell ref="A1:G1"/>
    <mergeCell ref="B2:C2"/>
    <mergeCell ref="A12:F12"/>
    <mergeCell ref="A17:G17"/>
    <mergeCell ref="A45:G45"/>
    <mergeCell ref="A13:G13"/>
    <mergeCell ref="A26:G26"/>
    <mergeCell ref="C223:G223"/>
    <mergeCell ref="D224:G224"/>
    <mergeCell ref="C225:G225"/>
    <mergeCell ref="C226:G226"/>
    <mergeCell ref="A221:F221"/>
  </mergeCells>
  <phoneticPr fontId="12" type="noConversion"/>
  <dataValidations xWindow="1178" yWindow="308" count="3">
    <dataValidation allowBlank="1" showInputMessage="1" showErrorMessage="1" error="НЕ добавляйте гиперссылки - это запрещено_x000a_При указании Торговой марки ВСЕГДА указывайте &quot;или аналог&quot;" prompt="НЕ добавляйте гиперссылки - это запрещено_x000a_При указании Торговой марки ВСЕГДА указывайте &quot;или аналог&quot;" sqref="B15:D16 B206:D210 B19:D25 B47:D51 B56:D58 B72:D76 B61:D69 B79:D87 B92:D93 B28:D44 B96:D105 B213:D218 B122:D128 B108:D112 B150:D153 B158:D160 B163:D172 B181:D185 B190:D192 B175:D178 B195:D203 B117:D119 B131:D147 B223:C226 D224"/>
    <dataValidation allowBlank="1" showInputMessage="1" showErrorMessage="1" error="Укажите только число" prompt="Укажите только число" sqref="F15:G16 F206:G210 F19:G25 F47:G51 F56:G58 F72:G76 F61:G69 F79:G87 F92:G93 F28:G44 F96:G105 F213:G218 F108:G112 F150:G153 F122:G128 F158:G160 F163:G172 F181:G185 F190:G192 F175:G178 F195:G203 F117:G119 F131:G147"/>
    <dataValidation allowBlank="1" showInputMessage="1" showErrorMessage="1" error="Если предмет использовался, укажите: КОД 1.1, КОД 2.1_x000a_Если предмет НЕ использовался - оставить ячейку пустой" promptTitle="Пример заполения" prompt="Если предмет использовался, укажите: КОД 1.1, КОД 2.1_x000a_Если предмет НЕ использовался - оставить ячейку пустой" sqref="H15:I16 H56:I58 H92:I93 H19:I52 H96:I113 H158:I160 H190:I192 H61:I88 H117:I119 H163:I186 H122:I154 H195:I226"/>
  </dataValidations>
  <pageMargins left="0.7" right="0.7" top="0.75" bottom="0.7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Author</cp:lastModifiedBy>
  <dcterms:created xsi:type="dcterms:W3CDTF">2020-11-17T19:45:53Z</dcterms:created>
  <dcterms:modified xsi:type="dcterms:W3CDTF">2021-01-18T10:41:05Z</dcterms:modified>
</cp:coreProperties>
</file>