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anilo\Documents\University\BCom + BEcon\2014\Semester 2\COMP1927 - Computing 2\cs1927\lab05\"/>
    </mc:Choice>
  </mc:AlternateContent>
  <bookViews>
    <workbookView xWindow="0" yWindow="0" windowWidth="15750" windowHeight="21585"/>
  </bookViews>
  <sheets>
    <sheet name="Data" sheetId="1" r:id="rId1"/>
    <sheet name="Resul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E18" i="2"/>
  <c r="F18" i="2"/>
  <c r="G18" i="2"/>
  <c r="H18" i="2"/>
  <c r="I18" i="2"/>
  <c r="J18" i="2"/>
  <c r="K18" i="2"/>
  <c r="C18" i="2"/>
  <c r="D17" i="2"/>
  <c r="E17" i="2"/>
  <c r="F17" i="2"/>
  <c r="G17" i="2"/>
  <c r="H17" i="2"/>
  <c r="I17" i="2"/>
  <c r="J17" i="2"/>
  <c r="K17" i="2"/>
  <c r="C17" i="2"/>
  <c r="AR9" i="2"/>
  <c r="AR10" i="2"/>
  <c r="AR11" i="2"/>
  <c r="AR13" i="2"/>
  <c r="AR17" i="2" s="1"/>
  <c r="AR14" i="2"/>
  <c r="AR15" i="2"/>
  <c r="AR7" i="2"/>
  <c r="AR6" i="2"/>
  <c r="AP15" i="2"/>
  <c r="AP14" i="2"/>
  <c r="AP11" i="2"/>
  <c r="AP10" i="2"/>
  <c r="AP7" i="2"/>
  <c r="AP6" i="2"/>
  <c r="AN6" i="2"/>
  <c r="AP13" i="2"/>
  <c r="AP17" i="2" s="1"/>
  <c r="AP9" i="2"/>
  <c r="AR5" i="2"/>
  <c r="AP5" i="2"/>
  <c r="AR19" i="2" l="1"/>
  <c r="AP18" i="2"/>
  <c r="AP19" i="2"/>
  <c r="AR18" i="2"/>
  <c r="AS15" i="2"/>
  <c r="AS14" i="2"/>
  <c r="AS11" i="2"/>
  <c r="AS10" i="2"/>
  <c r="AS7" i="2"/>
  <c r="AS6" i="2"/>
  <c r="AQ15" i="2"/>
  <c r="AO15" i="2"/>
  <c r="AN15" i="2"/>
  <c r="AM15" i="2"/>
  <c r="AL15" i="2"/>
  <c r="AQ14" i="2"/>
  <c r="AO14" i="2"/>
  <c r="AN14" i="2"/>
  <c r="AM14" i="2"/>
  <c r="AL14" i="2"/>
  <c r="AQ11" i="2"/>
  <c r="AO11" i="2"/>
  <c r="AN11" i="2"/>
  <c r="AM11" i="2"/>
  <c r="AL11" i="2"/>
  <c r="AQ10" i="2"/>
  <c r="AO10" i="2"/>
  <c r="AN10" i="2"/>
  <c r="AN18" i="2" s="1"/>
  <c r="AM10" i="2"/>
  <c r="AL10" i="2"/>
  <c r="AL7" i="2"/>
  <c r="AL19" i="2" s="1"/>
  <c r="AM7" i="2"/>
  <c r="AM19" i="2" s="1"/>
  <c r="AN7" i="2"/>
  <c r="AN19" i="2" s="1"/>
  <c r="AO7" i="2"/>
  <c r="AQ7" i="2"/>
  <c r="AQ19" i="2" s="1"/>
  <c r="AQ6" i="2"/>
  <c r="AQ18" i="2" s="1"/>
  <c r="AO6" i="2"/>
  <c r="AO18" i="2" s="1"/>
  <c r="AM6" i="2"/>
  <c r="AM18" i="2" s="1"/>
  <c r="AL6" i="2"/>
  <c r="AO19" i="2" l="1"/>
  <c r="AS18" i="2"/>
  <c r="AL18" i="2"/>
  <c r="AS19" i="2"/>
</calcChain>
</file>

<file path=xl/sharedStrings.xml><?xml version="1.0" encoding="utf-8"?>
<sst xmlns="http://schemas.openxmlformats.org/spreadsheetml/2006/main" count="198" uniqueCount="97">
  <si>
    <t>Sort Method</t>
  </si>
  <si>
    <t>Stable?</t>
  </si>
  <si>
    <t>No.</t>
  </si>
  <si>
    <t>Oblivious Bubble Sort</t>
  </si>
  <si>
    <t>Bubble Sort with Early Exit</t>
  </si>
  <si>
    <t>Vanilla Insertion Sort</t>
  </si>
  <si>
    <t>Insertion Sort On List</t>
  </si>
  <si>
    <t>Insertion Sort With Binary Array</t>
  </si>
  <si>
    <t>Vanilla Selection Sort</t>
  </si>
  <si>
    <t>Quadratic Selection Sort</t>
  </si>
  <si>
    <t>Merge Sort</t>
  </si>
  <si>
    <t>Vanilla Quick Sort</t>
  </si>
  <si>
    <t>Quick Sort Median of Three</t>
  </si>
  <si>
    <t>Randomised Quick Sort</t>
  </si>
  <si>
    <t>Shell Sort Times 3 plus 1</t>
  </si>
  <si>
    <t>Shell Sort Times 4</t>
  </si>
  <si>
    <t>Bogo Sort</t>
  </si>
  <si>
    <t>Description</t>
  </si>
  <si>
    <t>stable bubble sort that terminates when there have been no exchanges in one pass</t>
  </si>
  <si>
    <t>unstable and unoptimised bubble sort</t>
  </si>
  <si>
    <t>normal insertion sort</t>
  </si>
  <si>
    <t>insertion sort where the sorting is done on a linked list rather than an array</t>
  </si>
  <si>
    <t>normal insertion sort but using binary search to find the insertion point</t>
  </si>
  <si>
    <t>normal selection sort</t>
  </si>
  <si>
    <t>first selection sort groups of size the square root of n</t>
  </si>
  <si>
    <t>normal merge sort</t>
  </si>
  <si>
    <t>normal quick sort (pivot is the last element)</t>
  </si>
  <si>
    <t>pivot is the median of first last and middle elements</t>
  </si>
  <si>
    <t>list is shuffled then vanilla quick-sorted</t>
  </si>
  <si>
    <t>shell sort with intervals ...,121,40,13,4,1</t>
  </si>
  <si>
    <t>shell sort with intervals ...,1024,256,16,4,1</t>
  </si>
  <si>
    <t>a very cunning sort...</t>
  </si>
  <si>
    <t>radix sort letter by letter, starting with the first letter of each word</t>
  </si>
  <si>
    <t>radix sort letter by letter, starting with the last letter of each word</t>
  </si>
  <si>
    <t>using a largish but fixed number of buckets</t>
  </si>
  <si>
    <t>does a first pass to determine the number of possible keys</t>
  </si>
  <si>
    <t>No</t>
  </si>
  <si>
    <t>Yes</t>
  </si>
  <si>
    <t>Yes (expected)</t>
  </si>
  <si>
    <t>Links</t>
  </si>
  <si>
    <t>http://en.wikipedia.org/wiki/Insertion_sort</t>
  </si>
  <si>
    <t>http://en.wikipedia.org/wiki/Selection_sort</t>
  </si>
  <si>
    <t>Worst Case Performance</t>
  </si>
  <si>
    <t>Average Case Performance</t>
  </si>
  <si>
    <t>Best Case Performance</t>
  </si>
  <si>
    <t>O(n) comparisons, O(1) swaps</t>
  </si>
  <si>
    <t>O(n^2) comparisons</t>
  </si>
  <si>
    <t>O(n^2) comparisons, swaps</t>
  </si>
  <si>
    <t>O(n^2)</t>
  </si>
  <si>
    <t>O(n^2) (expected)</t>
  </si>
  <si>
    <t>O(n)</t>
  </si>
  <si>
    <t>http://en.wikipedia.org/wiki/Bubble_sort</t>
  </si>
  <si>
    <t>O(n log n)</t>
  </si>
  <si>
    <t>No (expected)</t>
  </si>
  <si>
    <t>Ascending</t>
  </si>
  <si>
    <t>Descending</t>
  </si>
  <si>
    <t>sortA</t>
  </si>
  <si>
    <t>sortB</t>
  </si>
  <si>
    <t>?</t>
  </si>
  <si>
    <t>http://en.wikipedia.org/wiki/Shellsort</t>
  </si>
  <si>
    <t>http://en.wikipedia.org/wiki/Quicksort</t>
  </si>
  <si>
    <t>http://en.wikipedia.org/wiki/Merge_sort</t>
  </si>
  <si>
    <t>Variable</t>
  </si>
  <si>
    <t>Infinite</t>
  </si>
  <si>
    <t>O(n*n!)</t>
  </si>
  <si>
    <t>http://en.wikipedia.org/wiki/Bogosort</t>
  </si>
  <si>
    <t>O(k*n)</t>
  </si>
  <si>
    <t>http://en.wikipedia.org/wiki/Radix_sort</t>
  </si>
  <si>
    <t>Radix Sort MSD First (k = 3)</t>
  </si>
  <si>
    <t>Radix Sort LSD First (k = 3)</t>
  </si>
  <si>
    <t>http://stackoverflow.com/questions/4146843/when-should-we-use-radix-sort</t>
  </si>
  <si>
    <t>O(n + k)</t>
  </si>
  <si>
    <t>Bucket Sort (k = 3)</t>
  </si>
  <si>
    <t>Counting Sort (k = 3)</t>
  </si>
  <si>
    <t>http://en.wikipedia.org/wiki/Counting_sort</t>
  </si>
  <si>
    <t>http://en.wikipedia.org/wiki/Bucket_sort</t>
  </si>
  <si>
    <t>O(n+k)?</t>
  </si>
  <si>
    <t>http://www.ijcsit.com/docs/Volume%202/vol2issue5/ijcsit2011020592.pdf</t>
  </si>
  <si>
    <t>Random (Seed = 5)</t>
  </si>
  <si>
    <t>gen k = 3</t>
  </si>
  <si>
    <t>Time (real) in seconds</t>
  </si>
  <si>
    <t>Can it be?</t>
  </si>
  <si>
    <t>NO</t>
  </si>
  <si>
    <t>Why</t>
  </si>
  <si>
    <t>Treats ascending and descending the same</t>
  </si>
  <si>
    <t>too fast</t>
  </si>
  <si>
    <t>No difference between ascending and descending</t>
  </si>
  <si>
    <t>YES</t>
  </si>
  <si>
    <t>As above</t>
  </si>
  <si>
    <t>A</t>
  </si>
  <si>
    <t>n</t>
  </si>
  <si>
    <t>n log n</t>
  </si>
  <si>
    <t>n^2</t>
  </si>
  <si>
    <t>Random</t>
  </si>
  <si>
    <t>No. of Items Sorted</t>
  </si>
  <si>
    <t>Average</t>
  </si>
  <si>
    <t>Average Real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</si>
</sst>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73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1"/>
    <xf numFmtId="49" fontId="0" fillId="0" borderId="0" xfId="0" applyNumberFormat="1"/>
    <xf numFmtId="0" fontId="2" fillId="0" borderId="0" xfId="1" applyAlignment="1">
      <alignment horizontal="left"/>
    </xf>
    <xf numFmtId="166" fontId="0" fillId="0" borderId="0" xfId="0" applyNumberFormat="1"/>
    <xf numFmtId="0" fontId="0" fillId="0" borderId="0" xfId="0" applyNumberFormat="1"/>
    <xf numFmtId="173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/>
  </cellXfs>
  <cellStyles count="2">
    <cellStyle name="Hyperlink" xfId="1" builtinId="8"/>
    <cellStyle name="Normal" xfId="0" builtinId="0"/>
  </cellStyles>
  <dxfs count="5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Ascending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Results!$AL$6:$AS$6</c:f>
              <c:numCache>
                <c:formatCode>General</c:formatCode>
                <c:ptCount val="8"/>
                <c:pt idx="0">
                  <c:v>5.8000000000000005E-3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0.7337999999999999</c:v>
                </c:pt>
                <c:pt idx="4" formatCode="0.000">
                  <c:v>1.6546666666666667</c:v>
                </c:pt>
                <c:pt idx="5">
                  <c:v>24.023200000000003</c:v>
                </c:pt>
                <c:pt idx="6" formatCode="0.000">
                  <c:v>119.836</c:v>
                </c:pt>
                <c:pt idx="7">
                  <c:v>1899.0519999999999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Results!$B$6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Results!$AL$7:$AS$7</c:f>
              <c:numCache>
                <c:formatCode>General</c:formatCode>
                <c:ptCount val="8"/>
                <c:pt idx="0">
                  <c:v>4.9999999999999992E-3</c:v>
                </c:pt>
                <c:pt idx="1">
                  <c:v>3.2000000000000002E-3</c:v>
                </c:pt>
                <c:pt idx="2">
                  <c:v>5.6000000000000008E-3</c:v>
                </c:pt>
                <c:pt idx="3">
                  <c:v>2.9199999999999997E-2</c:v>
                </c:pt>
                <c:pt idx="4" formatCode="0.000">
                  <c:v>0.15366666666666667</c:v>
                </c:pt>
                <c:pt idx="5">
                  <c:v>3.0084000000000004</c:v>
                </c:pt>
                <c:pt idx="6" formatCode="0.000">
                  <c:v>5.8150000000000004</c:v>
                </c:pt>
                <c:pt idx="7">
                  <c:v>49.323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5918880"/>
        <c:axId val="-1335923232"/>
      </c:scatterChart>
      <c:valAx>
        <c:axId val="-133591888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923232"/>
        <c:crossesAt val="0"/>
        <c:crossBetween val="midCat"/>
      </c:valAx>
      <c:valAx>
        <c:axId val="-1335923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91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sortB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Results!$AL$7:$AS$7</c:f>
              <c:numCache>
                <c:formatCode>General</c:formatCode>
                <c:ptCount val="8"/>
                <c:pt idx="0">
                  <c:v>4.9999999999999992E-3</c:v>
                </c:pt>
                <c:pt idx="1">
                  <c:v>3.2000000000000002E-3</c:v>
                </c:pt>
                <c:pt idx="2">
                  <c:v>5.6000000000000008E-3</c:v>
                </c:pt>
                <c:pt idx="3">
                  <c:v>2.9199999999999997E-2</c:v>
                </c:pt>
                <c:pt idx="4" formatCode="0.000">
                  <c:v>0.15366666666666667</c:v>
                </c:pt>
                <c:pt idx="5">
                  <c:v>3.0084000000000004</c:v>
                </c:pt>
                <c:pt idx="6" formatCode="0.000">
                  <c:v>5.8150000000000004</c:v>
                </c:pt>
                <c:pt idx="7">
                  <c:v>49.323</c:v>
                </c:pt>
              </c:numCache>
            </c:numRef>
          </c:yVal>
          <c:smooth val="0"/>
        </c:ser>
        <c:ser>
          <c:idx val="1"/>
          <c:order val="1"/>
          <c:tx>
            <c:v>Descending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Results!$AL$9:$AS$9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Results!$AL$11:$AS$11</c:f>
              <c:numCache>
                <c:formatCode>General</c:formatCode>
                <c:ptCount val="8"/>
                <c:pt idx="0">
                  <c:v>4.1999999999999997E-3</c:v>
                </c:pt>
                <c:pt idx="1">
                  <c:v>3.4000000000000002E-3</c:v>
                </c:pt>
                <c:pt idx="2">
                  <c:v>6.8000000000000005E-3</c:v>
                </c:pt>
                <c:pt idx="3">
                  <c:v>3.3000000000000002E-2</c:v>
                </c:pt>
                <c:pt idx="4" formatCode="0.000">
                  <c:v>4.3333333333333335E-2</c:v>
                </c:pt>
                <c:pt idx="5">
                  <c:v>3.2553999999999994</c:v>
                </c:pt>
                <c:pt idx="6" formatCode="0.000">
                  <c:v>5.7600000000000007</c:v>
                </c:pt>
                <c:pt idx="7">
                  <c:v>53.387999999999998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Results!$AL$13:$AS$13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Results!$AL$15:$AS$15</c:f>
              <c:numCache>
                <c:formatCode>General</c:formatCode>
                <c:ptCount val="8"/>
                <c:pt idx="0">
                  <c:v>3.8E-3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3.0599999999999999E-2</c:v>
                </c:pt>
                <c:pt idx="4" formatCode="0.000">
                  <c:v>5.7999999999999996E-2</c:v>
                </c:pt>
                <c:pt idx="5">
                  <c:v>2.8022</c:v>
                </c:pt>
                <c:pt idx="6" formatCode="0.000">
                  <c:v>5.4736666666666665</c:v>
                </c:pt>
                <c:pt idx="7">
                  <c:v>57.474999999999994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5300176"/>
        <c:axId val="-1145303440"/>
      </c:scatterChart>
      <c:valAx>
        <c:axId val="-114530017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03440"/>
        <c:crossesAt val="0"/>
        <c:crossBetween val="midCat"/>
      </c:valAx>
      <c:valAx>
        <c:axId val="-1145303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0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sortA Ascending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Results!$AL$6:$AS$6</c:f>
              <c:numCache>
                <c:formatCode>General</c:formatCode>
                <c:ptCount val="8"/>
                <c:pt idx="0">
                  <c:v>5.8000000000000005E-3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0.7337999999999999</c:v>
                </c:pt>
                <c:pt idx="4" formatCode="0.000">
                  <c:v>1.6546666666666667</c:v>
                </c:pt>
                <c:pt idx="5">
                  <c:v>24.023200000000003</c:v>
                </c:pt>
                <c:pt idx="6" formatCode="0.000">
                  <c:v>119.836</c:v>
                </c:pt>
                <c:pt idx="7">
                  <c:v>1899.0519999999999</c:v>
                </c:pt>
              </c:numCache>
            </c:numRef>
          </c:yVal>
          <c:smooth val="0"/>
        </c:ser>
        <c:ser>
          <c:idx val="1"/>
          <c:order val="1"/>
          <c:tx>
            <c:v>sortA Descending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Results!$AL$9:$AS$9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Results!$AL$10:$AS$10</c:f>
              <c:numCache>
                <c:formatCode>General</c:formatCode>
                <c:ptCount val="8"/>
                <c:pt idx="0">
                  <c:v>3.5999999999999999E-3</c:v>
                </c:pt>
                <c:pt idx="1">
                  <c:v>4.4000000000000003E-3</c:v>
                </c:pt>
                <c:pt idx="2">
                  <c:v>1.4600000000000002E-2</c:v>
                </c:pt>
                <c:pt idx="3">
                  <c:v>0.3886</c:v>
                </c:pt>
                <c:pt idx="4" formatCode="0.000">
                  <c:v>1.2236666666666667</c:v>
                </c:pt>
                <c:pt idx="5">
                  <c:v>22.929999999999996</c:v>
                </c:pt>
                <c:pt idx="6" formatCode="0.000">
                  <c:v>124.215</c:v>
                </c:pt>
                <c:pt idx="7">
                  <c:v>1983.001</c:v>
                </c:pt>
              </c:numCache>
            </c:numRef>
          </c:yVal>
          <c:smooth val="0"/>
        </c:ser>
        <c:ser>
          <c:idx val="2"/>
          <c:order val="2"/>
          <c:tx>
            <c:v>sortA Random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Results!$AL$13:$AS$13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Results!$AL$14:$AS$14</c:f>
              <c:numCache>
                <c:formatCode>General</c:formatCode>
                <c:ptCount val="8"/>
                <c:pt idx="0">
                  <c:v>4.2000000000000006E-3</c:v>
                </c:pt>
                <c:pt idx="1">
                  <c:v>3.2000000000000002E-3</c:v>
                </c:pt>
                <c:pt idx="2">
                  <c:v>0.01</c:v>
                </c:pt>
                <c:pt idx="3">
                  <c:v>0.37720000000000004</c:v>
                </c:pt>
                <c:pt idx="4" formatCode="0.000">
                  <c:v>1.1719999999999999</c:v>
                </c:pt>
                <c:pt idx="5">
                  <c:v>21.387999999999998</c:v>
                </c:pt>
                <c:pt idx="6" formatCode="0.000">
                  <c:v>118.956</c:v>
                </c:pt>
                <c:pt idx="7">
                  <c:v>1939.6389999999999</c:v>
                </c:pt>
              </c:numCache>
            </c:numRef>
          </c:yVal>
          <c:smooth val="0"/>
        </c:ser>
        <c:ser>
          <c:idx val="3"/>
          <c:order val="3"/>
          <c:tx>
            <c:v>sortB Ascending</c:v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Results!$AL$7:$AS$7</c:f>
              <c:numCache>
                <c:formatCode>General</c:formatCode>
                <c:ptCount val="8"/>
                <c:pt idx="0">
                  <c:v>4.9999999999999992E-3</c:v>
                </c:pt>
                <c:pt idx="1">
                  <c:v>3.2000000000000002E-3</c:v>
                </c:pt>
                <c:pt idx="2">
                  <c:v>5.6000000000000008E-3</c:v>
                </c:pt>
                <c:pt idx="3">
                  <c:v>2.9199999999999997E-2</c:v>
                </c:pt>
                <c:pt idx="4" formatCode="0.000">
                  <c:v>0.15366666666666667</c:v>
                </c:pt>
                <c:pt idx="5">
                  <c:v>3.0084000000000004</c:v>
                </c:pt>
                <c:pt idx="6" formatCode="0.000">
                  <c:v>5.8150000000000004</c:v>
                </c:pt>
                <c:pt idx="7">
                  <c:v>49.323</c:v>
                </c:pt>
              </c:numCache>
            </c:numRef>
          </c:yVal>
          <c:smooth val="0"/>
        </c:ser>
        <c:ser>
          <c:idx val="4"/>
          <c:order val="4"/>
          <c:tx>
            <c:v>sortB Descending</c:v>
          </c:tx>
          <c:spPr>
            <a:ln w="34925" cap="rnd">
              <a:solidFill>
                <a:schemeClr val="accent5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Results!$AL$9:$AS$9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Results!$AL$11:$AS$11</c:f>
              <c:numCache>
                <c:formatCode>General</c:formatCode>
                <c:ptCount val="8"/>
                <c:pt idx="0">
                  <c:v>4.1999999999999997E-3</c:v>
                </c:pt>
                <c:pt idx="1">
                  <c:v>3.4000000000000002E-3</c:v>
                </c:pt>
                <c:pt idx="2">
                  <c:v>6.8000000000000005E-3</c:v>
                </c:pt>
                <c:pt idx="3">
                  <c:v>3.3000000000000002E-2</c:v>
                </c:pt>
                <c:pt idx="4" formatCode="0.000">
                  <c:v>4.3333333333333335E-2</c:v>
                </c:pt>
                <c:pt idx="5">
                  <c:v>3.2553999999999994</c:v>
                </c:pt>
                <c:pt idx="6" formatCode="0.000">
                  <c:v>5.7600000000000007</c:v>
                </c:pt>
                <c:pt idx="7">
                  <c:v>53.387999999999998</c:v>
                </c:pt>
              </c:numCache>
            </c:numRef>
          </c:yVal>
          <c:smooth val="0"/>
        </c:ser>
        <c:ser>
          <c:idx val="5"/>
          <c:order val="5"/>
          <c:tx>
            <c:v>sortB Random</c:v>
          </c:tx>
          <c:spPr>
            <a:ln w="34925" cap="rnd">
              <a:solidFill>
                <a:schemeClr val="accent6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Results!$AL$13:$AS$13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Results!$AL$15:$AS$15</c:f>
              <c:numCache>
                <c:formatCode>General</c:formatCode>
                <c:ptCount val="8"/>
                <c:pt idx="0">
                  <c:v>3.8E-3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3.0599999999999999E-2</c:v>
                </c:pt>
                <c:pt idx="4" formatCode="0.000">
                  <c:v>5.7999999999999996E-2</c:v>
                </c:pt>
                <c:pt idx="5">
                  <c:v>2.8022</c:v>
                </c:pt>
                <c:pt idx="6" formatCode="0.000">
                  <c:v>5.4736666666666665</c:v>
                </c:pt>
                <c:pt idx="7">
                  <c:v>57.474999999999994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5305072"/>
        <c:axId val="-1145297456"/>
      </c:scatterChart>
      <c:valAx>
        <c:axId val="-114530507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297456"/>
        <c:crossesAt val="0"/>
        <c:crossBetween val="midCat"/>
      </c:valAx>
      <c:valAx>
        <c:axId val="-1145297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0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Function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Results!$B$17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Results!$C$16:$K$16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25000</c:v>
                </c:pt>
                <c:pt idx="6">
                  <c:v>100000</c:v>
                </c:pt>
                <c:pt idx="7">
                  <c:v>250000</c:v>
                </c:pt>
                <c:pt idx="8">
                  <c:v>999999</c:v>
                </c:pt>
              </c:numCache>
            </c:numRef>
          </c:xVal>
          <c:yVal>
            <c:numRef>
              <c:f>Results!$C$17:$K$17</c:f>
              <c:numCache>
                <c:formatCode>General</c:formatCode>
                <c:ptCount val="9"/>
                <c:pt idx="0">
                  <c:v>0</c:v>
                </c:pt>
                <c:pt idx="1">
                  <c:v>33.219280948873624</c:v>
                </c:pt>
                <c:pt idx="2">
                  <c:v>664.38561897747252</c:v>
                </c:pt>
                <c:pt idx="3">
                  <c:v>9965.7842846620879</c:v>
                </c:pt>
                <c:pt idx="4">
                  <c:v>132877.1237954945</c:v>
                </c:pt>
                <c:pt idx="5">
                  <c:v>365241.01186092029</c:v>
                </c:pt>
                <c:pt idx="6">
                  <c:v>1660964.0474436812</c:v>
                </c:pt>
                <c:pt idx="7">
                  <c:v>4482892.1423310433</c:v>
                </c:pt>
                <c:pt idx="8">
                  <c:v>19931547.195061285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Results!$B$18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Results!$C$16:$K$16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25000</c:v>
                </c:pt>
                <c:pt idx="6">
                  <c:v>100000</c:v>
                </c:pt>
                <c:pt idx="7">
                  <c:v>250000</c:v>
                </c:pt>
                <c:pt idx="8">
                  <c:v>999999</c:v>
                </c:pt>
              </c:numCache>
            </c:numRef>
          </c:xVal>
          <c:yVal>
            <c:numRef>
              <c:f>Results!$C$18:$K$18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  <c:pt idx="5">
                  <c:v>625000000</c:v>
                </c:pt>
                <c:pt idx="6">
                  <c:v>10000000000</c:v>
                </c:pt>
                <c:pt idx="7">
                  <c:v>62500000000</c:v>
                </c:pt>
                <c:pt idx="8">
                  <c:v>999998000001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5301264"/>
        <c:axId val="-1145301808"/>
      </c:scatterChart>
      <c:valAx>
        <c:axId val="-1145301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01808"/>
        <c:crosses val="autoZero"/>
        <c:crossBetween val="midCat"/>
      </c:valAx>
      <c:valAx>
        <c:axId val="-1145301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0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sortA Average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Results!$AL$18:$AS$18</c:f>
              <c:numCache>
                <c:formatCode>0.0000</c:formatCode>
                <c:ptCount val="8"/>
                <c:pt idx="0">
                  <c:v>4.5333333333333337E-3</c:v>
                </c:pt>
                <c:pt idx="1">
                  <c:v>4.0666666666666672E-3</c:v>
                </c:pt>
                <c:pt idx="2">
                  <c:v>1.1466666666666667E-2</c:v>
                </c:pt>
                <c:pt idx="3">
                  <c:v>0.49986666666666663</c:v>
                </c:pt>
                <c:pt idx="4">
                  <c:v>1.3501111111111113</c:v>
                </c:pt>
                <c:pt idx="5">
                  <c:v>22.780399999999997</c:v>
                </c:pt>
                <c:pt idx="6">
                  <c:v>121.00233333333334</c:v>
                </c:pt>
                <c:pt idx="7">
                  <c:v>1940.5640000000001</c:v>
                </c:pt>
              </c:numCache>
            </c:numRef>
          </c:yVal>
          <c:smooth val="0"/>
        </c:ser>
        <c:ser>
          <c:idx val="3"/>
          <c:order val="1"/>
          <c:tx>
            <c:v>sortB Average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Results!$AL$19:$AS$19</c:f>
              <c:numCache>
                <c:formatCode>0.0000</c:formatCode>
                <c:ptCount val="8"/>
                <c:pt idx="0">
                  <c:v>4.3333333333333331E-3</c:v>
                </c:pt>
                <c:pt idx="1">
                  <c:v>3.2000000000000002E-3</c:v>
                </c:pt>
                <c:pt idx="2">
                  <c:v>6.0666666666666673E-3</c:v>
                </c:pt>
                <c:pt idx="3">
                  <c:v>3.093333333333333E-2</c:v>
                </c:pt>
                <c:pt idx="4">
                  <c:v>8.5000000000000006E-2</c:v>
                </c:pt>
                <c:pt idx="5">
                  <c:v>3.0219999999999998</c:v>
                </c:pt>
                <c:pt idx="6">
                  <c:v>5.6828888888888898</c:v>
                </c:pt>
                <c:pt idx="7">
                  <c:v>53.395333333333326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3475648"/>
        <c:axId val="-1143472928"/>
      </c:scatterChart>
      <c:valAx>
        <c:axId val="-1143475648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3472928"/>
        <c:crossesAt val="0"/>
        <c:crossBetween val="midCat"/>
      </c:valAx>
      <c:valAx>
        <c:axId val="-1143472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34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Descending</a:t>
            </a:r>
            <a:r>
              <a:rPr lang="en-AU" baseline="0"/>
              <a:t> </a:t>
            </a:r>
            <a:r>
              <a:rPr lang="en-AU"/>
              <a:t>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Results!$B$9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Results!$AL$10:$AS$10</c:f>
              <c:numCache>
                <c:formatCode>General</c:formatCode>
                <c:ptCount val="8"/>
                <c:pt idx="0">
                  <c:v>3.5999999999999999E-3</c:v>
                </c:pt>
                <c:pt idx="1">
                  <c:v>4.4000000000000003E-3</c:v>
                </c:pt>
                <c:pt idx="2">
                  <c:v>1.4600000000000002E-2</c:v>
                </c:pt>
                <c:pt idx="3">
                  <c:v>0.3886</c:v>
                </c:pt>
                <c:pt idx="4" formatCode="0.000">
                  <c:v>1.2236666666666667</c:v>
                </c:pt>
                <c:pt idx="5">
                  <c:v>22.929999999999996</c:v>
                </c:pt>
                <c:pt idx="6" formatCode="0.000">
                  <c:v>124.215</c:v>
                </c:pt>
                <c:pt idx="7">
                  <c:v>1983.001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Results!$B$10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Results!$AL$11:$AS$11</c:f>
              <c:numCache>
                <c:formatCode>General</c:formatCode>
                <c:ptCount val="8"/>
                <c:pt idx="0">
                  <c:v>4.1999999999999997E-3</c:v>
                </c:pt>
                <c:pt idx="1">
                  <c:v>3.4000000000000002E-3</c:v>
                </c:pt>
                <c:pt idx="2">
                  <c:v>6.8000000000000005E-3</c:v>
                </c:pt>
                <c:pt idx="3">
                  <c:v>3.3000000000000002E-2</c:v>
                </c:pt>
                <c:pt idx="4" formatCode="0.000">
                  <c:v>4.3333333333333335E-2</c:v>
                </c:pt>
                <c:pt idx="5">
                  <c:v>3.2553999999999994</c:v>
                </c:pt>
                <c:pt idx="6" formatCode="0.000">
                  <c:v>5.7600000000000007</c:v>
                </c:pt>
                <c:pt idx="7">
                  <c:v>53.387999999999998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6044656"/>
        <c:axId val="-1146040848"/>
      </c:scatterChart>
      <c:valAx>
        <c:axId val="-114604465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40848"/>
        <c:crossesAt val="0"/>
        <c:crossBetween val="midCat"/>
      </c:valAx>
      <c:valAx>
        <c:axId val="-1146040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4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Random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Results!$B$13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Results!$AL$14:$AS$14</c:f>
              <c:numCache>
                <c:formatCode>General</c:formatCode>
                <c:ptCount val="8"/>
                <c:pt idx="0">
                  <c:v>4.2000000000000006E-3</c:v>
                </c:pt>
                <c:pt idx="1">
                  <c:v>3.2000000000000002E-3</c:v>
                </c:pt>
                <c:pt idx="2">
                  <c:v>0.01</c:v>
                </c:pt>
                <c:pt idx="3">
                  <c:v>0.37720000000000004</c:v>
                </c:pt>
                <c:pt idx="4" formatCode="0.000">
                  <c:v>1.1719999999999999</c:v>
                </c:pt>
                <c:pt idx="5">
                  <c:v>21.387999999999998</c:v>
                </c:pt>
                <c:pt idx="6" formatCode="0.000">
                  <c:v>118.956</c:v>
                </c:pt>
                <c:pt idx="7">
                  <c:v>1939.6389999999999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Results!$B$14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Results!$AL$15:$AS$15</c:f>
              <c:numCache>
                <c:formatCode>General</c:formatCode>
                <c:ptCount val="8"/>
                <c:pt idx="0">
                  <c:v>3.8E-3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3.0599999999999999E-2</c:v>
                </c:pt>
                <c:pt idx="4" formatCode="0.000">
                  <c:v>5.7999999999999996E-2</c:v>
                </c:pt>
                <c:pt idx="5">
                  <c:v>2.8022</c:v>
                </c:pt>
                <c:pt idx="6" formatCode="0.000">
                  <c:v>5.4736666666666665</c:v>
                </c:pt>
                <c:pt idx="7">
                  <c:v>57.474999999999994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6037584"/>
        <c:axId val="-1146043568"/>
      </c:scatterChart>
      <c:valAx>
        <c:axId val="-1146037584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43568"/>
        <c:crossesAt val="0"/>
        <c:crossBetween val="midCat"/>
      </c:valAx>
      <c:valAx>
        <c:axId val="-114604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3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Ascending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13082786468906"/>
          <c:y val="0.17937901657066788"/>
          <c:w val="0.78416324221663136"/>
          <c:h val="0.57964820244386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Results!$AL$6:$AS$6</c:f>
              <c:numCache>
                <c:formatCode>General</c:formatCode>
                <c:ptCount val="8"/>
                <c:pt idx="0">
                  <c:v>5.8000000000000005E-3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0.7337999999999999</c:v>
                </c:pt>
                <c:pt idx="4" formatCode="0.000">
                  <c:v>1.6546666666666667</c:v>
                </c:pt>
                <c:pt idx="5">
                  <c:v>24.023200000000003</c:v>
                </c:pt>
                <c:pt idx="6" formatCode="0.000">
                  <c:v>119.836</c:v>
                </c:pt>
                <c:pt idx="7">
                  <c:v>1899.0519999999999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Results!$B$6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Results!$AL$7:$AS$7</c:f>
              <c:numCache>
                <c:formatCode>General</c:formatCode>
                <c:ptCount val="8"/>
                <c:pt idx="0">
                  <c:v>4.9999999999999992E-3</c:v>
                </c:pt>
                <c:pt idx="1">
                  <c:v>3.2000000000000002E-3</c:v>
                </c:pt>
                <c:pt idx="2">
                  <c:v>5.6000000000000008E-3</c:v>
                </c:pt>
                <c:pt idx="3">
                  <c:v>2.9199999999999997E-2</c:v>
                </c:pt>
                <c:pt idx="4" formatCode="0.000">
                  <c:v>0.15366666666666667</c:v>
                </c:pt>
                <c:pt idx="5">
                  <c:v>3.0084000000000004</c:v>
                </c:pt>
                <c:pt idx="6" formatCode="0.000">
                  <c:v>5.8150000000000004</c:v>
                </c:pt>
                <c:pt idx="7">
                  <c:v>49.323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6044112"/>
        <c:axId val="-1146050096"/>
      </c:scatterChart>
      <c:valAx>
        <c:axId val="-114604411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50096"/>
        <c:crossesAt val="0"/>
        <c:crossBetween val="midCat"/>
      </c:valAx>
      <c:valAx>
        <c:axId val="-1146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Descending</a:t>
            </a:r>
            <a:r>
              <a:rPr lang="en-AU" baseline="0"/>
              <a:t> </a:t>
            </a:r>
            <a:r>
              <a:rPr lang="en-AU"/>
              <a:t>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Results!$B$9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Results!$AL$10:$AS$10</c:f>
              <c:numCache>
                <c:formatCode>General</c:formatCode>
                <c:ptCount val="8"/>
                <c:pt idx="0">
                  <c:v>3.5999999999999999E-3</c:v>
                </c:pt>
                <c:pt idx="1">
                  <c:v>4.4000000000000003E-3</c:v>
                </c:pt>
                <c:pt idx="2">
                  <c:v>1.4600000000000002E-2</c:v>
                </c:pt>
                <c:pt idx="3">
                  <c:v>0.3886</c:v>
                </c:pt>
                <c:pt idx="4" formatCode="0.000">
                  <c:v>1.2236666666666667</c:v>
                </c:pt>
                <c:pt idx="5">
                  <c:v>22.929999999999996</c:v>
                </c:pt>
                <c:pt idx="6" formatCode="0.000">
                  <c:v>124.215</c:v>
                </c:pt>
                <c:pt idx="7">
                  <c:v>1983.001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Results!$B$10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Results!$AL$11:$AS$11</c:f>
              <c:numCache>
                <c:formatCode>General</c:formatCode>
                <c:ptCount val="8"/>
                <c:pt idx="0">
                  <c:v>4.1999999999999997E-3</c:v>
                </c:pt>
                <c:pt idx="1">
                  <c:v>3.4000000000000002E-3</c:v>
                </c:pt>
                <c:pt idx="2">
                  <c:v>6.8000000000000005E-3</c:v>
                </c:pt>
                <c:pt idx="3">
                  <c:v>3.3000000000000002E-2</c:v>
                </c:pt>
                <c:pt idx="4" formatCode="0.000">
                  <c:v>4.3333333333333335E-2</c:v>
                </c:pt>
                <c:pt idx="5">
                  <c:v>3.2553999999999994</c:v>
                </c:pt>
                <c:pt idx="6" formatCode="0.000">
                  <c:v>5.7600000000000007</c:v>
                </c:pt>
                <c:pt idx="7">
                  <c:v>53.387999999999998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6037040"/>
        <c:axId val="-1146042480"/>
      </c:scatterChart>
      <c:valAx>
        <c:axId val="-114603704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42480"/>
        <c:crossesAt val="0"/>
        <c:crossBetween val="midCat"/>
      </c:valAx>
      <c:valAx>
        <c:axId val="-11460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Random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Results!$B$13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Results!$AL$14:$AS$14</c:f>
              <c:numCache>
                <c:formatCode>General</c:formatCode>
                <c:ptCount val="8"/>
                <c:pt idx="0">
                  <c:v>4.2000000000000006E-3</c:v>
                </c:pt>
                <c:pt idx="1">
                  <c:v>3.2000000000000002E-3</c:v>
                </c:pt>
                <c:pt idx="2">
                  <c:v>0.01</c:v>
                </c:pt>
                <c:pt idx="3">
                  <c:v>0.37720000000000004</c:v>
                </c:pt>
                <c:pt idx="4" formatCode="0.000">
                  <c:v>1.1719999999999999</c:v>
                </c:pt>
                <c:pt idx="5">
                  <c:v>21.387999999999998</c:v>
                </c:pt>
                <c:pt idx="6" formatCode="0.000">
                  <c:v>118.956</c:v>
                </c:pt>
                <c:pt idx="7">
                  <c:v>1939.6389999999999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Results!$B$14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Results!$AL$15:$AS$15</c:f>
              <c:numCache>
                <c:formatCode>General</c:formatCode>
                <c:ptCount val="8"/>
                <c:pt idx="0">
                  <c:v>3.8E-3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3.0599999999999999E-2</c:v>
                </c:pt>
                <c:pt idx="4" formatCode="0.000">
                  <c:v>5.7999999999999996E-2</c:v>
                </c:pt>
                <c:pt idx="5">
                  <c:v>2.8022</c:v>
                </c:pt>
                <c:pt idx="6" formatCode="0.000">
                  <c:v>5.4736666666666665</c:v>
                </c:pt>
                <c:pt idx="7">
                  <c:v>57.474999999999994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6041936"/>
        <c:axId val="-1146051184"/>
      </c:scatterChart>
      <c:valAx>
        <c:axId val="-114604193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51184"/>
        <c:crossesAt val="0"/>
        <c:crossBetween val="midCat"/>
      </c:valAx>
      <c:valAx>
        <c:axId val="-11460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4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sortA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Results!$AL$6:$AS$6</c:f>
              <c:numCache>
                <c:formatCode>General</c:formatCode>
                <c:ptCount val="8"/>
                <c:pt idx="0">
                  <c:v>5.8000000000000005E-3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0.7337999999999999</c:v>
                </c:pt>
                <c:pt idx="4" formatCode="0.000">
                  <c:v>1.6546666666666667</c:v>
                </c:pt>
                <c:pt idx="5">
                  <c:v>24.023200000000003</c:v>
                </c:pt>
                <c:pt idx="6" formatCode="0.000">
                  <c:v>119.836</c:v>
                </c:pt>
                <c:pt idx="7">
                  <c:v>1899.0519999999999</c:v>
                </c:pt>
              </c:numCache>
            </c:numRef>
          </c:yVal>
          <c:smooth val="0"/>
        </c:ser>
        <c:ser>
          <c:idx val="1"/>
          <c:order val="1"/>
          <c:tx>
            <c:v>Descending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Results!$AL$9:$AS$9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Results!$AL$10:$AS$10</c:f>
              <c:numCache>
                <c:formatCode>General</c:formatCode>
                <c:ptCount val="8"/>
                <c:pt idx="0">
                  <c:v>3.5999999999999999E-3</c:v>
                </c:pt>
                <c:pt idx="1">
                  <c:v>4.4000000000000003E-3</c:v>
                </c:pt>
                <c:pt idx="2">
                  <c:v>1.4600000000000002E-2</c:v>
                </c:pt>
                <c:pt idx="3">
                  <c:v>0.3886</c:v>
                </c:pt>
                <c:pt idx="4" formatCode="0.000">
                  <c:v>1.2236666666666667</c:v>
                </c:pt>
                <c:pt idx="5">
                  <c:v>22.929999999999996</c:v>
                </c:pt>
                <c:pt idx="6" formatCode="0.000">
                  <c:v>124.215</c:v>
                </c:pt>
                <c:pt idx="7">
                  <c:v>1983.001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Results!$AL$13:$AS$13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Results!$AL$14:$AS$14</c:f>
              <c:numCache>
                <c:formatCode>General</c:formatCode>
                <c:ptCount val="8"/>
                <c:pt idx="0">
                  <c:v>4.2000000000000006E-3</c:v>
                </c:pt>
                <c:pt idx="1">
                  <c:v>3.2000000000000002E-3</c:v>
                </c:pt>
                <c:pt idx="2">
                  <c:v>0.01</c:v>
                </c:pt>
                <c:pt idx="3">
                  <c:v>0.37720000000000004</c:v>
                </c:pt>
                <c:pt idx="4" formatCode="0.000">
                  <c:v>1.1719999999999999</c:v>
                </c:pt>
                <c:pt idx="5">
                  <c:v>21.387999999999998</c:v>
                </c:pt>
                <c:pt idx="6" formatCode="0.000">
                  <c:v>118.956</c:v>
                </c:pt>
                <c:pt idx="7">
                  <c:v>1939.6389999999999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6039216"/>
        <c:axId val="-1146039760"/>
      </c:scatterChart>
      <c:valAx>
        <c:axId val="-114603921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39760"/>
        <c:crossesAt val="0"/>
        <c:crossBetween val="midCat"/>
      </c:valAx>
      <c:valAx>
        <c:axId val="-11460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sortB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Results!$AL$7:$AS$7</c:f>
              <c:numCache>
                <c:formatCode>General</c:formatCode>
                <c:ptCount val="8"/>
                <c:pt idx="0">
                  <c:v>4.9999999999999992E-3</c:v>
                </c:pt>
                <c:pt idx="1">
                  <c:v>3.2000000000000002E-3</c:v>
                </c:pt>
                <c:pt idx="2">
                  <c:v>5.6000000000000008E-3</c:v>
                </c:pt>
                <c:pt idx="3">
                  <c:v>2.9199999999999997E-2</c:v>
                </c:pt>
                <c:pt idx="4" formatCode="0.000">
                  <c:v>0.15366666666666667</c:v>
                </c:pt>
                <c:pt idx="5">
                  <c:v>3.0084000000000004</c:v>
                </c:pt>
                <c:pt idx="6" formatCode="0.000">
                  <c:v>5.8150000000000004</c:v>
                </c:pt>
                <c:pt idx="7">
                  <c:v>49.323</c:v>
                </c:pt>
              </c:numCache>
            </c:numRef>
          </c:yVal>
          <c:smooth val="0"/>
        </c:ser>
        <c:ser>
          <c:idx val="1"/>
          <c:order val="1"/>
          <c:tx>
            <c:v>Descending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Results!$AL$9:$AS$9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Results!$AL$11:$AS$11</c:f>
              <c:numCache>
                <c:formatCode>General</c:formatCode>
                <c:ptCount val="8"/>
                <c:pt idx="0">
                  <c:v>4.1999999999999997E-3</c:v>
                </c:pt>
                <c:pt idx="1">
                  <c:v>3.4000000000000002E-3</c:v>
                </c:pt>
                <c:pt idx="2">
                  <c:v>6.8000000000000005E-3</c:v>
                </c:pt>
                <c:pt idx="3">
                  <c:v>3.3000000000000002E-2</c:v>
                </c:pt>
                <c:pt idx="4" formatCode="0.000">
                  <c:v>4.3333333333333335E-2</c:v>
                </c:pt>
                <c:pt idx="5">
                  <c:v>3.2553999999999994</c:v>
                </c:pt>
                <c:pt idx="6" formatCode="0.000">
                  <c:v>5.7600000000000007</c:v>
                </c:pt>
                <c:pt idx="7">
                  <c:v>53.387999999999998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Results!$AL$13:$AS$13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Results!$AL$15:$AS$15</c:f>
              <c:numCache>
                <c:formatCode>General</c:formatCode>
                <c:ptCount val="8"/>
                <c:pt idx="0">
                  <c:v>3.8E-3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3.0599999999999999E-2</c:v>
                </c:pt>
                <c:pt idx="4" formatCode="0.000">
                  <c:v>5.7999999999999996E-2</c:v>
                </c:pt>
                <c:pt idx="5">
                  <c:v>2.8022</c:v>
                </c:pt>
                <c:pt idx="6" formatCode="0.000">
                  <c:v>5.4736666666666665</c:v>
                </c:pt>
                <c:pt idx="7">
                  <c:v>57.474999999999994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6036496"/>
        <c:axId val="-1146035952"/>
      </c:scatterChart>
      <c:valAx>
        <c:axId val="-114603649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35952"/>
        <c:crossesAt val="0"/>
        <c:crossBetween val="midCat"/>
      </c:valAx>
      <c:valAx>
        <c:axId val="-11460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3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sortA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Results!$AL$5:$AS$5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Results!$AL$6:$AS$6</c:f>
              <c:numCache>
                <c:formatCode>General</c:formatCode>
                <c:ptCount val="8"/>
                <c:pt idx="0">
                  <c:v>5.8000000000000005E-3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0.7337999999999999</c:v>
                </c:pt>
                <c:pt idx="4" formatCode="0.000">
                  <c:v>1.6546666666666667</c:v>
                </c:pt>
                <c:pt idx="5">
                  <c:v>24.023200000000003</c:v>
                </c:pt>
                <c:pt idx="6" formatCode="0.000">
                  <c:v>119.836</c:v>
                </c:pt>
                <c:pt idx="7">
                  <c:v>1899.0519999999999</c:v>
                </c:pt>
              </c:numCache>
            </c:numRef>
          </c:yVal>
          <c:smooth val="0"/>
        </c:ser>
        <c:ser>
          <c:idx val="1"/>
          <c:order val="1"/>
          <c:tx>
            <c:v>Descending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Results!$AL$9:$AS$9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Results!$AL$10:$AS$10</c:f>
              <c:numCache>
                <c:formatCode>General</c:formatCode>
                <c:ptCount val="8"/>
                <c:pt idx="0">
                  <c:v>3.5999999999999999E-3</c:v>
                </c:pt>
                <c:pt idx="1">
                  <c:v>4.4000000000000003E-3</c:v>
                </c:pt>
                <c:pt idx="2">
                  <c:v>1.4600000000000002E-2</c:v>
                </c:pt>
                <c:pt idx="3">
                  <c:v>0.3886</c:v>
                </c:pt>
                <c:pt idx="4" formatCode="0.000">
                  <c:v>1.2236666666666667</c:v>
                </c:pt>
                <c:pt idx="5">
                  <c:v>22.929999999999996</c:v>
                </c:pt>
                <c:pt idx="6" formatCode="0.000">
                  <c:v>124.215</c:v>
                </c:pt>
                <c:pt idx="7">
                  <c:v>1983.001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Results!$AL$13:$AS$13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100000</c:v>
                </c:pt>
                <c:pt idx="6">
                  <c:v>250000</c:v>
                </c:pt>
                <c:pt idx="7">
                  <c:v>999999</c:v>
                </c:pt>
              </c:numCache>
            </c:numRef>
          </c:xVal>
          <c:yVal>
            <c:numRef>
              <c:f>Results!$AL$14:$AS$14</c:f>
              <c:numCache>
                <c:formatCode>General</c:formatCode>
                <c:ptCount val="8"/>
                <c:pt idx="0">
                  <c:v>4.2000000000000006E-3</c:v>
                </c:pt>
                <c:pt idx="1">
                  <c:v>3.2000000000000002E-3</c:v>
                </c:pt>
                <c:pt idx="2">
                  <c:v>0.01</c:v>
                </c:pt>
                <c:pt idx="3">
                  <c:v>0.37720000000000004</c:v>
                </c:pt>
                <c:pt idx="4" formatCode="0.000">
                  <c:v>1.1719999999999999</c:v>
                </c:pt>
                <c:pt idx="5">
                  <c:v>21.387999999999998</c:v>
                </c:pt>
                <c:pt idx="6" formatCode="0.000">
                  <c:v>118.956</c:v>
                </c:pt>
                <c:pt idx="7">
                  <c:v>1939.6389999999999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5304528"/>
        <c:axId val="-1145305616"/>
      </c:scatterChart>
      <c:valAx>
        <c:axId val="-1145304528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05616"/>
        <c:crossesAt val="0"/>
        <c:crossBetween val="midCat"/>
      </c:valAx>
      <c:valAx>
        <c:axId val="-11453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40</xdr:row>
      <xdr:rowOff>185737</xdr:rowOff>
    </xdr:from>
    <xdr:to>
      <xdr:col>11</xdr:col>
      <xdr:colOff>133350</xdr:colOff>
      <xdr:row>55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41</xdr:row>
      <xdr:rowOff>38100</xdr:rowOff>
    </xdr:from>
    <xdr:to>
      <xdr:col>26</xdr:col>
      <xdr:colOff>257175</xdr:colOff>
      <xdr:row>55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161925</xdr:colOff>
      <xdr:row>41</xdr:row>
      <xdr:rowOff>95250</xdr:rowOff>
    </xdr:from>
    <xdr:to>
      <xdr:col>42</xdr:col>
      <xdr:colOff>361950</xdr:colOff>
      <xdr:row>55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23</xdr:row>
      <xdr:rowOff>47625</xdr:rowOff>
    </xdr:from>
    <xdr:to>
      <xdr:col>11</xdr:col>
      <xdr:colOff>152400</xdr:colOff>
      <xdr:row>37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90488</xdr:rowOff>
    </xdr:from>
    <xdr:to>
      <xdr:col>26</xdr:col>
      <xdr:colOff>276225</xdr:colOff>
      <xdr:row>37</xdr:row>
      <xdr:rowOff>166688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180975</xdr:colOff>
      <xdr:row>23</xdr:row>
      <xdr:rowOff>147638</xdr:rowOff>
    </xdr:from>
    <xdr:to>
      <xdr:col>42</xdr:col>
      <xdr:colOff>381000</xdr:colOff>
      <xdr:row>38</xdr:row>
      <xdr:rowOff>33338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304800</xdr:colOff>
      <xdr:row>58</xdr:row>
      <xdr:rowOff>171450</xdr:rowOff>
    </xdr:from>
    <xdr:to>
      <xdr:col>14</xdr:col>
      <xdr:colOff>76200</xdr:colOff>
      <xdr:row>73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247650</xdr:colOff>
      <xdr:row>58</xdr:row>
      <xdr:rowOff>95250</xdr:rowOff>
    </xdr:from>
    <xdr:to>
      <xdr:col>35</xdr:col>
      <xdr:colOff>219075</xdr:colOff>
      <xdr:row>72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333375</xdr:colOff>
      <xdr:row>74</xdr:row>
      <xdr:rowOff>142875</xdr:rowOff>
    </xdr:from>
    <xdr:to>
      <xdr:col>14</xdr:col>
      <xdr:colOff>104775</xdr:colOff>
      <xdr:row>89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66675</xdr:colOff>
      <xdr:row>73</xdr:row>
      <xdr:rowOff>95250</xdr:rowOff>
    </xdr:from>
    <xdr:to>
      <xdr:col>35</xdr:col>
      <xdr:colOff>38100</xdr:colOff>
      <xdr:row>87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123826</xdr:colOff>
      <xdr:row>93</xdr:row>
      <xdr:rowOff>28574</xdr:rowOff>
    </xdr:from>
    <xdr:to>
      <xdr:col>15</xdr:col>
      <xdr:colOff>233084</xdr:colOff>
      <xdr:row>115</xdr:row>
      <xdr:rowOff>143434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179294</xdr:colOff>
      <xdr:row>120</xdr:row>
      <xdr:rowOff>4481</xdr:rowOff>
    </xdr:from>
    <xdr:to>
      <xdr:col>32</xdr:col>
      <xdr:colOff>437030</xdr:colOff>
      <xdr:row>140</xdr:row>
      <xdr:rowOff>44823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661147</xdr:colOff>
      <xdr:row>119</xdr:row>
      <xdr:rowOff>22413</xdr:rowOff>
    </xdr:from>
    <xdr:to>
      <xdr:col>15</xdr:col>
      <xdr:colOff>19611</xdr:colOff>
      <xdr:row>141</xdr:row>
      <xdr:rowOff>137273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K4:AS19" headerRowCount="0">
  <tableColumns count="9">
    <tableColumn id="1" name="Column1" totalsRowLabel="Total" headerRowDxfId="1" dataDxfId="4" totalsRowDxfId="0"/>
    <tableColumn id="2" name="Column2" headerRowDxfId="2" dataDxfId="3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totalsRowFunction="sum"/>
  </tableColumns>
  <tableStyleInfo name="TableStyleDark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Bucket_sor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%5E@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6"/>
  <sheetViews>
    <sheetView tabSelected="1" topLeftCell="B7" workbookViewId="0">
      <selection activeCell="C25" sqref="C25"/>
    </sheetView>
  </sheetViews>
  <sheetFormatPr defaultRowHeight="15" x14ac:dyDescent="0.25"/>
  <cols>
    <col min="1" max="1" width="4.140625" bestFit="1" customWidth="1"/>
    <col min="2" max="2" width="29.42578125" bestFit="1" customWidth="1"/>
    <col min="3" max="3" width="61.140625" customWidth="1"/>
    <col min="4" max="4" width="14.28515625" bestFit="1" customWidth="1"/>
    <col min="5" max="5" width="23.140625" bestFit="1" customWidth="1"/>
    <col min="6" max="6" width="25.5703125" bestFit="1" customWidth="1"/>
    <col min="7" max="7" width="27.85546875" bestFit="1" customWidth="1"/>
  </cols>
  <sheetData>
    <row r="2" spans="1:9" x14ac:dyDescent="0.25">
      <c r="A2" t="s">
        <v>2</v>
      </c>
      <c r="B2" t="s">
        <v>0</v>
      </c>
      <c r="C2" t="s">
        <v>17</v>
      </c>
      <c r="D2" t="s">
        <v>1</v>
      </c>
      <c r="E2" t="s">
        <v>42</v>
      </c>
      <c r="F2" t="s">
        <v>43</v>
      </c>
      <c r="G2" t="s">
        <v>44</v>
      </c>
      <c r="H2" t="s">
        <v>81</v>
      </c>
      <c r="I2" t="s">
        <v>83</v>
      </c>
    </row>
    <row r="3" spans="1:9" x14ac:dyDescent="0.25">
      <c r="A3">
        <v>1</v>
      </c>
      <c r="B3" t="s">
        <v>3</v>
      </c>
      <c r="C3" t="s">
        <v>19</v>
      </c>
      <c r="D3" t="s">
        <v>36</v>
      </c>
      <c r="E3" t="s">
        <v>48</v>
      </c>
      <c r="F3" t="s">
        <v>48</v>
      </c>
      <c r="G3" t="s">
        <v>49</v>
      </c>
      <c r="H3" t="s">
        <v>89</v>
      </c>
    </row>
    <row r="4" spans="1:9" x14ac:dyDescent="0.25">
      <c r="A4">
        <v>2</v>
      </c>
      <c r="B4" t="s">
        <v>4</v>
      </c>
      <c r="C4" t="s">
        <v>18</v>
      </c>
      <c r="D4" t="s">
        <v>37</v>
      </c>
      <c r="E4" t="s">
        <v>48</v>
      </c>
      <c r="F4" t="s">
        <v>48</v>
      </c>
      <c r="G4" t="s">
        <v>50</v>
      </c>
      <c r="H4" t="s">
        <v>82</v>
      </c>
      <c r="I4" t="s">
        <v>84</v>
      </c>
    </row>
    <row r="5" spans="1:9" x14ac:dyDescent="0.25">
      <c r="A5">
        <v>3</v>
      </c>
      <c r="B5" t="s">
        <v>5</v>
      </c>
      <c r="C5" t="s">
        <v>20</v>
      </c>
      <c r="D5" t="s">
        <v>38</v>
      </c>
      <c r="E5" t="s">
        <v>46</v>
      </c>
      <c r="F5" t="s">
        <v>47</v>
      </c>
      <c r="G5" t="s">
        <v>45</v>
      </c>
      <c r="H5" t="s">
        <v>36</v>
      </c>
    </row>
    <row r="6" spans="1:9" x14ac:dyDescent="0.25">
      <c r="A6">
        <v>4</v>
      </c>
      <c r="B6" t="s">
        <v>6</v>
      </c>
      <c r="C6" t="s">
        <v>21</v>
      </c>
      <c r="D6" t="s">
        <v>38</v>
      </c>
      <c r="E6" t="s">
        <v>46</v>
      </c>
      <c r="F6" t="s">
        <v>47</v>
      </c>
      <c r="G6" t="s">
        <v>45</v>
      </c>
      <c r="H6" t="s">
        <v>36</v>
      </c>
    </row>
    <row r="7" spans="1:9" x14ac:dyDescent="0.25">
      <c r="A7">
        <v>5</v>
      </c>
      <c r="B7" t="s">
        <v>7</v>
      </c>
      <c r="C7" t="s">
        <v>22</v>
      </c>
      <c r="D7" t="s">
        <v>38</v>
      </c>
      <c r="E7" t="s">
        <v>46</v>
      </c>
      <c r="F7" t="s">
        <v>47</v>
      </c>
      <c r="G7" t="s">
        <v>45</v>
      </c>
      <c r="H7" t="s">
        <v>82</v>
      </c>
    </row>
    <row r="8" spans="1:9" x14ac:dyDescent="0.25">
      <c r="A8">
        <v>6</v>
      </c>
      <c r="B8" t="s">
        <v>8</v>
      </c>
      <c r="C8" t="s">
        <v>23</v>
      </c>
      <c r="D8" t="s">
        <v>38</v>
      </c>
      <c r="E8" t="s">
        <v>48</v>
      </c>
      <c r="F8" t="s">
        <v>48</v>
      </c>
      <c r="G8" t="s">
        <v>48</v>
      </c>
      <c r="H8" t="s">
        <v>89</v>
      </c>
    </row>
    <row r="9" spans="1:9" x14ac:dyDescent="0.25">
      <c r="A9">
        <v>7</v>
      </c>
      <c r="B9" t="s">
        <v>9</v>
      </c>
      <c r="C9" t="s">
        <v>24</v>
      </c>
      <c r="D9" t="s">
        <v>38</v>
      </c>
      <c r="E9" t="s">
        <v>48</v>
      </c>
      <c r="F9" t="s">
        <v>48</v>
      </c>
      <c r="G9" t="s">
        <v>48</v>
      </c>
      <c r="H9" t="s">
        <v>89</v>
      </c>
    </row>
    <row r="10" spans="1:9" x14ac:dyDescent="0.25">
      <c r="A10">
        <v>8</v>
      </c>
      <c r="B10" t="s">
        <v>10</v>
      </c>
      <c r="C10" t="s">
        <v>25</v>
      </c>
      <c r="D10" t="s">
        <v>38</v>
      </c>
      <c r="E10" t="s">
        <v>52</v>
      </c>
      <c r="F10" t="s">
        <v>52</v>
      </c>
      <c r="G10" t="s">
        <v>52</v>
      </c>
      <c r="H10" t="s">
        <v>87</v>
      </c>
    </row>
    <row r="11" spans="1:9" x14ac:dyDescent="0.25">
      <c r="A11">
        <v>9</v>
      </c>
      <c r="B11" t="s">
        <v>11</v>
      </c>
      <c r="C11" t="s">
        <v>26</v>
      </c>
      <c r="D11" t="s">
        <v>53</v>
      </c>
      <c r="E11" t="s">
        <v>48</v>
      </c>
      <c r="F11" t="s">
        <v>52</v>
      </c>
      <c r="G11" t="s">
        <v>52</v>
      </c>
      <c r="H11" t="s">
        <v>82</v>
      </c>
      <c r="I11" t="s">
        <v>86</v>
      </c>
    </row>
    <row r="12" spans="1:9" x14ac:dyDescent="0.25">
      <c r="A12">
        <v>10</v>
      </c>
      <c r="B12" t="s">
        <v>12</v>
      </c>
      <c r="C12" t="s">
        <v>27</v>
      </c>
      <c r="D12" t="s">
        <v>53</v>
      </c>
      <c r="E12" t="s">
        <v>48</v>
      </c>
      <c r="F12" t="s">
        <v>52</v>
      </c>
      <c r="G12" t="s">
        <v>52</v>
      </c>
      <c r="H12" t="s">
        <v>82</v>
      </c>
      <c r="I12" t="s">
        <v>88</v>
      </c>
    </row>
    <row r="13" spans="1:9" x14ac:dyDescent="0.25">
      <c r="A13">
        <v>11</v>
      </c>
      <c r="B13" t="s">
        <v>13</v>
      </c>
      <c r="C13" t="s">
        <v>28</v>
      </c>
      <c r="D13" t="s">
        <v>53</v>
      </c>
      <c r="E13" t="s">
        <v>48</v>
      </c>
      <c r="F13" t="s">
        <v>52</v>
      </c>
      <c r="G13" t="s">
        <v>52</v>
      </c>
      <c r="H13" t="s">
        <v>36</v>
      </c>
    </row>
    <row r="14" spans="1:9" x14ac:dyDescent="0.25">
      <c r="A14">
        <v>12</v>
      </c>
      <c r="B14" t="s">
        <v>14</v>
      </c>
      <c r="C14" t="s">
        <v>29</v>
      </c>
      <c r="D14" t="s">
        <v>53</v>
      </c>
      <c r="E14" t="s">
        <v>48</v>
      </c>
      <c r="F14" t="s">
        <v>62</v>
      </c>
      <c r="G14" t="s">
        <v>52</v>
      </c>
    </row>
    <row r="15" spans="1:9" x14ac:dyDescent="0.25">
      <c r="A15">
        <v>13</v>
      </c>
      <c r="B15" t="s">
        <v>15</v>
      </c>
      <c r="C15" t="s">
        <v>30</v>
      </c>
      <c r="D15" t="s">
        <v>53</v>
      </c>
      <c r="E15" t="s">
        <v>48</v>
      </c>
      <c r="F15" t="s">
        <v>62</v>
      </c>
      <c r="G15" t="s">
        <v>52</v>
      </c>
    </row>
    <row r="16" spans="1:9" x14ac:dyDescent="0.25">
      <c r="A16">
        <v>14</v>
      </c>
      <c r="B16" t="s">
        <v>16</v>
      </c>
      <c r="C16" t="s">
        <v>31</v>
      </c>
      <c r="D16" t="s">
        <v>36</v>
      </c>
      <c r="E16" t="s">
        <v>63</v>
      </c>
      <c r="F16" t="s">
        <v>64</v>
      </c>
      <c r="G16" t="s">
        <v>50</v>
      </c>
      <c r="H16" t="s">
        <v>82</v>
      </c>
      <c r="I16" t="s">
        <v>85</v>
      </c>
    </row>
    <row r="17" spans="1:7" x14ac:dyDescent="0.25">
      <c r="A17">
        <v>15</v>
      </c>
      <c r="B17" t="s">
        <v>68</v>
      </c>
      <c r="C17" t="s">
        <v>32</v>
      </c>
      <c r="D17" t="s">
        <v>38</v>
      </c>
      <c r="E17" t="s">
        <v>66</v>
      </c>
      <c r="F17" t="s">
        <v>66</v>
      </c>
      <c r="G17" t="s">
        <v>66</v>
      </c>
    </row>
    <row r="18" spans="1:7" x14ac:dyDescent="0.25">
      <c r="A18">
        <v>16</v>
      </c>
      <c r="B18" t="s">
        <v>69</v>
      </c>
      <c r="C18" t="s">
        <v>33</v>
      </c>
      <c r="D18" t="s">
        <v>38</v>
      </c>
      <c r="E18" t="s">
        <v>66</v>
      </c>
      <c r="F18" t="s">
        <v>66</v>
      </c>
      <c r="G18" t="s">
        <v>66</v>
      </c>
    </row>
    <row r="19" spans="1:7" x14ac:dyDescent="0.25">
      <c r="A19">
        <v>17</v>
      </c>
      <c r="B19" t="s">
        <v>72</v>
      </c>
      <c r="C19" t="s">
        <v>34</v>
      </c>
      <c r="D19" t="s">
        <v>38</v>
      </c>
      <c r="E19" t="s">
        <v>48</v>
      </c>
      <c r="F19" t="s">
        <v>71</v>
      </c>
      <c r="G19" t="s">
        <v>58</v>
      </c>
    </row>
    <row r="20" spans="1:7" x14ac:dyDescent="0.25">
      <c r="A20">
        <v>18</v>
      </c>
      <c r="B20" t="s">
        <v>73</v>
      </c>
      <c r="C20" t="s">
        <v>35</v>
      </c>
      <c r="D20" t="s">
        <v>38</v>
      </c>
      <c r="E20" t="s">
        <v>76</v>
      </c>
      <c r="F20" t="s">
        <v>76</v>
      </c>
      <c r="G20" t="s">
        <v>76</v>
      </c>
    </row>
    <row r="21" spans="1:7" x14ac:dyDescent="0.25">
      <c r="A21">
        <v>19</v>
      </c>
      <c r="B21" t="s">
        <v>56</v>
      </c>
      <c r="C21" t="s">
        <v>3</v>
      </c>
      <c r="D21" t="s">
        <v>36</v>
      </c>
      <c r="E21" t="s">
        <v>58</v>
      </c>
      <c r="F21" t="s">
        <v>58</v>
      </c>
      <c r="G21" t="s">
        <v>58</v>
      </c>
    </row>
    <row r="22" spans="1:7" x14ac:dyDescent="0.25">
      <c r="A22">
        <v>20</v>
      </c>
      <c r="B22" t="s">
        <v>57</v>
      </c>
      <c r="C22" t="s">
        <v>10</v>
      </c>
      <c r="D22" t="s">
        <v>37</v>
      </c>
      <c r="E22" t="s">
        <v>58</v>
      </c>
      <c r="F22" t="s">
        <v>58</v>
      </c>
      <c r="G22" t="s">
        <v>58</v>
      </c>
    </row>
    <row r="23" spans="1:7" x14ac:dyDescent="0.25">
      <c r="A23" t="s">
        <v>39</v>
      </c>
    </row>
    <row r="24" spans="1:7" x14ac:dyDescent="0.25">
      <c r="A24" t="s">
        <v>40</v>
      </c>
    </row>
    <row r="25" spans="1:7" x14ac:dyDescent="0.25">
      <c r="A25" t="s">
        <v>41</v>
      </c>
    </row>
    <row r="26" spans="1:7" x14ac:dyDescent="0.25">
      <c r="A26" t="s">
        <v>51</v>
      </c>
    </row>
    <row r="27" spans="1:7" x14ac:dyDescent="0.25">
      <c r="A27" t="s">
        <v>59</v>
      </c>
    </row>
    <row r="28" spans="1:7" x14ac:dyDescent="0.25">
      <c r="A28" t="s">
        <v>60</v>
      </c>
    </row>
    <row r="29" spans="1:7" x14ac:dyDescent="0.25">
      <c r="A29" t="s">
        <v>61</v>
      </c>
    </row>
    <row r="30" spans="1:7" x14ac:dyDescent="0.25">
      <c r="A30" t="s">
        <v>65</v>
      </c>
    </row>
    <row r="31" spans="1:7" x14ac:dyDescent="0.25">
      <c r="A31" t="s">
        <v>67</v>
      </c>
    </row>
    <row r="32" spans="1:7" x14ac:dyDescent="0.25">
      <c r="A32" t="s">
        <v>70</v>
      </c>
    </row>
    <row r="33" spans="1:1" x14ac:dyDescent="0.25">
      <c r="A33" t="s">
        <v>74</v>
      </c>
    </row>
    <row r="34" spans="1:1" x14ac:dyDescent="0.25">
      <c r="A34" s="4" t="s">
        <v>75</v>
      </c>
    </row>
    <row r="35" spans="1:1" x14ac:dyDescent="0.25">
      <c r="A35" t="s">
        <v>77</v>
      </c>
    </row>
    <row r="66" spans="4:4" x14ac:dyDescent="0.25">
      <c r="D66" s="5"/>
    </row>
  </sheetData>
  <sortState ref="D53:D66">
    <sortCondition descending="1" ref="D52"/>
  </sortState>
  <hyperlinks>
    <hyperlink ref="A34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85" zoomScaleNormal="85" workbookViewId="0">
      <selection activeCell="AB106" sqref="AB106"/>
    </sheetView>
  </sheetViews>
  <sheetFormatPr defaultRowHeight="15" x14ac:dyDescent="0.25"/>
  <cols>
    <col min="1" max="1" width="4.140625" bestFit="1" customWidth="1"/>
    <col min="2" max="2" width="12" bestFit="1" customWidth="1"/>
    <col min="3" max="4" width="6" bestFit="1" customWidth="1"/>
    <col min="5" max="5" width="11.28515625" bestFit="1" customWidth="1"/>
    <col min="6" max="11" width="12.42578125" bestFit="1" customWidth="1"/>
    <col min="12" max="12" width="6" customWidth="1"/>
    <col min="13" max="15" width="6" bestFit="1" customWidth="1"/>
    <col min="16" max="17" width="6" customWidth="1"/>
    <col min="18" max="20" width="6" bestFit="1" customWidth="1"/>
    <col min="21" max="25" width="6" customWidth="1"/>
    <col min="26" max="28" width="7" bestFit="1" customWidth="1"/>
    <col min="29" max="33" width="7" customWidth="1"/>
    <col min="34" max="34" width="9" bestFit="1" customWidth="1"/>
    <col min="35" max="36" width="8" customWidth="1"/>
    <col min="37" max="37" width="19" bestFit="1" customWidth="1"/>
    <col min="38" max="38" width="11.85546875" bestFit="1" customWidth="1"/>
    <col min="39" max="40" width="11.140625" customWidth="1"/>
    <col min="41" max="41" width="11.85546875" bestFit="1" customWidth="1"/>
    <col min="42" max="42" width="11.140625" customWidth="1"/>
    <col min="43" max="44" width="11.85546875" bestFit="1" customWidth="1"/>
    <col min="45" max="45" width="12.7109375" bestFit="1" customWidth="1"/>
  </cols>
  <sheetData>
    <row r="1" spans="1:45" x14ac:dyDescent="0.25">
      <c r="C1" t="s">
        <v>80</v>
      </c>
    </row>
    <row r="2" spans="1:45" x14ac:dyDescent="0.25">
      <c r="A2" t="s">
        <v>79</v>
      </c>
    </row>
    <row r="3" spans="1:45" x14ac:dyDescent="0.25">
      <c r="A3" s="3" t="s">
        <v>54</v>
      </c>
      <c r="B3" s="2"/>
    </row>
    <row r="4" spans="1:45" x14ac:dyDescent="0.25">
      <c r="A4" s="2" t="s">
        <v>2</v>
      </c>
      <c r="B4" s="2" t="s">
        <v>0</v>
      </c>
      <c r="C4">
        <v>10</v>
      </c>
      <c r="D4">
        <v>10</v>
      </c>
      <c r="E4">
        <v>10</v>
      </c>
      <c r="F4">
        <v>10</v>
      </c>
      <c r="G4">
        <v>10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10000</v>
      </c>
      <c r="S4">
        <v>10000</v>
      </c>
      <c r="T4">
        <v>10000</v>
      </c>
      <c r="U4">
        <v>10000</v>
      </c>
      <c r="V4">
        <v>10000</v>
      </c>
      <c r="W4">
        <v>25000</v>
      </c>
      <c r="X4">
        <v>25000</v>
      </c>
      <c r="Y4">
        <v>25000</v>
      </c>
      <c r="Z4">
        <v>100000</v>
      </c>
      <c r="AA4">
        <v>100000</v>
      </c>
      <c r="AB4">
        <v>100000</v>
      </c>
      <c r="AC4">
        <v>100000</v>
      </c>
      <c r="AD4">
        <v>100000</v>
      </c>
      <c r="AE4">
        <v>250000</v>
      </c>
      <c r="AF4">
        <v>250000</v>
      </c>
      <c r="AG4">
        <v>250000</v>
      </c>
      <c r="AH4">
        <v>999999</v>
      </c>
      <c r="AI4">
        <v>999999</v>
      </c>
      <c r="AJ4">
        <v>999999</v>
      </c>
      <c r="AK4" s="11" t="s">
        <v>54</v>
      </c>
      <c r="AL4" s="8" t="s">
        <v>96</v>
      </c>
    </row>
    <row r="5" spans="1:45" x14ac:dyDescent="0.25">
      <c r="A5" s="2">
        <v>19</v>
      </c>
      <c r="B5" s="2" t="s">
        <v>56</v>
      </c>
      <c r="C5">
        <v>8.0000000000000002E-3</v>
      </c>
      <c r="D5">
        <v>4.0000000000000001E-3</v>
      </c>
      <c r="E5">
        <v>3.0000000000000001E-3</v>
      </c>
      <c r="F5">
        <v>8.9999999999999993E-3</v>
      </c>
      <c r="G5">
        <v>5.0000000000000001E-3</v>
      </c>
      <c r="H5">
        <v>5.0000000000000001E-3</v>
      </c>
      <c r="I5">
        <v>3.0000000000000001E-3</v>
      </c>
      <c r="J5">
        <v>3.0000000000000001E-3</v>
      </c>
      <c r="K5">
        <v>8.0000000000000002E-3</v>
      </c>
      <c r="L5">
        <v>4.0000000000000001E-3</v>
      </c>
      <c r="M5">
        <v>8.9999999999999993E-3</v>
      </c>
      <c r="N5">
        <v>1.2E-2</v>
      </c>
      <c r="O5">
        <v>8.9999999999999993E-3</v>
      </c>
      <c r="P5">
        <v>0.01</v>
      </c>
      <c r="Q5">
        <v>8.9999999999999993E-3</v>
      </c>
      <c r="R5">
        <v>1.506</v>
      </c>
      <c r="S5">
        <v>0.44800000000000001</v>
      </c>
      <c r="T5">
        <v>0.374</v>
      </c>
      <c r="U5">
        <v>0.96599999999999997</v>
      </c>
      <c r="V5">
        <v>0.375</v>
      </c>
      <c r="W5">
        <v>1.6850000000000001</v>
      </c>
      <c r="X5">
        <v>1.573</v>
      </c>
      <c r="Y5">
        <v>1.706</v>
      </c>
      <c r="Z5">
        <v>22.738</v>
      </c>
      <c r="AA5">
        <v>25.695</v>
      </c>
      <c r="AB5">
        <v>28.117999999999999</v>
      </c>
      <c r="AC5">
        <v>21.715</v>
      </c>
      <c r="AD5">
        <v>21.85</v>
      </c>
      <c r="AE5">
        <v>119.836</v>
      </c>
      <c r="AH5">
        <v>1899.0519999999999</v>
      </c>
      <c r="AK5" s="2" t="s">
        <v>94</v>
      </c>
      <c r="AL5" s="8">
        <v>10</v>
      </c>
      <c r="AM5" s="8">
        <v>100</v>
      </c>
      <c r="AN5" s="8">
        <v>1000</v>
      </c>
      <c r="AO5" s="8">
        <v>10000</v>
      </c>
      <c r="AP5" s="8">
        <f>W4</f>
        <v>25000</v>
      </c>
      <c r="AQ5" s="8">
        <v>100000</v>
      </c>
      <c r="AR5" s="8">
        <f>AE4</f>
        <v>250000</v>
      </c>
      <c r="AS5" s="8">
        <v>999999</v>
      </c>
    </row>
    <row r="6" spans="1:45" x14ac:dyDescent="0.25">
      <c r="A6" s="2">
        <v>20</v>
      </c>
      <c r="B6" s="2" t="s">
        <v>57</v>
      </c>
      <c r="C6">
        <v>1.2999999999999999E-2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4.0000000000000001E-3</v>
      </c>
      <c r="I6">
        <v>3.0000000000000001E-3</v>
      </c>
      <c r="J6">
        <v>3.0000000000000001E-3</v>
      </c>
      <c r="K6">
        <v>3.0000000000000001E-3</v>
      </c>
      <c r="L6">
        <v>3.0000000000000001E-3</v>
      </c>
      <c r="M6">
        <v>8.0000000000000002E-3</v>
      </c>
      <c r="N6">
        <v>5.0000000000000001E-3</v>
      </c>
      <c r="O6">
        <v>5.0000000000000001E-3</v>
      </c>
      <c r="P6">
        <v>5.0000000000000001E-3</v>
      </c>
      <c r="Q6">
        <v>5.0000000000000001E-3</v>
      </c>
      <c r="R6">
        <v>2.8000000000000001E-2</v>
      </c>
      <c r="S6">
        <v>2.8000000000000001E-2</v>
      </c>
      <c r="T6">
        <v>0.03</v>
      </c>
      <c r="U6">
        <v>3.2000000000000001E-2</v>
      </c>
      <c r="V6">
        <v>2.8000000000000001E-2</v>
      </c>
      <c r="W6">
        <v>0.26900000000000002</v>
      </c>
      <c r="X6">
        <v>0.152</v>
      </c>
      <c r="Y6">
        <v>0.04</v>
      </c>
      <c r="Z6">
        <v>2.7250000000000001</v>
      </c>
      <c r="AA6">
        <v>3.1240000000000001</v>
      </c>
      <c r="AB6">
        <v>2.8639999999999999</v>
      </c>
      <c r="AC6">
        <v>2.3519999999999999</v>
      </c>
      <c r="AD6">
        <v>3.9769999999999999</v>
      </c>
      <c r="AE6">
        <v>6.1280000000000001</v>
      </c>
      <c r="AF6">
        <v>5.58</v>
      </c>
      <c r="AG6">
        <v>5.7370000000000001</v>
      </c>
      <c r="AH6">
        <v>40.588000000000001</v>
      </c>
      <c r="AI6">
        <v>56.292999999999999</v>
      </c>
      <c r="AJ6">
        <v>51.088000000000001</v>
      </c>
      <c r="AK6" s="2" t="s">
        <v>56</v>
      </c>
      <c r="AL6" s="8">
        <f>AVERAGE(C5:G5)</f>
        <v>5.8000000000000005E-3</v>
      </c>
      <c r="AM6" s="8">
        <f>AVERAGE(H5:L5)</f>
        <v>4.5999999999999999E-3</v>
      </c>
      <c r="AN6" s="8">
        <f>AVERAGE(M5:Q5)</f>
        <v>9.7999999999999997E-3</v>
      </c>
      <c r="AO6" s="8">
        <f>AVERAGE(R5:V5)</f>
        <v>0.7337999999999999</v>
      </c>
      <c r="AP6" s="7">
        <f>AVERAGE(W5:Y5)</f>
        <v>1.6546666666666667</v>
      </c>
      <c r="AQ6" s="8">
        <f>AVERAGE(Z5:AD5)</f>
        <v>24.023200000000003</v>
      </c>
      <c r="AR6" s="7">
        <f>AVERAGE(AE5:AG5)</f>
        <v>119.836</v>
      </c>
      <c r="AS6" s="8">
        <f>AVERAGE(AH5:AJ5)</f>
        <v>1899.0519999999999</v>
      </c>
    </row>
    <row r="7" spans="1:45" x14ac:dyDescent="0.25">
      <c r="A7" s="3" t="s">
        <v>55</v>
      </c>
      <c r="B7" s="2"/>
      <c r="D7" s="1"/>
      <c r="E7" s="1"/>
      <c r="F7" s="1"/>
      <c r="G7" s="1"/>
      <c r="H7" s="1"/>
      <c r="I7" s="1"/>
      <c r="J7" s="1"/>
      <c r="K7" s="1"/>
      <c r="L7" s="1"/>
      <c r="AK7" s="2" t="s">
        <v>57</v>
      </c>
      <c r="AL7" s="8">
        <f>AVERAGE(C6:G6)</f>
        <v>4.9999999999999992E-3</v>
      </c>
      <c r="AM7" s="8">
        <f>AVERAGE(H6:L6)</f>
        <v>3.2000000000000002E-3</v>
      </c>
      <c r="AN7" s="8">
        <f>AVERAGE(M6:Q6)</f>
        <v>5.6000000000000008E-3</v>
      </c>
      <c r="AO7" s="8">
        <f>AVERAGE(R6:V6)</f>
        <v>2.9199999999999997E-2</v>
      </c>
      <c r="AP7" s="7">
        <f>AVERAGE(W6:Y6)</f>
        <v>0.15366666666666667</v>
      </c>
      <c r="AQ7" s="8">
        <f>AVERAGE(Z6:AD6)</f>
        <v>3.0084000000000004</v>
      </c>
      <c r="AR7" s="7">
        <f>AVERAGE(AE6:AG6)</f>
        <v>5.8150000000000004</v>
      </c>
      <c r="AS7" s="8">
        <f>AVERAGE(AH6:AJ6)</f>
        <v>49.323</v>
      </c>
    </row>
    <row r="8" spans="1:45" x14ac:dyDescent="0.25">
      <c r="A8" s="2" t="s">
        <v>2</v>
      </c>
      <c r="B8" s="2" t="s">
        <v>0</v>
      </c>
      <c r="C8">
        <v>10</v>
      </c>
      <c r="D8">
        <v>10</v>
      </c>
      <c r="E8">
        <v>10</v>
      </c>
      <c r="F8">
        <v>10</v>
      </c>
      <c r="G8">
        <v>10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10000</v>
      </c>
      <c r="S8">
        <v>10000</v>
      </c>
      <c r="T8">
        <v>10000</v>
      </c>
      <c r="U8">
        <v>10000</v>
      </c>
      <c r="V8">
        <v>10000</v>
      </c>
      <c r="W8">
        <v>25000</v>
      </c>
      <c r="X8">
        <v>25000</v>
      </c>
      <c r="Y8">
        <v>25000</v>
      </c>
      <c r="Z8">
        <v>100000</v>
      </c>
      <c r="AA8">
        <v>100000</v>
      </c>
      <c r="AB8">
        <v>100000</v>
      </c>
      <c r="AC8">
        <v>100000</v>
      </c>
      <c r="AD8">
        <v>100000</v>
      </c>
      <c r="AE8">
        <v>250000</v>
      </c>
      <c r="AF8">
        <v>250000</v>
      </c>
      <c r="AG8">
        <v>250000</v>
      </c>
      <c r="AH8">
        <v>999999</v>
      </c>
      <c r="AI8">
        <v>999999</v>
      </c>
      <c r="AJ8">
        <v>999999</v>
      </c>
      <c r="AK8" s="10" t="s">
        <v>55</v>
      </c>
      <c r="AL8" s="8" t="s">
        <v>96</v>
      </c>
      <c r="AM8" s="8"/>
      <c r="AN8" s="8"/>
      <c r="AO8" s="8"/>
      <c r="AP8" s="8"/>
      <c r="AQ8" s="8"/>
      <c r="AR8" s="8"/>
      <c r="AS8" s="8"/>
    </row>
    <row r="9" spans="1:45" x14ac:dyDescent="0.25">
      <c r="A9" s="2">
        <v>19</v>
      </c>
      <c r="B9" s="2" t="s">
        <v>56</v>
      </c>
      <c r="C9">
        <v>6.0000000000000001E-3</v>
      </c>
      <c r="D9">
        <v>3.0000000000000001E-3</v>
      </c>
      <c r="E9">
        <v>3.0000000000000001E-3</v>
      </c>
      <c r="F9">
        <v>3.0000000000000001E-3</v>
      </c>
      <c r="G9">
        <v>3.0000000000000001E-3</v>
      </c>
      <c r="H9">
        <v>4.0000000000000001E-3</v>
      </c>
      <c r="I9">
        <v>5.0000000000000001E-3</v>
      </c>
      <c r="J9">
        <v>5.0000000000000001E-3</v>
      </c>
      <c r="K9">
        <v>5.0000000000000001E-3</v>
      </c>
      <c r="L9">
        <v>3.0000000000000001E-3</v>
      </c>
      <c r="M9">
        <v>2.4E-2</v>
      </c>
      <c r="N9">
        <v>8.9999999999999993E-3</v>
      </c>
      <c r="O9">
        <v>1.4999999999999999E-2</v>
      </c>
      <c r="P9">
        <v>8.9999999999999993E-3</v>
      </c>
      <c r="Q9">
        <v>1.6E-2</v>
      </c>
      <c r="R9">
        <v>0.38800000000000001</v>
      </c>
      <c r="S9">
        <v>0.38900000000000001</v>
      </c>
      <c r="T9">
        <v>0.39</v>
      </c>
      <c r="U9">
        <v>0.38800000000000001</v>
      </c>
      <c r="V9">
        <v>0.38800000000000001</v>
      </c>
      <c r="W9">
        <v>1.228</v>
      </c>
      <c r="X9">
        <v>1.216</v>
      </c>
      <c r="Y9">
        <v>1.2270000000000001</v>
      </c>
      <c r="Z9">
        <v>21.972999999999999</v>
      </c>
      <c r="AA9">
        <v>22.388999999999999</v>
      </c>
      <c r="AB9">
        <v>24.24</v>
      </c>
      <c r="AC9">
        <v>22.173999999999999</v>
      </c>
      <c r="AD9">
        <v>23.873999999999999</v>
      </c>
      <c r="AE9">
        <v>124.215</v>
      </c>
      <c r="AH9">
        <v>1983.001</v>
      </c>
      <c r="AK9" s="2" t="s">
        <v>0</v>
      </c>
      <c r="AL9" s="8">
        <v>10</v>
      </c>
      <c r="AM9" s="8">
        <v>100</v>
      </c>
      <c r="AN9" s="8">
        <v>1000</v>
      </c>
      <c r="AO9" s="8">
        <v>10000</v>
      </c>
      <c r="AP9" s="8">
        <f>W8</f>
        <v>25000</v>
      </c>
      <c r="AQ9" s="8">
        <v>100000</v>
      </c>
      <c r="AR9" s="8">
        <f>AVERAGE(AE8:AG8)</f>
        <v>250000</v>
      </c>
      <c r="AS9" s="8">
        <v>999999</v>
      </c>
    </row>
    <row r="10" spans="1:45" x14ac:dyDescent="0.25">
      <c r="A10" s="2">
        <v>20</v>
      </c>
      <c r="B10" s="2" t="s">
        <v>57</v>
      </c>
      <c r="C10">
        <v>6.0000000000000001E-3</v>
      </c>
      <c r="D10">
        <v>3.0000000000000001E-3</v>
      </c>
      <c r="E10">
        <v>3.0000000000000001E-3</v>
      </c>
      <c r="F10">
        <v>3.0000000000000001E-3</v>
      </c>
      <c r="G10">
        <v>6.0000000000000001E-3</v>
      </c>
      <c r="H10">
        <v>3.0000000000000001E-3</v>
      </c>
      <c r="I10">
        <v>3.0000000000000001E-3</v>
      </c>
      <c r="J10">
        <v>4.0000000000000001E-3</v>
      </c>
      <c r="K10">
        <v>4.0000000000000001E-3</v>
      </c>
      <c r="L10">
        <v>3.0000000000000001E-3</v>
      </c>
      <c r="M10">
        <v>8.0000000000000002E-3</v>
      </c>
      <c r="N10">
        <v>6.0000000000000001E-3</v>
      </c>
      <c r="O10">
        <v>6.0000000000000001E-3</v>
      </c>
      <c r="P10">
        <v>8.0000000000000002E-3</v>
      </c>
      <c r="Q10">
        <v>6.0000000000000001E-3</v>
      </c>
      <c r="R10">
        <v>3.4000000000000002E-2</v>
      </c>
      <c r="S10">
        <v>2.8000000000000001E-2</v>
      </c>
      <c r="T10">
        <v>2.8000000000000001E-2</v>
      </c>
      <c r="U10">
        <v>3.6999999999999998E-2</v>
      </c>
      <c r="V10">
        <v>3.7999999999999999E-2</v>
      </c>
      <c r="W10">
        <v>4.5999999999999999E-2</v>
      </c>
      <c r="X10">
        <v>4.3999999999999997E-2</v>
      </c>
      <c r="Y10">
        <v>0.04</v>
      </c>
      <c r="Z10">
        <v>3.47</v>
      </c>
      <c r="AA10">
        <v>2.7829999999999999</v>
      </c>
      <c r="AB10">
        <v>4.2839999999999998</v>
      </c>
      <c r="AC10">
        <v>2.3820000000000001</v>
      </c>
      <c r="AD10">
        <v>3.3580000000000001</v>
      </c>
      <c r="AE10">
        <v>5.7370000000000001</v>
      </c>
      <c r="AF10">
        <v>5.9939999999999998</v>
      </c>
      <c r="AG10">
        <v>5.5490000000000004</v>
      </c>
      <c r="AH10">
        <v>54.335000000000001</v>
      </c>
      <c r="AI10">
        <v>60.779000000000003</v>
      </c>
      <c r="AJ10">
        <v>45.05</v>
      </c>
      <c r="AK10" s="2" t="s">
        <v>56</v>
      </c>
      <c r="AL10" s="8">
        <f>AVERAGE(C9:G9)</f>
        <v>3.5999999999999999E-3</v>
      </c>
      <c r="AM10" s="8">
        <f>AVERAGE(H9:L9)</f>
        <v>4.4000000000000003E-3</v>
      </c>
      <c r="AN10" s="8">
        <f>AVERAGE(M9:Q9)</f>
        <v>1.4600000000000002E-2</v>
      </c>
      <c r="AO10" s="8">
        <f>AVERAGE(R9:V9)</f>
        <v>0.3886</v>
      </c>
      <c r="AP10" s="7">
        <f>AVERAGE(W9:Y9)</f>
        <v>1.2236666666666667</v>
      </c>
      <c r="AQ10" s="8">
        <f>AVERAGE(Z9:AD9)</f>
        <v>22.929999999999996</v>
      </c>
      <c r="AR10" s="7">
        <f>AVERAGE(AE9:AG9)</f>
        <v>124.215</v>
      </c>
      <c r="AS10" s="8">
        <f>AVERAGE(AH9:AJ9)</f>
        <v>1983.001</v>
      </c>
    </row>
    <row r="11" spans="1:45" x14ac:dyDescent="0.25">
      <c r="A11" s="3" t="s">
        <v>78</v>
      </c>
      <c r="B11" s="2"/>
      <c r="AK11" s="2" t="s">
        <v>57</v>
      </c>
      <c r="AL11" s="8">
        <f>AVERAGE(C10:G10)</f>
        <v>4.1999999999999997E-3</v>
      </c>
      <c r="AM11" s="8">
        <f>AVERAGE(H10:L10)</f>
        <v>3.4000000000000002E-3</v>
      </c>
      <c r="AN11" s="8">
        <f>AVERAGE(M10:Q10)</f>
        <v>6.8000000000000005E-3</v>
      </c>
      <c r="AO11" s="8">
        <f>AVERAGE(R10:V10)</f>
        <v>3.3000000000000002E-2</v>
      </c>
      <c r="AP11" s="7">
        <f>AVERAGE(W10:Y10)</f>
        <v>4.3333333333333335E-2</v>
      </c>
      <c r="AQ11" s="8">
        <f>AVERAGE(Z10:AD10)</f>
        <v>3.2553999999999994</v>
      </c>
      <c r="AR11" s="7">
        <f>AVERAGE(AE10:AG10)</f>
        <v>5.7600000000000007</v>
      </c>
      <c r="AS11" s="8">
        <f>AVERAGE(AH10:AJ10)</f>
        <v>53.387999999999998</v>
      </c>
    </row>
    <row r="12" spans="1:45" x14ac:dyDescent="0.25">
      <c r="A12" s="2" t="s">
        <v>2</v>
      </c>
      <c r="B12" s="2" t="s">
        <v>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1000</v>
      </c>
      <c r="N12">
        <v>1000</v>
      </c>
      <c r="O12">
        <v>1000</v>
      </c>
      <c r="P12">
        <v>1000</v>
      </c>
      <c r="Q12">
        <v>1000</v>
      </c>
      <c r="R12">
        <v>10000</v>
      </c>
      <c r="S12">
        <v>10000</v>
      </c>
      <c r="T12">
        <v>10000</v>
      </c>
      <c r="U12">
        <v>10000</v>
      </c>
      <c r="V12">
        <v>10000</v>
      </c>
      <c r="W12">
        <v>25000</v>
      </c>
      <c r="X12">
        <v>25000</v>
      </c>
      <c r="Y12">
        <v>25000</v>
      </c>
      <c r="Z12">
        <v>100000</v>
      </c>
      <c r="AA12">
        <v>100000</v>
      </c>
      <c r="AB12">
        <v>100000</v>
      </c>
      <c r="AC12">
        <v>100000</v>
      </c>
      <c r="AD12">
        <v>100000</v>
      </c>
      <c r="AE12">
        <v>250000</v>
      </c>
      <c r="AF12">
        <v>250000</v>
      </c>
      <c r="AG12">
        <v>250000</v>
      </c>
      <c r="AH12">
        <v>999999</v>
      </c>
      <c r="AI12">
        <v>999999</v>
      </c>
      <c r="AJ12">
        <v>999999</v>
      </c>
      <c r="AK12" s="10" t="s">
        <v>93</v>
      </c>
      <c r="AL12" s="8" t="s">
        <v>96</v>
      </c>
      <c r="AM12" s="8"/>
      <c r="AN12" s="8"/>
      <c r="AO12" s="8"/>
      <c r="AP12" s="8"/>
      <c r="AQ12" s="8"/>
      <c r="AR12" s="8"/>
      <c r="AS12" s="8"/>
    </row>
    <row r="13" spans="1:45" x14ac:dyDescent="0.25">
      <c r="A13" s="2">
        <v>19</v>
      </c>
      <c r="B13" s="2" t="s">
        <v>56</v>
      </c>
      <c r="C13">
        <v>3.0000000000000001E-3</v>
      </c>
      <c r="D13">
        <v>3.0000000000000001E-3</v>
      </c>
      <c r="E13">
        <v>6.0000000000000001E-3</v>
      </c>
      <c r="F13">
        <v>5.0000000000000001E-3</v>
      </c>
      <c r="G13">
        <v>4.0000000000000001E-3</v>
      </c>
      <c r="H13">
        <v>4.0000000000000001E-3</v>
      </c>
      <c r="I13">
        <v>3.0000000000000001E-3</v>
      </c>
      <c r="J13">
        <v>3.0000000000000001E-3</v>
      </c>
      <c r="K13">
        <v>3.0000000000000001E-3</v>
      </c>
      <c r="L13">
        <v>3.0000000000000001E-3</v>
      </c>
      <c r="M13">
        <v>0.01</v>
      </c>
      <c r="N13">
        <v>1.2E-2</v>
      </c>
      <c r="O13">
        <v>8.9999999999999993E-3</v>
      </c>
      <c r="P13">
        <v>8.9999999999999993E-3</v>
      </c>
      <c r="Q13">
        <v>0.01</v>
      </c>
      <c r="R13">
        <v>0.377</v>
      </c>
      <c r="S13">
        <v>0.377</v>
      </c>
      <c r="T13">
        <v>0.373</v>
      </c>
      <c r="U13">
        <v>0.38300000000000001</v>
      </c>
      <c r="V13">
        <v>0.376</v>
      </c>
      <c r="W13">
        <v>1.177</v>
      </c>
      <c r="X13">
        <v>1.165</v>
      </c>
      <c r="Y13">
        <v>1.1739999999999999</v>
      </c>
      <c r="Z13" s="1">
        <v>21.552</v>
      </c>
      <c r="AA13">
        <v>20.885000000000002</v>
      </c>
      <c r="AB13" s="1">
        <v>21.344000000000001</v>
      </c>
      <c r="AC13" s="1">
        <v>20.922000000000001</v>
      </c>
      <c r="AD13" s="1">
        <v>22.236999999999998</v>
      </c>
      <c r="AE13" s="1">
        <v>118.956</v>
      </c>
      <c r="AF13" s="1"/>
      <c r="AG13" s="1"/>
      <c r="AH13" s="1">
        <v>1939.6389999999999</v>
      </c>
      <c r="AI13" s="1"/>
      <c r="AJ13" s="1"/>
      <c r="AK13" s="2" t="s">
        <v>0</v>
      </c>
      <c r="AL13" s="8">
        <v>10</v>
      </c>
      <c r="AM13" s="8">
        <v>100</v>
      </c>
      <c r="AN13" s="8">
        <v>1000</v>
      </c>
      <c r="AO13" s="8">
        <v>10000</v>
      </c>
      <c r="AP13" s="8">
        <f>W12</f>
        <v>25000</v>
      </c>
      <c r="AQ13" s="8">
        <v>100000</v>
      </c>
      <c r="AR13" s="8">
        <f>AVERAGE(AE12:AG12)</f>
        <v>250000</v>
      </c>
      <c r="AS13" s="8">
        <v>999999</v>
      </c>
    </row>
    <row r="14" spans="1:45" x14ac:dyDescent="0.25">
      <c r="A14" s="2">
        <v>20</v>
      </c>
      <c r="B14" s="2" t="s">
        <v>57</v>
      </c>
      <c r="C14">
        <v>6.0000000000000001E-3</v>
      </c>
      <c r="D14">
        <v>3.0000000000000001E-3</v>
      </c>
      <c r="E14">
        <v>4.0000000000000001E-3</v>
      </c>
      <c r="F14">
        <v>3.0000000000000001E-3</v>
      </c>
      <c r="G14">
        <v>3.0000000000000001E-3</v>
      </c>
      <c r="H14">
        <v>3.0000000000000001E-3</v>
      </c>
      <c r="I14">
        <v>3.0000000000000001E-3</v>
      </c>
      <c r="J14">
        <v>3.0000000000000001E-3</v>
      </c>
      <c r="K14">
        <v>3.0000000000000001E-3</v>
      </c>
      <c r="L14">
        <v>3.0000000000000001E-3</v>
      </c>
      <c r="M14">
        <v>6.0000000000000001E-3</v>
      </c>
      <c r="N14">
        <v>6.0000000000000001E-3</v>
      </c>
      <c r="O14">
        <v>5.0000000000000001E-3</v>
      </c>
      <c r="P14">
        <v>6.0000000000000001E-3</v>
      </c>
      <c r="Q14">
        <v>6.0000000000000001E-3</v>
      </c>
      <c r="R14">
        <v>3.5000000000000003E-2</v>
      </c>
      <c r="S14">
        <v>2.8000000000000001E-2</v>
      </c>
      <c r="T14">
        <v>2.8000000000000001E-2</v>
      </c>
      <c r="U14">
        <v>3.4000000000000002E-2</v>
      </c>
      <c r="V14">
        <v>2.8000000000000001E-2</v>
      </c>
      <c r="W14">
        <v>6.0999999999999999E-2</v>
      </c>
      <c r="X14">
        <v>4.1000000000000002E-2</v>
      </c>
      <c r="Y14">
        <v>7.1999999999999995E-2</v>
      </c>
      <c r="Z14">
        <v>3.0409999999999999</v>
      </c>
      <c r="AA14">
        <v>2.8290000000000002</v>
      </c>
      <c r="AB14">
        <v>3.089</v>
      </c>
      <c r="AC14">
        <v>2.3069999999999999</v>
      </c>
      <c r="AD14">
        <v>2.7450000000000001</v>
      </c>
      <c r="AE14">
        <v>5.327</v>
      </c>
      <c r="AF14">
        <v>5.5259999999999998</v>
      </c>
      <c r="AG14">
        <v>5.5679999999999996</v>
      </c>
      <c r="AH14">
        <v>42.415999999999997</v>
      </c>
      <c r="AI14">
        <v>88.712999999999994</v>
      </c>
      <c r="AJ14">
        <v>41.295999999999999</v>
      </c>
      <c r="AK14" s="2" t="s">
        <v>56</v>
      </c>
      <c r="AL14" s="8">
        <f>AVERAGE(C13:G13)</f>
        <v>4.2000000000000006E-3</v>
      </c>
      <c r="AM14" s="8">
        <f>AVERAGE(H13:L13)</f>
        <v>3.2000000000000002E-3</v>
      </c>
      <c r="AN14" s="8">
        <f>AVERAGE(M13:Q13)</f>
        <v>0.01</v>
      </c>
      <c r="AO14" s="8">
        <f>AVERAGE(R13:V13)</f>
        <v>0.37720000000000004</v>
      </c>
      <c r="AP14" s="7">
        <f>AVERAGE(W13:Y13)</f>
        <v>1.1719999999999999</v>
      </c>
      <c r="AQ14" s="8">
        <f>AVERAGE(Z13:AD13)</f>
        <v>21.387999999999998</v>
      </c>
      <c r="AR14" s="7">
        <f>AVERAGE(AE13:AG13)</f>
        <v>118.956</v>
      </c>
      <c r="AS14" s="8">
        <f>AVERAGE(AH13:AJ13)</f>
        <v>1939.6389999999999</v>
      </c>
    </row>
    <row r="15" spans="1:45" x14ac:dyDescent="0.25">
      <c r="A15" s="2"/>
      <c r="B15" s="2"/>
      <c r="AK15" s="2" t="s">
        <v>57</v>
      </c>
      <c r="AL15" s="8">
        <f>AVERAGE(C14:G14)</f>
        <v>3.8E-3</v>
      </c>
      <c r="AM15" s="8">
        <f>AVERAGE(H14:L14)</f>
        <v>3.0000000000000001E-3</v>
      </c>
      <c r="AN15" s="8">
        <f>AVERAGE(M14:Q14)</f>
        <v>5.7999999999999996E-3</v>
      </c>
      <c r="AO15" s="8">
        <f>AVERAGE(R14:V14)</f>
        <v>3.0599999999999999E-2</v>
      </c>
      <c r="AP15" s="7">
        <f>AVERAGE(W14:Y14)</f>
        <v>5.7999999999999996E-2</v>
      </c>
      <c r="AQ15" s="8">
        <f>AVERAGE(Z14:AD14)</f>
        <v>2.8022</v>
      </c>
      <c r="AR15" s="7">
        <f>AVERAGE(AE14:AG14)</f>
        <v>5.4736666666666665</v>
      </c>
      <c r="AS15" s="8">
        <f>AVERAGE(AH14:AJ14)</f>
        <v>57.474999999999994</v>
      </c>
    </row>
    <row r="16" spans="1:45" x14ac:dyDescent="0.25">
      <c r="A16" s="2"/>
      <c r="B16" s="2" t="s">
        <v>90</v>
      </c>
      <c r="C16">
        <v>1</v>
      </c>
      <c r="D16">
        <v>10</v>
      </c>
      <c r="E16">
        <v>100</v>
      </c>
      <c r="F16">
        <v>1000</v>
      </c>
      <c r="G16">
        <v>10000</v>
      </c>
      <c r="H16">
        <v>25000</v>
      </c>
      <c r="I16">
        <v>100000</v>
      </c>
      <c r="J16">
        <v>250000</v>
      </c>
      <c r="K16">
        <v>999999</v>
      </c>
      <c r="AK16" s="11" t="s">
        <v>95</v>
      </c>
      <c r="AL16" s="8" t="s">
        <v>96</v>
      </c>
    </row>
    <row r="17" spans="1:45" x14ac:dyDescent="0.25">
      <c r="A17" s="2"/>
      <c r="B17" s="2" t="s">
        <v>91</v>
      </c>
      <c r="C17">
        <f>C16*LOG(C16,2)</f>
        <v>0</v>
      </c>
      <c r="D17">
        <f t="shared" ref="D17:K17" si="0">D16*LOG(D16,2)</f>
        <v>33.219280948873624</v>
      </c>
      <c r="E17">
        <f t="shared" si="0"/>
        <v>664.38561897747252</v>
      </c>
      <c r="F17">
        <f t="shared" si="0"/>
        <v>9965.7842846620879</v>
      </c>
      <c r="G17">
        <f t="shared" si="0"/>
        <v>132877.1237954945</v>
      </c>
      <c r="H17">
        <f t="shared" si="0"/>
        <v>365241.01186092029</v>
      </c>
      <c r="I17">
        <f t="shared" si="0"/>
        <v>1660964.0474436812</v>
      </c>
      <c r="J17">
        <f t="shared" si="0"/>
        <v>4482892.1423310433</v>
      </c>
      <c r="K17">
        <f t="shared" si="0"/>
        <v>19931547.195061285</v>
      </c>
      <c r="AK17" s="2" t="s">
        <v>0</v>
      </c>
      <c r="AL17" s="8">
        <v>10</v>
      </c>
      <c r="AM17" s="8">
        <v>100</v>
      </c>
      <c r="AN17" s="8">
        <v>1000</v>
      </c>
      <c r="AO17" s="8">
        <v>10000</v>
      </c>
      <c r="AP17" s="8">
        <f>AP13</f>
        <v>25000</v>
      </c>
      <c r="AQ17" s="8">
        <v>100000</v>
      </c>
      <c r="AR17" s="8">
        <f>AR13</f>
        <v>250000</v>
      </c>
      <c r="AS17" s="8">
        <v>999999</v>
      </c>
    </row>
    <row r="18" spans="1:45" x14ac:dyDescent="0.25">
      <c r="A18" s="2"/>
      <c r="B18" s="6" t="s">
        <v>92</v>
      </c>
      <c r="C18">
        <f>C16*C16</f>
        <v>1</v>
      </c>
      <c r="D18">
        <f t="shared" ref="D18:K18" si="1">D16*D16</f>
        <v>100</v>
      </c>
      <c r="E18">
        <f t="shared" si="1"/>
        <v>10000</v>
      </c>
      <c r="F18">
        <f t="shared" si="1"/>
        <v>1000000</v>
      </c>
      <c r="G18">
        <f t="shared" si="1"/>
        <v>100000000</v>
      </c>
      <c r="H18">
        <f t="shared" si="1"/>
        <v>625000000</v>
      </c>
      <c r="I18">
        <f t="shared" si="1"/>
        <v>10000000000</v>
      </c>
      <c r="J18">
        <f t="shared" si="1"/>
        <v>62500000000</v>
      </c>
      <c r="K18">
        <f t="shared" si="1"/>
        <v>999998000001</v>
      </c>
      <c r="AK18" s="2" t="s">
        <v>56</v>
      </c>
      <c r="AL18" s="9">
        <f>AVERAGE(AL6,AL10,AL14)</f>
        <v>4.5333333333333337E-3</v>
      </c>
      <c r="AM18" s="9">
        <f t="shared" ref="AM18:AS18" si="2">AVERAGE(AM6,AM10,AM14)</f>
        <v>4.0666666666666672E-3</v>
      </c>
      <c r="AN18" s="9">
        <f t="shared" si="2"/>
        <v>1.1466666666666667E-2</v>
      </c>
      <c r="AO18" s="9">
        <f t="shared" si="2"/>
        <v>0.49986666666666663</v>
      </c>
      <c r="AP18" s="9">
        <f t="shared" si="2"/>
        <v>1.3501111111111113</v>
      </c>
      <c r="AQ18" s="9">
        <f t="shared" si="2"/>
        <v>22.780399999999997</v>
      </c>
      <c r="AR18" s="9">
        <f t="shared" si="2"/>
        <v>121.00233333333334</v>
      </c>
      <c r="AS18" s="9">
        <f t="shared" si="2"/>
        <v>1940.5640000000001</v>
      </c>
    </row>
    <row r="19" spans="1:45" x14ac:dyDescent="0.25">
      <c r="A19" s="2"/>
      <c r="B19" s="2"/>
      <c r="AK19" s="2" t="s">
        <v>57</v>
      </c>
      <c r="AL19" s="9">
        <f>AVERAGE(AL7,AL11,AL15)</f>
        <v>4.3333333333333331E-3</v>
      </c>
      <c r="AM19" s="9">
        <f t="shared" ref="AM19:AS19" si="3">AVERAGE(AM7,AM11,AM15)</f>
        <v>3.2000000000000002E-3</v>
      </c>
      <c r="AN19" s="9">
        <f t="shared" si="3"/>
        <v>6.0666666666666673E-3</v>
      </c>
      <c r="AO19" s="9">
        <f t="shared" si="3"/>
        <v>3.093333333333333E-2</v>
      </c>
      <c r="AP19" s="9">
        <f t="shared" si="3"/>
        <v>8.5000000000000006E-2</v>
      </c>
      <c r="AQ19" s="9">
        <f t="shared" si="3"/>
        <v>3.0219999999999998</v>
      </c>
      <c r="AR19" s="9">
        <f t="shared" si="3"/>
        <v>5.6828888888888898</v>
      </c>
      <c r="AS19" s="9">
        <f t="shared" si="3"/>
        <v>53.395333333333326</v>
      </c>
    </row>
    <row r="20" spans="1:45" x14ac:dyDescent="0.25">
      <c r="A20" s="2"/>
      <c r="B20" s="2"/>
    </row>
    <row r="21" spans="1:45" x14ac:dyDescent="0.25">
      <c r="A21" s="2"/>
      <c r="B21" s="2"/>
    </row>
    <row r="22" spans="1:45" x14ac:dyDescent="0.25">
      <c r="A22" s="2"/>
      <c r="B22" s="2"/>
    </row>
    <row r="26" spans="1:45" x14ac:dyDescent="0.25">
      <c r="A26" s="3"/>
      <c r="B26" s="2"/>
    </row>
    <row r="27" spans="1:45" x14ac:dyDescent="0.25">
      <c r="A27" s="2"/>
      <c r="B27" s="2"/>
    </row>
    <row r="28" spans="1:45" x14ac:dyDescent="0.25">
      <c r="A28" s="2"/>
      <c r="B28" s="2"/>
    </row>
    <row r="29" spans="1:45" x14ac:dyDescent="0.25">
      <c r="A29" s="2"/>
      <c r="B29" s="2"/>
    </row>
    <row r="30" spans="1:45" x14ac:dyDescent="0.25">
      <c r="A30" s="3"/>
      <c r="B30" s="2"/>
      <c r="D30" s="1"/>
      <c r="E30" s="1"/>
      <c r="F30" s="1"/>
      <c r="G30" s="1"/>
      <c r="H30" s="1"/>
      <c r="I30" s="1"/>
      <c r="J30" s="1"/>
      <c r="K30" s="1"/>
      <c r="L30" s="1"/>
    </row>
    <row r="31" spans="1:45" x14ac:dyDescent="0.25">
      <c r="A31" s="2"/>
      <c r="B31" s="2"/>
    </row>
    <row r="32" spans="1:45" x14ac:dyDescent="0.25">
      <c r="A32" s="2"/>
      <c r="B32" s="2"/>
    </row>
    <row r="33" spans="1:37" x14ac:dyDescent="0.25">
      <c r="A33" s="2"/>
      <c r="B33" s="2"/>
    </row>
    <row r="34" spans="1:37" x14ac:dyDescent="0.25">
      <c r="A34" s="3"/>
      <c r="B34" s="2"/>
    </row>
    <row r="35" spans="1:37" x14ac:dyDescent="0.25">
      <c r="A35" s="2"/>
      <c r="B35" s="2"/>
    </row>
    <row r="36" spans="1:37" x14ac:dyDescent="0.25">
      <c r="A36" s="2"/>
      <c r="B36" s="2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2"/>
      <c r="B37" s="2"/>
    </row>
  </sheetData>
  <hyperlinks>
    <hyperlink ref="B18" r:id="rId1" display="n^@"/>
  </hyperlinks>
  <pageMargins left="0.7" right="0.7" top="0.75" bottom="0.75" header="0.3" footer="0.3"/>
  <pageSetup paperSize="9" orientation="portrait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Scodellaro</dc:creator>
  <cp:lastModifiedBy>Danilo Scodellaro</cp:lastModifiedBy>
  <dcterms:created xsi:type="dcterms:W3CDTF">2014-09-02T14:53:39Z</dcterms:created>
  <dcterms:modified xsi:type="dcterms:W3CDTF">2014-09-03T13:32:17Z</dcterms:modified>
</cp:coreProperties>
</file>