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ira claro\Desktop\VITUAL CLINIC\"/>
    </mc:Choice>
  </mc:AlternateContent>
  <bookViews>
    <workbookView xWindow="0" yWindow="0" windowWidth="20490" windowHeight="6930" firstSheet="3" activeTab="5"/>
  </bookViews>
  <sheets>
    <sheet name="ESTUDIO DE INTELIGENCIA" sheetId="1" r:id="rId1"/>
    <sheet name="CAPACITACION" sheetId="4" r:id="rId2"/>
    <sheet name="PUBLICACIONES" sheetId="10" r:id="rId3"/>
    <sheet name="VIAJES NACIONALES" sheetId="3" r:id="rId4"/>
    <sheet name="SS TECNOLOGICOS " sheetId="2" r:id="rId5"/>
    <sheet name="PERSONAL" sheetId="5" r:id="rId6"/>
    <sheet name="PERSONAL TEC." sheetId="6" r:id="rId7"/>
    <sheet name="SOFTWARE" sheetId="8" r:id="rId8"/>
    <sheet name="ADMINISTRACION" sheetId="7" r:id="rId9"/>
    <sheet name="DEZPLAZAMIENOS" sheetId="9" r:id="rId10"/>
  </sheets>
  <definedNames>
    <definedName name="_xlnm._FilterDatabase" localSheetId="5" hidden="1">PERSONAL!$A$14:$N$59</definedName>
    <definedName name="_xlnm.Print_Area" localSheetId="0">'ESTUDIO DE INTELIGENCIA'!$A$1:$F$37</definedName>
  </definedNames>
  <calcPr calcId="171027"/>
  <fileRecoveryPr autoRecover="0"/>
</workbook>
</file>

<file path=xl/calcChain.xml><?xml version="1.0" encoding="utf-8"?>
<calcChain xmlns="http://schemas.openxmlformats.org/spreadsheetml/2006/main">
  <c r="E22" i="3" l="1"/>
  <c r="I28" i="8" l="1"/>
  <c r="F28" i="10" l="1"/>
  <c r="E28" i="10"/>
  <c r="F15" i="8" l="1"/>
  <c r="E31" i="3" l="1"/>
  <c r="F29" i="9" l="1"/>
  <c r="E29" i="9"/>
  <c r="F28" i="8"/>
  <c r="E28" i="8"/>
  <c r="F29" i="7"/>
  <c r="E29" i="7"/>
  <c r="F25" i="6"/>
  <c r="E25" i="6"/>
  <c r="F58" i="5"/>
  <c r="E58" i="5"/>
  <c r="F29" i="4"/>
  <c r="E29" i="4"/>
  <c r="F31" i="3"/>
  <c r="F29" i="2"/>
  <c r="E29" i="2"/>
  <c r="F29" i="1" l="1"/>
  <c r="E29" i="1"/>
</calcChain>
</file>

<file path=xl/sharedStrings.xml><?xml version="1.0" encoding="utf-8"?>
<sst xmlns="http://schemas.openxmlformats.org/spreadsheetml/2006/main" count="423" uniqueCount="140">
  <si>
    <t>INFORME DETALLADO DE GASTOS POR RUBRO</t>
  </si>
  <si>
    <t xml:space="preserve">FECHA DE PAGO </t>
  </si>
  <si>
    <t>No. COMPROBANTE DE EGRESO</t>
  </si>
  <si>
    <t>DESCRIPCIÓN DEL GASTO</t>
  </si>
  <si>
    <t>PROVEEDOR DEL BIEN O DEL SERVICIO</t>
  </si>
  <si>
    <t>FUENTE COLCIENCIAS - VALOR EJECUTADO ($)</t>
  </si>
  <si>
    <t>FUENTE CONTRAPARTIDA VALOR EJECUTADO ($)</t>
  </si>
  <si>
    <t>Firma: ___________________________________</t>
  </si>
  <si>
    <r>
      <rPr>
        <b/>
        <sz val="11"/>
        <color theme="1"/>
        <rFont val="Arial Narrow"/>
        <family val="2"/>
      </rPr>
      <t xml:space="preserve">Página: </t>
    </r>
    <r>
      <rPr>
        <sz val="11"/>
        <color theme="1"/>
        <rFont val="Arial Narrow"/>
        <family val="2"/>
      </rPr>
      <t>1 de 1</t>
    </r>
  </si>
  <si>
    <t>*/   Estos valores deben coincidir con los totales reportados en el formato de Ejecución Financiera Consolidado</t>
  </si>
  <si>
    <r>
      <rPr>
        <b/>
        <sz val="11"/>
        <color theme="1"/>
        <rFont val="Arial Narrow"/>
        <family val="2"/>
      </rPr>
      <t xml:space="preserve">Código: </t>
    </r>
    <r>
      <rPr>
        <sz val="11"/>
        <color theme="1"/>
        <rFont val="Arial Narrow"/>
        <family val="2"/>
      </rPr>
      <t>M301PR03F03</t>
    </r>
  </si>
  <si>
    <r>
      <rPr>
        <b/>
        <sz val="11"/>
        <color theme="1"/>
        <rFont val="Arial Narrow"/>
        <family val="2"/>
      </rPr>
      <t>Versión:</t>
    </r>
    <r>
      <rPr>
        <sz val="11"/>
        <color theme="1"/>
        <rFont val="Arial Narrow"/>
        <family val="2"/>
      </rPr>
      <t xml:space="preserve"> 01</t>
    </r>
  </si>
  <si>
    <r>
      <rPr>
        <b/>
        <sz val="11"/>
        <color theme="1"/>
        <rFont val="Arial Narrow"/>
        <family val="2"/>
      </rPr>
      <t>Fecha:</t>
    </r>
    <r>
      <rPr>
        <sz val="11"/>
        <color theme="1"/>
        <rFont val="Arial Narrow"/>
        <family val="2"/>
      </rPr>
      <t xml:space="preserve"> 2014-05-30</t>
    </r>
  </si>
  <si>
    <t>ESTUDIOS DE INTELIGENCIA COMPETITIVA</t>
  </si>
  <si>
    <t>Entidad ejecutora: EXSIS SOFTWARE &amp; SOLUCIONES SAS</t>
  </si>
  <si>
    <t>SERVICIOS TECNOLÓGICOS NACIONALES O INTERNACIONALES.</t>
  </si>
  <si>
    <t>VIAJES NACIONALES RELACIONADOS CON EL DESARROLLO DEL PROYECTO.</t>
  </si>
  <si>
    <t>CAPACITACIÓN Y ACTUALIZACIÓN DE PERSONAL ATRAVÉS DE PROGRAMAS DE ENTRENAMIENTO DE CORTA DURACIÓN.</t>
  </si>
  <si>
    <t>PERSONAL/UNIVERSIDAD</t>
  </si>
  <si>
    <t>PERSONAL CON FORMACIÓN EN CARRERAS TÉCNICAS Y TECNOLÓGICAS.</t>
  </si>
  <si>
    <t>SOFTWARE</t>
  </si>
  <si>
    <t>ADMINISTRACIÓN</t>
  </si>
  <si>
    <t>DESPLAZAMIENTOS, ACTIVIDADES Y MATERIALES PARA LA PROMOCIÓN Y LA DIFUSIÓN DE LOS RESULTADOS DEL PROYECTO.</t>
  </si>
  <si>
    <t>No. FACTURA O CUENTA DE COBRO</t>
  </si>
  <si>
    <t>Andres Herrera Maldonado</t>
  </si>
  <si>
    <t>Especificación de requerimientos</t>
  </si>
  <si>
    <t>Julian David Lozano Cardozo</t>
  </si>
  <si>
    <t>Definicion,revision y aprobacion de funcionalidades en cada tecnologia</t>
  </si>
  <si>
    <t>Yohana Giselida Suarez Castillo</t>
  </si>
  <si>
    <t>Levantamiento de información y definicion de actores y funcionalidades dentro del sistema.</t>
  </si>
  <si>
    <t>Desarrollo de propuesta de diseño</t>
  </si>
  <si>
    <t>contrato de Outsourcing 2016-1 pago meses de Marzo a Junio de 2016</t>
  </si>
  <si>
    <t>universidad de medellin</t>
  </si>
  <si>
    <t>Desarrollo de propuesta de diseño, entrega de contenidos, revision y aprobacion de prototipos.</t>
  </si>
  <si>
    <t>santiago Alvarez Porras</t>
  </si>
  <si>
    <t xml:space="preserve">Desarrollo de prototipo,con contenidos y propuestas comunicacionales </t>
  </si>
  <si>
    <t>Entrega de contenidos para desarrollo de prototipo preliminar, revision y aprobacon.</t>
  </si>
  <si>
    <t>Implementación del Software</t>
  </si>
  <si>
    <t>Brayan Corredor Puentes</t>
  </si>
  <si>
    <t>Definición de arquitectura,diseño de modulos funcionales,definicion e integración entre tecnologias</t>
  </si>
  <si>
    <t>Leonardo Armero Barbosa</t>
  </si>
  <si>
    <t>Leonardo Gonzalez</t>
  </si>
  <si>
    <t>Pablo Andres Linares Murcia</t>
  </si>
  <si>
    <t>Cristhian Camilo Jimenez</t>
  </si>
  <si>
    <t>Implementacion de software</t>
  </si>
  <si>
    <t>Ian abel Castillo Martinez</t>
  </si>
  <si>
    <t>Tiquetes aereos</t>
  </si>
  <si>
    <t>Avianca</t>
  </si>
  <si>
    <t xml:space="preserve">Jefe Financiero </t>
  </si>
  <si>
    <t xml:space="preserve">Revisor Fiscal </t>
  </si>
  <si>
    <t xml:space="preserve">Transporte y alimentación </t>
  </si>
  <si>
    <t>Jose Luis Florez Restrepo</t>
  </si>
  <si>
    <t xml:space="preserve">Papeleria y utiles de oficina </t>
  </si>
  <si>
    <t>Compañía Papelera Nacional sas</t>
  </si>
  <si>
    <t>Satena S.A</t>
  </si>
  <si>
    <t>Transpote interno en Bogota</t>
  </si>
  <si>
    <t>Roberto Duque</t>
  </si>
  <si>
    <t>Curso Fundamentos en pruebas de Software ISTQE</t>
  </si>
  <si>
    <t>Fundacion de Egresados Universidad Distrital</t>
  </si>
  <si>
    <t>TOTAL ACUMULADO CAPACITACIÓN Y ACTUALIZACIÓN DE PERSONAL ATRAVÉS DE PROGRAMAS DE ENTRENAMIENTO DE CORTA DURACIÓN</t>
  </si>
  <si>
    <t>Pruebas de Integracion y pruebas del sistema</t>
  </si>
  <si>
    <t>Brenda Aguacia Benitez</t>
  </si>
  <si>
    <t>contrato de Outsourcing 2016-1 pago meses de Julio a Octubre de 2016</t>
  </si>
  <si>
    <t>AP Media SAS</t>
  </si>
  <si>
    <t>Estudio de Inteligencia Competitiva</t>
  </si>
  <si>
    <t>TOTAL ACUMULADO DEL RUBRO DE ESTUDIOS DE INTELIGENCIA COMPETITIVA</t>
  </si>
  <si>
    <t>Gastos administrativos</t>
  </si>
  <si>
    <t>Exsis software &amp; Soluciones sas</t>
  </si>
  <si>
    <t>TOTAL ACUMULADO DEL RUBRO DE VIAJES NACIONALES RELACIONADOS CON EL DESARROLLO DEL PROYECTO.</t>
  </si>
  <si>
    <t>TOTAL ACUMULADO DEL RUBRO DE SERVICIOS TECNOLÓGICOS NACIONALES O INTERNACIONALES.</t>
  </si>
  <si>
    <t>TOTAL ACUMULADO DEL RUBRO DE PERSONAL/UNIVERSIDAD</t>
  </si>
  <si>
    <t>TOTAL ACUMULADO DEL RUBRO DE PERSONAL CON FORMACIÓN EN CARRERAS TÉCNICAS Y TECNOLÓGICAS.</t>
  </si>
  <si>
    <t>TOTAL ACUMULADO DEL RUBRO DE SOFTWARE</t>
  </si>
  <si>
    <t>TOTAL ACUMULADO DEL RUBRO DE ADMINISTRACIÓN.</t>
  </si>
  <si>
    <t>TOTAL ACUMULADO DEL RUBRO DE DESPLAZAMIENTOS, ACTIVIDADES Y MATERIALES PARA LA PROMOCIÓN Y LA DIFUSIÓN DE LOS RESULTADOS DEL PROYECTO.</t>
  </si>
  <si>
    <t>Número del contrato: 589 de 2015</t>
  </si>
  <si>
    <t>Código del proyecto:  44842-589-2015</t>
  </si>
  <si>
    <t>VSPRO 2015 SNGL OLP NL</t>
  </si>
  <si>
    <t>NEXSYS DE COLOMBIA S.A</t>
  </si>
  <si>
    <t>Nombre: MAIRA ALEJANDRA CLARO ROPERO</t>
  </si>
  <si>
    <t>Nombre: JOSE EVERARDO ALBARRACIN GIRALDO</t>
  </si>
  <si>
    <t>No. Tarjeta profesional: 83971-T</t>
  </si>
  <si>
    <t>Resultados del software</t>
  </si>
  <si>
    <t>Kattya Alexandra Peña Nieto</t>
  </si>
  <si>
    <t>Prestacion de servicios prediagnostico con logica difusa proyecto virtual clinic</t>
  </si>
  <si>
    <t>jose luis florez restrepo</t>
  </si>
  <si>
    <t>Viaticos</t>
  </si>
  <si>
    <t>inversiones adk</t>
  </si>
  <si>
    <t>Contrato de Outsoursing a febrero de 2017</t>
  </si>
  <si>
    <t>Capacitacion Metodologias Agiles</t>
  </si>
  <si>
    <t>Software Engineering on Time sas</t>
  </si>
  <si>
    <t>PENDIENTE SOPORTE DE ARL</t>
  </si>
  <si>
    <t>PENDIENTE SOPORTE DE EGRESO</t>
  </si>
  <si>
    <t>Resultados del uso del software</t>
  </si>
  <si>
    <t>PENDIENTE SOPORTE DE EGRESO- CONTRATO- enero cuenta de cobro0</t>
  </si>
  <si>
    <t>CE 131</t>
  </si>
  <si>
    <t>Pago publicación de articulo de Virtual Clinic</t>
  </si>
  <si>
    <t>AISTI- Associacao Iberica de STI</t>
  </si>
  <si>
    <t>FC AP 10</t>
  </si>
  <si>
    <t>Estudio de Inteligencia competitiva</t>
  </si>
  <si>
    <t>AP MEDIA SAS</t>
  </si>
  <si>
    <t>Consultoria en gestion de mercadeo y ventas complemento estudio de inteligencia competitiva</t>
  </si>
  <si>
    <t>Monique Rubiano</t>
  </si>
  <si>
    <t>Elaborar articulo de resultados de proyecto</t>
  </si>
  <si>
    <t>Estrategia de marketing y ventas</t>
  </si>
  <si>
    <t>Support Team Annual Service</t>
  </si>
  <si>
    <t>ZENDESK</t>
  </si>
  <si>
    <t>CE 136</t>
  </si>
  <si>
    <t>presentacion de Articulo Lisboa</t>
  </si>
  <si>
    <t>Despegar.com</t>
  </si>
  <si>
    <t>Contrato de Outsoursing a Junio de 2017</t>
  </si>
  <si>
    <t>Universidad de Medellin</t>
  </si>
  <si>
    <t>Realizar Informe Final del Proyecto</t>
  </si>
  <si>
    <t>Andres Herrera</t>
  </si>
  <si>
    <t>Cloud Computing-Azure subsscrvces</t>
  </si>
  <si>
    <t>Nexys de colombia sas</t>
  </si>
  <si>
    <t>Chat Team Virtual Clinic</t>
  </si>
  <si>
    <t>Zendesk</t>
  </si>
  <si>
    <t>Lanzamiento Virtual Clinic</t>
  </si>
  <si>
    <t>I PORTELA SAS</t>
  </si>
  <si>
    <t>TREINTA Y OCHO MILLONES NOVECIENTOS OCHENTA Y TRES MIL SEISCIENTOS SESENTA Y TRES PESOS  M/CTE ($38.983.663)</t>
  </si>
  <si>
    <r>
      <rPr>
        <b/>
        <sz val="11"/>
        <color theme="1"/>
        <rFont val="Calibri"/>
        <family val="2"/>
        <scheme val="minor"/>
      </rPr>
      <t xml:space="preserve">Código: </t>
    </r>
    <r>
      <rPr>
        <sz val="11"/>
        <color theme="1"/>
        <rFont val="Calibri"/>
        <family val="2"/>
        <scheme val="minor"/>
      </rPr>
      <t>M301PR03F03</t>
    </r>
  </si>
  <si>
    <r>
      <rPr>
        <b/>
        <sz val="11"/>
        <color theme="1"/>
        <rFont val="Calibri"/>
        <family val="2"/>
        <scheme val="minor"/>
      </rPr>
      <t>Versión:</t>
    </r>
    <r>
      <rPr>
        <sz val="11"/>
        <color theme="1"/>
        <rFont val="Calibri"/>
        <family val="2"/>
        <scheme val="minor"/>
      </rPr>
      <t xml:space="preserve"> 01</t>
    </r>
  </si>
  <si>
    <r>
      <rPr>
        <b/>
        <sz val="11"/>
        <color theme="1"/>
        <rFont val="Calibri"/>
        <family val="2"/>
        <scheme val="minor"/>
      </rPr>
      <t>Fecha:</t>
    </r>
    <r>
      <rPr>
        <sz val="11"/>
        <color theme="1"/>
        <rFont val="Calibri"/>
        <family val="2"/>
        <scheme val="minor"/>
      </rPr>
      <t xml:space="preserve"> 2014-05-30</t>
    </r>
  </si>
  <si>
    <r>
      <rPr>
        <b/>
        <sz val="11"/>
        <color theme="1"/>
        <rFont val="Calibri"/>
        <family val="2"/>
        <scheme val="minor"/>
      </rPr>
      <t xml:space="preserve">Página: </t>
    </r>
    <r>
      <rPr>
        <sz val="11"/>
        <color theme="1"/>
        <rFont val="Calibri"/>
        <family val="2"/>
        <scheme val="minor"/>
      </rPr>
      <t>1 de 1</t>
    </r>
  </si>
  <si>
    <t>CIENTO SETENTA Y UN MILLON NOVECIENTOS CUARENTA MIL CUATROCIENTOS OCHO PESOS M/CTE ($171.940.408)</t>
  </si>
  <si>
    <t>VEINTE MILLONES TRESCIENTOS CINCUENTA MIL PESOS M/CTE ($20.350.000)</t>
  </si>
  <si>
    <t>TRECE MILLONES NOVECIENTOS TREINTA Y SEIS MIL TREINTA Y SIETE PESOS M/CTE ($13.936.037)</t>
  </si>
  <si>
    <t>OCHO MILLONES QUINIENTOS CUARENTA Y SEIS MIL CUATROCIENTOS OCHENTA Y CUATRO PESOS M/CTE. ($8.546.484)</t>
  </si>
  <si>
    <t>DIECINUEVE MILLONES QUINIENTOS CUARENTA Y CUATRO MIL CUATROCIENTOS OCHENTA Y CUATRO PESOS M/CTE ($19.544.484)</t>
  </si>
  <si>
    <t>FC AP 4</t>
  </si>
  <si>
    <t>CINCUENTA Y UN MILLONES QUINIENTOS MIL PESOS M/CTE. ($ 51.500.000)</t>
  </si>
  <si>
    <t>DIEZ MILLONES TRESCIENTOS CUARENTA MIL PESOS M/CTE. ($10.340.000)</t>
  </si>
  <si>
    <t>PUBLICACIONES</t>
  </si>
  <si>
    <t>UN MILLON CIENTO DOS MIL CUATROCIENTOS TREINTA Y NUEVE PESOS M/CTE. ($1.102.439)</t>
  </si>
  <si>
    <t>TOTAL ACUMULADO PUBLICACIONES</t>
  </si>
  <si>
    <t xml:space="preserve">Tiquetes </t>
  </si>
  <si>
    <t>CUATRO MILLONES CINCUENTA Y UN MIL CIEN PESOS M/CTE ($4.051.100)</t>
  </si>
  <si>
    <t>330733 + 377707 + 332247 + 375959</t>
  </si>
  <si>
    <t>CEC 135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</si>
</sst>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;[Red]#,##0"/>
  </numFmts>
  <fonts count="12" x14ac:knownFonts="1">
    <font>
      <sz val="11"/>
      <color theme="1"/>
      <name val="Calibri"/>
      <family val="2"/>
      <scheme val="minor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sz val="11"/>
      <color theme="1"/>
      <name val="Arial Narrow"/>
      <family val="2"/>
    </font>
    <font>
      <b/>
      <sz val="11"/>
      <color theme="1"/>
      <name val="Arial Narrow"/>
      <family val="2"/>
    </font>
    <font>
      <b/>
      <sz val="11"/>
      <color theme="1"/>
      <name val="Calibri"/>
      <family val="2"/>
      <scheme val="minor"/>
    </font>
    <font>
      <b/>
      <sz val="12"/>
      <color rgb="FF000000"/>
      <name val="Calibri"/>
      <family val="2"/>
      <charset val="1"/>
      <scheme val="minor"/>
    </font>
    <font>
      <b/>
      <sz val="10"/>
      <color theme="1"/>
      <name val="Arial Narrow"/>
      <family val="2"/>
    </font>
    <font>
      <sz val="11"/>
      <color theme="1"/>
      <name val="Arial Narrow"/>
      <family val="2"/>
    </font>
    <font>
      <sz val="10"/>
      <color theme="1"/>
      <name val="Arial Narrow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65"/>
        <bgColor theme="0"/>
      </patternFill>
    </fill>
    <fill>
      <patternFill patternType="solid">
        <fgColor theme="0"/>
        <bgColor theme="0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71">
    <xf numFmtId="0" fontId="0" fillId="0" borderId="0" xfId="0"/>
    <xf numFmtId="0" fontId="3" fillId="2" borderId="7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0" xfId="0" applyFont="1" applyFill="1"/>
    <xf numFmtId="0" fontId="1" fillId="2" borderId="0" xfId="0" applyFont="1" applyFill="1"/>
    <xf numFmtId="0" fontId="1" fillId="2" borderId="0" xfId="0" applyFont="1" applyFill="1" applyAlignment="1"/>
    <xf numFmtId="0" fontId="1" fillId="2" borderId="0" xfId="0" applyFont="1" applyFill="1" applyAlignment="1">
      <alignment horizontal="center" wrapText="1"/>
    </xf>
    <xf numFmtId="0" fontId="2" fillId="2" borderId="0" xfId="0" applyFont="1" applyFill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2" fillId="2" borderId="1" xfId="0" applyFont="1" applyFill="1" applyBorder="1"/>
    <xf numFmtId="0" fontId="0" fillId="2" borderId="0" xfId="0" applyFill="1" applyAlignment="1">
      <alignment horizontal="left"/>
    </xf>
    <xf numFmtId="0" fontId="2" fillId="2" borderId="0" xfId="0" applyFont="1" applyFill="1" applyAlignment="1"/>
    <xf numFmtId="0" fontId="0" fillId="2" borderId="0" xfId="0" applyFill="1"/>
    <xf numFmtId="14" fontId="2" fillId="2" borderId="1" xfId="0" applyNumberFormat="1" applyFont="1" applyFill="1" applyBorder="1"/>
    <xf numFmtId="0" fontId="2" fillId="2" borderId="1" xfId="0" applyFont="1" applyFill="1" applyBorder="1" applyAlignment="1">
      <alignment horizontal="center"/>
    </xf>
    <xf numFmtId="3" fontId="2" fillId="2" borderId="1" xfId="0" applyNumberFormat="1" applyFont="1" applyFill="1" applyBorder="1" applyAlignment="1">
      <alignment horizontal="center"/>
    </xf>
    <xf numFmtId="164" fontId="2" fillId="2" borderId="1" xfId="0" applyNumberFormat="1" applyFont="1" applyFill="1" applyBorder="1"/>
    <xf numFmtId="3" fontId="2" fillId="2" borderId="1" xfId="0" applyNumberFormat="1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1" fillId="2" borderId="1" xfId="0" applyFont="1" applyFill="1" applyBorder="1"/>
    <xf numFmtId="3" fontId="1" fillId="2" borderId="1" xfId="0" applyNumberFormat="1" applyFont="1" applyFill="1" applyBorder="1" applyAlignment="1">
      <alignment horizontal="center"/>
    </xf>
    <xf numFmtId="3" fontId="1" fillId="2" borderId="1" xfId="0" applyNumberFormat="1" applyFont="1" applyFill="1" applyBorder="1"/>
    <xf numFmtId="0" fontId="2" fillId="2" borderId="0" xfId="0" applyFont="1" applyFill="1" applyAlignment="1">
      <alignment horizontal="left"/>
    </xf>
    <xf numFmtId="0" fontId="1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164" fontId="1" fillId="2" borderId="1" xfId="0" applyNumberFormat="1" applyFont="1" applyFill="1" applyBorder="1"/>
    <xf numFmtId="0" fontId="1" fillId="0" borderId="1" xfId="0" applyFont="1" applyFill="1" applyBorder="1" applyAlignment="1">
      <alignment horizontal="center" wrapText="1"/>
    </xf>
    <xf numFmtId="0" fontId="1" fillId="0" borderId="0" xfId="0" applyFont="1" applyFill="1" applyAlignment="1"/>
    <xf numFmtId="0" fontId="2" fillId="0" borderId="0" xfId="0" applyFont="1" applyFill="1" applyAlignment="1"/>
    <xf numFmtId="0" fontId="5" fillId="0" borderId="0" xfId="0" applyFont="1" applyFill="1" applyAlignment="1">
      <alignment horizontal="left"/>
    </xf>
    <xf numFmtId="0" fontId="6" fillId="0" borderId="0" xfId="0" applyFont="1" applyAlignment="1">
      <alignment wrapText="1"/>
    </xf>
    <xf numFmtId="0" fontId="2" fillId="2" borderId="0" xfId="0" applyFont="1" applyFill="1" applyAlignment="1">
      <alignment horizontal="left"/>
    </xf>
    <xf numFmtId="14" fontId="2" fillId="3" borderId="1" xfId="0" applyNumberFormat="1" applyFont="1" applyFill="1" applyBorder="1"/>
    <xf numFmtId="0" fontId="2" fillId="4" borderId="1" xfId="0" applyFont="1" applyFill="1" applyBorder="1" applyAlignment="1">
      <alignment horizontal="center"/>
    </xf>
    <xf numFmtId="0" fontId="2" fillId="3" borderId="1" xfId="0" applyFont="1" applyFill="1" applyBorder="1"/>
    <xf numFmtId="3" fontId="2" fillId="4" borderId="1" xfId="0" applyNumberFormat="1" applyFont="1" applyFill="1" applyBorder="1" applyAlignment="1">
      <alignment horizontal="center"/>
    </xf>
    <xf numFmtId="0" fontId="2" fillId="3" borderId="0" xfId="0" applyFont="1" applyFill="1"/>
    <xf numFmtId="14" fontId="2" fillId="0" borderId="1" xfId="0" applyNumberFormat="1" applyFont="1" applyFill="1" applyBorder="1"/>
    <xf numFmtId="0" fontId="2" fillId="0" borderId="1" xfId="0" applyFont="1" applyFill="1" applyBorder="1" applyAlignment="1">
      <alignment horizontal="center"/>
    </xf>
    <xf numFmtId="0" fontId="2" fillId="0" borderId="1" xfId="0" applyFont="1" applyFill="1" applyBorder="1"/>
    <xf numFmtId="3" fontId="2" fillId="0" borderId="1" xfId="0" applyNumberFormat="1" applyFont="1" applyFill="1" applyBorder="1" applyAlignment="1">
      <alignment horizontal="center"/>
    </xf>
    <xf numFmtId="0" fontId="7" fillId="0" borderId="0" xfId="0" applyFont="1" applyFill="1" applyAlignment="1"/>
    <xf numFmtId="0" fontId="7" fillId="0" borderId="1" xfId="0" applyFont="1" applyFill="1" applyBorder="1" applyAlignment="1">
      <alignment horizontal="center" wrapText="1"/>
    </xf>
    <xf numFmtId="0" fontId="7" fillId="0" borderId="3" xfId="0" applyFont="1" applyFill="1" applyBorder="1" applyAlignment="1"/>
    <xf numFmtId="0" fontId="9" fillId="0" borderId="0" xfId="0" applyFont="1" applyFill="1" applyAlignment="1"/>
    <xf numFmtId="0" fontId="11" fillId="0" borderId="0" xfId="0" applyFont="1" applyFill="1" applyAlignment="1">
      <alignment horizontal="left"/>
    </xf>
    <xf numFmtId="0" fontId="10" fillId="0" borderId="0" xfId="0" applyFont="1" applyFill="1" applyAlignment="1">
      <alignment horizontal="left"/>
    </xf>
    <xf numFmtId="0" fontId="2" fillId="3" borderId="1" xfId="0" applyFont="1" applyFill="1" applyBorder="1" applyAlignment="1">
      <alignment horizontal="center"/>
    </xf>
    <xf numFmtId="3" fontId="2" fillId="3" borderId="1" xfId="0" applyNumberFormat="1" applyFont="1" applyFill="1" applyBorder="1" applyAlignment="1">
      <alignment horizontal="center"/>
    </xf>
    <xf numFmtId="14" fontId="2" fillId="4" borderId="1" xfId="0" applyNumberFormat="1" applyFont="1" applyFill="1" applyBorder="1"/>
    <xf numFmtId="0" fontId="2" fillId="4" borderId="1" xfId="0" applyFont="1" applyFill="1" applyBorder="1"/>
    <xf numFmtId="0" fontId="8" fillId="0" borderId="7" xfId="0" applyFont="1" applyFill="1" applyBorder="1" applyAlignment="1">
      <alignment horizontal="center"/>
    </xf>
    <xf numFmtId="0" fontId="9" fillId="0" borderId="0" xfId="0" applyFont="1" applyFill="1"/>
    <xf numFmtId="0" fontId="8" fillId="0" borderId="8" xfId="0" applyFont="1" applyFill="1" applyBorder="1" applyAlignment="1">
      <alignment horizontal="center"/>
    </xf>
    <xf numFmtId="0" fontId="7" fillId="0" borderId="0" xfId="0" applyFont="1" applyFill="1"/>
    <xf numFmtId="0" fontId="8" fillId="0" borderId="9" xfId="0" applyFont="1" applyFill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9" fillId="0" borderId="0" xfId="0" applyFont="1" applyFill="1" applyAlignment="1">
      <alignment horizontal="center" wrapText="1"/>
    </xf>
    <xf numFmtId="14" fontId="9" fillId="0" borderId="1" xfId="0" applyNumberFormat="1" applyFont="1" applyFill="1" applyBorder="1"/>
    <xf numFmtId="0" fontId="9" fillId="0" borderId="1" xfId="0" applyFont="1" applyFill="1" applyBorder="1" applyAlignment="1">
      <alignment horizontal="center"/>
    </xf>
    <xf numFmtId="0" fontId="9" fillId="0" borderId="1" xfId="0" applyFont="1" applyFill="1" applyBorder="1"/>
    <xf numFmtId="3" fontId="9" fillId="0" borderId="1" xfId="0" applyNumberFormat="1" applyFont="1" applyFill="1" applyBorder="1" applyAlignment="1">
      <alignment horizontal="center"/>
    </xf>
    <xf numFmtId="0" fontId="9" fillId="0" borderId="0" xfId="0" applyFont="1" applyFill="1" applyBorder="1"/>
    <xf numFmtId="0" fontId="10" fillId="0" borderId="0" xfId="0" applyFont="1" applyFill="1" applyBorder="1"/>
    <xf numFmtId="164" fontId="10" fillId="0" borderId="0" xfId="0" applyNumberFormat="1" applyFont="1" applyFill="1" applyBorder="1" applyAlignment="1">
      <alignment horizontal="center"/>
    </xf>
    <xf numFmtId="0" fontId="7" fillId="0" borderId="2" xfId="0" applyFont="1" applyFill="1" applyBorder="1"/>
    <xf numFmtId="0" fontId="7" fillId="0" borderId="4" xfId="0" applyFont="1" applyFill="1" applyBorder="1"/>
    <xf numFmtId="0" fontId="7" fillId="0" borderId="1" xfId="0" applyFont="1" applyFill="1" applyBorder="1"/>
    <xf numFmtId="3" fontId="7" fillId="0" borderId="1" xfId="0" applyNumberFormat="1" applyFont="1" applyFill="1" applyBorder="1" applyAlignment="1">
      <alignment horizontal="center"/>
    </xf>
    <xf numFmtId="0" fontId="7" fillId="0" borderId="0" xfId="0" applyFont="1" applyFill="1" applyAlignment="1">
      <alignment horizontal="left"/>
    </xf>
    <xf numFmtId="0" fontId="9" fillId="0" borderId="0" xfId="0" applyFont="1" applyFill="1" applyAlignment="1">
      <alignment horizontal="left"/>
    </xf>
    <xf numFmtId="0" fontId="10" fillId="0" borderId="0" xfId="0" applyFont="1" applyFill="1"/>
    <xf numFmtId="0" fontId="8" fillId="0" borderId="0" xfId="0" applyFont="1" applyFill="1" applyBorder="1" applyAlignment="1">
      <alignment horizontal="center"/>
    </xf>
    <xf numFmtId="0" fontId="7" fillId="0" borderId="0" xfId="0" applyFont="1" applyFill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7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 wrapText="1"/>
    </xf>
    <xf numFmtId="0" fontId="3" fillId="0" borderId="7" xfId="0" applyFont="1" applyFill="1" applyBorder="1" applyAlignment="1">
      <alignment horizontal="center"/>
    </xf>
    <xf numFmtId="0" fontId="2" fillId="0" borderId="0" xfId="0" applyFont="1" applyFill="1"/>
    <xf numFmtId="0" fontId="3" fillId="0" borderId="8" xfId="0" applyFont="1" applyFill="1" applyBorder="1" applyAlignment="1">
      <alignment horizontal="center"/>
    </xf>
    <xf numFmtId="0" fontId="1" fillId="0" borderId="0" xfId="0" applyFont="1" applyFill="1"/>
    <xf numFmtId="0" fontId="3" fillId="0" borderId="9" xfId="0" applyFont="1" applyFill="1" applyBorder="1" applyAlignment="1">
      <alignment horizontal="center"/>
    </xf>
    <xf numFmtId="0" fontId="1" fillId="0" borderId="0" xfId="0" applyFont="1" applyFill="1" applyAlignment="1">
      <alignment horizontal="center" wrapText="1"/>
    </xf>
    <xf numFmtId="0" fontId="2" fillId="0" borderId="0" xfId="0" applyFont="1" applyFill="1" applyAlignment="1">
      <alignment horizontal="center" wrapText="1"/>
    </xf>
    <xf numFmtId="164" fontId="2" fillId="0" borderId="1" xfId="0" applyNumberFormat="1" applyFont="1" applyFill="1" applyBorder="1"/>
    <xf numFmtId="0" fontId="1" fillId="0" borderId="2" xfId="0" applyFont="1" applyFill="1" applyBorder="1"/>
    <xf numFmtId="0" fontId="1" fillId="0" borderId="3" xfId="0" applyFont="1" applyFill="1" applyBorder="1"/>
    <xf numFmtId="0" fontId="1" fillId="0" borderId="4" xfId="0" applyFont="1" applyFill="1" applyBorder="1"/>
    <xf numFmtId="0" fontId="1" fillId="0" borderId="1" xfId="0" applyFont="1" applyFill="1" applyBorder="1"/>
    <xf numFmtId="164" fontId="1" fillId="0" borderId="1" xfId="0" applyNumberFormat="1" applyFont="1" applyFill="1" applyBorder="1"/>
    <xf numFmtId="0" fontId="1" fillId="0" borderId="0" xfId="0" applyFont="1" applyFill="1" applyAlignment="1">
      <alignment horizontal="left"/>
    </xf>
    <xf numFmtId="0" fontId="2" fillId="0" borderId="0" xfId="0" applyFont="1" applyFill="1" applyAlignment="1">
      <alignment horizontal="left"/>
    </xf>
    <xf numFmtId="0" fontId="0" fillId="0" borderId="0" xfId="0" applyFont="1" applyFill="1" applyAlignment="1">
      <alignment horizontal="left"/>
    </xf>
    <xf numFmtId="0" fontId="0" fillId="0" borderId="0" xfId="0" applyFont="1" applyFill="1"/>
    <xf numFmtId="0" fontId="3" fillId="0" borderId="0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1" fillId="0" borderId="0" xfId="0" applyFont="1" applyFill="1" applyBorder="1" applyAlignment="1">
      <alignment horizontal="right"/>
    </xf>
    <xf numFmtId="0" fontId="1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 wrapText="1"/>
    </xf>
    <xf numFmtId="164" fontId="2" fillId="0" borderId="0" xfId="0" applyNumberFormat="1" applyFont="1" applyFill="1" applyBorder="1"/>
    <xf numFmtId="164" fontId="1" fillId="0" borderId="0" xfId="0" applyNumberFormat="1" applyFont="1" applyFill="1" applyBorder="1"/>
    <xf numFmtId="164" fontId="1" fillId="2" borderId="0" xfId="0" applyNumberFormat="1" applyFont="1" applyFill="1"/>
    <xf numFmtId="3" fontId="2" fillId="0" borderId="1" xfId="0" applyNumberFormat="1" applyFont="1" applyFill="1" applyBorder="1"/>
    <xf numFmtId="3" fontId="2" fillId="2" borderId="0" xfId="0" applyNumberFormat="1" applyFont="1" applyFill="1"/>
    <xf numFmtId="0" fontId="2" fillId="2" borderId="1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vertical="center"/>
    </xf>
    <xf numFmtId="14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0" fontId="2" fillId="2" borderId="0" xfId="0" applyFont="1" applyFill="1" applyAlignment="1">
      <alignment horizontal="left"/>
    </xf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1" fillId="2" borderId="21" xfId="0" applyFont="1" applyFill="1" applyBorder="1" applyAlignment="1">
      <alignment horizontal="right" wrapText="1"/>
    </xf>
    <xf numFmtId="0" fontId="1" fillId="2" borderId="2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1" fillId="2" borderId="4" xfId="0" applyFont="1" applyFill="1" applyBorder="1" applyAlignment="1">
      <alignment horizontal="left" vertical="center" wrapText="1"/>
    </xf>
    <xf numFmtId="0" fontId="1" fillId="2" borderId="21" xfId="0" applyFont="1" applyFill="1" applyBorder="1" applyAlignment="1">
      <alignment horizontal="right"/>
    </xf>
    <xf numFmtId="0" fontId="9" fillId="0" borderId="0" xfId="0" applyFont="1" applyFill="1" applyAlignment="1">
      <alignment horizontal="left"/>
    </xf>
    <xf numFmtId="0" fontId="7" fillId="0" borderId="10" xfId="0" applyFont="1" applyFill="1" applyBorder="1" applyAlignment="1">
      <alignment horizontal="center"/>
    </xf>
    <xf numFmtId="0" fontId="7" fillId="0" borderId="11" xfId="0" applyFont="1" applyFill="1" applyBorder="1" applyAlignment="1">
      <alignment horizontal="center"/>
    </xf>
    <xf numFmtId="0" fontId="7" fillId="0" borderId="15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7" fillId="0" borderId="16" xfId="0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 vertical="center"/>
    </xf>
    <xf numFmtId="0" fontId="7" fillId="0" borderId="13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6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7" fillId="0" borderId="20" xfId="0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/>
    </xf>
    <xf numFmtId="0" fontId="7" fillId="0" borderId="21" xfId="0" applyFont="1" applyFill="1" applyBorder="1" applyAlignment="1">
      <alignment horizontal="right"/>
    </xf>
    <xf numFmtId="0" fontId="2" fillId="0" borderId="0" xfId="0" applyFont="1" applyFill="1" applyAlignment="1">
      <alignment horizontal="left"/>
    </xf>
    <xf numFmtId="0" fontId="1" fillId="0" borderId="10" xfId="0" applyFont="1" applyFill="1" applyBorder="1" applyAlignment="1">
      <alignment horizontal="center"/>
    </xf>
    <xf numFmtId="0" fontId="1" fillId="0" borderId="11" xfId="0" applyFont="1" applyFill="1" applyBorder="1" applyAlignment="1">
      <alignment horizontal="center"/>
    </xf>
    <xf numFmtId="0" fontId="1" fillId="0" borderId="15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6" xfId="0" applyFont="1" applyFill="1" applyBorder="1" applyAlignment="1">
      <alignment horizontal="center"/>
    </xf>
    <xf numFmtId="0" fontId="1" fillId="0" borderId="17" xfId="0" applyFont="1" applyFill="1" applyBorder="1" applyAlignment="1">
      <alignment horizontal="center"/>
    </xf>
    <xf numFmtId="0" fontId="1" fillId="0" borderId="12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/>
    </xf>
    <xf numFmtId="0" fontId="1" fillId="0" borderId="21" xfId="0" applyFont="1" applyFill="1" applyBorder="1" applyAlignment="1">
      <alignment horizontal="right"/>
    </xf>
    <xf numFmtId="0" fontId="9" fillId="5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85726</xdr:colOff>
      <xdr:row>0</xdr:row>
      <xdr:rowOff>180975</xdr:rowOff>
    </xdr:from>
    <xdr:to>
      <xdr:col>1</xdr:col>
      <xdr:colOff>962026</xdr:colOff>
      <xdr:row>3</xdr:row>
      <xdr:rowOff>69097</xdr:rowOff>
    </xdr:to>
    <xdr:pic>
      <xdr:nvPicPr>
        <xdr:cNvPr id="2" name="1 Imagen" descr="Imagen Corporativa_Colciencias-1 Mayo 2013 (1)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6" y="180975"/>
          <a:ext cx="1714500" cy="48819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85726</xdr:colOff>
      <xdr:row>0</xdr:row>
      <xdr:rowOff>180975</xdr:rowOff>
    </xdr:from>
    <xdr:to>
      <xdr:col>1</xdr:col>
      <xdr:colOff>962026</xdr:colOff>
      <xdr:row>3</xdr:row>
      <xdr:rowOff>69097</xdr:rowOff>
    </xdr:to>
    <xdr:pic>
      <xdr:nvPicPr>
        <xdr:cNvPr id="2" name="1 Imagen" descr="Imagen Corporativa_Colciencias-1 Mayo 2013 (1)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6" y="180975"/>
          <a:ext cx="1714500" cy="48819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85726</xdr:colOff>
      <xdr:row>0</xdr:row>
      <xdr:rowOff>180975</xdr:rowOff>
    </xdr:from>
    <xdr:to>
      <xdr:col>1</xdr:col>
      <xdr:colOff>962026</xdr:colOff>
      <xdr:row>3</xdr:row>
      <xdr:rowOff>69097</xdr:rowOff>
    </xdr:to>
    <xdr:pic>
      <xdr:nvPicPr>
        <xdr:cNvPr id="2" name="1 Imagen" descr="Imagen Corporativa_Colciencias-1 Mayo 2013 (1)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6" y="180975"/>
          <a:ext cx="1714500" cy="48819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85726</xdr:colOff>
      <xdr:row>0</xdr:row>
      <xdr:rowOff>180975</xdr:rowOff>
    </xdr:from>
    <xdr:to>
      <xdr:col>1</xdr:col>
      <xdr:colOff>962026</xdr:colOff>
      <xdr:row>3</xdr:row>
      <xdr:rowOff>69097</xdr:rowOff>
    </xdr:to>
    <xdr:pic>
      <xdr:nvPicPr>
        <xdr:cNvPr id="2" name="1 Imagen" descr="Imagen Corporativa_Colciencias-1 Mayo 2013 (1)">
          <a:extLst>
            <a:ext uri="{FF2B5EF4-FFF2-40B4-BE49-F238E27FC236}">
              <a16:creationId xmlns:a16="http://schemas.microsoft.com/office/drawing/2014/main" id="{632A63AF-4AC0-40F3-A6CE-AB2E0E29AF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6" y="180975"/>
          <a:ext cx="1895475" cy="48819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85726</xdr:colOff>
      <xdr:row>0</xdr:row>
      <xdr:rowOff>180975</xdr:rowOff>
    </xdr:from>
    <xdr:to>
      <xdr:col>1</xdr:col>
      <xdr:colOff>962026</xdr:colOff>
      <xdr:row>3</xdr:row>
      <xdr:rowOff>69097</xdr:rowOff>
    </xdr:to>
    <xdr:pic>
      <xdr:nvPicPr>
        <xdr:cNvPr id="2" name="1 Imagen" descr="Imagen Corporativa_Colciencias-1 Mayo 2013 (1)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6" y="180975"/>
          <a:ext cx="1714500" cy="48819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85726</xdr:colOff>
      <xdr:row>0</xdr:row>
      <xdr:rowOff>180975</xdr:rowOff>
    </xdr:from>
    <xdr:to>
      <xdr:col>1</xdr:col>
      <xdr:colOff>962026</xdr:colOff>
      <xdr:row>3</xdr:row>
      <xdr:rowOff>69097</xdr:rowOff>
    </xdr:to>
    <xdr:pic>
      <xdr:nvPicPr>
        <xdr:cNvPr id="2" name="1 Imagen" descr="Imagen Corporativa_Colciencias-1 Mayo 2013 (1)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6" y="180975"/>
          <a:ext cx="1714500" cy="48819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85726</xdr:colOff>
      <xdr:row>0</xdr:row>
      <xdr:rowOff>180975</xdr:rowOff>
    </xdr:from>
    <xdr:to>
      <xdr:col>1</xdr:col>
      <xdr:colOff>962026</xdr:colOff>
      <xdr:row>3</xdr:row>
      <xdr:rowOff>69097</xdr:rowOff>
    </xdr:to>
    <xdr:pic>
      <xdr:nvPicPr>
        <xdr:cNvPr id="2" name="1 Imagen" descr="Imagen Corporativa_Colciencias-1 Mayo 2013 (1)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6" y="180975"/>
          <a:ext cx="1714500" cy="48819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85726</xdr:colOff>
      <xdr:row>0</xdr:row>
      <xdr:rowOff>180975</xdr:rowOff>
    </xdr:from>
    <xdr:to>
      <xdr:col>1</xdr:col>
      <xdr:colOff>962026</xdr:colOff>
      <xdr:row>3</xdr:row>
      <xdr:rowOff>69097</xdr:rowOff>
    </xdr:to>
    <xdr:pic>
      <xdr:nvPicPr>
        <xdr:cNvPr id="2" name="1 Imagen" descr="Imagen Corporativa_Colciencias-1 Mayo 2013 (1)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6" y="180975"/>
          <a:ext cx="1714500" cy="48819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85726</xdr:colOff>
      <xdr:row>0</xdr:row>
      <xdr:rowOff>180975</xdr:rowOff>
    </xdr:from>
    <xdr:to>
      <xdr:col>1</xdr:col>
      <xdr:colOff>962026</xdr:colOff>
      <xdr:row>3</xdr:row>
      <xdr:rowOff>69097</xdr:rowOff>
    </xdr:to>
    <xdr:pic>
      <xdr:nvPicPr>
        <xdr:cNvPr id="2" name="1 Imagen" descr="Imagen Corporativa_Colciencias-1 Mayo 2013 (1)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6" y="180975"/>
          <a:ext cx="1714500" cy="48819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85726</xdr:colOff>
      <xdr:row>0</xdr:row>
      <xdr:rowOff>180975</xdr:rowOff>
    </xdr:from>
    <xdr:to>
      <xdr:col>1</xdr:col>
      <xdr:colOff>962026</xdr:colOff>
      <xdr:row>3</xdr:row>
      <xdr:rowOff>69097</xdr:rowOff>
    </xdr:to>
    <xdr:pic>
      <xdr:nvPicPr>
        <xdr:cNvPr id="2" name="1 Imagen" descr="Imagen Corporativa_Colciencias-1 Mayo 2013 (1)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6" y="180975"/>
          <a:ext cx="1714500" cy="48819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K43"/>
  <sheetViews>
    <sheetView view="pageBreakPreview" zoomScaleNormal="100" zoomScaleSheetLayoutView="100" workbookViewId="0">
      <selection activeCell="I28" sqref="I28"/>
    </sheetView>
  </sheetViews>
  <sheetFormatPr baseColWidth="10" defaultColWidth="9.140625" defaultRowHeight="12.75" x14ac:dyDescent="0.2"/>
  <cols>
    <col min="1" max="1" width="12.5703125" style="4" customWidth="1"/>
    <col min="2" max="2" width="16.140625" style="4" customWidth="1"/>
    <col min="3" max="3" width="42.28515625" style="4" customWidth="1"/>
    <col min="4" max="4" width="19.42578125" style="4" customWidth="1"/>
    <col min="5" max="5" width="21.42578125" style="4" customWidth="1"/>
    <col min="6" max="6" width="21.28515625" style="4" customWidth="1"/>
    <col min="7" max="16384" width="9.140625" style="4"/>
  </cols>
  <sheetData>
    <row r="1" spans="1:11" ht="15.75" customHeight="1" x14ac:dyDescent="0.3">
      <c r="A1" s="113"/>
      <c r="B1" s="114"/>
      <c r="C1" s="119" t="s">
        <v>0</v>
      </c>
      <c r="D1" s="120"/>
      <c r="E1" s="121"/>
      <c r="F1" s="1" t="s">
        <v>10</v>
      </c>
      <c r="G1" s="128"/>
      <c r="H1" s="128"/>
      <c r="I1" s="128"/>
    </row>
    <row r="2" spans="1:11" ht="15.75" customHeight="1" x14ac:dyDescent="0.3">
      <c r="A2" s="115"/>
      <c r="B2" s="116"/>
      <c r="C2" s="122"/>
      <c r="D2" s="123"/>
      <c r="E2" s="124"/>
      <c r="F2" s="2" t="s">
        <v>11</v>
      </c>
      <c r="G2" s="5"/>
      <c r="H2" s="5"/>
      <c r="I2" s="5"/>
    </row>
    <row r="3" spans="1:11" ht="15.75" customHeight="1" x14ac:dyDescent="0.3">
      <c r="A3" s="115"/>
      <c r="B3" s="116"/>
      <c r="C3" s="122"/>
      <c r="D3" s="123"/>
      <c r="E3" s="124"/>
      <c r="F3" s="2" t="s">
        <v>12</v>
      </c>
      <c r="G3" s="128"/>
      <c r="H3" s="128"/>
      <c r="I3" s="128"/>
    </row>
    <row r="4" spans="1:11" ht="15.75" customHeight="1" thickBot="1" x14ac:dyDescent="0.35">
      <c r="A4" s="117"/>
      <c r="B4" s="118"/>
      <c r="C4" s="125"/>
      <c r="D4" s="126"/>
      <c r="E4" s="127"/>
      <c r="F4" s="3" t="s">
        <v>8</v>
      </c>
      <c r="G4" s="5"/>
      <c r="H4" s="5"/>
      <c r="I4" s="5"/>
    </row>
    <row r="5" spans="1:11" x14ac:dyDescent="0.2">
      <c r="A5" s="128"/>
      <c r="B5" s="128"/>
      <c r="C5" s="128"/>
      <c r="D5" s="128"/>
      <c r="E5" s="128"/>
      <c r="F5" s="128"/>
      <c r="G5" s="6"/>
      <c r="H5" s="6"/>
      <c r="I5" s="6"/>
    </row>
    <row r="7" spans="1:11" x14ac:dyDescent="0.2">
      <c r="A7" s="5" t="s">
        <v>14</v>
      </c>
      <c r="B7" s="5"/>
      <c r="C7" s="5"/>
      <c r="D7" s="5"/>
      <c r="E7" s="5"/>
      <c r="F7" s="5"/>
      <c r="G7" s="5"/>
    </row>
    <row r="8" spans="1:11" x14ac:dyDescent="0.2">
      <c r="A8" s="5"/>
      <c r="B8" s="5"/>
      <c r="C8" s="5"/>
      <c r="D8" s="5"/>
      <c r="E8" s="5"/>
      <c r="F8" s="5"/>
      <c r="G8" s="5"/>
    </row>
    <row r="9" spans="1:11" x14ac:dyDescent="0.2">
      <c r="A9" s="5" t="s">
        <v>76</v>
      </c>
      <c r="B9" s="6"/>
      <c r="C9" s="5"/>
      <c r="D9" s="5"/>
      <c r="E9" s="5" t="s">
        <v>75</v>
      </c>
      <c r="F9" s="5"/>
    </row>
    <row r="12" spans="1:11" ht="15" customHeight="1" x14ac:dyDescent="0.2">
      <c r="A12" s="5"/>
      <c r="B12" s="5"/>
      <c r="C12" s="129" t="s">
        <v>131</v>
      </c>
      <c r="D12" s="129"/>
      <c r="E12" s="129"/>
      <c r="F12" s="129"/>
      <c r="H12" s="5"/>
      <c r="J12" s="5"/>
    </row>
    <row r="13" spans="1:11" x14ac:dyDescent="0.2">
      <c r="A13" s="116" t="s">
        <v>13</v>
      </c>
      <c r="B13" s="116"/>
      <c r="C13" s="116"/>
      <c r="D13" s="116"/>
      <c r="E13" s="116"/>
      <c r="F13" s="116"/>
      <c r="G13" s="7"/>
      <c r="H13" s="7"/>
      <c r="I13" s="7"/>
      <c r="J13" s="7"/>
      <c r="K13" s="8"/>
    </row>
    <row r="14" spans="1:11" s="8" customFormat="1" ht="25.5" x14ac:dyDescent="0.2">
      <c r="A14" s="9" t="s">
        <v>1</v>
      </c>
      <c r="B14" s="9" t="s">
        <v>2</v>
      </c>
      <c r="C14" s="9" t="s">
        <v>3</v>
      </c>
      <c r="D14" s="9" t="s">
        <v>4</v>
      </c>
      <c r="E14" s="9" t="s">
        <v>5</v>
      </c>
      <c r="F14" s="9" t="s">
        <v>6</v>
      </c>
      <c r="G14" s="7"/>
      <c r="H14" s="7"/>
      <c r="I14" s="7"/>
      <c r="J14" s="7"/>
    </row>
    <row r="15" spans="1:11" s="81" customFormat="1" x14ac:dyDescent="0.2">
      <c r="A15" s="40">
        <v>42682</v>
      </c>
      <c r="B15" s="41" t="s">
        <v>130</v>
      </c>
      <c r="C15" s="42" t="s">
        <v>64</v>
      </c>
      <c r="D15" s="42" t="s">
        <v>63</v>
      </c>
      <c r="E15" s="43">
        <v>25750000</v>
      </c>
      <c r="F15" s="43"/>
    </row>
    <row r="16" spans="1:11" x14ac:dyDescent="0.2">
      <c r="A16" s="14">
        <v>42835</v>
      </c>
      <c r="B16" s="15" t="s">
        <v>98</v>
      </c>
      <c r="C16" s="10" t="s">
        <v>99</v>
      </c>
      <c r="D16" s="10" t="s">
        <v>100</v>
      </c>
      <c r="E16" s="16">
        <v>25750000</v>
      </c>
      <c r="F16" s="16"/>
    </row>
    <row r="17" spans="1:6" x14ac:dyDescent="0.2">
      <c r="A17" s="10"/>
      <c r="B17" s="15"/>
      <c r="C17" s="10"/>
      <c r="D17" s="10"/>
      <c r="E17" s="16"/>
      <c r="F17" s="16"/>
    </row>
    <row r="18" spans="1:6" x14ac:dyDescent="0.2">
      <c r="A18" s="10"/>
      <c r="B18" s="15"/>
      <c r="C18" s="10"/>
      <c r="D18" s="10"/>
      <c r="E18" s="16"/>
      <c r="F18" s="16"/>
    </row>
    <row r="19" spans="1:6" x14ac:dyDescent="0.2">
      <c r="A19" s="10"/>
      <c r="B19" s="15"/>
      <c r="C19" s="10"/>
      <c r="D19" s="10"/>
      <c r="E19" s="16"/>
      <c r="F19" s="16"/>
    </row>
    <row r="20" spans="1:6" x14ac:dyDescent="0.2">
      <c r="A20" s="10"/>
      <c r="B20" s="15"/>
      <c r="C20" s="10"/>
      <c r="D20" s="10"/>
      <c r="E20" s="16"/>
      <c r="F20" s="16"/>
    </row>
    <row r="21" spans="1:6" x14ac:dyDescent="0.2">
      <c r="A21" s="10"/>
      <c r="B21" s="15"/>
      <c r="C21" s="10"/>
      <c r="D21" s="10"/>
      <c r="E21" s="16"/>
      <c r="F21" s="16"/>
    </row>
    <row r="22" spans="1:6" x14ac:dyDescent="0.2">
      <c r="A22" s="10"/>
      <c r="B22" s="15"/>
      <c r="C22" s="10"/>
      <c r="D22" s="10"/>
      <c r="E22" s="16"/>
      <c r="F22" s="16"/>
    </row>
    <row r="23" spans="1:6" x14ac:dyDescent="0.2">
      <c r="A23" s="10"/>
      <c r="B23" s="15"/>
      <c r="C23" s="10"/>
      <c r="D23" s="10"/>
      <c r="E23" s="16"/>
      <c r="F23" s="16"/>
    </row>
    <row r="24" spans="1:6" x14ac:dyDescent="0.2">
      <c r="A24" s="10"/>
      <c r="B24" s="15"/>
      <c r="C24" s="10"/>
      <c r="D24" s="10"/>
      <c r="E24" s="16"/>
      <c r="F24" s="16"/>
    </row>
    <row r="25" spans="1:6" x14ac:dyDescent="0.2">
      <c r="A25" s="10"/>
      <c r="B25" s="15"/>
      <c r="C25" s="10"/>
      <c r="D25" s="10"/>
      <c r="E25" s="16"/>
      <c r="F25" s="16"/>
    </row>
    <row r="26" spans="1:6" x14ac:dyDescent="0.2">
      <c r="A26" s="10"/>
      <c r="B26" s="15"/>
      <c r="C26" s="10"/>
      <c r="D26" s="10"/>
      <c r="E26" s="16"/>
      <c r="F26" s="16"/>
    </row>
    <row r="27" spans="1:6" x14ac:dyDescent="0.2">
      <c r="A27" s="10"/>
      <c r="B27" s="15"/>
      <c r="C27" s="10"/>
      <c r="D27" s="10"/>
      <c r="E27" s="16"/>
      <c r="F27" s="16"/>
    </row>
    <row r="28" spans="1:6" x14ac:dyDescent="0.2">
      <c r="A28" s="10"/>
      <c r="B28" s="15"/>
      <c r="C28" s="10"/>
      <c r="D28" s="10"/>
      <c r="E28" s="16"/>
      <c r="F28" s="16"/>
    </row>
    <row r="29" spans="1:6" s="5" customFormat="1" x14ac:dyDescent="0.2">
      <c r="A29" s="19" t="s">
        <v>65</v>
      </c>
      <c r="B29" s="20"/>
      <c r="C29" s="21"/>
      <c r="D29" s="22"/>
      <c r="E29" s="23">
        <f>SUM(E15:E28)</f>
        <v>51500000</v>
      </c>
      <c r="F29" s="23">
        <f>SUM(F15:F28)</f>
        <v>0</v>
      </c>
    </row>
    <row r="30" spans="1:6" x14ac:dyDescent="0.2">
      <c r="A30" s="4" t="s">
        <v>9</v>
      </c>
    </row>
    <row r="33" spans="1:6" x14ac:dyDescent="0.2">
      <c r="A33" s="112" t="s">
        <v>48</v>
      </c>
      <c r="B33" s="112"/>
      <c r="E33" s="112" t="s">
        <v>49</v>
      </c>
      <c r="F33" s="112"/>
    </row>
    <row r="34" spans="1:6" s="5" customFormat="1" ht="15" x14ac:dyDescent="0.25">
      <c r="A34" s="26" t="s">
        <v>79</v>
      </c>
      <c r="B34" s="27"/>
      <c r="E34" s="26" t="s">
        <v>80</v>
      </c>
      <c r="F34" s="27"/>
    </row>
    <row r="35" spans="1:6" ht="15" x14ac:dyDescent="0.25">
      <c r="A35" s="11"/>
      <c r="B35" s="11"/>
      <c r="E35" s="112" t="s">
        <v>81</v>
      </c>
      <c r="F35" s="112"/>
    </row>
    <row r="36" spans="1:6" ht="15.75" x14ac:dyDescent="0.25">
      <c r="A36" s="11"/>
      <c r="B36" s="11"/>
      <c r="E36" s="33"/>
      <c r="F36" s="25"/>
    </row>
    <row r="37" spans="1:6" ht="15" x14ac:dyDescent="0.25">
      <c r="A37" s="25" t="s">
        <v>7</v>
      </c>
      <c r="B37" s="11"/>
      <c r="E37" s="12" t="s">
        <v>7</v>
      </c>
      <c r="F37" s="12"/>
    </row>
    <row r="40" spans="1:6" ht="15" x14ac:dyDescent="0.25">
      <c r="F40" s="13"/>
    </row>
    <row r="41" spans="1:6" ht="15" x14ac:dyDescent="0.25">
      <c r="F41" s="13"/>
    </row>
    <row r="42" spans="1:6" ht="15" x14ac:dyDescent="0.25">
      <c r="F42" s="13"/>
    </row>
    <row r="43" spans="1:6" x14ac:dyDescent="0.2">
      <c r="F43" s="12"/>
    </row>
  </sheetData>
  <mergeCells count="10">
    <mergeCell ref="E35:F35"/>
    <mergeCell ref="A1:B4"/>
    <mergeCell ref="C1:E4"/>
    <mergeCell ref="G1:I1"/>
    <mergeCell ref="G3:I3"/>
    <mergeCell ref="A5:F5"/>
    <mergeCell ref="A13:F13"/>
    <mergeCell ref="A33:B33"/>
    <mergeCell ref="E33:F33"/>
    <mergeCell ref="C12:F12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scale="90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3"/>
  <sheetViews>
    <sheetView topLeftCell="A4" workbookViewId="0">
      <selection activeCell="H14" sqref="H14"/>
    </sheetView>
  </sheetViews>
  <sheetFormatPr baseColWidth="10" defaultColWidth="9.140625" defaultRowHeight="12.75" x14ac:dyDescent="0.2"/>
  <cols>
    <col min="1" max="1" width="12.5703125" style="4" customWidth="1"/>
    <col min="2" max="2" width="16.140625" style="4" customWidth="1"/>
    <col min="3" max="3" width="42.28515625" style="4" customWidth="1"/>
    <col min="4" max="4" width="19.42578125" style="4" customWidth="1"/>
    <col min="5" max="5" width="21.42578125" style="4" customWidth="1"/>
    <col min="6" max="6" width="21.28515625" style="4" customWidth="1"/>
    <col min="7" max="16384" width="9.140625" style="4"/>
  </cols>
  <sheetData>
    <row r="1" spans="1:11" ht="15.75" customHeight="1" x14ac:dyDescent="0.3">
      <c r="A1" s="113"/>
      <c r="B1" s="114"/>
      <c r="C1" s="119" t="s">
        <v>0</v>
      </c>
      <c r="D1" s="120"/>
      <c r="E1" s="121"/>
      <c r="F1" s="1" t="s">
        <v>10</v>
      </c>
      <c r="G1" s="128"/>
      <c r="H1" s="128"/>
      <c r="I1" s="128"/>
    </row>
    <row r="2" spans="1:11" ht="15.75" customHeight="1" x14ac:dyDescent="0.3">
      <c r="A2" s="115"/>
      <c r="B2" s="116"/>
      <c r="C2" s="122"/>
      <c r="D2" s="123"/>
      <c r="E2" s="124"/>
      <c r="F2" s="2" t="s">
        <v>11</v>
      </c>
      <c r="G2" s="5"/>
      <c r="H2" s="5"/>
      <c r="I2" s="5"/>
    </row>
    <row r="3" spans="1:11" ht="15.75" customHeight="1" x14ac:dyDescent="0.3">
      <c r="A3" s="115"/>
      <c r="B3" s="116"/>
      <c r="C3" s="122"/>
      <c r="D3" s="123"/>
      <c r="E3" s="124"/>
      <c r="F3" s="2" t="s">
        <v>12</v>
      </c>
      <c r="G3" s="128"/>
      <c r="H3" s="128"/>
      <c r="I3" s="128"/>
    </row>
    <row r="4" spans="1:11" ht="15.75" customHeight="1" thickBot="1" x14ac:dyDescent="0.35">
      <c r="A4" s="117"/>
      <c r="B4" s="118"/>
      <c r="C4" s="125"/>
      <c r="D4" s="126"/>
      <c r="E4" s="127"/>
      <c r="F4" s="3" t="s">
        <v>8</v>
      </c>
      <c r="G4" s="5"/>
      <c r="H4" s="5"/>
      <c r="I4" s="5"/>
    </row>
    <row r="5" spans="1:11" x14ac:dyDescent="0.2">
      <c r="A5" s="128"/>
      <c r="B5" s="128"/>
      <c r="C5" s="128"/>
      <c r="D5" s="128"/>
      <c r="E5" s="128"/>
      <c r="F5" s="128"/>
      <c r="G5" s="6"/>
      <c r="H5" s="6"/>
      <c r="I5" s="6"/>
    </row>
    <row r="7" spans="1:11" x14ac:dyDescent="0.2">
      <c r="A7" s="5" t="s">
        <v>14</v>
      </c>
      <c r="B7" s="5"/>
      <c r="C7" s="5"/>
      <c r="D7" s="5"/>
      <c r="E7" s="5"/>
      <c r="F7" s="5"/>
      <c r="G7" s="5"/>
    </row>
    <row r="8" spans="1:11" x14ac:dyDescent="0.2">
      <c r="A8" s="5"/>
      <c r="B8" s="5"/>
      <c r="C8" s="5"/>
      <c r="D8" s="5"/>
      <c r="E8" s="5"/>
      <c r="F8" s="5"/>
      <c r="G8" s="5"/>
    </row>
    <row r="9" spans="1:11" x14ac:dyDescent="0.2">
      <c r="A9" s="5" t="s">
        <v>76</v>
      </c>
      <c r="B9" s="6"/>
      <c r="C9" s="5"/>
      <c r="D9" s="5"/>
      <c r="E9" s="5" t="s">
        <v>75</v>
      </c>
      <c r="F9" s="5"/>
    </row>
    <row r="12" spans="1:11" ht="15" customHeight="1" x14ac:dyDescent="0.2">
      <c r="A12" s="133" t="s">
        <v>129</v>
      </c>
      <c r="B12" s="133"/>
      <c r="C12" s="133"/>
      <c r="D12" s="133"/>
      <c r="E12" s="133"/>
      <c r="F12" s="133"/>
      <c r="H12" s="5"/>
      <c r="J12" s="5"/>
    </row>
    <row r="13" spans="1:11" x14ac:dyDescent="0.2">
      <c r="A13" s="116" t="s">
        <v>22</v>
      </c>
      <c r="B13" s="116"/>
      <c r="C13" s="116"/>
      <c r="D13" s="116"/>
      <c r="E13" s="116"/>
      <c r="F13" s="116"/>
      <c r="G13" s="7"/>
      <c r="H13" s="7"/>
      <c r="I13" s="7"/>
      <c r="J13" s="7"/>
      <c r="K13" s="8"/>
    </row>
    <row r="14" spans="1:11" s="8" customFormat="1" ht="25.5" x14ac:dyDescent="0.2">
      <c r="A14" s="9" t="s">
        <v>1</v>
      </c>
      <c r="B14" s="9" t="s">
        <v>2</v>
      </c>
      <c r="C14" s="9" t="s">
        <v>3</v>
      </c>
      <c r="D14" s="9" t="s">
        <v>4</v>
      </c>
      <c r="E14" s="9" t="s">
        <v>5</v>
      </c>
      <c r="F14" s="9" t="s">
        <v>6</v>
      </c>
      <c r="G14" s="7"/>
      <c r="H14" s="7"/>
      <c r="I14" s="7"/>
      <c r="J14" s="7"/>
    </row>
    <row r="15" spans="1:11" x14ac:dyDescent="0.2">
      <c r="A15" s="14">
        <v>42891</v>
      </c>
      <c r="B15" s="15" t="s">
        <v>107</v>
      </c>
      <c r="C15" s="10" t="s">
        <v>108</v>
      </c>
      <c r="D15" s="10" t="s">
        <v>109</v>
      </c>
      <c r="E15" s="10"/>
      <c r="F15" s="16">
        <v>2972244</v>
      </c>
    </row>
    <row r="16" spans="1:11" x14ac:dyDescent="0.2">
      <c r="A16" s="14">
        <v>43020</v>
      </c>
      <c r="B16" s="15">
        <v>1262</v>
      </c>
      <c r="C16" s="10" t="s">
        <v>118</v>
      </c>
      <c r="D16" s="10" t="s">
        <v>119</v>
      </c>
      <c r="E16" s="10"/>
      <c r="F16" s="16">
        <v>14683665</v>
      </c>
    </row>
    <row r="17" spans="1:6" x14ac:dyDescent="0.2">
      <c r="A17" s="14">
        <v>42900</v>
      </c>
      <c r="B17" s="15">
        <v>1263</v>
      </c>
      <c r="C17" s="10" t="s">
        <v>118</v>
      </c>
      <c r="D17" s="10" t="s">
        <v>119</v>
      </c>
      <c r="E17" s="10"/>
      <c r="F17" s="16">
        <v>1888575</v>
      </c>
    </row>
    <row r="18" spans="1:6" x14ac:dyDescent="0.2">
      <c r="A18" s="10"/>
      <c r="B18" s="15"/>
      <c r="C18" s="10"/>
      <c r="D18" s="10"/>
      <c r="E18" s="10"/>
      <c r="F18" s="16"/>
    </row>
    <row r="19" spans="1:6" x14ac:dyDescent="0.2">
      <c r="A19" s="10"/>
      <c r="B19" s="15"/>
      <c r="C19" s="10"/>
      <c r="D19" s="10"/>
      <c r="E19" s="10"/>
      <c r="F19" s="16"/>
    </row>
    <row r="20" spans="1:6" x14ac:dyDescent="0.2">
      <c r="A20" s="10"/>
      <c r="B20" s="15"/>
      <c r="C20" s="10"/>
      <c r="D20" s="10"/>
      <c r="E20" s="10"/>
      <c r="F20" s="16"/>
    </row>
    <row r="21" spans="1:6" x14ac:dyDescent="0.2">
      <c r="A21" s="10"/>
      <c r="B21" s="15"/>
      <c r="C21" s="10"/>
      <c r="D21" s="10"/>
      <c r="E21" s="10"/>
      <c r="F21" s="16"/>
    </row>
    <row r="22" spans="1:6" x14ac:dyDescent="0.2">
      <c r="A22" s="10"/>
      <c r="B22" s="15"/>
      <c r="C22" s="10"/>
      <c r="D22" s="10"/>
      <c r="E22" s="10"/>
      <c r="F22" s="16"/>
    </row>
    <row r="23" spans="1:6" x14ac:dyDescent="0.2">
      <c r="A23" s="10"/>
      <c r="B23" s="15"/>
      <c r="C23" s="10"/>
      <c r="D23" s="10"/>
      <c r="E23" s="10"/>
      <c r="F23" s="16"/>
    </row>
    <row r="24" spans="1:6" x14ac:dyDescent="0.2">
      <c r="A24" s="10"/>
      <c r="B24" s="15"/>
      <c r="C24" s="10"/>
      <c r="D24" s="10"/>
      <c r="E24" s="10"/>
      <c r="F24" s="16"/>
    </row>
    <row r="25" spans="1:6" x14ac:dyDescent="0.2">
      <c r="A25" s="10"/>
      <c r="B25" s="15"/>
      <c r="C25" s="10"/>
      <c r="D25" s="10"/>
      <c r="E25" s="10"/>
      <c r="F25" s="16"/>
    </row>
    <row r="26" spans="1:6" x14ac:dyDescent="0.2">
      <c r="A26" s="10"/>
      <c r="B26" s="15"/>
      <c r="C26" s="10"/>
      <c r="D26" s="10"/>
      <c r="E26" s="10"/>
      <c r="F26" s="16"/>
    </row>
    <row r="27" spans="1:6" x14ac:dyDescent="0.2">
      <c r="A27" s="10"/>
      <c r="B27" s="15"/>
      <c r="C27" s="10"/>
      <c r="D27" s="10"/>
      <c r="E27" s="10"/>
      <c r="F27" s="16"/>
    </row>
    <row r="28" spans="1:6" x14ac:dyDescent="0.2">
      <c r="A28" s="10"/>
      <c r="B28" s="15"/>
      <c r="C28" s="10"/>
      <c r="D28" s="10"/>
      <c r="E28" s="10"/>
      <c r="F28" s="16"/>
    </row>
    <row r="29" spans="1:6" s="5" customFormat="1" x14ac:dyDescent="0.2">
      <c r="A29" s="19" t="s">
        <v>74</v>
      </c>
      <c r="B29" s="20"/>
      <c r="C29" s="21"/>
      <c r="D29" s="22"/>
      <c r="E29" s="22">
        <f>SUM(E15:E28)</f>
        <v>0</v>
      </c>
      <c r="F29" s="23">
        <f>SUM(F15:F28)</f>
        <v>19544484</v>
      </c>
    </row>
    <row r="30" spans="1:6" x14ac:dyDescent="0.2">
      <c r="A30" s="4" t="s">
        <v>9</v>
      </c>
    </row>
    <row r="33" spans="1:6" x14ac:dyDescent="0.2">
      <c r="A33" s="112" t="s">
        <v>48</v>
      </c>
      <c r="B33" s="112"/>
      <c r="E33" s="112" t="s">
        <v>49</v>
      </c>
      <c r="F33" s="112"/>
    </row>
    <row r="34" spans="1:6" s="5" customFormat="1" ht="15" x14ac:dyDescent="0.25">
      <c r="A34" s="26" t="s">
        <v>79</v>
      </c>
      <c r="B34" s="27"/>
      <c r="E34" s="26" t="s">
        <v>80</v>
      </c>
      <c r="F34" s="27"/>
    </row>
    <row r="35" spans="1:6" ht="15" x14ac:dyDescent="0.25">
      <c r="A35" s="11"/>
      <c r="B35" s="11"/>
      <c r="E35" s="112" t="s">
        <v>81</v>
      </c>
      <c r="F35" s="112"/>
    </row>
    <row r="36" spans="1:6" ht="15" x14ac:dyDescent="0.25">
      <c r="A36" s="11"/>
      <c r="B36" s="11"/>
      <c r="E36" s="25"/>
      <c r="F36" s="25"/>
    </row>
    <row r="37" spans="1:6" ht="15" x14ac:dyDescent="0.25">
      <c r="A37" s="25" t="s">
        <v>7</v>
      </c>
      <c r="B37" s="11"/>
      <c r="E37" s="12" t="s">
        <v>7</v>
      </c>
      <c r="F37" s="12"/>
    </row>
    <row r="40" spans="1:6" ht="15" x14ac:dyDescent="0.25">
      <c r="F40" s="13"/>
    </row>
    <row r="41" spans="1:6" ht="15" x14ac:dyDescent="0.25">
      <c r="F41" s="13"/>
    </row>
    <row r="42" spans="1:6" ht="15" x14ac:dyDescent="0.25">
      <c r="F42" s="13"/>
    </row>
    <row r="43" spans="1:6" x14ac:dyDescent="0.2">
      <c r="F43" s="12"/>
    </row>
  </sheetData>
  <mergeCells count="10">
    <mergeCell ref="E35:F35"/>
    <mergeCell ref="A1:B4"/>
    <mergeCell ref="C1:E4"/>
    <mergeCell ref="G1:I1"/>
    <mergeCell ref="G3:I3"/>
    <mergeCell ref="A5:F5"/>
    <mergeCell ref="A13:F13"/>
    <mergeCell ref="A33:B33"/>
    <mergeCell ref="E33:F33"/>
    <mergeCell ref="A12:F12"/>
  </mergeCells>
  <pageMargins left="0.7" right="0.7" top="0.75" bottom="0.75" header="0.3" footer="0.3"/>
  <pageSetup scale="68" orientation="landscape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  <pageSetUpPr fitToPage="1"/>
  </sheetPr>
  <dimension ref="A1:K43"/>
  <sheetViews>
    <sheetView zoomScale="90" zoomScaleNormal="90" workbookViewId="0">
      <selection activeCell="J26" sqref="J26"/>
    </sheetView>
  </sheetViews>
  <sheetFormatPr baseColWidth="10" defaultColWidth="9.140625" defaultRowHeight="12.75" x14ac:dyDescent="0.2"/>
  <cols>
    <col min="1" max="1" width="15.28515625" style="4" customWidth="1"/>
    <col min="2" max="2" width="16.140625" style="4" customWidth="1"/>
    <col min="3" max="3" width="42.28515625" style="4" customWidth="1"/>
    <col min="4" max="4" width="34.7109375" style="4" customWidth="1"/>
    <col min="5" max="5" width="21.42578125" style="4" customWidth="1"/>
    <col min="6" max="6" width="21.28515625" style="4" customWidth="1"/>
    <col min="7" max="16384" width="9.140625" style="4"/>
  </cols>
  <sheetData>
    <row r="1" spans="1:11" ht="15.75" customHeight="1" x14ac:dyDescent="0.3">
      <c r="A1" s="113"/>
      <c r="B1" s="114"/>
      <c r="C1" s="119" t="s">
        <v>0</v>
      </c>
      <c r="D1" s="120"/>
      <c r="E1" s="121"/>
      <c r="F1" s="1" t="s">
        <v>10</v>
      </c>
      <c r="G1" s="128"/>
      <c r="H1" s="128"/>
      <c r="I1" s="128"/>
    </row>
    <row r="2" spans="1:11" ht="15.75" customHeight="1" x14ac:dyDescent="0.3">
      <c r="A2" s="115"/>
      <c r="B2" s="116"/>
      <c r="C2" s="122"/>
      <c r="D2" s="123"/>
      <c r="E2" s="124"/>
      <c r="F2" s="2" t="s">
        <v>11</v>
      </c>
      <c r="G2" s="5"/>
      <c r="H2" s="5"/>
      <c r="I2" s="5"/>
    </row>
    <row r="3" spans="1:11" ht="15.75" customHeight="1" x14ac:dyDescent="0.3">
      <c r="A3" s="115"/>
      <c r="B3" s="116"/>
      <c r="C3" s="122"/>
      <c r="D3" s="123"/>
      <c r="E3" s="124"/>
      <c r="F3" s="2" t="s">
        <v>12</v>
      </c>
      <c r="G3" s="128"/>
      <c r="H3" s="128"/>
      <c r="I3" s="128"/>
    </row>
    <row r="4" spans="1:11" ht="15.75" customHeight="1" thickBot="1" x14ac:dyDescent="0.35">
      <c r="A4" s="117"/>
      <c r="B4" s="118"/>
      <c r="C4" s="125"/>
      <c r="D4" s="126"/>
      <c r="E4" s="127"/>
      <c r="F4" s="3" t="s">
        <v>8</v>
      </c>
      <c r="G4" s="5"/>
      <c r="H4" s="5"/>
      <c r="I4" s="5"/>
    </row>
    <row r="5" spans="1:11" x14ac:dyDescent="0.2">
      <c r="A5" s="128"/>
      <c r="B5" s="128"/>
      <c r="C5" s="128"/>
      <c r="D5" s="128"/>
      <c r="E5" s="128"/>
      <c r="F5" s="128"/>
      <c r="G5" s="6"/>
      <c r="H5" s="6"/>
      <c r="I5" s="6"/>
    </row>
    <row r="7" spans="1:11" x14ac:dyDescent="0.2">
      <c r="A7" s="5" t="s">
        <v>14</v>
      </c>
      <c r="B7" s="5"/>
      <c r="C7" s="5"/>
      <c r="D7" s="5"/>
      <c r="E7" s="5"/>
      <c r="F7" s="5"/>
      <c r="G7" s="5"/>
    </row>
    <row r="8" spans="1:11" x14ac:dyDescent="0.2">
      <c r="A8" s="5"/>
      <c r="B8" s="5"/>
      <c r="C8" s="5"/>
      <c r="D8" s="5"/>
      <c r="E8" s="5"/>
      <c r="F8" s="5"/>
      <c r="G8" s="5"/>
    </row>
    <row r="9" spans="1:11" x14ac:dyDescent="0.2">
      <c r="A9" s="5" t="s">
        <v>76</v>
      </c>
      <c r="B9" s="6"/>
      <c r="C9" s="5"/>
      <c r="D9" s="5"/>
      <c r="E9" s="5" t="s">
        <v>75</v>
      </c>
      <c r="F9" s="5"/>
    </row>
    <row r="12" spans="1:11" ht="15" customHeight="1" x14ac:dyDescent="0.2">
      <c r="A12" s="5"/>
      <c r="B12" s="5"/>
      <c r="C12" s="133" t="s">
        <v>132</v>
      </c>
      <c r="D12" s="133"/>
      <c r="E12" s="133"/>
      <c r="F12" s="133"/>
      <c r="H12" s="5"/>
      <c r="J12" s="5"/>
    </row>
    <row r="13" spans="1:11" x14ac:dyDescent="0.2">
      <c r="A13" s="116" t="s">
        <v>17</v>
      </c>
      <c r="B13" s="116"/>
      <c r="C13" s="116"/>
      <c r="D13" s="116"/>
      <c r="E13" s="116"/>
      <c r="F13" s="116"/>
      <c r="G13" s="7"/>
      <c r="H13" s="7"/>
      <c r="I13" s="7"/>
      <c r="J13" s="7"/>
      <c r="K13" s="8"/>
    </row>
    <row r="14" spans="1:11" s="8" customFormat="1" ht="25.5" x14ac:dyDescent="0.2">
      <c r="A14" s="9" t="s">
        <v>1</v>
      </c>
      <c r="B14" s="9" t="s">
        <v>2</v>
      </c>
      <c r="C14" s="9" t="s">
        <v>3</v>
      </c>
      <c r="D14" s="9" t="s">
        <v>4</v>
      </c>
      <c r="E14" s="9" t="s">
        <v>5</v>
      </c>
      <c r="F14" s="9" t="s">
        <v>6</v>
      </c>
      <c r="G14" s="7"/>
      <c r="H14" s="7"/>
      <c r="I14" s="7"/>
      <c r="J14" s="7"/>
    </row>
    <row r="15" spans="1:11" s="81" customFormat="1" x14ac:dyDescent="0.2">
      <c r="A15" s="40">
        <v>42668</v>
      </c>
      <c r="B15" s="41">
        <v>5322</v>
      </c>
      <c r="C15" s="42" t="s">
        <v>57</v>
      </c>
      <c r="D15" s="42" t="s">
        <v>58</v>
      </c>
      <c r="E15" s="105">
        <v>5100000</v>
      </c>
      <c r="F15" s="105"/>
    </row>
    <row r="16" spans="1:11" x14ac:dyDescent="0.2">
      <c r="A16" s="14">
        <v>42811</v>
      </c>
      <c r="B16" s="15">
        <v>2579</v>
      </c>
      <c r="C16" s="10" t="s">
        <v>89</v>
      </c>
      <c r="D16" s="10" t="s">
        <v>90</v>
      </c>
      <c r="E16" s="18">
        <v>5240000</v>
      </c>
      <c r="F16" s="18"/>
    </row>
    <row r="17" spans="1:6" x14ac:dyDescent="0.2">
      <c r="A17" s="10"/>
      <c r="B17" s="15"/>
      <c r="C17" s="10"/>
      <c r="D17" s="10"/>
      <c r="E17" s="18"/>
      <c r="F17" s="18"/>
    </row>
    <row r="18" spans="1:6" x14ac:dyDescent="0.2">
      <c r="A18" s="10"/>
      <c r="B18" s="15"/>
      <c r="C18" s="10"/>
      <c r="D18" s="10"/>
      <c r="E18" s="18"/>
      <c r="F18" s="18"/>
    </row>
    <row r="19" spans="1:6" x14ac:dyDescent="0.2">
      <c r="A19" s="10"/>
      <c r="B19" s="15"/>
      <c r="C19" s="10"/>
      <c r="D19" s="10"/>
      <c r="E19" s="18"/>
      <c r="F19" s="18"/>
    </row>
    <row r="20" spans="1:6" x14ac:dyDescent="0.2">
      <c r="A20" s="10"/>
      <c r="B20" s="15"/>
      <c r="C20" s="10"/>
      <c r="D20" s="10"/>
      <c r="E20" s="18"/>
      <c r="F20" s="18"/>
    </row>
    <row r="21" spans="1:6" x14ac:dyDescent="0.2">
      <c r="A21" s="10"/>
      <c r="B21" s="15"/>
      <c r="C21" s="10"/>
      <c r="D21" s="10"/>
      <c r="E21" s="18"/>
      <c r="F21" s="18"/>
    </row>
    <row r="22" spans="1:6" x14ac:dyDescent="0.2">
      <c r="A22" s="10"/>
      <c r="B22" s="15"/>
      <c r="C22" s="10"/>
      <c r="D22" s="10"/>
      <c r="E22" s="18"/>
      <c r="F22" s="18"/>
    </row>
    <row r="23" spans="1:6" x14ac:dyDescent="0.2">
      <c r="A23" s="10"/>
      <c r="B23" s="15"/>
      <c r="C23" s="10"/>
      <c r="D23" s="10"/>
      <c r="E23" s="18"/>
      <c r="F23" s="18"/>
    </row>
    <row r="24" spans="1:6" x14ac:dyDescent="0.2">
      <c r="A24" s="10"/>
      <c r="B24" s="15"/>
      <c r="C24" s="10"/>
      <c r="D24" s="10"/>
      <c r="E24" s="18"/>
      <c r="F24" s="18"/>
    </row>
    <row r="25" spans="1:6" x14ac:dyDescent="0.2">
      <c r="A25" s="10"/>
      <c r="B25" s="15"/>
      <c r="C25" s="10"/>
      <c r="D25" s="10"/>
      <c r="E25" s="18"/>
      <c r="F25" s="18"/>
    </row>
    <row r="26" spans="1:6" x14ac:dyDescent="0.2">
      <c r="A26" s="10"/>
      <c r="B26" s="15"/>
      <c r="C26" s="10"/>
      <c r="D26" s="10"/>
      <c r="E26" s="18"/>
      <c r="F26" s="18"/>
    </row>
    <row r="27" spans="1:6" x14ac:dyDescent="0.2">
      <c r="A27" s="10"/>
      <c r="B27" s="15"/>
      <c r="C27" s="10"/>
      <c r="D27" s="10"/>
      <c r="E27" s="18"/>
      <c r="F27" s="18"/>
    </row>
    <row r="28" spans="1:6" x14ac:dyDescent="0.2">
      <c r="A28" s="10"/>
      <c r="B28" s="15"/>
      <c r="C28" s="10"/>
      <c r="D28" s="10"/>
      <c r="E28" s="18"/>
      <c r="F28" s="18"/>
    </row>
    <row r="29" spans="1:6" s="5" customFormat="1" x14ac:dyDescent="0.2">
      <c r="A29" s="130" t="s">
        <v>59</v>
      </c>
      <c r="B29" s="131"/>
      <c r="C29" s="131"/>
      <c r="D29" s="132"/>
      <c r="E29" s="24">
        <f>SUM(E15:E28)</f>
        <v>10340000</v>
      </c>
      <c r="F29" s="24">
        <f>SUM(F15:F28)</f>
        <v>0</v>
      </c>
    </row>
    <row r="30" spans="1:6" x14ac:dyDescent="0.2">
      <c r="A30" s="4" t="s">
        <v>9</v>
      </c>
    </row>
    <row r="33" spans="1:6" x14ac:dyDescent="0.2">
      <c r="A33" s="112" t="s">
        <v>48</v>
      </c>
      <c r="B33" s="112"/>
      <c r="E33" s="112" t="s">
        <v>49</v>
      </c>
      <c r="F33" s="112"/>
    </row>
    <row r="34" spans="1:6" ht="15" x14ac:dyDescent="0.25">
      <c r="A34" s="26" t="s">
        <v>79</v>
      </c>
      <c r="B34" s="27"/>
      <c r="C34" s="5"/>
      <c r="D34" s="5"/>
      <c r="E34" s="26" t="s">
        <v>80</v>
      </c>
      <c r="F34" s="27"/>
    </row>
    <row r="35" spans="1:6" ht="15" x14ac:dyDescent="0.25">
      <c r="A35" s="11"/>
      <c r="B35" s="11"/>
      <c r="E35" s="112" t="s">
        <v>81</v>
      </c>
      <c r="F35" s="112"/>
    </row>
    <row r="36" spans="1:6" ht="15" x14ac:dyDescent="0.25">
      <c r="A36" s="11"/>
      <c r="B36" s="11"/>
      <c r="E36" s="25"/>
      <c r="F36" s="25"/>
    </row>
    <row r="37" spans="1:6" ht="15" x14ac:dyDescent="0.25">
      <c r="A37" s="25" t="s">
        <v>7</v>
      </c>
      <c r="B37" s="11"/>
      <c r="E37" s="12" t="s">
        <v>7</v>
      </c>
      <c r="F37" s="12"/>
    </row>
    <row r="40" spans="1:6" ht="15" x14ac:dyDescent="0.25">
      <c r="F40" s="13"/>
    </row>
    <row r="41" spans="1:6" ht="15" x14ac:dyDescent="0.25">
      <c r="F41" s="13"/>
    </row>
    <row r="42" spans="1:6" ht="15" x14ac:dyDescent="0.25">
      <c r="F42" s="13"/>
    </row>
    <row r="43" spans="1:6" x14ac:dyDescent="0.2">
      <c r="F43" s="12"/>
    </row>
  </sheetData>
  <mergeCells count="11">
    <mergeCell ref="E35:F35"/>
    <mergeCell ref="A29:D29"/>
    <mergeCell ref="A1:B4"/>
    <mergeCell ref="C1:E4"/>
    <mergeCell ref="G1:I1"/>
    <mergeCell ref="G3:I3"/>
    <mergeCell ref="A5:F5"/>
    <mergeCell ref="A13:F13"/>
    <mergeCell ref="A33:B33"/>
    <mergeCell ref="E33:F33"/>
    <mergeCell ref="C12:F12"/>
  </mergeCells>
  <pageMargins left="0.7" right="0.7" top="0.75" bottom="0.75" header="0.3" footer="0.3"/>
  <pageSetup scale="62" orientation="landscape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  <pageSetUpPr fitToPage="1"/>
  </sheetPr>
  <dimension ref="A1:K42"/>
  <sheetViews>
    <sheetView topLeftCell="A9" workbookViewId="0">
      <selection activeCell="C37" sqref="C37"/>
    </sheetView>
  </sheetViews>
  <sheetFormatPr baseColWidth="10" defaultColWidth="9.140625" defaultRowHeight="12.75" x14ac:dyDescent="0.2"/>
  <cols>
    <col min="1" max="1" width="15.28515625" style="4" customWidth="1"/>
    <col min="2" max="2" width="16.140625" style="4" customWidth="1"/>
    <col min="3" max="3" width="42.28515625" style="4" customWidth="1"/>
    <col min="4" max="4" width="34.7109375" style="4" customWidth="1"/>
    <col min="5" max="5" width="21.42578125" style="4" customWidth="1"/>
    <col min="6" max="6" width="21.28515625" style="4" customWidth="1"/>
    <col min="7" max="16384" width="9.140625" style="4"/>
  </cols>
  <sheetData>
    <row r="1" spans="1:11" ht="15.75" customHeight="1" x14ac:dyDescent="0.3">
      <c r="A1" s="113"/>
      <c r="B1" s="114"/>
      <c r="C1" s="119" t="s">
        <v>0</v>
      </c>
      <c r="D1" s="120"/>
      <c r="E1" s="121"/>
      <c r="F1" s="1" t="s">
        <v>10</v>
      </c>
      <c r="G1" s="128"/>
      <c r="H1" s="128"/>
      <c r="I1" s="128"/>
    </row>
    <row r="2" spans="1:11" ht="15.75" customHeight="1" x14ac:dyDescent="0.3">
      <c r="A2" s="115"/>
      <c r="B2" s="116"/>
      <c r="C2" s="122"/>
      <c r="D2" s="123"/>
      <c r="E2" s="124"/>
      <c r="F2" s="2" t="s">
        <v>11</v>
      </c>
      <c r="G2" s="5"/>
      <c r="H2" s="5"/>
      <c r="I2" s="5"/>
    </row>
    <row r="3" spans="1:11" ht="15.75" customHeight="1" x14ac:dyDescent="0.3">
      <c r="A3" s="115"/>
      <c r="B3" s="116"/>
      <c r="C3" s="122"/>
      <c r="D3" s="123"/>
      <c r="E3" s="124"/>
      <c r="F3" s="2" t="s">
        <v>12</v>
      </c>
      <c r="G3" s="128"/>
      <c r="H3" s="128"/>
      <c r="I3" s="128"/>
    </row>
    <row r="4" spans="1:11" ht="15.75" customHeight="1" thickBot="1" x14ac:dyDescent="0.35">
      <c r="A4" s="117"/>
      <c r="B4" s="118"/>
      <c r="C4" s="125"/>
      <c r="D4" s="126"/>
      <c r="E4" s="127"/>
      <c r="F4" s="3" t="s">
        <v>8</v>
      </c>
      <c r="G4" s="5"/>
      <c r="H4" s="5"/>
      <c r="I4" s="5"/>
    </row>
    <row r="5" spans="1:11" x14ac:dyDescent="0.2">
      <c r="A5" s="128"/>
      <c r="B5" s="128"/>
      <c r="C5" s="128"/>
      <c r="D5" s="128"/>
      <c r="E5" s="128"/>
      <c r="F5" s="128"/>
      <c r="G5" s="6"/>
      <c r="H5" s="6"/>
      <c r="I5" s="6"/>
    </row>
    <row r="7" spans="1:11" x14ac:dyDescent="0.2">
      <c r="A7" s="5" t="s">
        <v>14</v>
      </c>
      <c r="B7" s="5"/>
      <c r="C7" s="5"/>
      <c r="D7" s="5"/>
      <c r="E7" s="5"/>
      <c r="F7" s="5"/>
      <c r="G7" s="5"/>
    </row>
    <row r="8" spans="1:11" x14ac:dyDescent="0.2">
      <c r="A8" s="5"/>
      <c r="B8" s="5"/>
      <c r="C8" s="5"/>
      <c r="D8" s="5"/>
      <c r="E8" s="5"/>
      <c r="F8" s="5"/>
      <c r="G8" s="5"/>
    </row>
    <row r="9" spans="1:11" x14ac:dyDescent="0.2">
      <c r="A9" s="5" t="s">
        <v>76</v>
      </c>
      <c r="B9" s="6"/>
      <c r="C9" s="5"/>
      <c r="D9" s="5"/>
      <c r="E9" s="5" t="s">
        <v>75</v>
      </c>
      <c r="F9" s="5"/>
    </row>
    <row r="12" spans="1:11" ht="15" customHeight="1" x14ac:dyDescent="0.2">
      <c r="A12" s="5"/>
      <c r="B12" s="5"/>
      <c r="C12" s="133" t="s">
        <v>134</v>
      </c>
      <c r="D12" s="133"/>
      <c r="E12" s="133"/>
      <c r="F12" s="133"/>
      <c r="H12" s="5"/>
      <c r="J12" s="5"/>
    </row>
    <row r="13" spans="1:11" x14ac:dyDescent="0.2">
      <c r="A13" s="116" t="s">
        <v>133</v>
      </c>
      <c r="B13" s="116"/>
      <c r="C13" s="116"/>
      <c r="D13" s="116"/>
      <c r="E13" s="116"/>
      <c r="F13" s="116"/>
      <c r="G13" s="7"/>
      <c r="H13" s="7"/>
      <c r="I13" s="7"/>
      <c r="J13" s="7"/>
      <c r="K13" s="8"/>
    </row>
    <row r="14" spans="1:11" s="8" customFormat="1" ht="25.5" x14ac:dyDescent="0.2">
      <c r="A14" s="9" t="s">
        <v>1</v>
      </c>
      <c r="B14" s="9" t="s">
        <v>2</v>
      </c>
      <c r="C14" s="9" t="s">
        <v>3</v>
      </c>
      <c r="D14" s="9" t="s">
        <v>4</v>
      </c>
      <c r="E14" s="9" t="s">
        <v>5</v>
      </c>
      <c r="F14" s="9" t="s">
        <v>6</v>
      </c>
      <c r="G14" s="7"/>
      <c r="H14" s="7"/>
      <c r="I14" s="7"/>
      <c r="J14" s="7"/>
    </row>
    <row r="15" spans="1:11" s="81" customFormat="1" x14ac:dyDescent="0.2">
      <c r="A15" s="40">
        <v>42832</v>
      </c>
      <c r="B15" s="41" t="s">
        <v>95</v>
      </c>
      <c r="C15" s="42" t="s">
        <v>96</v>
      </c>
      <c r="D15" s="42" t="s">
        <v>97</v>
      </c>
      <c r="E15" s="105">
        <v>1102439</v>
      </c>
      <c r="F15" s="105"/>
    </row>
    <row r="16" spans="1:11" x14ac:dyDescent="0.2">
      <c r="A16" s="10"/>
      <c r="B16" s="15"/>
      <c r="C16" s="10"/>
      <c r="D16" s="10"/>
      <c r="E16" s="18"/>
      <c r="F16" s="18"/>
    </row>
    <row r="17" spans="1:6" x14ac:dyDescent="0.2">
      <c r="A17" s="10"/>
      <c r="B17" s="15"/>
      <c r="C17" s="10"/>
      <c r="D17" s="10"/>
      <c r="E17" s="18"/>
      <c r="F17" s="18"/>
    </row>
    <row r="18" spans="1:6" x14ac:dyDescent="0.2">
      <c r="A18" s="10"/>
      <c r="B18" s="15"/>
      <c r="C18" s="10"/>
      <c r="D18" s="10"/>
      <c r="E18" s="18"/>
      <c r="F18" s="18"/>
    </row>
    <row r="19" spans="1:6" x14ac:dyDescent="0.2">
      <c r="A19" s="10"/>
      <c r="B19" s="15"/>
      <c r="C19" s="10"/>
      <c r="D19" s="10"/>
      <c r="E19" s="18"/>
      <c r="F19" s="18"/>
    </row>
    <row r="20" spans="1:6" x14ac:dyDescent="0.2">
      <c r="A20" s="10"/>
      <c r="B20" s="15"/>
      <c r="C20" s="10"/>
      <c r="D20" s="10"/>
      <c r="E20" s="18"/>
      <c r="F20" s="18"/>
    </row>
    <row r="21" spans="1:6" x14ac:dyDescent="0.2">
      <c r="A21" s="10"/>
      <c r="B21" s="15"/>
      <c r="C21" s="10"/>
      <c r="D21" s="10"/>
      <c r="E21" s="18"/>
      <c r="F21" s="18"/>
    </row>
    <row r="22" spans="1:6" x14ac:dyDescent="0.2">
      <c r="A22" s="10"/>
      <c r="B22" s="15"/>
      <c r="C22" s="10"/>
      <c r="D22" s="10"/>
      <c r="E22" s="18"/>
      <c r="F22" s="18"/>
    </row>
    <row r="23" spans="1:6" x14ac:dyDescent="0.2">
      <c r="A23" s="10"/>
      <c r="B23" s="15"/>
      <c r="C23" s="10"/>
      <c r="D23" s="10"/>
      <c r="E23" s="18"/>
      <c r="F23" s="18"/>
    </row>
    <row r="24" spans="1:6" x14ac:dyDescent="0.2">
      <c r="A24" s="10"/>
      <c r="B24" s="15"/>
      <c r="C24" s="10"/>
      <c r="D24" s="10"/>
      <c r="E24" s="18"/>
      <c r="F24" s="18"/>
    </row>
    <row r="25" spans="1:6" x14ac:dyDescent="0.2">
      <c r="A25" s="10"/>
      <c r="B25" s="15"/>
      <c r="C25" s="10"/>
      <c r="D25" s="10"/>
      <c r="E25" s="18"/>
      <c r="F25" s="18"/>
    </row>
    <row r="26" spans="1:6" x14ac:dyDescent="0.2">
      <c r="A26" s="10"/>
      <c r="B26" s="15"/>
      <c r="C26" s="10"/>
      <c r="D26" s="10"/>
      <c r="E26" s="18"/>
      <c r="F26" s="18"/>
    </row>
    <row r="27" spans="1:6" x14ac:dyDescent="0.2">
      <c r="A27" s="10"/>
      <c r="B27" s="15"/>
      <c r="C27" s="10"/>
      <c r="D27" s="10"/>
      <c r="E27" s="18"/>
      <c r="F27" s="18"/>
    </row>
    <row r="28" spans="1:6" s="5" customFormat="1" x14ac:dyDescent="0.2">
      <c r="A28" s="130" t="s">
        <v>135</v>
      </c>
      <c r="B28" s="131"/>
      <c r="C28" s="131"/>
      <c r="D28" s="132"/>
      <c r="E28" s="24">
        <f>SUM(E15:E27)</f>
        <v>1102439</v>
      </c>
      <c r="F28" s="24">
        <f>SUM(F15:F27)</f>
        <v>0</v>
      </c>
    </row>
    <row r="29" spans="1:6" x14ac:dyDescent="0.2">
      <c r="A29" s="4" t="s">
        <v>9</v>
      </c>
    </row>
    <row r="32" spans="1:6" x14ac:dyDescent="0.2">
      <c r="A32" s="112" t="s">
        <v>48</v>
      </c>
      <c r="B32" s="112"/>
      <c r="E32" s="112" t="s">
        <v>49</v>
      </c>
      <c r="F32" s="112"/>
    </row>
    <row r="33" spans="1:6" ht="15" x14ac:dyDescent="0.25">
      <c r="A33" s="26" t="s">
        <v>79</v>
      </c>
      <c r="B33" s="27"/>
      <c r="C33" s="5"/>
      <c r="D33" s="5"/>
      <c r="E33" s="26" t="s">
        <v>80</v>
      </c>
      <c r="F33" s="27"/>
    </row>
    <row r="34" spans="1:6" ht="15" x14ac:dyDescent="0.25">
      <c r="A34" s="11"/>
      <c r="B34" s="11"/>
      <c r="E34" s="112" t="s">
        <v>81</v>
      </c>
      <c r="F34" s="112"/>
    </row>
    <row r="35" spans="1:6" ht="15" x14ac:dyDescent="0.25">
      <c r="A35" s="11"/>
      <c r="B35" s="11"/>
      <c r="E35" s="34"/>
      <c r="F35" s="34"/>
    </row>
    <row r="36" spans="1:6" ht="15" x14ac:dyDescent="0.25">
      <c r="A36" s="34" t="s">
        <v>7</v>
      </c>
      <c r="B36" s="11"/>
      <c r="E36" s="12" t="s">
        <v>7</v>
      </c>
      <c r="F36" s="12"/>
    </row>
    <row r="39" spans="1:6" ht="15" x14ac:dyDescent="0.25">
      <c r="F39" s="13"/>
    </row>
    <row r="40" spans="1:6" ht="15" x14ac:dyDescent="0.25">
      <c r="F40" s="13"/>
    </row>
    <row r="41" spans="1:6" ht="15" x14ac:dyDescent="0.25">
      <c r="F41" s="13"/>
    </row>
    <row r="42" spans="1:6" x14ac:dyDescent="0.2">
      <c r="F42" s="12"/>
    </row>
  </sheetData>
  <mergeCells count="11">
    <mergeCell ref="A13:F13"/>
    <mergeCell ref="A28:D28"/>
    <mergeCell ref="A32:B32"/>
    <mergeCell ref="E32:F32"/>
    <mergeCell ref="E34:F34"/>
    <mergeCell ref="C12:F12"/>
    <mergeCell ref="A1:B4"/>
    <mergeCell ref="C1:E4"/>
    <mergeCell ref="G1:I1"/>
    <mergeCell ref="G3:I3"/>
    <mergeCell ref="A5:F5"/>
  </mergeCells>
  <pageMargins left="0.7" right="0.7" top="0.75" bottom="0.75" header="0.3" footer="0.3"/>
  <pageSetup scale="62" orientation="landscape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  <pageSetUpPr fitToPage="1"/>
  </sheetPr>
  <dimension ref="A1:K45"/>
  <sheetViews>
    <sheetView workbookViewId="0">
      <selection activeCell="I11" sqref="I11"/>
    </sheetView>
  </sheetViews>
  <sheetFormatPr baseColWidth="10" defaultColWidth="9.140625" defaultRowHeight="12.75" x14ac:dyDescent="0.2"/>
  <cols>
    <col min="1" max="1" width="12.5703125" style="4" customWidth="1"/>
    <col min="2" max="2" width="16.140625" style="4" customWidth="1"/>
    <col min="3" max="3" width="42.28515625" style="4" customWidth="1"/>
    <col min="4" max="4" width="19.42578125" style="4" customWidth="1"/>
    <col min="5" max="5" width="21.42578125" style="4" customWidth="1"/>
    <col min="6" max="6" width="21.28515625" style="4" customWidth="1"/>
    <col min="7" max="16384" width="9.140625" style="4"/>
  </cols>
  <sheetData>
    <row r="1" spans="1:11" ht="15.75" customHeight="1" x14ac:dyDescent="0.3">
      <c r="A1" s="113"/>
      <c r="B1" s="114"/>
      <c r="C1" s="119" t="s">
        <v>0</v>
      </c>
      <c r="D1" s="120"/>
      <c r="E1" s="121"/>
      <c r="F1" s="1" t="s">
        <v>10</v>
      </c>
      <c r="G1" s="128"/>
      <c r="H1" s="128"/>
      <c r="I1" s="128"/>
    </row>
    <row r="2" spans="1:11" ht="15.75" customHeight="1" x14ac:dyDescent="0.3">
      <c r="A2" s="115"/>
      <c r="B2" s="116"/>
      <c r="C2" s="122"/>
      <c r="D2" s="123"/>
      <c r="E2" s="124"/>
      <c r="F2" s="2" t="s">
        <v>11</v>
      </c>
      <c r="G2" s="5"/>
      <c r="H2" s="5"/>
      <c r="I2" s="5"/>
    </row>
    <row r="3" spans="1:11" ht="15.75" customHeight="1" x14ac:dyDescent="0.3">
      <c r="A3" s="115"/>
      <c r="B3" s="116"/>
      <c r="C3" s="122"/>
      <c r="D3" s="123"/>
      <c r="E3" s="124"/>
      <c r="F3" s="2" t="s">
        <v>12</v>
      </c>
      <c r="G3" s="128"/>
      <c r="H3" s="128"/>
      <c r="I3" s="128"/>
    </row>
    <row r="4" spans="1:11" ht="15.75" customHeight="1" thickBot="1" x14ac:dyDescent="0.35">
      <c r="A4" s="117"/>
      <c r="B4" s="118"/>
      <c r="C4" s="125"/>
      <c r="D4" s="126"/>
      <c r="E4" s="127"/>
      <c r="F4" s="3" t="s">
        <v>8</v>
      </c>
      <c r="G4" s="5"/>
      <c r="H4" s="5"/>
      <c r="I4" s="5"/>
    </row>
    <row r="5" spans="1:11" x14ac:dyDescent="0.2">
      <c r="A5" s="128"/>
      <c r="B5" s="128"/>
      <c r="C5" s="128"/>
      <c r="D5" s="128"/>
      <c r="E5" s="128"/>
      <c r="F5" s="128"/>
      <c r="G5" s="6"/>
      <c r="H5" s="6"/>
      <c r="I5" s="6"/>
    </row>
    <row r="7" spans="1:11" x14ac:dyDescent="0.2">
      <c r="A7" s="5" t="s">
        <v>14</v>
      </c>
      <c r="B7" s="5"/>
      <c r="C7" s="5"/>
      <c r="D7" s="5"/>
      <c r="E7" s="5"/>
      <c r="F7" s="5"/>
      <c r="G7" s="5"/>
    </row>
    <row r="8" spans="1:11" x14ac:dyDescent="0.2">
      <c r="A8" s="5"/>
      <c r="B8" s="5"/>
      <c r="C8" s="5"/>
      <c r="D8" s="5"/>
      <c r="E8" s="5"/>
      <c r="F8" s="5"/>
      <c r="G8" s="5"/>
    </row>
    <row r="9" spans="1:11" x14ac:dyDescent="0.2">
      <c r="A9" s="5" t="s">
        <v>76</v>
      </c>
      <c r="B9" s="6"/>
      <c r="C9" s="5"/>
      <c r="D9" s="5"/>
      <c r="E9" s="5" t="s">
        <v>75</v>
      </c>
      <c r="F9" s="5"/>
    </row>
    <row r="12" spans="1:11" ht="15" customHeight="1" x14ac:dyDescent="0.2">
      <c r="A12" s="5"/>
      <c r="B12" s="5"/>
      <c r="C12" s="133" t="s">
        <v>137</v>
      </c>
      <c r="D12" s="133"/>
      <c r="E12" s="133"/>
      <c r="F12" s="133"/>
      <c r="H12" s="5"/>
      <c r="J12" s="5"/>
    </row>
    <row r="13" spans="1:11" x14ac:dyDescent="0.2">
      <c r="A13" s="116" t="s">
        <v>16</v>
      </c>
      <c r="B13" s="116"/>
      <c r="C13" s="116"/>
      <c r="D13" s="116"/>
      <c r="E13" s="116"/>
      <c r="F13" s="116"/>
      <c r="G13" s="7"/>
      <c r="H13" s="7"/>
      <c r="I13" s="7"/>
      <c r="J13" s="7"/>
      <c r="K13" s="8"/>
    </row>
    <row r="14" spans="1:11" s="8" customFormat="1" ht="25.5" x14ac:dyDescent="0.2">
      <c r="A14" s="9" t="s">
        <v>1</v>
      </c>
      <c r="B14" s="9" t="s">
        <v>2</v>
      </c>
      <c r="C14" s="9" t="s">
        <v>3</v>
      </c>
      <c r="D14" s="9" t="s">
        <v>4</v>
      </c>
      <c r="E14" s="9" t="s">
        <v>5</v>
      </c>
      <c r="F14" s="9" t="s">
        <v>6</v>
      </c>
      <c r="G14" s="7"/>
      <c r="H14" s="7"/>
      <c r="I14" s="7"/>
      <c r="J14" s="7"/>
    </row>
    <row r="15" spans="1:11" s="86" customFormat="1" x14ac:dyDescent="0.2">
      <c r="A15" s="40">
        <v>42513</v>
      </c>
      <c r="B15" s="41">
        <v>63</v>
      </c>
      <c r="C15" s="42" t="s">
        <v>86</v>
      </c>
      <c r="D15" s="42" t="s">
        <v>87</v>
      </c>
      <c r="E15" s="43">
        <v>73100</v>
      </c>
      <c r="F15" s="29"/>
      <c r="G15" s="85"/>
      <c r="H15" s="85"/>
      <c r="I15" s="85"/>
      <c r="J15" s="85"/>
    </row>
    <row r="16" spans="1:11" s="86" customFormat="1" x14ac:dyDescent="0.2">
      <c r="A16" s="40">
        <v>42516</v>
      </c>
      <c r="B16" s="41">
        <v>68</v>
      </c>
      <c r="C16" s="42" t="s">
        <v>46</v>
      </c>
      <c r="D16" s="42" t="s">
        <v>47</v>
      </c>
      <c r="E16" s="43">
        <v>209940</v>
      </c>
      <c r="F16" s="29"/>
      <c r="G16" s="85"/>
      <c r="H16" s="85"/>
      <c r="I16" s="85"/>
      <c r="J16" s="85"/>
    </row>
    <row r="17" spans="1:6" s="81" customFormat="1" x14ac:dyDescent="0.2">
      <c r="A17" s="40">
        <v>42628</v>
      </c>
      <c r="B17" s="41">
        <v>89</v>
      </c>
      <c r="C17" s="42" t="s">
        <v>46</v>
      </c>
      <c r="D17" s="42" t="s">
        <v>47</v>
      </c>
      <c r="E17" s="43">
        <v>380810</v>
      </c>
      <c r="F17" s="42"/>
    </row>
    <row r="18" spans="1:6" s="81" customFormat="1" x14ac:dyDescent="0.2">
      <c r="A18" s="40">
        <v>42628</v>
      </c>
      <c r="B18" s="41">
        <v>90</v>
      </c>
      <c r="C18" s="42" t="s">
        <v>50</v>
      </c>
      <c r="D18" s="42" t="s">
        <v>51</v>
      </c>
      <c r="E18" s="43">
        <v>145000</v>
      </c>
      <c r="F18" s="42"/>
    </row>
    <row r="19" spans="1:6" s="81" customFormat="1" x14ac:dyDescent="0.2">
      <c r="A19" s="40">
        <v>42663</v>
      </c>
      <c r="B19" s="41">
        <v>101</v>
      </c>
      <c r="C19" s="42" t="s">
        <v>46</v>
      </c>
      <c r="D19" s="42" t="s">
        <v>54</v>
      </c>
      <c r="E19" s="43">
        <v>319520</v>
      </c>
      <c r="F19" s="42"/>
    </row>
    <row r="20" spans="1:6" s="81" customFormat="1" x14ac:dyDescent="0.2">
      <c r="A20" s="40">
        <v>42668</v>
      </c>
      <c r="B20" s="41">
        <v>102</v>
      </c>
      <c r="C20" s="42" t="s">
        <v>55</v>
      </c>
      <c r="D20" s="42" t="s">
        <v>56</v>
      </c>
      <c r="E20" s="43">
        <v>165600</v>
      </c>
      <c r="F20" s="42"/>
    </row>
    <row r="21" spans="1:6" s="81" customFormat="1" x14ac:dyDescent="0.2">
      <c r="A21" s="40">
        <v>42695</v>
      </c>
      <c r="B21" s="41">
        <v>118</v>
      </c>
      <c r="C21" s="42" t="s">
        <v>46</v>
      </c>
      <c r="D21" s="42" t="s">
        <v>47</v>
      </c>
      <c r="E21" s="43">
        <v>1277130</v>
      </c>
      <c r="F21" s="42"/>
    </row>
    <row r="22" spans="1:6" x14ac:dyDescent="0.2">
      <c r="A22" s="14">
        <v>42979</v>
      </c>
      <c r="B22" s="15">
        <v>321</v>
      </c>
      <c r="C22" s="10" t="s">
        <v>136</v>
      </c>
      <c r="D22" s="10" t="s">
        <v>47</v>
      </c>
      <c r="E22" s="16">
        <f>360000+360000+360000+400000</f>
        <v>1480000</v>
      </c>
      <c r="F22" s="10"/>
    </row>
    <row r="23" spans="1:6" x14ac:dyDescent="0.2">
      <c r="A23" s="10"/>
      <c r="B23" s="15"/>
      <c r="C23" s="10"/>
      <c r="D23" s="10"/>
      <c r="E23" s="16"/>
      <c r="F23" s="10"/>
    </row>
    <row r="24" spans="1:6" x14ac:dyDescent="0.2">
      <c r="A24" s="10"/>
      <c r="B24" s="15"/>
      <c r="C24" s="10"/>
      <c r="D24" s="10"/>
      <c r="E24" s="16"/>
      <c r="F24" s="10"/>
    </row>
    <row r="25" spans="1:6" x14ac:dyDescent="0.2">
      <c r="A25" s="10"/>
      <c r="B25" s="15"/>
      <c r="C25" s="10"/>
      <c r="D25" s="10"/>
      <c r="E25" s="16"/>
      <c r="F25" s="10"/>
    </row>
    <row r="26" spans="1:6" x14ac:dyDescent="0.2">
      <c r="A26" s="10"/>
      <c r="B26" s="15"/>
      <c r="C26" s="10"/>
      <c r="D26" s="10"/>
      <c r="E26" s="16"/>
      <c r="F26" s="10"/>
    </row>
    <row r="27" spans="1:6" x14ac:dyDescent="0.2">
      <c r="A27" s="10"/>
      <c r="B27" s="15"/>
      <c r="C27" s="10"/>
      <c r="D27" s="10"/>
      <c r="E27" s="16"/>
      <c r="F27" s="10"/>
    </row>
    <row r="28" spans="1:6" x14ac:dyDescent="0.2">
      <c r="A28" s="10"/>
      <c r="B28" s="15"/>
      <c r="C28" s="10"/>
      <c r="D28" s="10"/>
      <c r="E28" s="16"/>
      <c r="F28" s="10"/>
    </row>
    <row r="29" spans="1:6" x14ac:dyDescent="0.2">
      <c r="A29" s="10"/>
      <c r="B29" s="15"/>
      <c r="C29" s="10"/>
      <c r="D29" s="10"/>
      <c r="E29" s="16"/>
      <c r="F29" s="10"/>
    </row>
    <row r="30" spans="1:6" x14ac:dyDescent="0.2">
      <c r="A30" s="10"/>
      <c r="B30" s="15"/>
      <c r="C30" s="10"/>
      <c r="D30" s="10"/>
      <c r="E30" s="16"/>
      <c r="F30" s="10"/>
    </row>
    <row r="31" spans="1:6" s="5" customFormat="1" x14ac:dyDescent="0.2">
      <c r="A31" s="19" t="s">
        <v>68</v>
      </c>
      <c r="B31" s="20"/>
      <c r="C31" s="21"/>
      <c r="D31" s="22"/>
      <c r="E31" s="23">
        <f>SUM(E15:E30)</f>
        <v>4051100</v>
      </c>
      <c r="F31" s="22">
        <f>SUM(F17:F30)</f>
        <v>0</v>
      </c>
    </row>
    <row r="32" spans="1:6" x14ac:dyDescent="0.2">
      <c r="A32" s="4" t="s">
        <v>9</v>
      </c>
    </row>
    <row r="35" spans="1:6" x14ac:dyDescent="0.2">
      <c r="A35" s="112" t="s">
        <v>48</v>
      </c>
      <c r="B35" s="112"/>
      <c r="E35" s="112" t="s">
        <v>49</v>
      </c>
      <c r="F35" s="112"/>
    </row>
    <row r="36" spans="1:6" ht="15" x14ac:dyDescent="0.25">
      <c r="A36" s="26" t="s">
        <v>79</v>
      </c>
      <c r="B36" s="27"/>
      <c r="C36" s="5"/>
      <c r="D36" s="5"/>
      <c r="E36" s="26" t="s">
        <v>80</v>
      </c>
      <c r="F36" s="27"/>
    </row>
    <row r="37" spans="1:6" ht="15" x14ac:dyDescent="0.25">
      <c r="A37" s="11"/>
      <c r="B37" s="11"/>
      <c r="E37" s="112" t="s">
        <v>81</v>
      </c>
      <c r="F37" s="112"/>
    </row>
    <row r="38" spans="1:6" ht="15" x14ac:dyDescent="0.25">
      <c r="A38" s="11"/>
      <c r="B38" s="11"/>
      <c r="E38" s="25"/>
      <c r="F38" s="25"/>
    </row>
    <row r="39" spans="1:6" ht="15" x14ac:dyDescent="0.25">
      <c r="A39" s="25" t="s">
        <v>7</v>
      </c>
      <c r="B39" s="11"/>
      <c r="E39" s="12" t="s">
        <v>7</v>
      </c>
      <c r="F39" s="12"/>
    </row>
    <row r="42" spans="1:6" ht="15" x14ac:dyDescent="0.25">
      <c r="F42" s="13"/>
    </row>
    <row r="43" spans="1:6" ht="15" x14ac:dyDescent="0.25">
      <c r="F43" s="13"/>
    </row>
    <row r="44" spans="1:6" ht="15" x14ac:dyDescent="0.25">
      <c r="F44" s="13"/>
    </row>
    <row r="45" spans="1:6" x14ac:dyDescent="0.2">
      <c r="F45" s="12"/>
    </row>
  </sheetData>
  <mergeCells count="10">
    <mergeCell ref="E37:F37"/>
    <mergeCell ref="A1:B4"/>
    <mergeCell ref="C1:E4"/>
    <mergeCell ref="G1:I1"/>
    <mergeCell ref="G3:I3"/>
    <mergeCell ref="A5:F5"/>
    <mergeCell ref="A13:F13"/>
    <mergeCell ref="A35:B35"/>
    <mergeCell ref="E35:F35"/>
    <mergeCell ref="C12:F12"/>
  </mergeCells>
  <pageMargins left="0.7" right="0.7" top="0.75" bottom="0.75" header="0.3" footer="0.3"/>
  <pageSetup scale="68" orientation="landscape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  <pageSetUpPr fitToPage="1"/>
  </sheetPr>
  <dimension ref="A1:K43"/>
  <sheetViews>
    <sheetView topLeftCell="A5" workbookViewId="0">
      <selection activeCell="K31" sqref="K31"/>
    </sheetView>
  </sheetViews>
  <sheetFormatPr baseColWidth="10" defaultColWidth="9.140625" defaultRowHeight="12.75" x14ac:dyDescent="0.2"/>
  <cols>
    <col min="1" max="1" width="12.5703125" style="4" customWidth="1"/>
    <col min="2" max="2" width="16.140625" style="4" customWidth="1"/>
    <col min="3" max="3" width="49.42578125" style="4" bestFit="1" customWidth="1"/>
    <col min="4" max="4" width="19.42578125" style="4" customWidth="1"/>
    <col min="5" max="5" width="21.42578125" style="4" customWidth="1"/>
    <col min="6" max="6" width="21.28515625" style="4" customWidth="1"/>
    <col min="7" max="16384" width="9.140625" style="4"/>
  </cols>
  <sheetData>
    <row r="1" spans="1:11" ht="15.75" customHeight="1" x14ac:dyDescent="0.3">
      <c r="A1" s="113"/>
      <c r="B1" s="114"/>
      <c r="C1" s="119" t="s">
        <v>0</v>
      </c>
      <c r="D1" s="120"/>
      <c r="E1" s="121"/>
      <c r="F1" s="1" t="s">
        <v>10</v>
      </c>
      <c r="G1" s="128"/>
      <c r="H1" s="128"/>
      <c r="I1" s="128"/>
    </row>
    <row r="2" spans="1:11" ht="15.75" customHeight="1" x14ac:dyDescent="0.3">
      <c r="A2" s="115"/>
      <c r="B2" s="116"/>
      <c r="C2" s="122"/>
      <c r="D2" s="123"/>
      <c r="E2" s="124"/>
      <c r="F2" s="2" t="s">
        <v>11</v>
      </c>
      <c r="G2" s="5"/>
      <c r="H2" s="5"/>
      <c r="I2" s="5"/>
    </row>
    <row r="3" spans="1:11" ht="15.75" customHeight="1" x14ac:dyDescent="0.3">
      <c r="A3" s="115"/>
      <c r="B3" s="116"/>
      <c r="C3" s="122"/>
      <c r="D3" s="123"/>
      <c r="E3" s="124"/>
      <c r="F3" s="2" t="s">
        <v>12</v>
      </c>
      <c r="G3" s="128"/>
      <c r="H3" s="128"/>
      <c r="I3" s="128"/>
    </row>
    <row r="4" spans="1:11" ht="15.75" customHeight="1" thickBot="1" x14ac:dyDescent="0.35">
      <c r="A4" s="117"/>
      <c r="B4" s="118"/>
      <c r="C4" s="125"/>
      <c r="D4" s="126"/>
      <c r="E4" s="127"/>
      <c r="F4" s="3" t="s">
        <v>8</v>
      </c>
      <c r="G4" s="5"/>
      <c r="H4" s="5"/>
      <c r="I4" s="5"/>
    </row>
    <row r="5" spans="1:11" x14ac:dyDescent="0.2">
      <c r="A5" s="128"/>
      <c r="B5" s="128"/>
      <c r="C5" s="128"/>
      <c r="D5" s="128"/>
      <c r="E5" s="128"/>
      <c r="F5" s="128"/>
      <c r="G5" s="6"/>
      <c r="H5" s="6"/>
      <c r="I5" s="6"/>
    </row>
    <row r="7" spans="1:11" x14ac:dyDescent="0.2">
      <c r="A7" s="5" t="s">
        <v>14</v>
      </c>
      <c r="B7" s="5"/>
      <c r="C7" s="5"/>
      <c r="D7" s="5"/>
      <c r="E7" s="5"/>
      <c r="F7" s="5"/>
      <c r="G7" s="5"/>
    </row>
    <row r="8" spans="1:11" x14ac:dyDescent="0.2">
      <c r="A8" s="5"/>
      <c r="B8" s="5"/>
      <c r="C8" s="5"/>
      <c r="D8" s="5"/>
      <c r="E8" s="5"/>
      <c r="F8" s="5"/>
      <c r="G8" s="5"/>
    </row>
    <row r="9" spans="1:11" x14ac:dyDescent="0.2">
      <c r="A9" s="5" t="s">
        <v>76</v>
      </c>
      <c r="B9" s="6"/>
      <c r="C9" s="5"/>
      <c r="D9" s="5"/>
      <c r="E9" s="5" t="s">
        <v>75</v>
      </c>
      <c r="F9" s="5"/>
    </row>
    <row r="12" spans="1:11" ht="15" customHeight="1" x14ac:dyDescent="0.2">
      <c r="A12" s="5"/>
      <c r="B12" s="5"/>
      <c r="C12" s="133" t="s">
        <v>120</v>
      </c>
      <c r="D12" s="133"/>
      <c r="E12" s="133"/>
      <c r="F12" s="133"/>
      <c r="H12" s="5"/>
      <c r="J12" s="5"/>
    </row>
    <row r="13" spans="1:11" x14ac:dyDescent="0.2">
      <c r="A13" s="116" t="s">
        <v>15</v>
      </c>
      <c r="B13" s="116"/>
      <c r="C13" s="116"/>
      <c r="D13" s="116"/>
      <c r="E13" s="116"/>
      <c r="F13" s="116"/>
      <c r="G13" s="7"/>
      <c r="H13" s="7"/>
      <c r="I13" s="7"/>
      <c r="J13" s="7"/>
      <c r="K13" s="8"/>
    </row>
    <row r="14" spans="1:11" s="8" customFormat="1" ht="25.5" x14ac:dyDescent="0.2">
      <c r="A14" s="9" t="s">
        <v>1</v>
      </c>
      <c r="B14" s="9" t="s">
        <v>2</v>
      </c>
      <c r="C14" s="9" t="s">
        <v>3</v>
      </c>
      <c r="D14" s="9" t="s">
        <v>4</v>
      </c>
      <c r="E14" s="9" t="s">
        <v>5</v>
      </c>
      <c r="F14" s="9" t="s">
        <v>6</v>
      </c>
      <c r="G14" s="7"/>
      <c r="H14" s="7"/>
      <c r="I14" s="7"/>
      <c r="J14" s="7"/>
    </row>
    <row r="15" spans="1:11" s="39" customFormat="1" x14ac:dyDescent="0.2">
      <c r="A15" s="35">
        <v>42583</v>
      </c>
      <c r="B15" s="50">
        <v>660</v>
      </c>
      <c r="C15" s="37" t="s">
        <v>35</v>
      </c>
      <c r="D15" s="37" t="s">
        <v>34</v>
      </c>
      <c r="E15" s="51">
        <v>900000</v>
      </c>
      <c r="F15" s="37"/>
    </row>
    <row r="16" spans="1:11" s="39" customFormat="1" x14ac:dyDescent="0.2">
      <c r="A16" s="35">
        <v>42614</v>
      </c>
      <c r="B16" s="50">
        <v>671</v>
      </c>
      <c r="C16" s="37" t="s">
        <v>44</v>
      </c>
      <c r="D16" s="37" t="s">
        <v>34</v>
      </c>
      <c r="E16" s="51">
        <v>450000</v>
      </c>
      <c r="F16" s="37"/>
    </row>
    <row r="17" spans="1:8" s="39" customFormat="1" x14ac:dyDescent="0.2">
      <c r="A17" s="35">
        <v>42647</v>
      </c>
      <c r="B17" s="50">
        <v>695</v>
      </c>
      <c r="C17" s="37" t="s">
        <v>44</v>
      </c>
      <c r="D17" s="37" t="s">
        <v>34</v>
      </c>
      <c r="E17" s="51">
        <v>1800000</v>
      </c>
      <c r="F17" s="37"/>
    </row>
    <row r="18" spans="1:8" s="39" customFormat="1" x14ac:dyDescent="0.2">
      <c r="A18" s="35">
        <v>42675</v>
      </c>
      <c r="B18" s="50">
        <v>716</v>
      </c>
      <c r="C18" s="37" t="s">
        <v>44</v>
      </c>
      <c r="D18" s="37" t="s">
        <v>34</v>
      </c>
      <c r="E18" s="51">
        <v>1350000</v>
      </c>
      <c r="F18" s="37"/>
    </row>
    <row r="19" spans="1:8" s="39" customFormat="1" x14ac:dyDescent="0.2">
      <c r="A19" s="52">
        <v>42860</v>
      </c>
      <c r="B19" s="36">
        <v>807</v>
      </c>
      <c r="C19" s="53" t="s">
        <v>104</v>
      </c>
      <c r="D19" s="53" t="s">
        <v>34</v>
      </c>
      <c r="E19" s="38">
        <v>900000</v>
      </c>
      <c r="F19" s="53"/>
    </row>
    <row r="20" spans="1:8" x14ac:dyDescent="0.2">
      <c r="A20" s="40">
        <v>42860</v>
      </c>
      <c r="B20" s="41">
        <v>808</v>
      </c>
      <c r="C20" s="42" t="s">
        <v>104</v>
      </c>
      <c r="D20" s="42" t="s">
        <v>34</v>
      </c>
      <c r="E20" s="43">
        <v>900000</v>
      </c>
      <c r="F20" s="10"/>
    </row>
    <row r="21" spans="1:8" x14ac:dyDescent="0.2">
      <c r="A21" s="40">
        <v>43031</v>
      </c>
      <c r="B21" s="41">
        <v>1919433</v>
      </c>
      <c r="C21" s="42" t="s">
        <v>116</v>
      </c>
      <c r="D21" s="42" t="s">
        <v>117</v>
      </c>
      <c r="E21" s="43">
        <v>1775242</v>
      </c>
      <c r="F21" s="10"/>
    </row>
    <row r="22" spans="1:8" x14ac:dyDescent="0.2">
      <c r="A22" s="14">
        <v>43038</v>
      </c>
      <c r="B22" s="15">
        <v>32876</v>
      </c>
      <c r="C22" s="10" t="s">
        <v>114</v>
      </c>
      <c r="D22" s="10" t="s">
        <v>115</v>
      </c>
      <c r="E22" s="16">
        <v>7924758</v>
      </c>
      <c r="F22" s="43">
        <v>22983663</v>
      </c>
      <c r="H22" s="106"/>
    </row>
    <row r="23" spans="1:8" x14ac:dyDescent="0.2">
      <c r="A23" s="10"/>
      <c r="B23" s="15"/>
      <c r="C23" s="10"/>
      <c r="D23" s="10"/>
      <c r="E23" s="16"/>
      <c r="F23" s="10"/>
      <c r="H23" s="106"/>
    </row>
    <row r="24" spans="1:8" x14ac:dyDescent="0.2">
      <c r="A24" s="10"/>
      <c r="B24" s="15"/>
      <c r="C24" s="10"/>
      <c r="D24" s="10"/>
      <c r="E24" s="16"/>
      <c r="F24" s="10"/>
    </row>
    <row r="25" spans="1:8" x14ac:dyDescent="0.2">
      <c r="A25" s="10"/>
      <c r="B25" s="15"/>
      <c r="C25" s="10"/>
      <c r="D25" s="10"/>
      <c r="E25" s="16"/>
      <c r="F25" s="43"/>
    </row>
    <row r="26" spans="1:8" x14ac:dyDescent="0.2">
      <c r="A26" s="10"/>
      <c r="B26" s="15"/>
      <c r="C26" s="10"/>
      <c r="D26" s="10"/>
      <c r="E26" s="16"/>
      <c r="F26" s="10"/>
    </row>
    <row r="27" spans="1:8" x14ac:dyDescent="0.2">
      <c r="A27" s="10"/>
      <c r="B27" s="15"/>
      <c r="C27" s="10"/>
      <c r="D27" s="10"/>
      <c r="E27" s="16"/>
      <c r="F27" s="10"/>
    </row>
    <row r="28" spans="1:8" x14ac:dyDescent="0.2">
      <c r="A28" s="10"/>
      <c r="B28" s="15"/>
      <c r="C28" s="10"/>
      <c r="D28" s="10"/>
      <c r="E28" s="16"/>
      <c r="F28" s="10"/>
    </row>
    <row r="29" spans="1:8" s="5" customFormat="1" x14ac:dyDescent="0.2">
      <c r="A29" s="19" t="s">
        <v>69</v>
      </c>
      <c r="B29" s="20"/>
      <c r="C29" s="21"/>
      <c r="D29" s="22"/>
      <c r="E29" s="23">
        <f>SUM(E15:E28)</f>
        <v>16000000</v>
      </c>
      <c r="F29" s="23">
        <f>SUM(F15:F28)</f>
        <v>22983663</v>
      </c>
    </row>
    <row r="30" spans="1:8" x14ac:dyDescent="0.2">
      <c r="A30" s="4" t="s">
        <v>9</v>
      </c>
      <c r="E30" s="106"/>
    </row>
    <row r="33" spans="1:6" x14ac:dyDescent="0.2">
      <c r="A33" s="112" t="s">
        <v>48</v>
      </c>
      <c r="B33" s="112"/>
      <c r="E33" s="112" t="s">
        <v>49</v>
      </c>
      <c r="F33" s="112"/>
    </row>
    <row r="34" spans="1:6" s="5" customFormat="1" ht="15" x14ac:dyDescent="0.25">
      <c r="A34" s="26" t="s">
        <v>79</v>
      </c>
      <c r="B34" s="27"/>
      <c r="E34" s="26" t="s">
        <v>80</v>
      </c>
      <c r="F34" s="27"/>
    </row>
    <row r="35" spans="1:6" ht="15" x14ac:dyDescent="0.25">
      <c r="A35" s="11"/>
      <c r="B35" s="11"/>
      <c r="E35" s="112" t="s">
        <v>81</v>
      </c>
      <c r="F35" s="112"/>
    </row>
    <row r="36" spans="1:6" ht="15" x14ac:dyDescent="0.25">
      <c r="A36" s="11"/>
      <c r="B36" s="11"/>
      <c r="E36" s="25"/>
      <c r="F36" s="25"/>
    </row>
    <row r="37" spans="1:6" ht="15" x14ac:dyDescent="0.25">
      <c r="A37" s="25" t="s">
        <v>7</v>
      </c>
      <c r="B37" s="11"/>
      <c r="E37" s="12" t="s">
        <v>7</v>
      </c>
      <c r="F37" s="12"/>
    </row>
    <row r="40" spans="1:6" ht="15" x14ac:dyDescent="0.25">
      <c r="F40" s="13"/>
    </row>
    <row r="41" spans="1:6" ht="15" x14ac:dyDescent="0.25">
      <c r="F41" s="13"/>
    </row>
    <row r="42" spans="1:6" ht="15" x14ac:dyDescent="0.25">
      <c r="F42" s="13"/>
    </row>
    <row r="43" spans="1:6" x14ac:dyDescent="0.2">
      <c r="F43" s="12"/>
    </row>
  </sheetData>
  <mergeCells count="10">
    <mergeCell ref="E35:F35"/>
    <mergeCell ref="A1:B4"/>
    <mergeCell ref="C1:E4"/>
    <mergeCell ref="G1:I1"/>
    <mergeCell ref="G3:I3"/>
    <mergeCell ref="A5:F5"/>
    <mergeCell ref="A13:F13"/>
    <mergeCell ref="A33:B33"/>
    <mergeCell ref="E33:F33"/>
    <mergeCell ref="C12:F12"/>
  </mergeCells>
  <pageMargins left="0.7" right="0.7" top="0.75" bottom="0.75" header="0.3" footer="0.3"/>
  <pageSetup scale="65" orientation="landscape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  <pageSetUpPr fitToPage="1"/>
  </sheetPr>
  <dimension ref="A1:N72"/>
  <sheetViews>
    <sheetView tabSelected="1" workbookViewId="0">
      <selection activeCell="F54" sqref="F54"/>
    </sheetView>
  </sheetViews>
  <sheetFormatPr baseColWidth="10" defaultColWidth="9.140625" defaultRowHeight="12.75" x14ac:dyDescent="0.2"/>
  <cols>
    <col min="1" max="1" width="12.5703125" style="55" customWidth="1"/>
    <col min="2" max="2" width="16.140625" style="47" customWidth="1"/>
    <col min="3" max="3" width="62.42578125" style="55" bestFit="1" customWidth="1"/>
    <col min="4" max="4" width="22.7109375" style="55" bestFit="1" customWidth="1"/>
    <col min="5" max="5" width="21.42578125" style="55" customWidth="1"/>
    <col min="6" max="6" width="21.28515625" style="55" customWidth="1"/>
    <col min="7" max="7" width="8.28515625" style="55" customWidth="1"/>
    <col min="8" max="16384" width="9.140625" style="55"/>
  </cols>
  <sheetData>
    <row r="1" spans="1:12" ht="15.75" customHeight="1" x14ac:dyDescent="0.3">
      <c r="A1" s="135"/>
      <c r="B1" s="136"/>
      <c r="C1" s="141" t="s">
        <v>0</v>
      </c>
      <c r="D1" s="142"/>
      <c r="E1" s="143"/>
      <c r="F1" s="54" t="s">
        <v>121</v>
      </c>
      <c r="G1" s="75"/>
      <c r="H1" s="150"/>
      <c r="I1" s="150"/>
      <c r="J1" s="150"/>
    </row>
    <row r="2" spans="1:12" ht="15.75" customHeight="1" x14ac:dyDescent="0.3">
      <c r="A2" s="137"/>
      <c r="B2" s="138"/>
      <c r="C2" s="144"/>
      <c r="D2" s="145"/>
      <c r="E2" s="146"/>
      <c r="F2" s="56" t="s">
        <v>122</v>
      </c>
      <c r="G2" s="75"/>
      <c r="H2" s="57"/>
      <c r="I2" s="57"/>
      <c r="J2" s="57"/>
    </row>
    <row r="3" spans="1:12" ht="15.75" customHeight="1" x14ac:dyDescent="0.3">
      <c r="A3" s="137"/>
      <c r="B3" s="138"/>
      <c r="C3" s="144"/>
      <c r="D3" s="145"/>
      <c r="E3" s="146"/>
      <c r="F3" s="56" t="s">
        <v>123</v>
      </c>
      <c r="G3" s="75"/>
      <c r="H3" s="150"/>
      <c r="I3" s="150"/>
      <c r="J3" s="150"/>
    </row>
    <row r="4" spans="1:12" ht="15.75" customHeight="1" thickBot="1" x14ac:dyDescent="0.35">
      <c r="A4" s="139"/>
      <c r="B4" s="140"/>
      <c r="C4" s="147"/>
      <c r="D4" s="148"/>
      <c r="E4" s="149"/>
      <c r="F4" s="58" t="s">
        <v>124</v>
      </c>
      <c r="G4" s="75"/>
      <c r="H4" s="57"/>
      <c r="I4" s="57"/>
      <c r="J4" s="57"/>
    </row>
    <row r="5" spans="1:12" x14ac:dyDescent="0.2">
      <c r="A5" s="150"/>
      <c r="B5" s="150"/>
      <c r="C5" s="150"/>
      <c r="D5" s="150"/>
      <c r="E5" s="150"/>
      <c r="F5" s="150"/>
      <c r="G5" s="76"/>
      <c r="H5" s="44"/>
      <c r="I5" s="44"/>
      <c r="J5" s="44"/>
    </row>
    <row r="7" spans="1:12" x14ac:dyDescent="0.2">
      <c r="A7" s="57" t="s">
        <v>14</v>
      </c>
      <c r="B7" s="44"/>
      <c r="C7" s="57"/>
      <c r="D7" s="57"/>
      <c r="E7" s="57"/>
      <c r="F7" s="57"/>
      <c r="G7" s="57"/>
      <c r="H7" s="57"/>
    </row>
    <row r="8" spans="1:12" x14ac:dyDescent="0.2">
      <c r="A8" s="57"/>
      <c r="B8" s="44"/>
      <c r="C8" s="57"/>
      <c r="D8" s="57"/>
      <c r="E8" s="57"/>
      <c r="F8" s="57"/>
      <c r="G8" s="57"/>
      <c r="H8" s="57"/>
    </row>
    <row r="9" spans="1:12" x14ac:dyDescent="0.2">
      <c r="A9" s="57" t="s">
        <v>76</v>
      </c>
      <c r="B9" s="44"/>
      <c r="C9" s="57"/>
      <c r="D9" s="57"/>
      <c r="E9" s="57" t="s">
        <v>75</v>
      </c>
      <c r="F9" s="57"/>
      <c r="G9" s="57"/>
    </row>
    <row r="12" spans="1:12" ht="15" customHeight="1" x14ac:dyDescent="0.2">
      <c r="A12" s="57"/>
      <c r="B12" s="44"/>
      <c r="C12" s="151" t="s">
        <v>125</v>
      </c>
      <c r="D12" s="151"/>
      <c r="E12" s="151"/>
      <c r="F12" s="151"/>
      <c r="G12" s="77"/>
      <c r="I12" s="57"/>
      <c r="K12" s="57"/>
    </row>
    <row r="13" spans="1:12" x14ac:dyDescent="0.2">
      <c r="A13" s="138" t="s">
        <v>18</v>
      </c>
      <c r="B13" s="138"/>
      <c r="C13" s="138"/>
      <c r="D13" s="138"/>
      <c r="E13" s="138"/>
      <c r="F13" s="138"/>
      <c r="G13" s="78"/>
      <c r="H13" s="59"/>
      <c r="I13" s="59"/>
      <c r="J13" s="59"/>
      <c r="K13" s="59"/>
      <c r="L13" s="60"/>
    </row>
    <row r="14" spans="1:12" s="60" customFormat="1" ht="25.5" x14ac:dyDescent="0.2">
      <c r="A14" s="45" t="s">
        <v>1</v>
      </c>
      <c r="B14" s="45" t="s">
        <v>23</v>
      </c>
      <c r="C14" s="45" t="s">
        <v>3</v>
      </c>
      <c r="D14" s="45" t="s">
        <v>4</v>
      </c>
      <c r="E14" s="45" t="s">
        <v>5</v>
      </c>
      <c r="F14" s="45" t="s">
        <v>6</v>
      </c>
      <c r="G14" s="79"/>
      <c r="H14" s="59"/>
      <c r="I14" s="59"/>
      <c r="J14" s="59"/>
      <c r="K14" s="59"/>
    </row>
    <row r="15" spans="1:12" x14ac:dyDescent="0.2">
      <c r="A15" s="61">
        <v>42464</v>
      </c>
      <c r="B15" s="62">
        <v>575</v>
      </c>
      <c r="C15" s="63" t="s">
        <v>27</v>
      </c>
      <c r="D15" s="63" t="s">
        <v>24</v>
      </c>
      <c r="E15" s="64">
        <v>3200000</v>
      </c>
      <c r="F15" s="63"/>
      <c r="G15" s="65"/>
    </row>
    <row r="16" spans="1:12" x14ac:dyDescent="0.2">
      <c r="A16" s="61">
        <v>42464</v>
      </c>
      <c r="B16" s="62">
        <v>576</v>
      </c>
      <c r="C16" s="63" t="s">
        <v>25</v>
      </c>
      <c r="D16" s="63" t="s">
        <v>26</v>
      </c>
      <c r="E16" s="64">
        <v>2500000</v>
      </c>
      <c r="F16" s="63"/>
      <c r="G16" s="65"/>
    </row>
    <row r="17" spans="1:8" x14ac:dyDescent="0.2">
      <c r="A17" s="61">
        <v>42492</v>
      </c>
      <c r="B17" s="62">
        <v>595</v>
      </c>
      <c r="C17" s="63" t="s">
        <v>27</v>
      </c>
      <c r="D17" s="63" t="s">
        <v>28</v>
      </c>
      <c r="E17" s="64">
        <v>5700000</v>
      </c>
      <c r="F17" s="63"/>
      <c r="G17" s="65"/>
    </row>
    <row r="18" spans="1:8" x14ac:dyDescent="0.2">
      <c r="A18" s="61">
        <v>42492</v>
      </c>
      <c r="B18" s="62">
        <v>596</v>
      </c>
      <c r="C18" s="63" t="s">
        <v>29</v>
      </c>
      <c r="D18" s="63" t="s">
        <v>26</v>
      </c>
      <c r="E18" s="64">
        <v>2500000</v>
      </c>
      <c r="F18" s="63"/>
      <c r="G18" s="65"/>
    </row>
    <row r="19" spans="1:8" x14ac:dyDescent="0.2">
      <c r="A19" s="61">
        <v>42492</v>
      </c>
      <c r="B19" s="62">
        <v>597</v>
      </c>
      <c r="C19" s="63" t="s">
        <v>27</v>
      </c>
      <c r="D19" s="63" t="s">
        <v>24</v>
      </c>
      <c r="E19" s="64">
        <v>3200000</v>
      </c>
      <c r="F19" s="63"/>
      <c r="G19" s="65"/>
    </row>
    <row r="20" spans="1:8" x14ac:dyDescent="0.2">
      <c r="A20" s="61">
        <v>42524</v>
      </c>
      <c r="B20" s="62">
        <v>616</v>
      </c>
      <c r="C20" s="63" t="s">
        <v>27</v>
      </c>
      <c r="D20" s="63" t="s">
        <v>24</v>
      </c>
      <c r="E20" s="64">
        <v>3200000</v>
      </c>
      <c r="F20" s="63"/>
      <c r="G20" s="65"/>
    </row>
    <row r="21" spans="1:8" x14ac:dyDescent="0.2">
      <c r="A21" s="61">
        <v>42524</v>
      </c>
      <c r="B21" s="62">
        <v>617</v>
      </c>
      <c r="C21" s="63" t="s">
        <v>27</v>
      </c>
      <c r="D21" s="63" t="s">
        <v>28</v>
      </c>
      <c r="E21" s="64">
        <v>2850048</v>
      </c>
      <c r="F21" s="63"/>
      <c r="G21" s="65"/>
    </row>
    <row r="22" spans="1:8" x14ac:dyDescent="0.2">
      <c r="A22" s="61">
        <v>42524</v>
      </c>
      <c r="B22" s="62">
        <v>618</v>
      </c>
      <c r="C22" s="63" t="s">
        <v>25</v>
      </c>
      <c r="D22" s="63" t="s">
        <v>26</v>
      </c>
      <c r="E22" s="64">
        <v>2500000</v>
      </c>
      <c r="F22" s="63"/>
      <c r="G22" s="65"/>
    </row>
    <row r="23" spans="1:8" x14ac:dyDescent="0.2">
      <c r="A23" s="61">
        <v>42542</v>
      </c>
      <c r="B23" s="62">
        <v>626</v>
      </c>
      <c r="C23" s="63" t="s">
        <v>25</v>
      </c>
      <c r="D23" s="63" t="s">
        <v>26</v>
      </c>
      <c r="E23" s="64">
        <v>1875000</v>
      </c>
      <c r="F23" s="63"/>
      <c r="G23" s="65"/>
    </row>
    <row r="24" spans="1:8" x14ac:dyDescent="0.2">
      <c r="A24" s="61">
        <v>42552</v>
      </c>
      <c r="B24" s="62">
        <v>265524</v>
      </c>
      <c r="C24" s="63" t="s">
        <v>31</v>
      </c>
      <c r="D24" s="63" t="s">
        <v>32</v>
      </c>
      <c r="E24" s="64">
        <v>8500000</v>
      </c>
      <c r="F24" s="63"/>
      <c r="G24" s="65"/>
    </row>
    <row r="25" spans="1:8" x14ac:dyDescent="0.2">
      <c r="A25" s="61">
        <v>42553</v>
      </c>
      <c r="B25" s="62">
        <v>635</v>
      </c>
      <c r="C25" s="63" t="s">
        <v>30</v>
      </c>
      <c r="D25" s="63" t="s">
        <v>28</v>
      </c>
      <c r="E25" s="64">
        <v>2850048</v>
      </c>
      <c r="F25" s="63"/>
      <c r="G25" s="65"/>
    </row>
    <row r="26" spans="1:8" x14ac:dyDescent="0.2">
      <c r="A26" s="61">
        <v>42583</v>
      </c>
      <c r="B26" s="62">
        <v>659</v>
      </c>
      <c r="C26" s="63" t="s">
        <v>33</v>
      </c>
      <c r="D26" s="63" t="s">
        <v>28</v>
      </c>
      <c r="E26" s="64">
        <v>5700096</v>
      </c>
      <c r="F26" s="63"/>
      <c r="G26" s="65"/>
    </row>
    <row r="27" spans="1:8" x14ac:dyDescent="0.2">
      <c r="A27" s="61">
        <v>42583</v>
      </c>
      <c r="B27" s="62">
        <v>661</v>
      </c>
      <c r="C27" s="63" t="s">
        <v>36</v>
      </c>
      <c r="D27" s="63" t="s">
        <v>24</v>
      </c>
      <c r="E27" s="64">
        <v>6400000</v>
      </c>
      <c r="F27" s="63"/>
      <c r="G27" s="65"/>
    </row>
    <row r="28" spans="1:8" x14ac:dyDescent="0.2">
      <c r="A28" s="61">
        <v>42614</v>
      </c>
      <c r="B28" s="62">
        <v>666</v>
      </c>
      <c r="C28" s="63" t="s">
        <v>39</v>
      </c>
      <c r="D28" s="63" t="s">
        <v>28</v>
      </c>
      <c r="E28" s="64">
        <v>5700000</v>
      </c>
      <c r="F28" s="63"/>
      <c r="G28" s="65"/>
      <c r="H28" s="55" t="s">
        <v>92</v>
      </c>
    </row>
    <row r="29" spans="1:8" x14ac:dyDescent="0.2">
      <c r="A29" s="61">
        <v>42614</v>
      </c>
      <c r="B29" s="62">
        <v>667</v>
      </c>
      <c r="C29" s="63" t="s">
        <v>37</v>
      </c>
      <c r="D29" s="63" t="s">
        <v>40</v>
      </c>
      <c r="E29" s="64">
        <v>1600000</v>
      </c>
      <c r="F29" s="63"/>
      <c r="G29" s="65"/>
      <c r="H29" s="55" t="s">
        <v>91</v>
      </c>
    </row>
    <row r="30" spans="1:8" x14ac:dyDescent="0.2">
      <c r="A30" s="61">
        <v>42614</v>
      </c>
      <c r="B30" s="62">
        <v>668</v>
      </c>
      <c r="C30" s="63" t="s">
        <v>37</v>
      </c>
      <c r="D30" s="63" t="s">
        <v>41</v>
      </c>
      <c r="E30" s="64">
        <v>875000</v>
      </c>
      <c r="F30" s="63"/>
      <c r="G30" s="65"/>
    </row>
    <row r="31" spans="1:8" x14ac:dyDescent="0.2">
      <c r="A31" s="61">
        <v>42614</v>
      </c>
      <c r="B31" s="62">
        <v>670</v>
      </c>
      <c r="C31" s="63" t="s">
        <v>37</v>
      </c>
      <c r="D31" s="63" t="s">
        <v>43</v>
      </c>
      <c r="E31" s="64">
        <v>1250000</v>
      </c>
      <c r="F31" s="63"/>
      <c r="G31" s="65"/>
    </row>
    <row r="32" spans="1:8" x14ac:dyDescent="0.2">
      <c r="A32" s="61">
        <v>42614</v>
      </c>
      <c r="B32" s="62">
        <v>672</v>
      </c>
      <c r="C32" s="63" t="s">
        <v>37</v>
      </c>
      <c r="D32" s="63" t="s">
        <v>45</v>
      </c>
      <c r="E32" s="64">
        <v>2125000</v>
      </c>
      <c r="F32" s="63"/>
      <c r="G32" s="65"/>
    </row>
    <row r="33" spans="1:14" x14ac:dyDescent="0.2">
      <c r="A33" s="61">
        <v>42647</v>
      </c>
      <c r="B33" s="62">
        <v>694</v>
      </c>
      <c r="C33" s="63" t="s">
        <v>37</v>
      </c>
      <c r="D33" s="63" t="s">
        <v>40</v>
      </c>
      <c r="E33" s="64">
        <v>6400000</v>
      </c>
      <c r="F33" s="63"/>
      <c r="G33" s="65"/>
    </row>
    <row r="34" spans="1:14" x14ac:dyDescent="0.2">
      <c r="A34" s="61">
        <v>42647</v>
      </c>
      <c r="B34" s="62">
        <v>698</v>
      </c>
      <c r="C34" s="63" t="s">
        <v>37</v>
      </c>
      <c r="D34" s="63" t="s">
        <v>28</v>
      </c>
      <c r="E34" s="64">
        <v>5700096</v>
      </c>
      <c r="F34" s="63"/>
      <c r="G34" s="65"/>
    </row>
    <row r="35" spans="1:14" x14ac:dyDescent="0.2">
      <c r="A35" s="61">
        <v>42647</v>
      </c>
      <c r="B35" s="62">
        <v>699</v>
      </c>
      <c r="C35" s="63" t="s">
        <v>37</v>
      </c>
      <c r="D35" s="63" t="s">
        <v>43</v>
      </c>
      <c r="E35" s="64">
        <v>5000000</v>
      </c>
      <c r="F35" s="63"/>
      <c r="G35" s="65"/>
    </row>
    <row r="36" spans="1:14" x14ac:dyDescent="0.2">
      <c r="A36" s="61">
        <v>42647</v>
      </c>
      <c r="B36" s="62">
        <v>700</v>
      </c>
      <c r="C36" s="63" t="s">
        <v>37</v>
      </c>
      <c r="D36" s="63" t="s">
        <v>45</v>
      </c>
      <c r="E36" s="64">
        <v>8500000</v>
      </c>
      <c r="F36" s="63"/>
      <c r="G36" s="65"/>
    </row>
    <row r="37" spans="1:14" x14ac:dyDescent="0.2">
      <c r="A37" s="61">
        <v>42647</v>
      </c>
      <c r="B37" s="62">
        <v>701</v>
      </c>
      <c r="C37" s="63" t="s">
        <v>37</v>
      </c>
      <c r="D37" s="63" t="s">
        <v>41</v>
      </c>
      <c r="E37" s="64">
        <v>3500000</v>
      </c>
      <c r="F37" s="63"/>
      <c r="G37" s="65"/>
    </row>
    <row r="38" spans="1:14" x14ac:dyDescent="0.2">
      <c r="A38" s="61">
        <v>42675</v>
      </c>
      <c r="B38" s="62">
        <v>711</v>
      </c>
      <c r="C38" s="63" t="s">
        <v>37</v>
      </c>
      <c r="D38" s="63" t="s">
        <v>28</v>
      </c>
      <c r="E38" s="64">
        <v>4275072</v>
      </c>
      <c r="F38" s="63"/>
      <c r="G38" s="65"/>
    </row>
    <row r="39" spans="1:14" x14ac:dyDescent="0.2">
      <c r="A39" s="61">
        <v>42675</v>
      </c>
      <c r="B39" s="62">
        <v>713</v>
      </c>
      <c r="C39" s="63" t="s">
        <v>37</v>
      </c>
      <c r="D39" s="63" t="s">
        <v>43</v>
      </c>
      <c r="E39" s="64">
        <v>3750000</v>
      </c>
      <c r="F39" s="63"/>
      <c r="G39" s="65"/>
      <c r="H39" s="65"/>
      <c r="I39" s="65"/>
      <c r="J39" s="65"/>
      <c r="K39" s="65"/>
      <c r="L39" s="65"/>
      <c r="M39" s="65"/>
      <c r="N39" s="65"/>
    </row>
    <row r="40" spans="1:14" ht="15" x14ac:dyDescent="0.25">
      <c r="A40" s="61">
        <v>42675</v>
      </c>
      <c r="B40" s="62">
        <v>715</v>
      </c>
      <c r="C40" s="63" t="s">
        <v>37</v>
      </c>
      <c r="D40" s="63" t="s">
        <v>40</v>
      </c>
      <c r="E40" s="64">
        <v>4800000</v>
      </c>
      <c r="F40" s="63"/>
      <c r="G40" s="65"/>
      <c r="H40" s="65"/>
      <c r="I40" s="66"/>
      <c r="J40" s="66"/>
      <c r="K40" s="67"/>
      <c r="L40" s="67"/>
      <c r="M40" s="65"/>
      <c r="N40" s="65"/>
    </row>
    <row r="41" spans="1:14" ht="15" x14ac:dyDescent="0.25">
      <c r="A41" s="61">
        <v>42675</v>
      </c>
      <c r="B41" s="62">
        <v>717</v>
      </c>
      <c r="C41" s="63" t="s">
        <v>37</v>
      </c>
      <c r="D41" s="63" t="s">
        <v>41</v>
      </c>
      <c r="E41" s="64">
        <v>2625000</v>
      </c>
      <c r="F41" s="63"/>
      <c r="G41" s="65"/>
      <c r="I41" s="66"/>
      <c r="J41" s="66"/>
      <c r="K41" s="67"/>
      <c r="L41" s="67"/>
      <c r="M41" s="65"/>
      <c r="N41" s="65"/>
    </row>
    <row r="42" spans="1:14" ht="15" x14ac:dyDescent="0.25">
      <c r="A42" s="61">
        <v>42675</v>
      </c>
      <c r="B42" s="62">
        <v>718</v>
      </c>
      <c r="C42" s="63" t="s">
        <v>60</v>
      </c>
      <c r="D42" s="63" t="s">
        <v>26</v>
      </c>
      <c r="E42" s="64">
        <v>375000</v>
      </c>
      <c r="F42" s="63"/>
      <c r="G42" s="65"/>
      <c r="H42" s="65"/>
      <c r="I42" s="66"/>
      <c r="J42" s="66"/>
      <c r="K42" s="67"/>
      <c r="L42" s="67"/>
      <c r="M42" s="65"/>
      <c r="N42" s="65"/>
    </row>
    <row r="43" spans="1:14" ht="15" x14ac:dyDescent="0.25">
      <c r="A43" s="61">
        <v>42675</v>
      </c>
      <c r="B43" s="62">
        <v>719</v>
      </c>
      <c r="C43" s="63" t="s">
        <v>60</v>
      </c>
      <c r="D43" s="63" t="s">
        <v>61</v>
      </c>
      <c r="E43" s="64">
        <v>625000</v>
      </c>
      <c r="F43" s="63"/>
      <c r="G43" s="65"/>
      <c r="H43" s="65"/>
      <c r="I43" s="66"/>
      <c r="J43" s="66"/>
      <c r="K43" s="67"/>
      <c r="L43" s="67"/>
      <c r="M43" s="65"/>
      <c r="N43" s="65"/>
    </row>
    <row r="44" spans="1:14" ht="15" x14ac:dyDescent="0.25">
      <c r="A44" s="61">
        <v>42675</v>
      </c>
      <c r="B44" s="62">
        <v>720</v>
      </c>
      <c r="C44" s="63" t="s">
        <v>37</v>
      </c>
      <c r="D44" s="63" t="s">
        <v>45</v>
      </c>
      <c r="E44" s="64">
        <v>6375000</v>
      </c>
      <c r="F44" s="63"/>
      <c r="G44" s="65"/>
      <c r="I44" s="66"/>
      <c r="J44" s="66"/>
      <c r="K44" s="67"/>
      <c r="L44" s="67"/>
      <c r="M44" s="65"/>
      <c r="N44" s="65"/>
    </row>
    <row r="45" spans="1:14" ht="15" x14ac:dyDescent="0.25">
      <c r="A45" s="61">
        <v>42676</v>
      </c>
      <c r="B45" s="62">
        <v>272224</v>
      </c>
      <c r="C45" s="63" t="s">
        <v>62</v>
      </c>
      <c r="D45" s="63" t="s">
        <v>32</v>
      </c>
      <c r="E45" s="64">
        <v>8500000</v>
      </c>
      <c r="F45" s="63"/>
      <c r="G45" s="65"/>
      <c r="H45" s="65"/>
      <c r="I45" s="66"/>
      <c r="J45" s="66"/>
      <c r="K45" s="67"/>
      <c r="L45" s="67"/>
      <c r="M45" s="65"/>
      <c r="N45" s="65"/>
    </row>
    <row r="46" spans="1:14" ht="15" x14ac:dyDescent="0.25">
      <c r="A46" s="61">
        <v>42706</v>
      </c>
      <c r="B46" s="62">
        <v>737</v>
      </c>
      <c r="C46" s="63" t="s">
        <v>60</v>
      </c>
      <c r="D46" s="63" t="s">
        <v>61</v>
      </c>
      <c r="E46" s="64">
        <v>2500000</v>
      </c>
      <c r="F46" s="63"/>
      <c r="G46" s="65"/>
      <c r="H46" s="65"/>
      <c r="I46" s="66"/>
      <c r="J46" s="66"/>
      <c r="K46" s="67"/>
      <c r="L46" s="67"/>
      <c r="M46" s="65"/>
      <c r="N46" s="65"/>
    </row>
    <row r="47" spans="1:14" ht="15" x14ac:dyDescent="0.25">
      <c r="A47" s="61">
        <v>42706</v>
      </c>
      <c r="B47" s="62">
        <v>738</v>
      </c>
      <c r="C47" s="63" t="s">
        <v>27</v>
      </c>
      <c r="D47" s="63" t="s">
        <v>24</v>
      </c>
      <c r="E47" s="64">
        <v>3200000</v>
      </c>
      <c r="F47" s="63"/>
      <c r="G47" s="65"/>
      <c r="H47" s="65"/>
      <c r="I47" s="66"/>
      <c r="J47" s="66"/>
      <c r="K47" s="67"/>
      <c r="L47" s="67"/>
      <c r="M47" s="65"/>
      <c r="N47" s="65"/>
    </row>
    <row r="48" spans="1:14" ht="15" x14ac:dyDescent="0.25">
      <c r="A48" s="61">
        <v>42706</v>
      </c>
      <c r="B48" s="62">
        <v>739</v>
      </c>
      <c r="C48" s="63" t="s">
        <v>60</v>
      </c>
      <c r="D48" s="63" t="s">
        <v>26</v>
      </c>
      <c r="E48" s="64">
        <v>1500000</v>
      </c>
      <c r="F48" s="63"/>
      <c r="G48" s="65"/>
      <c r="H48" s="65"/>
      <c r="I48" s="66"/>
      <c r="J48" s="66"/>
      <c r="K48" s="67"/>
      <c r="L48" s="67"/>
      <c r="M48" s="65"/>
      <c r="N48" s="65"/>
    </row>
    <row r="49" spans="1:14" ht="15" x14ac:dyDescent="0.25">
      <c r="A49" s="61">
        <v>42706</v>
      </c>
      <c r="B49" s="62">
        <v>740</v>
      </c>
      <c r="C49" s="63" t="s">
        <v>37</v>
      </c>
      <c r="D49" s="63" t="s">
        <v>28</v>
      </c>
      <c r="E49" s="64">
        <v>2850048</v>
      </c>
      <c r="F49" s="63"/>
      <c r="G49" s="65"/>
      <c r="H49" s="65"/>
      <c r="I49" s="66"/>
      <c r="J49" s="66"/>
      <c r="K49" s="67"/>
      <c r="L49" s="67"/>
      <c r="M49" s="65"/>
      <c r="N49" s="65"/>
    </row>
    <row r="50" spans="1:14" ht="15" x14ac:dyDescent="0.25">
      <c r="A50" s="61">
        <v>42745</v>
      </c>
      <c r="B50" s="62">
        <v>756</v>
      </c>
      <c r="C50" s="63" t="s">
        <v>60</v>
      </c>
      <c r="D50" s="63" t="s">
        <v>61</v>
      </c>
      <c r="E50" s="64">
        <v>625000</v>
      </c>
      <c r="F50" s="63"/>
      <c r="G50" s="65"/>
      <c r="H50" s="65"/>
      <c r="I50" s="66"/>
      <c r="J50" s="66"/>
      <c r="K50" s="67"/>
      <c r="L50" s="67"/>
      <c r="M50" s="65"/>
      <c r="N50" s="65"/>
    </row>
    <row r="51" spans="1:14" ht="15" x14ac:dyDescent="0.25">
      <c r="A51" s="61">
        <v>42745</v>
      </c>
      <c r="B51" s="62">
        <v>758</v>
      </c>
      <c r="C51" s="63" t="s">
        <v>60</v>
      </c>
      <c r="D51" s="63" t="s">
        <v>26</v>
      </c>
      <c r="E51" s="64">
        <v>375000</v>
      </c>
      <c r="F51" s="63"/>
      <c r="G51" s="65"/>
      <c r="H51" s="65"/>
      <c r="I51" s="66"/>
      <c r="J51" s="66"/>
      <c r="K51" s="67"/>
      <c r="L51" s="67"/>
      <c r="M51" s="65"/>
      <c r="N51" s="65"/>
    </row>
    <row r="52" spans="1:14" ht="15" x14ac:dyDescent="0.25">
      <c r="A52" s="61">
        <v>42745</v>
      </c>
      <c r="B52" s="62">
        <v>767</v>
      </c>
      <c r="C52" s="63" t="s">
        <v>84</v>
      </c>
      <c r="D52" s="63" t="s">
        <v>85</v>
      </c>
      <c r="E52" s="64">
        <v>3840000</v>
      </c>
      <c r="F52" s="63"/>
      <c r="G52" s="65"/>
      <c r="H52" s="65"/>
      <c r="I52" s="66"/>
      <c r="J52" s="66"/>
      <c r="K52" s="67"/>
      <c r="L52" s="67"/>
      <c r="M52" s="65"/>
      <c r="N52" s="65"/>
    </row>
    <row r="53" spans="1:14" ht="15" x14ac:dyDescent="0.25">
      <c r="A53" s="61">
        <v>42775</v>
      </c>
      <c r="B53" s="170">
        <v>129</v>
      </c>
      <c r="C53" s="63" t="s">
        <v>88</v>
      </c>
      <c r="D53" s="63" t="s">
        <v>32</v>
      </c>
      <c r="E53" s="64">
        <v>8500000</v>
      </c>
      <c r="F53" s="63"/>
      <c r="G53" s="65"/>
      <c r="H53" s="65"/>
      <c r="I53" s="66"/>
      <c r="J53" s="66"/>
      <c r="K53" s="67"/>
      <c r="L53" s="67"/>
      <c r="M53" s="65"/>
      <c r="N53" s="65"/>
    </row>
    <row r="54" spans="1:14" ht="15" x14ac:dyDescent="0.25">
      <c r="A54" s="61">
        <v>42835</v>
      </c>
      <c r="B54" s="62">
        <v>797</v>
      </c>
      <c r="C54" s="63" t="s">
        <v>101</v>
      </c>
      <c r="D54" s="63" t="s">
        <v>102</v>
      </c>
      <c r="E54" s="64">
        <v>7500000</v>
      </c>
      <c r="F54" s="63"/>
      <c r="G54" s="65"/>
      <c r="H54" s="65"/>
      <c r="I54" s="66"/>
      <c r="J54" s="66"/>
      <c r="K54" s="67"/>
      <c r="L54" s="67"/>
      <c r="M54" s="65"/>
      <c r="N54" s="65"/>
    </row>
    <row r="55" spans="1:14" ht="15" x14ac:dyDescent="0.25">
      <c r="A55" s="61">
        <v>42863</v>
      </c>
      <c r="B55" s="62">
        <v>806</v>
      </c>
      <c r="C55" s="63" t="s">
        <v>103</v>
      </c>
      <c r="D55" s="63" t="s">
        <v>24</v>
      </c>
      <c r="E55" s="64">
        <v>3200000</v>
      </c>
      <c r="F55" s="63"/>
      <c r="G55" s="65"/>
      <c r="H55" s="65"/>
      <c r="I55" s="66"/>
      <c r="J55" s="66"/>
      <c r="K55" s="67"/>
      <c r="L55" s="67"/>
      <c r="M55" s="65"/>
      <c r="N55" s="65"/>
    </row>
    <row r="56" spans="1:14" ht="15" x14ac:dyDescent="0.25">
      <c r="A56" s="61">
        <v>42928</v>
      </c>
      <c r="B56" s="62">
        <v>282285</v>
      </c>
      <c r="C56" s="63" t="s">
        <v>110</v>
      </c>
      <c r="D56" s="63" t="s">
        <v>111</v>
      </c>
      <c r="E56" s="64">
        <v>8500000</v>
      </c>
      <c r="F56" s="63"/>
      <c r="G56" s="65"/>
      <c r="H56" s="65"/>
      <c r="I56" s="66"/>
      <c r="J56" s="66"/>
      <c r="K56" s="67"/>
      <c r="L56" s="67"/>
      <c r="M56" s="65"/>
      <c r="N56" s="65"/>
    </row>
    <row r="57" spans="1:14" ht="15" x14ac:dyDescent="0.25">
      <c r="A57" s="61">
        <v>42932</v>
      </c>
      <c r="B57" s="62">
        <v>857</v>
      </c>
      <c r="C57" s="63" t="s">
        <v>112</v>
      </c>
      <c r="D57" s="63" t="s">
        <v>113</v>
      </c>
      <c r="E57" s="64">
        <v>6400000</v>
      </c>
      <c r="F57" s="63"/>
      <c r="G57" s="65"/>
      <c r="H57" s="65"/>
      <c r="I57" s="66"/>
      <c r="J57" s="66"/>
      <c r="K57" s="67"/>
      <c r="L57" s="67"/>
      <c r="M57" s="65"/>
      <c r="N57" s="65"/>
    </row>
    <row r="58" spans="1:14" s="57" customFormat="1" x14ac:dyDescent="0.2">
      <c r="A58" s="68" t="s">
        <v>70</v>
      </c>
      <c r="B58" s="46"/>
      <c r="C58" s="69"/>
      <c r="D58" s="70"/>
      <c r="E58" s="71">
        <f>SUM(E15:E57)</f>
        <v>171940408</v>
      </c>
      <c r="F58" s="63">
        <f>SUM(F15:F57)</f>
        <v>0</v>
      </c>
      <c r="G58" s="65"/>
    </row>
    <row r="59" spans="1:14" x14ac:dyDescent="0.2">
      <c r="A59" s="55" t="s">
        <v>9</v>
      </c>
    </row>
    <row r="62" spans="1:14" x14ac:dyDescent="0.2">
      <c r="A62" s="134" t="s">
        <v>48</v>
      </c>
      <c r="B62" s="134"/>
      <c r="E62" s="134" t="s">
        <v>49</v>
      </c>
      <c r="F62" s="134"/>
      <c r="G62" s="73"/>
    </row>
    <row r="63" spans="1:14" ht="15" x14ac:dyDescent="0.25">
      <c r="A63" s="72" t="s">
        <v>79</v>
      </c>
      <c r="B63" s="48"/>
      <c r="C63" s="57"/>
      <c r="D63" s="57"/>
      <c r="E63" s="72" t="s">
        <v>80</v>
      </c>
      <c r="F63" s="48"/>
      <c r="G63" s="48"/>
    </row>
    <row r="64" spans="1:14" ht="15" x14ac:dyDescent="0.25">
      <c r="A64" s="49"/>
      <c r="B64" s="49"/>
      <c r="E64" s="134" t="s">
        <v>81</v>
      </c>
      <c r="F64" s="134"/>
      <c r="G64" s="73"/>
    </row>
    <row r="65" spans="1:7" ht="15" x14ac:dyDescent="0.25">
      <c r="A65" s="49"/>
      <c r="B65" s="49"/>
      <c r="E65" s="73"/>
      <c r="F65" s="73"/>
      <c r="G65" s="73"/>
    </row>
    <row r="66" spans="1:7" ht="15" x14ac:dyDescent="0.25">
      <c r="A66" s="73" t="s">
        <v>7</v>
      </c>
      <c r="B66" s="49"/>
      <c r="E66" s="47" t="s">
        <v>7</v>
      </c>
      <c r="F66" s="47"/>
      <c r="G66" s="47"/>
    </row>
    <row r="69" spans="1:7" ht="15" x14ac:dyDescent="0.25">
      <c r="F69" s="74"/>
      <c r="G69" s="74"/>
    </row>
    <row r="70" spans="1:7" ht="15" x14ac:dyDescent="0.25">
      <c r="F70" s="74"/>
      <c r="G70" s="74"/>
    </row>
    <row r="71" spans="1:7" ht="15" x14ac:dyDescent="0.25">
      <c r="F71" s="74"/>
      <c r="G71" s="74"/>
    </row>
    <row r="72" spans="1:7" x14ac:dyDescent="0.2">
      <c r="F72" s="47"/>
      <c r="G72" s="47"/>
    </row>
  </sheetData>
  <autoFilter ref="A14:N59"/>
  <mergeCells count="10">
    <mergeCell ref="E64:F64"/>
    <mergeCell ref="A1:B4"/>
    <mergeCell ref="C1:E4"/>
    <mergeCell ref="H1:J1"/>
    <mergeCell ref="H3:J3"/>
    <mergeCell ref="A5:F5"/>
    <mergeCell ref="A13:F13"/>
    <mergeCell ref="A62:B62"/>
    <mergeCell ref="E62:F62"/>
    <mergeCell ref="C12:F12"/>
  </mergeCells>
  <pageMargins left="0.7" right="0.7" top="0.75" bottom="0.75" header="0.3" footer="0.3"/>
  <pageSetup scale="60" fitToHeight="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  <pageSetUpPr fitToPage="1"/>
  </sheetPr>
  <dimension ref="A1:L39"/>
  <sheetViews>
    <sheetView topLeftCell="A7" workbookViewId="0">
      <selection activeCell="J18" sqref="J18"/>
    </sheetView>
  </sheetViews>
  <sheetFormatPr baseColWidth="10" defaultColWidth="9.140625" defaultRowHeight="12.75" x14ac:dyDescent="0.2"/>
  <cols>
    <col min="1" max="1" width="12.5703125" style="81" customWidth="1"/>
    <col min="2" max="2" width="16.140625" style="81" customWidth="1"/>
    <col min="3" max="3" width="42.28515625" style="81" customWidth="1"/>
    <col min="4" max="4" width="20.7109375" style="81" bestFit="1" customWidth="1"/>
    <col min="5" max="5" width="21.42578125" style="81" customWidth="1"/>
    <col min="6" max="6" width="21.28515625" style="81" customWidth="1"/>
    <col min="7" max="7" width="4.85546875" style="81" customWidth="1"/>
    <col min="8" max="16384" width="9.140625" style="81"/>
  </cols>
  <sheetData>
    <row r="1" spans="1:12" ht="15.75" customHeight="1" x14ac:dyDescent="0.3">
      <c r="A1" s="153"/>
      <c r="B1" s="154"/>
      <c r="C1" s="159" t="s">
        <v>0</v>
      </c>
      <c r="D1" s="160"/>
      <c r="E1" s="161"/>
      <c r="F1" s="80" t="s">
        <v>10</v>
      </c>
      <c r="G1" s="97"/>
      <c r="H1" s="168"/>
      <c r="I1" s="168"/>
      <c r="J1" s="168"/>
    </row>
    <row r="2" spans="1:12" ht="15.75" customHeight="1" x14ac:dyDescent="0.3">
      <c r="A2" s="155"/>
      <c r="B2" s="156"/>
      <c r="C2" s="162"/>
      <c r="D2" s="163"/>
      <c r="E2" s="164"/>
      <c r="F2" s="82" t="s">
        <v>11</v>
      </c>
      <c r="G2" s="97"/>
      <c r="H2" s="83"/>
      <c r="I2" s="83"/>
      <c r="J2" s="83"/>
    </row>
    <row r="3" spans="1:12" ht="15.75" customHeight="1" x14ac:dyDescent="0.3">
      <c r="A3" s="155"/>
      <c r="B3" s="156"/>
      <c r="C3" s="162"/>
      <c r="D3" s="163"/>
      <c r="E3" s="164"/>
      <c r="F3" s="82" t="s">
        <v>12</v>
      </c>
      <c r="G3" s="97"/>
      <c r="H3" s="168"/>
      <c r="I3" s="168"/>
      <c r="J3" s="168"/>
    </row>
    <row r="4" spans="1:12" ht="15.75" customHeight="1" thickBot="1" x14ac:dyDescent="0.35">
      <c r="A4" s="157"/>
      <c r="B4" s="158"/>
      <c r="C4" s="165"/>
      <c r="D4" s="166"/>
      <c r="E4" s="167"/>
      <c r="F4" s="84" t="s">
        <v>8</v>
      </c>
      <c r="G4" s="97"/>
      <c r="H4" s="83"/>
      <c r="I4" s="83"/>
      <c r="J4" s="83"/>
    </row>
    <row r="5" spans="1:12" x14ac:dyDescent="0.2">
      <c r="A5" s="168"/>
      <c r="B5" s="168"/>
      <c r="C5" s="168"/>
      <c r="D5" s="168"/>
      <c r="E5" s="168"/>
      <c r="F5" s="168"/>
      <c r="G5" s="98"/>
      <c r="H5" s="30"/>
      <c r="I5" s="30"/>
      <c r="J5" s="30"/>
    </row>
    <row r="7" spans="1:12" x14ac:dyDescent="0.2">
      <c r="A7" s="83" t="s">
        <v>14</v>
      </c>
      <c r="B7" s="83"/>
      <c r="C7" s="83"/>
      <c r="D7" s="83"/>
      <c r="E7" s="83"/>
      <c r="F7" s="83"/>
      <c r="G7" s="83"/>
      <c r="H7" s="83"/>
    </row>
    <row r="8" spans="1:12" x14ac:dyDescent="0.2">
      <c r="A8" s="83"/>
      <c r="B8" s="83"/>
      <c r="C8" s="83"/>
      <c r="D8" s="83"/>
      <c r="E8" s="83"/>
      <c r="F8" s="83"/>
      <c r="G8" s="83"/>
      <c r="H8" s="83"/>
    </row>
    <row r="9" spans="1:12" x14ac:dyDescent="0.2">
      <c r="A9" s="83" t="s">
        <v>76</v>
      </c>
      <c r="B9" s="30"/>
      <c r="C9" s="83"/>
      <c r="D9" s="83"/>
      <c r="E9" s="83" t="s">
        <v>75</v>
      </c>
      <c r="F9" s="83"/>
      <c r="G9" s="83"/>
    </row>
    <row r="12" spans="1:12" ht="15" customHeight="1" x14ac:dyDescent="0.2">
      <c r="A12" s="83"/>
      <c r="B12" s="83"/>
      <c r="C12" s="169" t="s">
        <v>126</v>
      </c>
      <c r="D12" s="169"/>
      <c r="E12" s="169"/>
      <c r="F12" s="169"/>
      <c r="G12" s="99"/>
      <c r="I12" s="83"/>
      <c r="K12" s="83"/>
    </row>
    <row r="13" spans="1:12" x14ac:dyDescent="0.2">
      <c r="A13" s="156" t="s">
        <v>19</v>
      </c>
      <c r="B13" s="156"/>
      <c r="C13" s="156"/>
      <c r="D13" s="156"/>
      <c r="E13" s="156"/>
      <c r="F13" s="156"/>
      <c r="G13" s="100"/>
      <c r="H13" s="85"/>
      <c r="I13" s="85"/>
      <c r="J13" s="85"/>
      <c r="K13" s="85"/>
      <c r="L13" s="86"/>
    </row>
    <row r="14" spans="1:12" s="86" customFormat="1" ht="25.5" x14ac:dyDescent="0.2">
      <c r="A14" s="29" t="s">
        <v>1</v>
      </c>
      <c r="B14" s="29" t="s">
        <v>2</v>
      </c>
      <c r="C14" s="29" t="s">
        <v>3</v>
      </c>
      <c r="D14" s="29" t="s">
        <v>4</v>
      </c>
      <c r="E14" s="29" t="s">
        <v>5</v>
      </c>
      <c r="F14" s="29" t="s">
        <v>6</v>
      </c>
      <c r="G14" s="101"/>
      <c r="H14" s="85"/>
      <c r="I14" s="85"/>
      <c r="J14" s="85"/>
      <c r="K14" s="85"/>
    </row>
    <row r="15" spans="1:12" x14ac:dyDescent="0.2">
      <c r="A15" s="40">
        <v>42614</v>
      </c>
      <c r="B15" s="41">
        <v>665</v>
      </c>
      <c r="C15" s="42" t="s">
        <v>37</v>
      </c>
      <c r="D15" s="42" t="s">
        <v>38</v>
      </c>
      <c r="E15" s="87">
        <v>500000</v>
      </c>
      <c r="F15" s="87"/>
      <c r="G15" s="102"/>
    </row>
    <row r="16" spans="1:12" x14ac:dyDescent="0.2">
      <c r="A16" s="40">
        <v>42614</v>
      </c>
      <c r="B16" s="41">
        <v>669</v>
      </c>
      <c r="C16" s="42" t="s">
        <v>37</v>
      </c>
      <c r="D16" s="42" t="s">
        <v>42</v>
      </c>
      <c r="E16" s="87">
        <v>500000</v>
      </c>
      <c r="F16" s="87"/>
      <c r="G16" s="102"/>
    </row>
    <row r="17" spans="1:8" x14ac:dyDescent="0.2">
      <c r="A17" s="40">
        <v>42647</v>
      </c>
      <c r="B17" s="41">
        <v>696</v>
      </c>
      <c r="C17" s="42" t="s">
        <v>37</v>
      </c>
      <c r="D17" s="42" t="s">
        <v>42</v>
      </c>
      <c r="E17" s="87">
        <v>2000000</v>
      </c>
      <c r="F17" s="87"/>
      <c r="G17" s="102"/>
    </row>
    <row r="18" spans="1:8" x14ac:dyDescent="0.2">
      <c r="A18" s="40">
        <v>42647</v>
      </c>
      <c r="B18" s="41">
        <v>697</v>
      </c>
      <c r="C18" s="42" t="s">
        <v>37</v>
      </c>
      <c r="D18" s="42" t="s">
        <v>38</v>
      </c>
      <c r="E18" s="87">
        <v>2000000</v>
      </c>
      <c r="F18" s="87"/>
      <c r="G18" s="102"/>
    </row>
    <row r="19" spans="1:8" x14ac:dyDescent="0.2">
      <c r="A19" s="40">
        <v>42675</v>
      </c>
      <c r="B19" s="41">
        <v>712</v>
      </c>
      <c r="C19" s="42" t="s">
        <v>37</v>
      </c>
      <c r="D19" s="42" t="s">
        <v>38</v>
      </c>
      <c r="E19" s="87">
        <v>1500000</v>
      </c>
      <c r="F19" s="87"/>
      <c r="G19" s="102"/>
    </row>
    <row r="20" spans="1:8" x14ac:dyDescent="0.2">
      <c r="A20" s="40">
        <v>42675</v>
      </c>
      <c r="B20" s="41">
        <v>714</v>
      </c>
      <c r="C20" s="42" t="s">
        <v>37</v>
      </c>
      <c r="D20" s="42" t="s">
        <v>42</v>
      </c>
      <c r="E20" s="87">
        <v>1500000</v>
      </c>
      <c r="F20" s="87"/>
      <c r="G20" s="102"/>
    </row>
    <row r="21" spans="1:8" x14ac:dyDescent="0.2">
      <c r="A21" s="40">
        <v>42379</v>
      </c>
      <c r="B21" s="41">
        <v>757</v>
      </c>
      <c r="C21" s="42" t="s">
        <v>82</v>
      </c>
      <c r="D21" s="42" t="s">
        <v>83</v>
      </c>
      <c r="E21" s="87">
        <v>950000</v>
      </c>
      <c r="F21" s="87"/>
      <c r="G21" s="102"/>
      <c r="H21" s="81" t="s">
        <v>94</v>
      </c>
    </row>
    <row r="22" spans="1:8" x14ac:dyDescent="0.2">
      <c r="A22" s="40">
        <v>42795</v>
      </c>
      <c r="B22" s="41">
        <v>774</v>
      </c>
      <c r="C22" s="42" t="s">
        <v>93</v>
      </c>
      <c r="D22" s="42" t="s">
        <v>83</v>
      </c>
      <c r="E22" s="87">
        <v>3800000</v>
      </c>
      <c r="F22" s="87"/>
      <c r="G22" s="102"/>
    </row>
    <row r="23" spans="1:8" x14ac:dyDescent="0.2">
      <c r="A23" s="40">
        <v>42804</v>
      </c>
      <c r="B23" s="41">
        <v>783</v>
      </c>
      <c r="C23" s="42" t="s">
        <v>93</v>
      </c>
      <c r="D23" s="42" t="s">
        <v>83</v>
      </c>
      <c r="E23" s="87">
        <v>3800000</v>
      </c>
      <c r="F23" s="87"/>
      <c r="G23" s="102"/>
    </row>
    <row r="24" spans="1:8" x14ac:dyDescent="0.2">
      <c r="A24" s="40">
        <v>42804</v>
      </c>
      <c r="B24" s="41">
        <v>809</v>
      </c>
      <c r="C24" s="42" t="s">
        <v>93</v>
      </c>
      <c r="D24" s="42" t="s">
        <v>83</v>
      </c>
      <c r="E24" s="87">
        <v>3800000</v>
      </c>
      <c r="F24" s="87"/>
      <c r="G24" s="102"/>
    </row>
    <row r="25" spans="1:8" s="83" customFormat="1" x14ac:dyDescent="0.2">
      <c r="A25" s="88" t="s">
        <v>71</v>
      </c>
      <c r="B25" s="89"/>
      <c r="C25" s="90"/>
      <c r="D25" s="91"/>
      <c r="E25" s="92">
        <f>SUM(E15:E24)</f>
        <v>20350000</v>
      </c>
      <c r="F25" s="92">
        <f>SUM(F15:F24)</f>
        <v>0</v>
      </c>
      <c r="G25" s="103"/>
    </row>
    <row r="26" spans="1:8" x14ac:dyDescent="0.2">
      <c r="A26" s="81" t="s">
        <v>9</v>
      </c>
    </row>
    <row r="29" spans="1:8" x14ac:dyDescent="0.2">
      <c r="A29" s="152" t="s">
        <v>48</v>
      </c>
      <c r="B29" s="152"/>
      <c r="E29" s="152" t="s">
        <v>49</v>
      </c>
      <c r="F29" s="152"/>
      <c r="G29" s="94"/>
    </row>
    <row r="30" spans="1:8" ht="15" x14ac:dyDescent="0.25">
      <c r="A30" s="93" t="s">
        <v>79</v>
      </c>
      <c r="B30" s="32"/>
      <c r="C30" s="83"/>
      <c r="D30" s="83"/>
      <c r="E30" s="93" t="s">
        <v>80</v>
      </c>
      <c r="F30" s="32"/>
      <c r="G30" s="32"/>
    </row>
    <row r="31" spans="1:8" ht="15" x14ac:dyDescent="0.25">
      <c r="A31" s="95"/>
      <c r="B31" s="95"/>
      <c r="E31" s="152" t="s">
        <v>81</v>
      </c>
      <c r="F31" s="152"/>
      <c r="G31" s="94"/>
    </row>
    <row r="32" spans="1:8" ht="15" x14ac:dyDescent="0.25">
      <c r="A32" s="95"/>
      <c r="B32" s="95"/>
      <c r="E32" s="94"/>
      <c r="F32" s="94"/>
      <c r="G32" s="94"/>
    </row>
    <row r="33" spans="1:7" ht="15" x14ac:dyDescent="0.25">
      <c r="A33" s="94" t="s">
        <v>7</v>
      </c>
      <c r="B33" s="95"/>
      <c r="E33" s="31" t="s">
        <v>7</v>
      </c>
      <c r="F33" s="31"/>
      <c r="G33" s="31"/>
    </row>
    <row r="36" spans="1:7" ht="15" x14ac:dyDescent="0.25">
      <c r="F36" s="96"/>
      <c r="G36" s="96"/>
    </row>
    <row r="37" spans="1:7" ht="15" x14ac:dyDescent="0.25">
      <c r="F37" s="96"/>
      <c r="G37" s="96"/>
    </row>
    <row r="38" spans="1:7" ht="15" x14ac:dyDescent="0.25">
      <c r="F38" s="96"/>
      <c r="G38" s="96"/>
    </row>
    <row r="39" spans="1:7" x14ac:dyDescent="0.2">
      <c r="F39" s="31"/>
      <c r="G39" s="31"/>
    </row>
  </sheetData>
  <mergeCells count="10">
    <mergeCell ref="E31:F31"/>
    <mergeCell ref="A1:B4"/>
    <mergeCell ref="C1:E4"/>
    <mergeCell ref="H1:J1"/>
    <mergeCell ref="H3:J3"/>
    <mergeCell ref="A5:F5"/>
    <mergeCell ref="A13:F13"/>
    <mergeCell ref="A29:B29"/>
    <mergeCell ref="E29:F29"/>
    <mergeCell ref="C12:F12"/>
  </mergeCells>
  <pageMargins left="0.7" right="0.7" top="0.75" bottom="0.75" header="0.3" footer="0.3"/>
  <pageSetup scale="63" orientation="landscape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  <pageSetUpPr fitToPage="1"/>
  </sheetPr>
  <dimension ref="A1:K42"/>
  <sheetViews>
    <sheetView workbookViewId="0">
      <selection activeCell="F15" sqref="F15"/>
    </sheetView>
  </sheetViews>
  <sheetFormatPr baseColWidth="10" defaultColWidth="9.140625" defaultRowHeight="12.75" x14ac:dyDescent="0.2"/>
  <cols>
    <col min="1" max="1" width="12.5703125" style="4" customWidth="1"/>
    <col min="2" max="2" width="16.140625" style="4" customWidth="1"/>
    <col min="3" max="3" width="42.28515625" style="4" customWidth="1"/>
    <col min="4" max="4" width="21.28515625" style="4" bestFit="1" customWidth="1"/>
    <col min="5" max="5" width="21.42578125" style="4" customWidth="1"/>
    <col min="6" max="6" width="21.28515625" style="4" customWidth="1"/>
    <col min="7" max="16384" width="9.140625" style="4"/>
  </cols>
  <sheetData>
    <row r="1" spans="1:11" ht="15.75" customHeight="1" x14ac:dyDescent="0.3">
      <c r="A1" s="113"/>
      <c r="B1" s="114"/>
      <c r="C1" s="119" t="s">
        <v>0</v>
      </c>
      <c r="D1" s="120"/>
      <c r="E1" s="121"/>
      <c r="F1" s="1" t="s">
        <v>10</v>
      </c>
      <c r="G1" s="128"/>
      <c r="H1" s="128"/>
      <c r="I1" s="128"/>
    </row>
    <row r="2" spans="1:11" ht="15.75" customHeight="1" x14ac:dyDescent="0.3">
      <c r="A2" s="115"/>
      <c r="B2" s="116"/>
      <c r="C2" s="122"/>
      <c r="D2" s="123"/>
      <c r="E2" s="124"/>
      <c r="F2" s="2" t="s">
        <v>11</v>
      </c>
      <c r="G2" s="5"/>
      <c r="H2" s="5"/>
      <c r="I2" s="5"/>
    </row>
    <row r="3" spans="1:11" ht="15.75" customHeight="1" x14ac:dyDescent="0.3">
      <c r="A3" s="115"/>
      <c r="B3" s="116"/>
      <c r="C3" s="122"/>
      <c r="D3" s="123"/>
      <c r="E3" s="124"/>
      <c r="F3" s="2" t="s">
        <v>12</v>
      </c>
      <c r="G3" s="128"/>
      <c r="H3" s="128"/>
      <c r="I3" s="128"/>
    </row>
    <row r="4" spans="1:11" ht="15.75" customHeight="1" thickBot="1" x14ac:dyDescent="0.35">
      <c r="A4" s="117"/>
      <c r="B4" s="118"/>
      <c r="C4" s="125"/>
      <c r="D4" s="126"/>
      <c r="E4" s="127"/>
      <c r="F4" s="3" t="s">
        <v>8</v>
      </c>
      <c r="G4" s="5"/>
      <c r="H4" s="5"/>
      <c r="I4" s="5"/>
    </row>
    <row r="5" spans="1:11" x14ac:dyDescent="0.2">
      <c r="A5" s="128"/>
      <c r="B5" s="128"/>
      <c r="C5" s="128"/>
      <c r="D5" s="128"/>
      <c r="E5" s="128"/>
      <c r="F5" s="128"/>
      <c r="G5" s="6"/>
      <c r="H5" s="6"/>
      <c r="I5" s="6"/>
    </row>
    <row r="7" spans="1:11" x14ac:dyDescent="0.2">
      <c r="A7" s="5" t="s">
        <v>14</v>
      </c>
      <c r="B7" s="5"/>
      <c r="C7" s="5"/>
      <c r="D7" s="5"/>
      <c r="E7" s="5"/>
      <c r="F7" s="5"/>
      <c r="G7" s="5"/>
    </row>
    <row r="8" spans="1:11" x14ac:dyDescent="0.2">
      <c r="A8" s="5"/>
      <c r="B8" s="5"/>
      <c r="C8" s="5"/>
      <c r="D8" s="5"/>
      <c r="E8" s="5"/>
      <c r="F8" s="5"/>
      <c r="G8" s="5"/>
    </row>
    <row r="9" spans="1:11" x14ac:dyDescent="0.2">
      <c r="A9" s="5" t="s">
        <v>76</v>
      </c>
      <c r="B9" s="6"/>
      <c r="C9" s="5"/>
      <c r="D9" s="5"/>
      <c r="E9" s="5" t="s">
        <v>75</v>
      </c>
      <c r="F9" s="5"/>
    </row>
    <row r="12" spans="1:11" ht="15" customHeight="1" x14ac:dyDescent="0.2">
      <c r="A12" s="5"/>
      <c r="B12" s="5"/>
      <c r="C12" s="133" t="s">
        <v>127</v>
      </c>
      <c r="D12" s="133"/>
      <c r="E12" s="133"/>
      <c r="F12" s="133"/>
      <c r="H12" s="5"/>
      <c r="J12" s="5"/>
    </row>
    <row r="13" spans="1:11" x14ac:dyDescent="0.2">
      <c r="A13" s="116" t="s">
        <v>20</v>
      </c>
      <c r="B13" s="116"/>
      <c r="C13" s="116"/>
      <c r="D13" s="116"/>
      <c r="E13" s="116"/>
      <c r="F13" s="116"/>
      <c r="G13" s="7"/>
      <c r="H13" s="7"/>
      <c r="I13" s="7"/>
      <c r="J13" s="7"/>
      <c r="K13" s="8"/>
    </row>
    <row r="14" spans="1:11" s="8" customFormat="1" ht="25.5" x14ac:dyDescent="0.2">
      <c r="A14" s="9" t="s">
        <v>1</v>
      </c>
      <c r="B14" s="9" t="s">
        <v>2</v>
      </c>
      <c r="C14" s="9" t="s">
        <v>3</v>
      </c>
      <c r="D14" s="9" t="s">
        <v>4</v>
      </c>
      <c r="E14" s="9" t="s">
        <v>5</v>
      </c>
      <c r="F14" s="9" t="s">
        <v>6</v>
      </c>
      <c r="G14" s="7"/>
      <c r="H14" s="7"/>
      <c r="I14" s="7"/>
      <c r="J14" s="7"/>
    </row>
    <row r="15" spans="1:11" s="108" customFormat="1" ht="25.5" x14ac:dyDescent="0.25">
      <c r="A15" s="109">
        <v>42208</v>
      </c>
      <c r="B15" s="107" t="s">
        <v>138</v>
      </c>
      <c r="C15" s="110" t="s">
        <v>77</v>
      </c>
      <c r="D15" s="110" t="s">
        <v>78</v>
      </c>
      <c r="E15" s="110"/>
      <c r="F15" s="111">
        <f>1652176+3628981</f>
        <v>5281157</v>
      </c>
    </row>
    <row r="16" spans="1:11" s="108" customFormat="1" x14ac:dyDescent="0.25">
      <c r="A16" s="109">
        <v>42886</v>
      </c>
      <c r="B16" s="110" t="s">
        <v>139</v>
      </c>
      <c r="C16" s="110" t="s">
        <v>105</v>
      </c>
      <c r="D16" s="110" t="s">
        <v>106</v>
      </c>
      <c r="E16" s="111">
        <v>5000000</v>
      </c>
      <c r="F16" s="111">
        <v>3654880</v>
      </c>
    </row>
    <row r="17" spans="1:9" x14ac:dyDescent="0.2">
      <c r="A17" s="10"/>
      <c r="B17" s="15"/>
      <c r="C17" s="10"/>
      <c r="D17" s="10"/>
      <c r="E17" s="10"/>
      <c r="F17" s="17"/>
    </row>
    <row r="18" spans="1:9" x14ac:dyDescent="0.2">
      <c r="A18" s="10"/>
      <c r="B18" s="15"/>
      <c r="C18" s="10"/>
      <c r="D18" s="10"/>
      <c r="E18" s="10"/>
      <c r="F18" s="17"/>
    </row>
    <row r="19" spans="1:9" x14ac:dyDescent="0.2">
      <c r="A19" s="10"/>
      <c r="B19" s="15"/>
      <c r="C19" s="10"/>
      <c r="D19" s="10"/>
      <c r="E19" s="10"/>
      <c r="F19" s="17"/>
    </row>
    <row r="20" spans="1:9" x14ac:dyDescent="0.2">
      <c r="A20" s="10"/>
      <c r="B20" s="15"/>
      <c r="C20" s="10"/>
      <c r="D20" s="10"/>
      <c r="E20" s="10"/>
      <c r="F20" s="17"/>
    </row>
    <row r="21" spans="1:9" x14ac:dyDescent="0.2">
      <c r="A21" s="10"/>
      <c r="B21" s="15"/>
      <c r="C21" s="10"/>
      <c r="D21" s="10"/>
      <c r="E21" s="10"/>
      <c r="F21" s="17"/>
    </row>
    <row r="22" spans="1:9" x14ac:dyDescent="0.2">
      <c r="A22" s="10"/>
      <c r="B22" s="15"/>
      <c r="C22" s="10"/>
      <c r="D22" s="10"/>
      <c r="E22" s="10"/>
      <c r="F22" s="17"/>
    </row>
    <row r="23" spans="1:9" x14ac:dyDescent="0.2">
      <c r="A23" s="10"/>
      <c r="B23" s="15"/>
      <c r="C23" s="10"/>
      <c r="D23" s="10"/>
      <c r="E23" s="10"/>
      <c r="F23" s="17"/>
    </row>
    <row r="24" spans="1:9" x14ac:dyDescent="0.2">
      <c r="A24" s="10"/>
      <c r="B24" s="15"/>
      <c r="C24" s="10"/>
      <c r="D24" s="10"/>
      <c r="E24" s="10"/>
      <c r="F24" s="17"/>
    </row>
    <row r="25" spans="1:9" x14ac:dyDescent="0.2">
      <c r="A25" s="10"/>
      <c r="B25" s="15"/>
      <c r="C25" s="10"/>
      <c r="D25" s="10"/>
      <c r="E25" s="10"/>
      <c r="F25" s="17"/>
    </row>
    <row r="26" spans="1:9" x14ac:dyDescent="0.2">
      <c r="A26" s="10"/>
      <c r="B26" s="15"/>
      <c r="C26" s="10"/>
      <c r="D26" s="10"/>
      <c r="E26" s="10"/>
      <c r="F26" s="17"/>
    </row>
    <row r="27" spans="1:9" x14ac:dyDescent="0.2">
      <c r="A27" s="10"/>
      <c r="B27" s="10"/>
      <c r="C27" s="10"/>
      <c r="D27" s="10"/>
      <c r="E27" s="10"/>
      <c r="F27" s="17"/>
    </row>
    <row r="28" spans="1:9" s="5" customFormat="1" x14ac:dyDescent="0.2">
      <c r="A28" s="19" t="s">
        <v>72</v>
      </c>
      <c r="B28" s="20"/>
      <c r="C28" s="21"/>
      <c r="D28" s="22"/>
      <c r="E28" s="28">
        <f>SUM(E15:E27)</f>
        <v>5000000</v>
      </c>
      <c r="F28" s="28">
        <f>SUM(F15:F27)</f>
        <v>8936037</v>
      </c>
      <c r="I28" s="104">
        <f>+F28+E28</f>
        <v>13936037</v>
      </c>
    </row>
    <row r="29" spans="1:9" x14ac:dyDescent="0.2">
      <c r="A29" s="4" t="s">
        <v>9</v>
      </c>
    </row>
    <row r="32" spans="1:9" x14ac:dyDescent="0.2">
      <c r="A32" s="112" t="s">
        <v>48</v>
      </c>
      <c r="B32" s="112"/>
      <c r="E32" s="112" t="s">
        <v>49</v>
      </c>
      <c r="F32" s="112"/>
    </row>
    <row r="33" spans="1:6" ht="15" x14ac:dyDescent="0.25">
      <c r="A33" s="26" t="s">
        <v>79</v>
      </c>
      <c r="B33" s="27"/>
      <c r="C33" s="5"/>
      <c r="D33" s="5"/>
      <c r="E33" s="26" t="s">
        <v>80</v>
      </c>
      <c r="F33" s="27"/>
    </row>
    <row r="34" spans="1:6" ht="15" x14ac:dyDescent="0.25">
      <c r="A34" s="11"/>
      <c r="B34" s="11"/>
      <c r="E34" s="112" t="s">
        <v>81</v>
      </c>
      <c r="F34" s="112"/>
    </row>
    <row r="35" spans="1:6" ht="15" x14ac:dyDescent="0.25">
      <c r="A35" s="11"/>
      <c r="B35" s="11"/>
      <c r="E35" s="25"/>
      <c r="F35" s="25"/>
    </row>
    <row r="36" spans="1:6" ht="15" x14ac:dyDescent="0.25">
      <c r="A36" s="25" t="s">
        <v>7</v>
      </c>
      <c r="B36" s="11"/>
      <c r="E36" s="12" t="s">
        <v>7</v>
      </c>
      <c r="F36" s="12"/>
    </row>
    <row r="39" spans="1:6" ht="15" x14ac:dyDescent="0.25">
      <c r="F39" s="13"/>
    </row>
    <row r="40" spans="1:6" ht="15" x14ac:dyDescent="0.25">
      <c r="F40" s="13"/>
    </row>
    <row r="41" spans="1:6" ht="15" x14ac:dyDescent="0.25">
      <c r="F41" s="13"/>
    </row>
    <row r="42" spans="1:6" x14ac:dyDescent="0.2">
      <c r="F42" s="12"/>
    </row>
  </sheetData>
  <mergeCells count="10">
    <mergeCell ref="E34:F34"/>
    <mergeCell ref="A1:B4"/>
    <mergeCell ref="C1:E4"/>
    <mergeCell ref="G1:I1"/>
    <mergeCell ref="G3:I3"/>
    <mergeCell ref="A5:F5"/>
    <mergeCell ref="A13:F13"/>
    <mergeCell ref="A32:B32"/>
    <mergeCell ref="E32:F32"/>
    <mergeCell ref="C12:F12"/>
  </mergeCells>
  <pageMargins left="0.7" right="0.7" top="0.75" bottom="0.75" header="0.3" footer="0.3"/>
  <pageSetup scale="67" orientation="landscape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  <pageSetUpPr fitToPage="1"/>
  </sheetPr>
  <dimension ref="A1:K43"/>
  <sheetViews>
    <sheetView topLeftCell="A3" workbookViewId="0">
      <selection activeCell="E23" sqref="E23"/>
    </sheetView>
  </sheetViews>
  <sheetFormatPr baseColWidth="10" defaultColWidth="9.140625" defaultRowHeight="12.75" x14ac:dyDescent="0.2"/>
  <cols>
    <col min="1" max="1" width="12.5703125" style="4" customWidth="1"/>
    <col min="2" max="2" width="16.140625" style="4" customWidth="1"/>
    <col min="3" max="3" width="42.28515625" style="4" customWidth="1"/>
    <col min="4" max="4" width="23.7109375" style="4" bestFit="1" customWidth="1"/>
    <col min="5" max="5" width="21.42578125" style="4" customWidth="1"/>
    <col min="6" max="6" width="21.28515625" style="4" customWidth="1"/>
    <col min="7" max="16384" width="9.140625" style="4"/>
  </cols>
  <sheetData>
    <row r="1" spans="1:11" ht="15.75" customHeight="1" x14ac:dyDescent="0.3">
      <c r="A1" s="113"/>
      <c r="B1" s="114"/>
      <c r="C1" s="119" t="s">
        <v>0</v>
      </c>
      <c r="D1" s="120"/>
      <c r="E1" s="121"/>
      <c r="F1" s="1" t="s">
        <v>10</v>
      </c>
      <c r="G1" s="128"/>
      <c r="H1" s="128"/>
      <c r="I1" s="128"/>
    </row>
    <row r="2" spans="1:11" ht="15.75" customHeight="1" x14ac:dyDescent="0.3">
      <c r="A2" s="115"/>
      <c r="B2" s="116"/>
      <c r="C2" s="122"/>
      <c r="D2" s="123"/>
      <c r="E2" s="124"/>
      <c r="F2" s="2" t="s">
        <v>11</v>
      </c>
      <c r="G2" s="5"/>
      <c r="H2" s="5"/>
      <c r="I2" s="5"/>
    </row>
    <row r="3" spans="1:11" ht="15.75" customHeight="1" x14ac:dyDescent="0.3">
      <c r="A3" s="115"/>
      <c r="B3" s="116"/>
      <c r="C3" s="122"/>
      <c r="D3" s="123"/>
      <c r="E3" s="124"/>
      <c r="F3" s="2" t="s">
        <v>12</v>
      </c>
      <c r="G3" s="128"/>
      <c r="H3" s="128"/>
      <c r="I3" s="128"/>
    </row>
    <row r="4" spans="1:11" ht="15.75" customHeight="1" thickBot="1" x14ac:dyDescent="0.35">
      <c r="A4" s="117"/>
      <c r="B4" s="118"/>
      <c r="C4" s="125"/>
      <c r="D4" s="126"/>
      <c r="E4" s="127"/>
      <c r="F4" s="3" t="s">
        <v>8</v>
      </c>
      <c r="G4" s="5"/>
      <c r="H4" s="5"/>
      <c r="I4" s="5"/>
    </row>
    <row r="5" spans="1:11" x14ac:dyDescent="0.2">
      <c r="A5" s="128"/>
      <c r="B5" s="128"/>
      <c r="C5" s="128"/>
      <c r="D5" s="128"/>
      <c r="E5" s="128"/>
      <c r="F5" s="128"/>
      <c r="G5" s="6"/>
      <c r="H5" s="6"/>
      <c r="I5" s="6"/>
    </row>
    <row r="7" spans="1:11" x14ac:dyDescent="0.2">
      <c r="A7" s="5" t="s">
        <v>14</v>
      </c>
      <c r="B7" s="5"/>
      <c r="C7" s="5"/>
      <c r="D7" s="5"/>
      <c r="E7" s="5"/>
      <c r="F7" s="5"/>
      <c r="G7" s="5"/>
    </row>
    <row r="8" spans="1:11" x14ac:dyDescent="0.2">
      <c r="A8" s="5"/>
      <c r="B8" s="5"/>
      <c r="C8" s="5"/>
      <c r="D8" s="5"/>
      <c r="E8" s="5"/>
      <c r="F8" s="5"/>
      <c r="G8" s="5"/>
    </row>
    <row r="9" spans="1:11" x14ac:dyDescent="0.2">
      <c r="A9" s="5" t="s">
        <v>76</v>
      </c>
      <c r="B9" s="6"/>
      <c r="C9" s="5"/>
      <c r="D9" s="5"/>
      <c r="E9" s="5" t="s">
        <v>75</v>
      </c>
      <c r="F9" s="5"/>
    </row>
    <row r="12" spans="1:11" ht="15" customHeight="1" x14ac:dyDescent="0.2">
      <c r="A12" s="5"/>
      <c r="B12" s="5"/>
      <c r="C12" s="133" t="s">
        <v>128</v>
      </c>
      <c r="D12" s="133"/>
      <c r="E12" s="133"/>
      <c r="F12" s="133"/>
      <c r="H12" s="5"/>
      <c r="J12" s="5"/>
    </row>
    <row r="13" spans="1:11" x14ac:dyDescent="0.2">
      <c r="A13" s="116" t="s">
        <v>21</v>
      </c>
      <c r="B13" s="116"/>
      <c r="C13" s="116"/>
      <c r="D13" s="116"/>
      <c r="E13" s="116"/>
      <c r="F13" s="116"/>
      <c r="G13" s="7"/>
      <c r="H13" s="7"/>
      <c r="I13" s="7"/>
      <c r="J13" s="7"/>
      <c r="K13" s="8"/>
    </row>
    <row r="14" spans="1:11" s="8" customFormat="1" ht="25.5" x14ac:dyDescent="0.2">
      <c r="A14" s="9" t="s">
        <v>1</v>
      </c>
      <c r="B14" s="9" t="s">
        <v>2</v>
      </c>
      <c r="C14" s="9" t="s">
        <v>3</v>
      </c>
      <c r="D14" s="9" t="s">
        <v>4</v>
      </c>
      <c r="E14" s="9" t="s">
        <v>5</v>
      </c>
      <c r="F14" s="9" t="s">
        <v>6</v>
      </c>
      <c r="G14" s="7"/>
      <c r="H14" s="7"/>
      <c r="I14" s="7"/>
      <c r="J14" s="7"/>
    </row>
    <row r="15" spans="1:11" x14ac:dyDescent="0.2">
      <c r="A15" s="14">
        <v>42653</v>
      </c>
      <c r="B15" s="15">
        <v>587199</v>
      </c>
      <c r="C15" s="10" t="s">
        <v>52</v>
      </c>
      <c r="D15" s="10" t="s">
        <v>53</v>
      </c>
      <c r="E15" s="16">
        <v>136484</v>
      </c>
      <c r="F15" s="16"/>
    </row>
    <row r="16" spans="1:11" x14ac:dyDescent="0.2">
      <c r="A16" s="14">
        <v>42692</v>
      </c>
      <c r="B16" s="15">
        <v>116</v>
      </c>
      <c r="C16" s="10" t="s">
        <v>66</v>
      </c>
      <c r="D16" s="10" t="s">
        <v>67</v>
      </c>
      <c r="E16" s="16">
        <v>3500000</v>
      </c>
      <c r="F16" s="16"/>
    </row>
    <row r="17" spans="1:6" x14ac:dyDescent="0.2">
      <c r="A17" s="14">
        <v>43031</v>
      </c>
      <c r="B17" s="15">
        <v>139</v>
      </c>
      <c r="C17" s="10" t="s">
        <v>66</v>
      </c>
      <c r="D17" s="10" t="s">
        <v>67</v>
      </c>
      <c r="E17" s="16">
        <v>4910000</v>
      </c>
      <c r="F17" s="16"/>
    </row>
    <row r="18" spans="1:6" x14ac:dyDescent="0.2">
      <c r="A18" s="10"/>
      <c r="B18" s="15"/>
      <c r="C18" s="10"/>
      <c r="D18" s="10"/>
      <c r="E18" s="16"/>
      <c r="F18" s="16"/>
    </row>
    <row r="19" spans="1:6" x14ac:dyDescent="0.2">
      <c r="A19" s="10"/>
      <c r="B19" s="15"/>
      <c r="C19" s="10"/>
      <c r="D19" s="10"/>
      <c r="E19" s="16"/>
      <c r="F19" s="16"/>
    </row>
    <row r="20" spans="1:6" x14ac:dyDescent="0.2">
      <c r="A20" s="10"/>
      <c r="B20" s="15"/>
      <c r="C20" s="10"/>
      <c r="D20" s="10"/>
      <c r="E20" s="16"/>
      <c r="F20" s="16"/>
    </row>
    <row r="21" spans="1:6" x14ac:dyDescent="0.2">
      <c r="A21" s="10"/>
      <c r="B21" s="15"/>
      <c r="C21" s="10"/>
      <c r="D21" s="10"/>
      <c r="E21" s="16"/>
      <c r="F21" s="16"/>
    </row>
    <row r="22" spans="1:6" x14ac:dyDescent="0.2">
      <c r="A22" s="10"/>
      <c r="B22" s="15"/>
      <c r="C22" s="10"/>
      <c r="D22" s="10"/>
      <c r="E22" s="16"/>
      <c r="F22" s="16"/>
    </row>
    <row r="23" spans="1:6" x14ac:dyDescent="0.2">
      <c r="A23" s="10"/>
      <c r="B23" s="15"/>
      <c r="C23" s="10"/>
      <c r="D23" s="10"/>
      <c r="E23" s="16"/>
      <c r="F23" s="16"/>
    </row>
    <row r="24" spans="1:6" x14ac:dyDescent="0.2">
      <c r="A24" s="10"/>
      <c r="B24" s="15"/>
      <c r="C24" s="10"/>
      <c r="D24" s="10"/>
      <c r="E24" s="16"/>
      <c r="F24" s="16"/>
    </row>
    <row r="25" spans="1:6" x14ac:dyDescent="0.2">
      <c r="A25" s="10"/>
      <c r="B25" s="15"/>
      <c r="C25" s="10"/>
      <c r="D25" s="10"/>
      <c r="E25" s="16"/>
      <c r="F25" s="16"/>
    </row>
    <row r="26" spans="1:6" x14ac:dyDescent="0.2">
      <c r="A26" s="10"/>
      <c r="B26" s="15"/>
      <c r="C26" s="10"/>
      <c r="D26" s="10"/>
      <c r="E26" s="16"/>
      <c r="F26" s="16"/>
    </row>
    <row r="27" spans="1:6" x14ac:dyDescent="0.2">
      <c r="A27" s="10"/>
      <c r="B27" s="15"/>
      <c r="C27" s="10"/>
      <c r="D27" s="10"/>
      <c r="E27" s="16"/>
      <c r="F27" s="16"/>
    </row>
    <row r="28" spans="1:6" x14ac:dyDescent="0.2">
      <c r="A28" s="10"/>
      <c r="B28" s="15"/>
      <c r="C28" s="10"/>
      <c r="D28" s="10"/>
      <c r="E28" s="16"/>
      <c r="F28" s="16"/>
    </row>
    <row r="29" spans="1:6" s="5" customFormat="1" x14ac:dyDescent="0.2">
      <c r="A29" s="19" t="s">
        <v>73</v>
      </c>
      <c r="B29" s="20"/>
      <c r="C29" s="21"/>
      <c r="D29" s="22"/>
      <c r="E29" s="23">
        <f>SUM(E15:E28)</f>
        <v>8546484</v>
      </c>
      <c r="F29" s="23">
        <f>SUM(F15:F28)</f>
        <v>0</v>
      </c>
    </row>
    <row r="30" spans="1:6" x14ac:dyDescent="0.2">
      <c r="A30" s="4" t="s">
        <v>9</v>
      </c>
    </row>
    <row r="33" spans="1:6" x14ac:dyDescent="0.2">
      <c r="A33" s="112" t="s">
        <v>48</v>
      </c>
      <c r="B33" s="112"/>
      <c r="E33" s="112" t="s">
        <v>49</v>
      </c>
      <c r="F33" s="112"/>
    </row>
    <row r="34" spans="1:6" ht="15" x14ac:dyDescent="0.25">
      <c r="A34" s="26" t="s">
        <v>79</v>
      </c>
      <c r="B34" s="27"/>
      <c r="C34" s="5"/>
      <c r="D34" s="5"/>
      <c r="E34" s="26" t="s">
        <v>80</v>
      </c>
      <c r="F34" s="27"/>
    </row>
    <row r="35" spans="1:6" ht="15" x14ac:dyDescent="0.25">
      <c r="A35" s="11"/>
      <c r="B35" s="11"/>
      <c r="E35" s="112" t="s">
        <v>81</v>
      </c>
      <c r="F35" s="112"/>
    </row>
    <row r="36" spans="1:6" ht="15" x14ac:dyDescent="0.25">
      <c r="A36" s="11"/>
      <c r="B36" s="11"/>
      <c r="E36" s="25"/>
      <c r="F36" s="25"/>
    </row>
    <row r="37" spans="1:6" ht="15" x14ac:dyDescent="0.25">
      <c r="A37" s="25" t="s">
        <v>7</v>
      </c>
      <c r="B37" s="11"/>
      <c r="E37" s="12" t="s">
        <v>7</v>
      </c>
      <c r="F37" s="12"/>
    </row>
    <row r="40" spans="1:6" ht="15" x14ac:dyDescent="0.25">
      <c r="F40" s="13"/>
    </row>
    <row r="41" spans="1:6" ht="15" x14ac:dyDescent="0.25">
      <c r="F41" s="13"/>
    </row>
    <row r="42" spans="1:6" ht="15" x14ac:dyDescent="0.25">
      <c r="F42" s="13"/>
    </row>
    <row r="43" spans="1:6" x14ac:dyDescent="0.2">
      <c r="F43" s="12"/>
    </row>
  </sheetData>
  <mergeCells count="10">
    <mergeCell ref="E35:F35"/>
    <mergeCell ref="A1:B4"/>
    <mergeCell ref="C1:E4"/>
    <mergeCell ref="G1:I1"/>
    <mergeCell ref="G3:I3"/>
    <mergeCell ref="A5:F5"/>
    <mergeCell ref="A13:F13"/>
    <mergeCell ref="A33:B33"/>
    <mergeCell ref="E33:F33"/>
    <mergeCell ref="C12:F12"/>
  </mergeCells>
  <pageMargins left="0.7" right="0.7" top="0.75" bottom="0.75" header="0.3" footer="0.3"/>
  <pageSetup scale="66" orientation="landscape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10</vt:i4>
      </vt:variant>
      <vt:variant>
        <vt:lpstr>Rangos con nombre</vt:lpstr>
      </vt:variant>
      <vt:variant>
        <vt:i4>1</vt:i4>
      </vt:variant>
    </vt:vector>
  </HeadingPairs>
  <TitlesOfParts>
    <vt:vector size="11" baseType="lpstr">
      <vt:lpstr>ESTUDIO DE INTELIGENCIA</vt:lpstr>
      <vt:lpstr>CAPACITACION</vt:lpstr>
      <vt:lpstr>PUBLICACIONES</vt:lpstr>
      <vt:lpstr>VIAJES NACIONALES</vt:lpstr>
      <vt:lpstr>SS TECNOLOGICOS </vt:lpstr>
      <vt:lpstr>PERSONAL</vt:lpstr>
      <vt:lpstr>PERSONAL TEC.</vt:lpstr>
      <vt:lpstr>SOFTWARE</vt:lpstr>
      <vt:lpstr>ADMINISTRACION</vt:lpstr>
      <vt:lpstr>DEZPLAZAMIENOS</vt:lpstr>
      <vt:lpstr>'ESTUDIO DE INTELIGENCIA'!Área_de_impresión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DIANA PAOLA YATE VIRGUES</dc:creator>
  <cp:lastModifiedBy>Maira Claro</cp:lastModifiedBy>
  <cp:lastPrinted>2017-11-03T13:25:42Z</cp:lastPrinted>
  <dcterms:created xsi:type="dcterms:W3CDTF">2014-01-24T17:06:12Z</dcterms:created>
  <dcterms:modified xsi:type="dcterms:W3CDTF">2017-12-04T17:03:24Z</dcterms:modified>
</cp:coreProperties>
</file>