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Maira Claro\Documents\Maira bakup\MAIRA EXSIS\CONVOCATORIA N°576\"/>
    </mc:Choice>
  </mc:AlternateContent>
  <xr:revisionPtr revIDLastSave="0" documentId="13_ncr:1_{E2E56DA9-5A0B-4C2C-BDC9-39E6BFF5CA1D}" xr6:coauthVersionLast="45" xr6:coauthVersionMax="45" xr10:uidLastSave="{00000000-0000-0000-0000-000000000000}"/>
  <bookViews>
    <workbookView xWindow="3165" yWindow="3045" windowWidth="15375" windowHeight="7875" tabRatio="895" activeTab="3" xr2:uid="{00000000-000D-0000-FFFF-FFFF00000000}"/>
  </bookViews>
  <sheets>
    <sheet name="Instrucciones " sheetId="69" r:id="rId1"/>
    <sheet name="FLUJO DE EFECTIVO" sheetId="53" r:id="rId2"/>
    <sheet name="DETALLE DE GASTOS" sheetId="57" r:id="rId3"/>
    <sheet name="% EJECUCION" sheetId="70" r:id="rId4"/>
    <sheet name="Hoja4" sheetId="73" r:id="rId5"/>
    <sheet name="DETALLE DE TRASLADOS DE DINERO " sheetId="72" r:id="rId6"/>
    <sheet name="COSTOS PRESENTACION EJECUTOR" sheetId="44" state="hidden" r:id="rId7"/>
  </sheets>
  <externalReferences>
    <externalReference r:id="rId8"/>
    <externalReference r:id="rId9"/>
    <externalReference r:id="rId10"/>
  </externalReferences>
  <definedNames>
    <definedName name="_xlnm._FilterDatabase" localSheetId="2" hidden="1">'DETALLE DE GASTOS'!$A$8:$WTN$21</definedName>
    <definedName name="asof" localSheetId="1">#REF!</definedName>
    <definedName name="asof">#REF!</definedName>
    <definedName name="b">#REF!</definedName>
    <definedName name="bin">#REF!</definedName>
    <definedName name="datos">#REF!</definedName>
    <definedName name="dsdsd" localSheetId="1">#REF!</definedName>
    <definedName name="dsdsd">#REF!</definedName>
    <definedName name="in">#REF!</definedName>
    <definedName name="jun">#REF!</definedName>
    <definedName name="NUMERO" localSheetId="1">#REF!</definedName>
    <definedName name="NUMERO">#REF!</definedName>
    <definedName name="ppto" localSheetId="6">[1]PPTO!$C$8:$AE$114</definedName>
    <definedName name="ppto" localSheetId="1">[2]PPTO!$C$6:$AE$45</definedName>
    <definedName name="ppto">#REF!</definedName>
    <definedName name="real" localSheetId="6">[1]REAL!$C$7:$AE$109</definedName>
    <definedName name="real" localSheetId="1">[2]REAL!$C$6:$AE$109</definedName>
    <definedName name="real">#REF!</definedName>
  </definedNames>
  <calcPr calcId="191028"/>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7" i="70" l="1"/>
  <c r="C7" i="72" l="1"/>
  <c r="L10" i="70"/>
  <c r="N14" i="70"/>
  <c r="P8" i="70"/>
  <c r="O8" i="70"/>
  <c r="M15" i="70"/>
  <c r="M16" i="70" s="1"/>
  <c r="N10" i="70"/>
  <c r="P10" i="70" s="1"/>
  <c r="P14" i="70"/>
  <c r="P12" i="70"/>
  <c r="N12" i="70"/>
  <c r="I10" i="70"/>
  <c r="I14" i="70"/>
  <c r="L14" i="70" s="1"/>
  <c r="I13" i="70"/>
  <c r="L13" i="70" s="1"/>
  <c r="I12" i="70"/>
  <c r="L12" i="70" s="1"/>
  <c r="D11" i="70"/>
  <c r="I8" i="70"/>
  <c r="J8" i="70" s="1"/>
  <c r="I7" i="70"/>
  <c r="J7" i="70" s="1"/>
  <c r="K7" i="70" s="1"/>
  <c r="I6" i="70"/>
  <c r="I5" i="70"/>
  <c r="I4" i="70"/>
  <c r="J4" i="70" s="1"/>
  <c r="N15" i="70" l="1"/>
  <c r="N16" i="70" s="1"/>
  <c r="J10" i="70"/>
  <c r="J15" i="70" s="1"/>
  <c r="L15" i="70"/>
  <c r="I15" i="70"/>
  <c r="K4" i="70"/>
  <c r="K15" i="70" s="1"/>
  <c r="K16" i="70" l="1"/>
  <c r="I16" i="70"/>
  <c r="L16" i="70"/>
  <c r="P20" i="57" l="1"/>
  <c r="P18" i="57"/>
  <c r="P17" i="57"/>
  <c r="L21" i="57"/>
  <c r="B28" i="53"/>
  <c r="B27" i="53"/>
  <c r="C25" i="53"/>
  <c r="D25" i="53" s="1"/>
  <c r="C24" i="53"/>
  <c r="D24" i="53" s="1"/>
  <c r="B22" i="53"/>
  <c r="D19" i="53"/>
  <c r="D28" i="53" s="1"/>
  <c r="T28" i="53"/>
  <c r="T33" i="53" s="1"/>
  <c r="S28" i="53"/>
  <c r="S33" i="53" s="1"/>
  <c r="R28" i="53"/>
  <c r="R33" i="53" s="1"/>
  <c r="S27" i="53"/>
  <c r="R27" i="53"/>
  <c r="T22" i="53"/>
  <c r="S22" i="53"/>
  <c r="R22" i="53"/>
  <c r="Q28" i="53"/>
  <c r="Q33" i="53" s="1"/>
  <c r="P28" i="53"/>
  <c r="P33" i="53" s="1"/>
  <c r="O28" i="53"/>
  <c r="O33" i="53" s="1"/>
  <c r="P27" i="53"/>
  <c r="O27" i="53"/>
  <c r="Q22" i="53"/>
  <c r="P22" i="53"/>
  <c r="O22" i="53"/>
  <c r="N28" i="53"/>
  <c r="N33" i="53" s="1"/>
  <c r="M28" i="53"/>
  <c r="M33" i="53" s="1"/>
  <c r="L28" i="53"/>
  <c r="L33" i="53" s="1"/>
  <c r="M27" i="53"/>
  <c r="L27" i="53"/>
  <c r="N22" i="53"/>
  <c r="M22" i="53"/>
  <c r="L22" i="53"/>
  <c r="K28" i="53"/>
  <c r="K33" i="53" s="1"/>
  <c r="J28" i="53"/>
  <c r="J33" i="53" s="1"/>
  <c r="I28" i="53"/>
  <c r="I33" i="53" s="1"/>
  <c r="J27" i="53"/>
  <c r="I27" i="53"/>
  <c r="K22" i="53"/>
  <c r="J22" i="53"/>
  <c r="I22" i="53"/>
  <c r="H28" i="53"/>
  <c r="H33" i="53" s="1"/>
  <c r="G28" i="53"/>
  <c r="F28" i="53"/>
  <c r="F33" i="53" s="1"/>
  <c r="F27" i="53"/>
  <c r="H22" i="53"/>
  <c r="G22" i="53"/>
  <c r="F22" i="53"/>
  <c r="P21" i="57" l="1"/>
  <c r="C28" i="53"/>
  <c r="N27" i="53"/>
  <c r="K27" i="53"/>
  <c r="T27" i="53"/>
  <c r="D21" i="53"/>
  <c r="Q27" i="53"/>
  <c r="G27" i="53"/>
  <c r="H27" i="53" s="1"/>
  <c r="G33" i="53"/>
  <c r="S21" i="57"/>
  <c r="T21" i="57"/>
  <c r="B20" i="53"/>
  <c r="O21" i="57"/>
  <c r="N21" i="57"/>
  <c r="M21" i="57"/>
  <c r="C20" i="53"/>
  <c r="K21" i="57"/>
  <c r="C26" i="53" l="1"/>
  <c r="C27" i="53" s="1"/>
  <c r="D27" i="53" s="1"/>
  <c r="C22" i="53"/>
  <c r="D20" i="53"/>
  <c r="D26" i="53" l="1"/>
  <c r="D22" i="53"/>
  <c r="D33" i="5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DNP</author>
  </authors>
  <commentList>
    <comment ref="I3" authorId="0" shapeId="0" xr:uid="{9C300052-DE0C-4830-8830-F7AE3BE6DFF5}">
      <text>
        <r>
          <rPr>
            <b/>
            <sz val="11"/>
            <color indexed="81"/>
            <rFont val="Tahoma"/>
            <family val="2"/>
          </rPr>
          <t xml:space="preserve">Para su verificación, el dato aparecerá en </t>
        </r>
        <r>
          <rPr>
            <b/>
            <sz val="11"/>
            <color indexed="10"/>
            <rFont val="Tahoma"/>
            <family val="2"/>
          </rPr>
          <t xml:space="preserve">rojo </t>
        </r>
        <r>
          <rPr>
            <b/>
            <sz val="11"/>
            <color indexed="81"/>
            <rFont val="Tahoma"/>
            <family val="2"/>
          </rPr>
          <t xml:space="preserve">mientras no coincida con la sumatoria de las fuentes de financiación.
</t>
        </r>
      </text>
    </comment>
  </commentList>
</comments>
</file>

<file path=xl/sharedStrings.xml><?xml version="1.0" encoding="utf-8"?>
<sst xmlns="http://schemas.openxmlformats.org/spreadsheetml/2006/main" count="234" uniqueCount="146">
  <si>
    <t xml:space="preserve">Las siguientes hojas de trabajo, se debe incorporar al Anexo 3, para su seguimiento a lo largo del proyecto. </t>
  </si>
  <si>
    <t>Nota:  Se deben dejar las fechas en formato dd/mm/aaa</t>
  </si>
  <si>
    <t>FLUJO DE EFECTIVO:</t>
  </si>
  <si>
    <t xml:space="preserve">El Objetivo del flujo de efectivo es poder hacer seguimiento a los recursos de cofinanciación, desde el momento mismo que ingresan a la cuenta  destinada para el manejo de recursos del proyecto, por lo tanto, en los ingresos, se deben registrar las consignaciones efectivamente realizadas y, en los desembolsos, lo efectivamente girado con cargo al proyecto. 
En relación con la contrapartida, el objetivo es verificar que lo reportado por el ejecutor en el trimestre, sea corroborado contra los pagos efectivos y, por lo tanto, el ingreso y el gasto en cada período debe ser igual.  </t>
  </si>
  <si>
    <t xml:space="preserve">En relación con la conciliación del banco, corresponde a la conciliación de los recursos del proyecto. </t>
  </si>
  <si>
    <t>DETALLE DE GASTOS:</t>
  </si>
  <si>
    <r>
      <t xml:space="preserve">El Objetivo del detalle de gastos, es poder controlar la ejecución por cada fuente de financiación del proyecto, conforme el presupuesto aprobado en la propuesta presentada. Se debe tener en cuenta asociar la </t>
    </r>
    <r>
      <rPr>
        <b/>
        <sz val="11"/>
        <color theme="1"/>
        <rFont val="Calibri"/>
        <family val="2"/>
        <scheme val="minor"/>
      </rPr>
      <t xml:space="preserve">actividad al Rubro </t>
    </r>
    <r>
      <rPr>
        <sz val="11"/>
        <color theme="1"/>
        <rFont val="Calibri"/>
        <family val="2"/>
        <scheme val="minor"/>
      </rPr>
      <t xml:space="preserve">conforme fue presentada la propuesta en en Anexo 3. </t>
    </r>
  </si>
  <si>
    <t>Se debe abrir en la contabilidad, un centro de costos para el manejo de las transacciones del proyecto. El formato esta dividido en dos secciones que se deben diligenciar completamente, así:</t>
  </si>
  <si>
    <r>
      <t>1.</t>
    </r>
    <r>
      <rPr>
        <b/>
        <u/>
        <sz val="11"/>
        <color theme="1"/>
        <rFont val="Calibri"/>
        <family val="2"/>
        <scheme val="minor"/>
      </rPr>
      <t xml:space="preserve"> Información contable de los gastos del proyecto</t>
    </r>
  </si>
  <si>
    <t xml:space="preserve">Diligenciar de la columna A a la Q, conforme los documentos que soportan el gasto y los libros auxiliares de contabilidad. </t>
  </si>
  <si>
    <r>
      <t>2.</t>
    </r>
    <r>
      <rPr>
        <b/>
        <u/>
        <sz val="11"/>
        <color theme="1"/>
        <rFont val="Calibri"/>
        <family val="2"/>
        <scheme val="minor"/>
      </rPr>
      <t xml:space="preserve"> Información de pagos: </t>
    </r>
  </si>
  <si>
    <t>Diligenciar de la columna S a la W, conforme los documentos que soportan los pagos</t>
  </si>
  <si>
    <t>GI-FR-035</t>
  </si>
  <si>
    <t>VERSIÓN:  04</t>
  </si>
  <si>
    <t>FLUJO DE EFECTIVO DEL PROYECTO</t>
  </si>
  <si>
    <t xml:space="preserve">FECHA DE EMISIÓN:25/02/2020 </t>
  </si>
  <si>
    <t>NOMBRE DEL PROYECTO</t>
  </si>
  <si>
    <t>ESTADO DE FLUJO DE EFECTIVO A XXXXX  DE 2020</t>
  </si>
  <si>
    <t>Cifras expresadas en $Cop</t>
  </si>
  <si>
    <t xml:space="preserve">TRIMESTRE I </t>
  </si>
  <si>
    <t>TRIMESTRE II</t>
  </si>
  <si>
    <t>TRIMESTRE III</t>
  </si>
  <si>
    <t>TRIMESTRE IV</t>
  </si>
  <si>
    <t>TRIMESTRE V</t>
  </si>
  <si>
    <t>TOTAL AÑO</t>
  </si>
  <si>
    <t>MES 1</t>
  </si>
  <si>
    <t>MES 2</t>
  </si>
  <si>
    <t>MES 3</t>
  </si>
  <si>
    <t>Fuente de Financiamiento</t>
  </si>
  <si>
    <t>Presupuesto Aprobado</t>
  </si>
  <si>
    <t>Ejecución Presupuesto</t>
  </si>
  <si>
    <t>Variación</t>
  </si>
  <si>
    <t xml:space="preserve">Ejecución según extractos </t>
  </si>
  <si>
    <t>Saldo Inicial</t>
  </si>
  <si>
    <t>INGRESOS</t>
  </si>
  <si>
    <t xml:space="preserve">Aporte Efectivo - Colombia Productiva </t>
  </si>
  <si>
    <t>Aporte Contrapartida en dinero</t>
  </si>
  <si>
    <t xml:space="preserve">Aporte Contrapartida </t>
  </si>
  <si>
    <t xml:space="preserve">Total Recursos </t>
  </si>
  <si>
    <t>EGRESOS</t>
  </si>
  <si>
    <t xml:space="preserve">Desembolsos Efectivo Colombia Productiva </t>
  </si>
  <si>
    <t>Desembolsos Contrapartida en dinero</t>
  </si>
  <si>
    <t>Ejecución Contrapartida</t>
  </si>
  <si>
    <t>TOTAL DESEMBOLSOS soportados</t>
  </si>
  <si>
    <t xml:space="preserve">Saldo Final Periodo de la confinanciación </t>
  </si>
  <si>
    <t>Saldo s/n extracto bancario (cuenta del proyecto)</t>
  </si>
  <si>
    <t>Diferencia</t>
  </si>
  <si>
    <t>Explicación de la Diferencia</t>
  </si>
  <si>
    <t xml:space="preserve">DETALLE DE GASTOS </t>
  </si>
  <si>
    <t>FECHA DE EMISIÓN:25/02/2020</t>
  </si>
  <si>
    <t xml:space="preserve">INFORMACIÓN CONTABLE DE LOS GASTOS DEL PROYECTO </t>
  </si>
  <si>
    <t>INFORMACION DE PAGOS</t>
  </si>
  <si>
    <t>Código Contable</t>
  </si>
  <si>
    <t xml:space="preserve">Fecha </t>
  </si>
  <si>
    <t xml:space="preserve">Actividad </t>
  </si>
  <si>
    <t xml:space="preserve">Rubro </t>
  </si>
  <si>
    <t>NIT Tercero / Proveedor</t>
  </si>
  <si>
    <t>Tercero y/o Proveedor</t>
  </si>
  <si>
    <t>Concepto</t>
  </si>
  <si>
    <t>No. Cta Cobro o Fra</t>
  </si>
  <si>
    <t>Fecha Cta Cobro o Factura</t>
  </si>
  <si>
    <t>Fecha doc. Causación</t>
  </si>
  <si>
    <t xml:space="preserve">RECURSOS DE COFINANCIACIÓN </t>
  </si>
  <si>
    <t xml:space="preserve">RECURSOS DE CONTRAPARTIDA </t>
  </si>
  <si>
    <t>Retefuente
Renta</t>
  </si>
  <si>
    <t>Retefuente
IVA</t>
  </si>
  <si>
    <t>Retefuente
ICA</t>
  </si>
  <si>
    <t>Subtotal a pagar</t>
  </si>
  <si>
    <t>No. Comprobante Egreso o Transferencia</t>
  </si>
  <si>
    <t>Fecha Comp. Egreso o Transferencia</t>
  </si>
  <si>
    <t>Legalización del Contrato</t>
  </si>
  <si>
    <t>EF01 - GASTOS DE LEGALIZACI{ON DEL CONTRATO DE COFINANCIACIÓN</t>
  </si>
  <si>
    <t>860009578-6</t>
  </si>
  <si>
    <t>Seguros del estado sa</t>
  </si>
  <si>
    <t xml:space="preserve">Póliza de cumplimiento proyeco CMMI </t>
  </si>
  <si>
    <t>FC1079051</t>
  </si>
  <si>
    <t xml:space="preserve"> CE000797 </t>
  </si>
  <si>
    <t xml:space="preserve">EF05- OTROS GASTOS DE IMPUESTOS DERIVADOS DEL MANEJO DE LOS RECURSOS APORTADOS POR COLOMBIA PRODUCTIVA </t>
  </si>
  <si>
    <t>17/07/2020</t>
  </si>
  <si>
    <t>CE000817</t>
  </si>
  <si>
    <t xml:space="preserve"> CE000817 </t>
  </si>
  <si>
    <t>13/08/2020</t>
  </si>
  <si>
    <t>1.1 Realizar Capacitación Oficial en CMMI 2.0</t>
  </si>
  <si>
    <t>R01- PAGO DE SERVICIOS DE ALISTAMIENTO</t>
  </si>
  <si>
    <t>900.799.584-3</t>
  </si>
  <si>
    <t>Seonti Colombia Sas</t>
  </si>
  <si>
    <t>cambio de curso de Upgrade a Foundations and</t>
  </si>
  <si>
    <t>FC000SE13</t>
  </si>
  <si>
    <t xml:space="preserve"> CE000887 </t>
  </si>
  <si>
    <t>14/08/2020</t>
  </si>
  <si>
    <t>900.799.584-4</t>
  </si>
  <si>
    <t>1.2 Definir y aprobar los procesos de acuerdo a lo requerido por el modelo CMMI DEV 2.0 nivel 5</t>
  </si>
  <si>
    <t xml:space="preserve">R01- PAGO DE SERVICIOS DE ALISTAMIENTO </t>
  </si>
  <si>
    <t>Cristian Stiven Abril Duarte</t>
  </si>
  <si>
    <t>valoración  CMMI N5 versión 2.0 desarrolladas en el mes de agosto 2020</t>
  </si>
  <si>
    <t>DE000005</t>
  </si>
  <si>
    <t>CE000970</t>
  </si>
  <si>
    <t>etapa 1 Alistamiento</t>
  </si>
  <si>
    <t xml:space="preserve">R-02 PAGO DE SERVICIOS DE AUDITORIA DE CERTIFICACIÓN DE CALIDAD </t>
  </si>
  <si>
    <t>40% en calidad de Anticipo prest serv rev CMMI-DEV N5</t>
  </si>
  <si>
    <t>FCSE15</t>
  </si>
  <si>
    <t>DE000009</t>
  </si>
  <si>
    <t>CE</t>
  </si>
  <si>
    <t>TOTALES</t>
  </si>
  <si>
    <t xml:space="preserve"> Base de cálculo del presupuesto</t>
  </si>
  <si>
    <t>ETAPA</t>
  </si>
  <si>
    <t>RESULTADO</t>
  </si>
  <si>
    <t>CÓDIGO  ACTIVIDAD
(A01, A02, A…)</t>
  </si>
  <si>
    <t xml:space="preserve">NOMBRE DEL RECURSO </t>
  </si>
  <si>
    <t xml:space="preserve"> RUBRO</t>
  </si>
  <si>
    <t xml:space="preserve"> UNIDAD DE MEDIDA</t>
  </si>
  <si>
    <t xml:space="preserve"> CANTIDAD</t>
  </si>
  <si>
    <t xml:space="preserve"> VALOR UNITARIO</t>
  </si>
  <si>
    <t xml:space="preserve"> VALOR TOTAL
ACTIVIDAD</t>
  </si>
  <si>
    <t>VALOR TOTAL RESULTADO</t>
  </si>
  <si>
    <t>COFINANCIACIÓN
PTP</t>
  </si>
  <si>
    <t xml:space="preserve"> CONTRAPARTIDA EN EFECTIVO</t>
  </si>
  <si>
    <t>ETAPA 1  ALISTAMIENTO</t>
  </si>
  <si>
    <t xml:space="preserve">1,1 - </t>
  </si>
  <si>
    <t>Instructor oficial CMMI Institute</t>
  </si>
  <si>
    <t xml:space="preserve">Pesos </t>
  </si>
  <si>
    <t>1,2 - 1,3</t>
  </si>
  <si>
    <t>Consultor Seonti</t>
  </si>
  <si>
    <t>ETAPA 2 AUDITORIA</t>
  </si>
  <si>
    <t xml:space="preserve">2,1 - </t>
  </si>
  <si>
    <t>Lead Appraiser avalado por el CMMI Institute</t>
  </si>
  <si>
    <t>ETAPA 3 CERTIFICACION</t>
  </si>
  <si>
    <t>-</t>
  </si>
  <si>
    <t>CONTRAPARTIDA</t>
  </si>
  <si>
    <t>Asistencia Técnica</t>
  </si>
  <si>
    <t>Pólizas</t>
  </si>
  <si>
    <t>Impuestos</t>
  </si>
  <si>
    <t>EF02 - EL IMPUESTO A LAS TRANSACCIONES FINANCIERAS DEL CUATRO POR MIL (4 POR MIL) QUE SE CAUSE POR VIRTUD DEL USO DE LOS RECURSOS ENTREGADOS EN COFINANCIACIÓN</t>
  </si>
  <si>
    <t>Otros Gastos</t>
  </si>
  <si>
    <t>TOTAL</t>
  </si>
  <si>
    <t>Porcentajes</t>
  </si>
  <si>
    <t>VALOR EJECUTADO CONTRAPARTIDA</t>
  </si>
  <si>
    <t>VALOR EJECUTADO COFINANCIACIÓN</t>
  </si>
  <si>
    <t>% ejecucion contrapatida</t>
  </si>
  <si>
    <t>% ejecucion cofinanciacion</t>
  </si>
  <si>
    <t>Banco de Bogota</t>
  </si>
  <si>
    <t xml:space="preserve">Devolución a exsis pago Póliza de cumplimiento proyeco CMMI </t>
  </si>
  <si>
    <t>Devolución a Exsis impuestos "Retención en la fuente" hasta el 30/10/2020</t>
  </si>
  <si>
    <t>Devolución a Exsis impuestos "Reteica" hasta el 30/10/2020</t>
  </si>
  <si>
    <t>Devolución a exsis pago Capacitacion a Seonti</t>
  </si>
  <si>
    <t>Total a devolver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</si>
</sst>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quot;$&quot;* #,##0.00_);_(&quot;$&quot;* \(#,##0.00\);_(&quot;$&quot;* &quot;-&quot;??_);_(@_)"/>
    <numFmt numFmtId="165" formatCode="_(* #,##0.00_);_(* \(#,##0.00\);_(* &quot;-&quot;??_);_(@_)"/>
    <numFmt numFmtId="166" formatCode="_(&quot;$&quot;\ * #,##0.00_);_(&quot;$&quot;\ * \(#,##0.00\);_(&quot;$&quot;\ * &quot;-&quot;??_);_(@_)"/>
    <numFmt numFmtId="167" formatCode="_ [$€-2]\ * #,##0.00_ ;_ [$€-2]\ * \-#,##0.00_ ;_ [$€-2]\ * \-??_ "/>
    <numFmt numFmtId="168" formatCode="_ &quot;$ &quot;* #,##0.00_ ;_ &quot;$ &quot;* \-#,##0.00_ ;_ &quot;$ &quot;* \-??_ ;_ @_ "/>
    <numFmt numFmtId="169" formatCode="_ * #,##0.00_ ;_ * \-#,##0.00_ ;_ * \-??_ ;_ @_ "/>
    <numFmt numFmtId="170" formatCode="_ * #,##0.00_ ;_ * \-#,##0.00_ ;_ * &quot;-&quot;??_ ;_ @_ "/>
    <numFmt numFmtId="171" formatCode="_ &quot;$&quot;\ * #,##0.00_ ;_ &quot;$&quot;\ * \-#,##0.00_ ;_ &quot;$&quot;\ * &quot;-&quot;??_ ;_ @_ "/>
    <numFmt numFmtId="172" formatCode="_(* #,##0\ &quot;pta&quot;_);_(* \(#,##0\ &quot;pta&quot;\);_(* &quot;-&quot;??\ &quot;pta&quot;_);_(@_)"/>
    <numFmt numFmtId="173" formatCode="d/mm/yyyy;@"/>
    <numFmt numFmtId="174" formatCode="_ * #,##0_ ;_ * \-#,##0_ ;_ * &quot;-&quot;??_ ;_ @_ "/>
    <numFmt numFmtId="175" formatCode="mm/dd/yy;@"/>
    <numFmt numFmtId="176" formatCode="dd/mm/yyyy;@"/>
    <numFmt numFmtId="177" formatCode="0.0"/>
    <numFmt numFmtId="178" formatCode="&quot;$&quot;\ #,##0"/>
    <numFmt numFmtId="179" formatCode="#,##0.0"/>
    <numFmt numFmtId="180" formatCode="&quot;$&quot;\ #,##0.0"/>
    <numFmt numFmtId="181" formatCode="_-* #,##0.0_-;\-* #,##0.0_-;_-* &quot;-&quot;??_-;_-@_-"/>
  </numFmts>
  <fonts count="54">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theme="1"/>
      <name val="Arial Narrow"/>
      <family val="2"/>
    </font>
    <font>
      <b/>
      <sz val="11"/>
      <color theme="1"/>
      <name val="Arial Narrow"/>
      <family val="2"/>
    </font>
    <font>
      <sz val="12"/>
      <color indexed="8"/>
      <name val="Calibri"/>
      <family val="2"/>
    </font>
    <font>
      <b/>
      <sz val="14"/>
      <color theme="1"/>
      <name val="Calibri"/>
      <family val="2"/>
      <scheme val="minor"/>
    </font>
    <font>
      <sz val="10"/>
      <name val="Arial"/>
      <family val="2"/>
    </font>
    <font>
      <b/>
      <sz val="10"/>
      <name val="Arial"/>
      <family val="2"/>
    </font>
    <font>
      <sz val="12"/>
      <name val="Times New Roman"/>
      <family val="1"/>
    </font>
    <font>
      <b/>
      <sz val="11"/>
      <name val="Arial"/>
      <family val="2"/>
    </font>
    <font>
      <b/>
      <sz val="16"/>
      <color theme="1"/>
      <name val="Calibri"/>
      <family val="2"/>
      <scheme val="minor"/>
    </font>
    <font>
      <sz val="11"/>
      <color indexed="8"/>
      <name val="Calibri"/>
      <family val="2"/>
    </font>
    <font>
      <b/>
      <sz val="9"/>
      <color indexed="8"/>
      <name val="Calibri"/>
      <family val="2"/>
    </font>
    <font>
      <sz val="9"/>
      <color indexed="8"/>
      <name val="Calibri"/>
      <family val="2"/>
    </font>
    <font>
      <b/>
      <sz val="12"/>
      <color theme="1"/>
      <name val="Calibri"/>
      <family val="2"/>
      <scheme val="minor"/>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sz val="11"/>
      <name val="Calibri"/>
      <family val="2"/>
      <scheme val="minor"/>
    </font>
    <font>
      <sz val="10"/>
      <name val="Eurostile"/>
      <family val="2"/>
    </font>
    <font>
      <b/>
      <sz val="11"/>
      <name val="Eurostile"/>
      <family val="2"/>
    </font>
    <font>
      <b/>
      <sz val="11"/>
      <name val="Calibri"/>
      <family val="2"/>
      <scheme val="minor"/>
    </font>
    <font>
      <b/>
      <sz val="14"/>
      <name val="Calibri"/>
      <family val="2"/>
      <scheme val="minor"/>
    </font>
    <font>
      <u/>
      <sz val="8.8000000000000007"/>
      <color theme="10"/>
      <name val="Calibri"/>
      <family val="2"/>
    </font>
    <font>
      <sz val="10"/>
      <color theme="4"/>
      <name val="Arial"/>
      <family val="2"/>
    </font>
    <font>
      <b/>
      <sz val="18"/>
      <name val="Calibri"/>
      <family val="2"/>
      <scheme val="minor"/>
    </font>
    <font>
      <b/>
      <u/>
      <sz val="11"/>
      <color theme="1"/>
      <name val="Calibri"/>
      <family val="2"/>
      <scheme val="minor"/>
    </font>
    <font>
      <sz val="10"/>
      <color rgb="FF000000"/>
      <name val="Arial"/>
      <family val="2"/>
    </font>
    <font>
      <b/>
      <sz val="17"/>
      <color rgb="FFFFFFFF"/>
      <name val="Calibri"/>
      <family val="2"/>
    </font>
    <font>
      <sz val="11"/>
      <color rgb="FF000000"/>
      <name val="Calibri"/>
      <family val="2"/>
    </font>
    <font>
      <b/>
      <sz val="12"/>
      <name val="Calibri"/>
      <family val="2"/>
    </font>
    <font>
      <sz val="9"/>
      <name val="Calibri"/>
      <family val="2"/>
    </font>
    <font>
      <b/>
      <sz val="9"/>
      <name val="Calibri"/>
      <family val="2"/>
    </font>
    <font>
      <b/>
      <sz val="12"/>
      <color indexed="8"/>
      <name val="Calibri"/>
      <family val="2"/>
    </font>
    <font>
      <sz val="11"/>
      <name val="Calibri"/>
      <family val="2"/>
    </font>
    <font>
      <b/>
      <sz val="18"/>
      <name val="Calibri"/>
      <family val="2"/>
    </font>
    <font>
      <b/>
      <sz val="15"/>
      <name val="Calibri"/>
      <family val="2"/>
    </font>
    <font>
      <sz val="13"/>
      <color rgb="FF000000"/>
      <name val="Calibri"/>
      <family val="2"/>
    </font>
    <font>
      <b/>
      <sz val="11"/>
      <color indexed="81"/>
      <name val="Tahoma"/>
      <family val="2"/>
    </font>
    <font>
      <b/>
      <sz val="11"/>
      <color indexed="10"/>
      <name val="Tahoma"/>
      <family val="2"/>
    </font>
    <font>
      <sz val="8"/>
      <name val="Calibri"/>
      <family val="2"/>
      <scheme val="minor"/>
    </font>
  </fonts>
  <fills count="36">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rgb="FFFFFF99"/>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0066FF"/>
        <bgColor indexed="64"/>
      </patternFill>
    </fill>
    <fill>
      <patternFill patternType="solid">
        <fgColor rgb="FFFFFFFF"/>
      </patternFill>
    </fill>
    <fill>
      <patternFill patternType="solid">
        <fgColor theme="3" tint="0.79998168889431442"/>
        <bgColor indexed="64"/>
      </patternFill>
    </fill>
    <fill>
      <patternFill patternType="solid">
        <fgColor indexed="9"/>
        <bgColor indexed="64"/>
      </patternFill>
    </fill>
    <fill>
      <patternFill patternType="solid">
        <fgColor indexed="65"/>
        <bgColor indexed="64"/>
      </patternFill>
    </fill>
    <fill>
      <patternFill patternType="solid">
        <fgColor theme="9" tint="0.59999389629810485"/>
        <bgColor indexed="64"/>
      </patternFill>
    </fill>
    <fill>
      <patternFill patternType="solid">
        <fgColor theme="3" tint="0.39997558519241921"/>
        <bgColor indexed="64"/>
      </patternFill>
    </fill>
  </fills>
  <borders count="10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medium">
        <color rgb="FF92D050"/>
      </left>
      <right style="medium">
        <color rgb="FF92D050"/>
      </right>
      <top style="medium">
        <color rgb="FF92D050"/>
      </top>
      <bottom style="medium">
        <color rgb="FF92D050"/>
      </bottom>
      <diagonal/>
    </border>
    <border>
      <left style="medium">
        <color rgb="FF92D050"/>
      </left>
      <right style="thin">
        <color auto="1"/>
      </right>
      <top style="medium">
        <color rgb="FF92D050"/>
      </top>
      <bottom style="thin">
        <color auto="1"/>
      </bottom>
      <diagonal/>
    </border>
    <border>
      <left style="thin">
        <color auto="1"/>
      </left>
      <right style="thin">
        <color auto="1"/>
      </right>
      <top style="medium">
        <color rgb="FF92D050"/>
      </top>
      <bottom style="thin">
        <color auto="1"/>
      </bottom>
      <diagonal/>
    </border>
    <border>
      <left style="thin">
        <color auto="1"/>
      </left>
      <right style="medium">
        <color rgb="FF92D050"/>
      </right>
      <top style="medium">
        <color rgb="FF92D050"/>
      </top>
      <bottom style="thin">
        <color auto="1"/>
      </bottom>
      <diagonal/>
    </border>
    <border>
      <left style="medium">
        <color rgb="FF92D050"/>
      </left>
      <right style="thin">
        <color auto="1"/>
      </right>
      <top style="thin">
        <color auto="1"/>
      </top>
      <bottom style="thin">
        <color auto="1"/>
      </bottom>
      <diagonal/>
    </border>
    <border>
      <left style="thin">
        <color auto="1"/>
      </left>
      <right style="medium">
        <color rgb="FF92D050"/>
      </right>
      <top style="thin">
        <color auto="1"/>
      </top>
      <bottom style="thin">
        <color auto="1"/>
      </bottom>
      <diagonal/>
    </border>
    <border>
      <left style="medium">
        <color rgb="FF92D050"/>
      </left>
      <right style="thin">
        <color auto="1"/>
      </right>
      <top style="thin">
        <color auto="1"/>
      </top>
      <bottom style="medium">
        <color rgb="FF92D050"/>
      </bottom>
      <diagonal/>
    </border>
    <border>
      <left style="thin">
        <color auto="1"/>
      </left>
      <right style="thin">
        <color auto="1"/>
      </right>
      <top style="thin">
        <color auto="1"/>
      </top>
      <bottom style="medium">
        <color rgb="FF92D050"/>
      </bottom>
      <diagonal/>
    </border>
    <border>
      <left style="thin">
        <color auto="1"/>
      </left>
      <right style="medium">
        <color rgb="FF92D050"/>
      </right>
      <top style="thin">
        <color auto="1"/>
      </top>
      <bottom style="medium">
        <color rgb="FF92D050"/>
      </bottom>
      <diagonal/>
    </border>
    <border>
      <left style="medium">
        <color rgb="FF92D050"/>
      </left>
      <right/>
      <top style="medium">
        <color rgb="FF92D050"/>
      </top>
      <bottom style="medium">
        <color rgb="FF92D050"/>
      </bottom>
      <diagonal/>
    </border>
    <border>
      <left/>
      <right/>
      <top style="medium">
        <color rgb="FF92D050"/>
      </top>
      <bottom style="medium">
        <color rgb="FF92D050"/>
      </bottom>
      <diagonal/>
    </border>
    <border>
      <left/>
      <right style="medium">
        <color rgb="FF92D050"/>
      </right>
      <top style="medium">
        <color rgb="FF92D050"/>
      </top>
      <bottom style="medium">
        <color rgb="FF92D050"/>
      </bottom>
      <diagonal/>
    </border>
    <border>
      <left style="thin">
        <color rgb="FF92D050"/>
      </left>
      <right style="thin">
        <color rgb="FF92D050"/>
      </right>
      <top style="thin">
        <color rgb="FF92D050"/>
      </top>
      <bottom style="thin">
        <color rgb="FF92D050"/>
      </bottom>
      <diagonal/>
    </border>
    <border>
      <left/>
      <right style="medium">
        <color rgb="FF92D050"/>
      </right>
      <top style="medium">
        <color rgb="FF92D050"/>
      </top>
      <bottom/>
      <diagonal/>
    </border>
    <border>
      <left style="thin">
        <color rgb="FF92D050"/>
      </left>
      <right style="thin">
        <color rgb="FF92D050"/>
      </right>
      <top/>
      <bottom style="thin">
        <color rgb="FF92D050"/>
      </bottom>
      <diagonal/>
    </border>
    <border>
      <left style="medium">
        <color rgb="FF92D050"/>
      </left>
      <right style="thin">
        <color rgb="FF92D050"/>
      </right>
      <top style="medium">
        <color rgb="FF92D050"/>
      </top>
      <bottom style="thin">
        <color rgb="FF92D050"/>
      </bottom>
      <diagonal/>
    </border>
    <border>
      <left style="thin">
        <color rgb="FF92D050"/>
      </left>
      <right style="thin">
        <color rgb="FF92D050"/>
      </right>
      <top style="medium">
        <color rgb="FF92D050"/>
      </top>
      <bottom style="thin">
        <color rgb="FF92D050"/>
      </bottom>
      <diagonal/>
    </border>
    <border>
      <left style="thin">
        <color rgb="FF92D050"/>
      </left>
      <right style="medium">
        <color rgb="FF92D050"/>
      </right>
      <top style="medium">
        <color rgb="FF92D050"/>
      </top>
      <bottom style="thin">
        <color rgb="FF92D050"/>
      </bottom>
      <diagonal/>
    </border>
    <border>
      <left style="medium">
        <color rgb="FF92D050"/>
      </left>
      <right style="thin">
        <color rgb="FF92D050"/>
      </right>
      <top style="thin">
        <color rgb="FF92D050"/>
      </top>
      <bottom style="thin">
        <color rgb="FF92D050"/>
      </bottom>
      <diagonal/>
    </border>
    <border>
      <left style="thin">
        <color rgb="FF92D050"/>
      </left>
      <right style="medium">
        <color rgb="FF92D050"/>
      </right>
      <top style="thin">
        <color rgb="FF92D050"/>
      </top>
      <bottom style="thin">
        <color rgb="FF92D050"/>
      </bottom>
      <diagonal/>
    </border>
    <border>
      <left style="medium">
        <color rgb="FF92D050"/>
      </left>
      <right/>
      <top/>
      <bottom style="medium">
        <color rgb="FF92D050"/>
      </bottom>
      <diagonal/>
    </border>
    <border>
      <left/>
      <right/>
      <top/>
      <bottom style="medium">
        <color rgb="FF92D050"/>
      </bottom>
      <diagonal/>
    </border>
    <border>
      <left/>
      <right style="medium">
        <color rgb="FF92D050"/>
      </right>
      <top/>
      <bottom style="medium">
        <color rgb="FF92D050"/>
      </bottom>
      <diagonal/>
    </border>
    <border>
      <left style="medium">
        <color rgb="FF92D050"/>
      </left>
      <right style="thin">
        <color rgb="FF92D050"/>
      </right>
      <top style="thin">
        <color rgb="FF92D050"/>
      </top>
      <bottom style="medium">
        <color rgb="FF92D050"/>
      </bottom>
      <diagonal/>
    </border>
    <border>
      <left style="thin">
        <color rgb="FF92D050"/>
      </left>
      <right style="thin">
        <color rgb="FF92D050"/>
      </right>
      <top style="thin">
        <color rgb="FF92D050"/>
      </top>
      <bottom style="medium">
        <color rgb="FF92D050"/>
      </bottom>
      <diagonal/>
    </border>
    <border>
      <left style="medium">
        <color rgb="FF92D050"/>
      </left>
      <right/>
      <top style="medium">
        <color rgb="FF92D050"/>
      </top>
      <bottom/>
      <diagonal/>
    </border>
    <border>
      <left/>
      <right/>
      <top style="medium">
        <color rgb="FF92D050"/>
      </top>
      <bottom/>
      <diagonal/>
    </border>
    <border>
      <left style="medium">
        <color rgb="FF92D050"/>
      </left>
      <right/>
      <top/>
      <bottom/>
      <diagonal/>
    </border>
    <border>
      <left/>
      <right style="medium">
        <color rgb="FF92D050"/>
      </right>
      <top/>
      <bottom/>
      <diagonal/>
    </border>
    <border>
      <left style="medium">
        <color indexed="64"/>
      </left>
      <right style="thin">
        <color rgb="FF92D050"/>
      </right>
      <top style="thin">
        <color rgb="FF92D050"/>
      </top>
      <bottom style="thin">
        <color rgb="FF92D050"/>
      </bottom>
      <diagonal/>
    </border>
    <border>
      <left style="thin">
        <color rgb="FF92D050"/>
      </left>
      <right style="medium">
        <color indexed="64"/>
      </right>
      <top style="thin">
        <color rgb="FF92D050"/>
      </top>
      <bottom style="thin">
        <color rgb="FF92D050"/>
      </bottom>
      <diagonal/>
    </border>
    <border>
      <left style="medium">
        <color indexed="64"/>
      </left>
      <right style="thin">
        <color rgb="FF92D050"/>
      </right>
      <top style="thin">
        <color rgb="FF92D050"/>
      </top>
      <bottom style="medium">
        <color indexed="64"/>
      </bottom>
      <diagonal/>
    </border>
    <border>
      <left style="thin">
        <color rgb="FF92D050"/>
      </left>
      <right style="thin">
        <color rgb="FF92D050"/>
      </right>
      <top style="thin">
        <color rgb="FF92D050"/>
      </top>
      <bottom style="medium">
        <color indexed="64"/>
      </bottom>
      <diagonal/>
    </border>
    <border>
      <left style="thin">
        <color rgb="FF92D050"/>
      </left>
      <right style="medium">
        <color indexed="64"/>
      </right>
      <top style="thin">
        <color rgb="FF92D050"/>
      </top>
      <bottom style="medium">
        <color indexed="64"/>
      </bottom>
      <diagonal/>
    </border>
    <border>
      <left/>
      <right style="medium">
        <color indexed="64"/>
      </right>
      <top style="thin">
        <color rgb="FF92D050"/>
      </top>
      <bottom style="thin">
        <color rgb="FF92D050"/>
      </bottom>
      <diagonal/>
    </border>
    <border>
      <left/>
      <right/>
      <top style="thin">
        <color rgb="FF92D050"/>
      </top>
      <bottom style="thin">
        <color rgb="FF92D050"/>
      </bottom>
      <diagonal/>
    </border>
    <border>
      <left style="medium">
        <color indexed="64"/>
      </left>
      <right/>
      <top style="thin">
        <color rgb="FF92D050"/>
      </top>
      <bottom style="thin">
        <color rgb="FF92D050"/>
      </bottom>
      <diagonal/>
    </border>
    <border>
      <left style="medium">
        <color indexed="64"/>
      </left>
      <right style="thin">
        <color rgb="FF92D050"/>
      </right>
      <top/>
      <bottom style="thin">
        <color rgb="FF92D050"/>
      </bottom>
      <diagonal/>
    </border>
    <border>
      <left style="thin">
        <color rgb="FF92D050"/>
      </left>
      <right/>
      <top/>
      <bottom style="thin">
        <color rgb="FF92D05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rgb="FF92D050"/>
      </bottom>
      <diagonal/>
    </border>
    <border>
      <left style="thin">
        <color rgb="FF92D050"/>
      </left>
      <right style="medium">
        <color indexed="64"/>
      </right>
      <top/>
      <bottom style="thin">
        <color rgb="FF92D050"/>
      </bottom>
      <diagonal/>
    </border>
    <border>
      <left style="medium">
        <color indexed="64"/>
      </left>
      <right style="thin">
        <color rgb="FF92D050"/>
      </right>
      <top style="medium">
        <color rgb="FF92D050"/>
      </top>
      <bottom style="medium">
        <color indexed="64"/>
      </bottom>
      <diagonal/>
    </border>
    <border>
      <left style="thin">
        <color rgb="FF92D050"/>
      </left>
      <right style="thin">
        <color rgb="FF92D050"/>
      </right>
      <top style="medium">
        <color rgb="FF92D050"/>
      </top>
      <bottom style="medium">
        <color indexed="64"/>
      </bottom>
      <diagonal/>
    </border>
    <border>
      <left style="thin">
        <color rgb="FF92D050"/>
      </left>
      <right style="medium">
        <color indexed="64"/>
      </right>
      <top style="medium">
        <color rgb="FF92D050"/>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right style="thin">
        <color indexed="64"/>
      </right>
      <top style="thin">
        <color indexed="64"/>
      </top>
      <bottom style="thin">
        <color indexed="64"/>
      </bottom>
      <diagonal/>
    </border>
  </borders>
  <cellStyleXfs count="214">
    <xf numFmtId="0" fontId="0" fillId="0" borderId="0"/>
    <xf numFmtId="165" fontId="1" fillId="0" borderId="0" applyFont="0" applyFill="0" applyBorder="0" applyAlignment="0" applyProtection="0"/>
    <xf numFmtId="167" fontId="3" fillId="0" borderId="0" applyFill="0" applyBorder="0" applyAlignment="0" applyProtection="0"/>
    <xf numFmtId="168" fontId="3" fillId="0" borderId="0" applyFill="0" applyBorder="0" applyAlignment="0" applyProtection="0"/>
    <xf numFmtId="168" fontId="3" fillId="0" borderId="0" applyFill="0" applyBorder="0" applyAlignment="0" applyProtection="0"/>
    <xf numFmtId="168" fontId="3" fillId="0" borderId="0" applyFill="0" applyBorder="0" applyAlignment="0" applyProtection="0"/>
    <xf numFmtId="168" fontId="3" fillId="0" borderId="0" applyFill="0" applyBorder="0" applyAlignment="0" applyProtection="0"/>
    <xf numFmtId="168" fontId="3" fillId="0" borderId="0" applyFill="0" applyBorder="0" applyAlignment="0" applyProtection="0"/>
    <xf numFmtId="0" fontId="3" fillId="0" borderId="0"/>
    <xf numFmtId="165" fontId="3" fillId="0" borderId="0" applyFont="0" applyFill="0" applyBorder="0" applyAlignment="0" applyProtection="0"/>
    <xf numFmtId="169" fontId="3" fillId="0" borderId="0" applyFill="0" applyBorder="0" applyAlignment="0" applyProtection="0"/>
    <xf numFmtId="165" fontId="1" fillId="0" borderId="0" applyFont="0" applyFill="0" applyBorder="0" applyAlignment="0" applyProtection="0"/>
    <xf numFmtId="170"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1" fontId="3" fillId="0" borderId="0" applyFont="0" applyFill="0" applyBorder="0" applyAlignment="0" applyProtection="0"/>
    <xf numFmtId="9" fontId="3" fillId="0" borderId="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1"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8" fontId="3" fillId="0" borderId="0" applyFill="0" applyBorder="0" applyAlignment="0" applyProtection="0"/>
    <xf numFmtId="0" fontId="3" fillId="0" borderId="0"/>
    <xf numFmtId="165" fontId="3" fillId="0" borderId="0" applyFont="0" applyFill="0" applyBorder="0" applyAlignment="0" applyProtection="0"/>
    <xf numFmtId="9" fontId="3" fillId="0" borderId="0" applyFill="0" applyBorder="0" applyAlignment="0" applyProtection="0"/>
    <xf numFmtId="9" fontId="3" fillId="0" borderId="0" applyFill="0" applyBorder="0" applyAlignment="0" applyProtection="0"/>
    <xf numFmtId="168" fontId="3" fillId="0" borderId="0" applyFill="0" applyBorder="0" applyAlignment="0" applyProtection="0"/>
    <xf numFmtId="165" fontId="3" fillId="0" borderId="0" applyFont="0" applyFill="0" applyBorder="0" applyAlignment="0" applyProtection="0"/>
    <xf numFmtId="168" fontId="3" fillId="0" borderId="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9" fontId="3" fillId="0" borderId="0" applyFill="0" applyBorder="0" applyAlignment="0" applyProtection="0"/>
    <xf numFmtId="9" fontId="3" fillId="0" borderId="0" applyFill="0" applyBorder="0" applyAlignment="0" applyProtection="0"/>
    <xf numFmtId="165" fontId="3" fillId="0" borderId="0" applyFont="0" applyFill="0" applyBorder="0" applyAlignment="0" applyProtection="0"/>
    <xf numFmtId="168" fontId="3" fillId="0" borderId="0" applyFill="0" applyBorder="0" applyAlignment="0" applyProtection="0"/>
    <xf numFmtId="9" fontId="3" fillId="0" borderId="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ill="0" applyBorder="0" applyAlignment="0" applyProtection="0"/>
    <xf numFmtId="9" fontId="3" fillId="0" borderId="0" applyFill="0" applyBorder="0" applyAlignment="0" applyProtection="0"/>
    <xf numFmtId="168" fontId="3" fillId="0" borderId="0" applyFill="0" applyBorder="0" applyAlignment="0" applyProtection="0"/>
    <xf numFmtId="0" fontId="3" fillId="0" borderId="0"/>
    <xf numFmtId="0" fontId="3" fillId="0" borderId="0"/>
    <xf numFmtId="9" fontId="3" fillId="0" borderId="0" applyFill="0" applyBorder="0" applyAlignment="0" applyProtection="0"/>
    <xf numFmtId="168" fontId="3" fillId="0" borderId="0" applyFill="0" applyBorder="0" applyAlignment="0" applyProtection="0"/>
    <xf numFmtId="0" fontId="3" fillId="0" borderId="0"/>
    <xf numFmtId="165" fontId="3" fillId="0" borderId="0" applyFont="0" applyFill="0" applyBorder="0" applyAlignment="0" applyProtection="0"/>
    <xf numFmtId="9" fontId="3" fillId="0" borderId="0" applyFill="0" applyBorder="0" applyAlignment="0" applyProtection="0"/>
    <xf numFmtId="168" fontId="3" fillId="0" borderId="0" applyFill="0" applyBorder="0" applyAlignment="0" applyProtection="0"/>
    <xf numFmtId="0" fontId="3" fillId="0" borderId="0"/>
    <xf numFmtId="168" fontId="3" fillId="0" borderId="0" applyFill="0" applyBorder="0" applyAlignment="0" applyProtection="0"/>
    <xf numFmtId="9" fontId="3" fillId="0" borderId="0" applyFill="0" applyBorder="0" applyAlignment="0" applyProtection="0"/>
    <xf numFmtId="168" fontId="3" fillId="0" borderId="0" applyFill="0" applyBorder="0" applyAlignment="0" applyProtection="0"/>
    <xf numFmtId="0" fontId="3" fillId="0" borderId="0"/>
    <xf numFmtId="165" fontId="3" fillId="0" borderId="0" applyFont="0" applyFill="0" applyBorder="0" applyAlignment="0" applyProtection="0"/>
    <xf numFmtId="168" fontId="3" fillId="0" borderId="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9" fontId="3" fillId="0" borderId="0" applyFill="0" applyBorder="0" applyAlignment="0" applyProtection="0"/>
    <xf numFmtId="0" fontId="3" fillId="0" borderId="0"/>
    <xf numFmtId="165" fontId="3" fillId="0" borderId="0" applyFont="0" applyFill="0" applyBorder="0" applyAlignment="0" applyProtection="0"/>
    <xf numFmtId="9" fontId="3" fillId="0" borderId="0" applyFill="0" applyBorder="0" applyAlignment="0" applyProtection="0"/>
    <xf numFmtId="168" fontId="3" fillId="0" borderId="0" applyFill="0" applyBorder="0" applyAlignment="0" applyProtection="0"/>
    <xf numFmtId="0" fontId="3" fillId="0" borderId="0"/>
    <xf numFmtId="9" fontId="3" fillId="0" borderId="0" applyFill="0" applyBorder="0" applyAlignment="0" applyProtection="0"/>
    <xf numFmtId="168" fontId="3" fillId="0" borderId="0" applyFill="0" applyBorder="0" applyAlignment="0" applyProtection="0"/>
    <xf numFmtId="0" fontId="3" fillId="0" borderId="0"/>
    <xf numFmtId="9" fontId="3" fillId="0" borderId="0" applyFill="0" applyBorder="0" applyAlignment="0" applyProtection="0"/>
    <xf numFmtId="168" fontId="3" fillId="0" borderId="0" applyFill="0" applyBorder="0" applyAlignment="0" applyProtection="0"/>
    <xf numFmtId="165" fontId="3" fillId="0" borderId="0" applyFont="0" applyFill="0" applyBorder="0" applyAlignment="0" applyProtection="0"/>
    <xf numFmtId="9" fontId="3" fillId="0" borderId="0" applyFill="0" applyBorder="0" applyAlignment="0" applyProtection="0"/>
    <xf numFmtId="0" fontId="1" fillId="0" borderId="0"/>
    <xf numFmtId="165" fontId="1" fillId="0" borderId="0" applyFont="0" applyFill="0" applyBorder="0" applyAlignment="0" applyProtection="0"/>
    <xf numFmtId="170" fontId="3"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71"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1"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168" fontId="3" fillId="0" borderId="0" applyFill="0" applyBorder="0" applyAlignment="0" applyProtection="0"/>
    <xf numFmtId="168" fontId="3" fillId="0" borderId="0" applyFill="0" applyBorder="0" applyAlignment="0" applyProtection="0"/>
    <xf numFmtId="0" fontId="1" fillId="0" borderId="0"/>
    <xf numFmtId="169" fontId="3" fillId="0" borderId="0" applyFill="0" applyBorder="0" applyAlignment="0" applyProtection="0"/>
    <xf numFmtId="168" fontId="3" fillId="0" borderId="0" applyFill="0" applyBorder="0" applyAlignment="0" applyProtection="0"/>
    <xf numFmtId="0" fontId="3" fillId="0" borderId="0"/>
    <xf numFmtId="9" fontId="3" fillId="0" borderId="0" applyFill="0" applyBorder="0" applyAlignment="0" applyProtection="0"/>
    <xf numFmtId="165" fontId="3" fillId="0" borderId="0" applyFont="0" applyFill="0" applyBorder="0" applyAlignment="0" applyProtection="0"/>
    <xf numFmtId="0" fontId="3" fillId="0" borderId="0"/>
    <xf numFmtId="0" fontId="3" fillId="0" borderId="0"/>
    <xf numFmtId="0" fontId="1" fillId="0" borderId="0"/>
    <xf numFmtId="168" fontId="3" fillId="0" borderId="0" applyFill="0" applyBorder="0" applyAlignment="0" applyProtection="0"/>
    <xf numFmtId="9" fontId="3" fillId="0" borderId="0" applyFill="0" applyBorder="0" applyAlignment="0" applyProtection="0"/>
    <xf numFmtId="0" fontId="3"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ill="0" applyBorder="0" applyAlignment="0" applyProtection="0"/>
    <xf numFmtId="168" fontId="3" fillId="0" borderId="0" applyFill="0" applyBorder="0" applyAlignment="0" applyProtection="0"/>
    <xf numFmtId="168" fontId="3" fillId="0" borderId="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168" fontId="3" fillId="0" borderId="0" applyFill="0" applyBorder="0" applyAlignment="0" applyProtection="0"/>
    <xf numFmtId="0" fontId="1" fillId="0" borderId="0"/>
    <xf numFmtId="0" fontId="1" fillId="0" borderId="0" applyFont="0" applyFill="0" applyBorder="0" applyAlignment="0" applyProtection="0"/>
    <xf numFmtId="0" fontId="1" fillId="0" borderId="0"/>
    <xf numFmtId="164" fontId="1" fillId="0" borderId="0" applyFont="0" applyFill="0" applyBorder="0" applyAlignment="0" applyProtection="0"/>
    <xf numFmtId="170" fontId="8" fillId="0" borderId="0" applyFont="0" applyFill="0" applyBorder="0" applyAlignment="0" applyProtection="0"/>
    <xf numFmtId="9" fontId="8" fillId="0" borderId="0" applyFont="0" applyFill="0" applyBorder="0" applyAlignment="0" applyProtection="0"/>
    <xf numFmtId="0" fontId="8" fillId="0" borderId="0"/>
    <xf numFmtId="0" fontId="10" fillId="0" borderId="0"/>
    <xf numFmtId="172" fontId="8" fillId="0" borderId="0" applyFont="0" applyFill="0" applyBorder="0" applyAlignment="0" applyProtection="0"/>
    <xf numFmtId="164" fontId="1" fillId="0" borderId="0" applyFont="0" applyFill="0" applyBorder="0" applyAlignment="0" applyProtection="0"/>
    <xf numFmtId="9" fontId="13" fillId="0" borderId="0" applyFont="0" applyFill="0" applyBorder="0" applyAlignment="0" applyProtection="0"/>
    <xf numFmtId="167" fontId="1" fillId="0" borderId="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6"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8" fillId="5" borderId="0" applyNumberFormat="0" applyBorder="0" applyAlignment="0" applyProtection="0"/>
    <xf numFmtId="0" fontId="19" fillId="17" borderId="1" applyNumberFormat="0" applyAlignment="0" applyProtection="0"/>
    <xf numFmtId="0" fontId="20" fillId="18" borderId="2" applyNumberFormat="0" applyAlignment="0" applyProtection="0"/>
    <xf numFmtId="0" fontId="21" fillId="0" borderId="3" applyNumberFormat="0" applyFill="0" applyAlignment="0" applyProtection="0"/>
    <xf numFmtId="0" fontId="22" fillId="0" borderId="0" applyNumberFormat="0" applyFill="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22" borderId="0" applyNumberFormat="0" applyBorder="0" applyAlignment="0" applyProtection="0"/>
    <xf numFmtId="0" fontId="23" fillId="8" borderId="1" applyNumberFormat="0" applyAlignment="0" applyProtection="0"/>
    <xf numFmtId="0" fontId="24" fillId="4" borderId="0" applyNumberFormat="0" applyBorder="0" applyAlignment="0" applyProtection="0"/>
    <xf numFmtId="165" fontId="13" fillId="0" borderId="0" applyFont="0" applyFill="0" applyBorder="0" applyAlignment="0" applyProtection="0"/>
    <xf numFmtId="0" fontId="13" fillId="0" borderId="0"/>
    <xf numFmtId="0" fontId="3" fillId="0" borderId="0"/>
    <xf numFmtId="0" fontId="3" fillId="0" borderId="0"/>
    <xf numFmtId="0" fontId="13" fillId="23" borderId="4" applyNumberFormat="0" applyFont="0" applyAlignment="0" applyProtection="0"/>
    <xf numFmtId="9" fontId="3" fillId="0" borderId="0" applyFont="0" applyFill="0" applyBorder="0" applyAlignment="0" applyProtection="0"/>
    <xf numFmtId="0" fontId="25" fillId="17" borderId="5"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6" applyNumberFormat="0" applyFill="0" applyAlignment="0" applyProtection="0"/>
    <xf numFmtId="0" fontId="29" fillId="0" borderId="7" applyNumberFormat="0" applyFill="0" applyAlignment="0" applyProtection="0"/>
    <xf numFmtId="0" fontId="22" fillId="0" borderId="8" applyNumberFormat="0" applyFill="0" applyAlignment="0" applyProtection="0"/>
    <xf numFmtId="0" fontId="30" fillId="0" borderId="0" applyNumberFormat="0" applyFill="0" applyBorder="0" applyAlignment="0" applyProtection="0"/>
    <xf numFmtId="0" fontId="10" fillId="0" borderId="0"/>
    <xf numFmtId="0" fontId="19" fillId="17" borderId="9" applyNumberFormat="0" applyAlignment="0" applyProtection="0"/>
    <xf numFmtId="0" fontId="19" fillId="17" borderId="9" applyNumberFormat="0" applyAlignment="0" applyProtection="0"/>
    <xf numFmtId="0" fontId="19" fillId="17" borderId="9" applyNumberFormat="0" applyAlignment="0" applyProtection="0"/>
    <xf numFmtId="0" fontId="19" fillId="17" borderId="9" applyNumberFormat="0" applyAlignment="0" applyProtection="0"/>
    <xf numFmtId="0" fontId="19" fillId="17" borderId="9" applyNumberFormat="0" applyAlignment="0" applyProtection="0"/>
    <xf numFmtId="0" fontId="19" fillId="17" borderId="9" applyNumberFormat="0" applyAlignment="0" applyProtection="0"/>
    <xf numFmtId="0" fontId="19" fillId="17" borderId="9" applyNumberFormat="0" applyAlignment="0" applyProtection="0"/>
    <xf numFmtId="0" fontId="19" fillId="17" borderId="9" applyNumberFormat="0" applyAlignment="0" applyProtection="0"/>
    <xf numFmtId="170" fontId="3" fillId="0" borderId="0" applyFont="0" applyFill="0" applyBorder="0" applyAlignment="0" applyProtection="0"/>
    <xf numFmtId="0" fontId="23" fillId="8" borderId="9" applyNumberFormat="0" applyAlignment="0" applyProtection="0"/>
    <xf numFmtId="0" fontId="23" fillId="8" borderId="9" applyNumberFormat="0" applyAlignment="0" applyProtection="0"/>
    <xf numFmtId="0" fontId="23" fillId="8" borderId="9" applyNumberFormat="0" applyAlignment="0" applyProtection="0"/>
    <xf numFmtId="0" fontId="23" fillId="8" borderId="9" applyNumberFormat="0" applyAlignment="0" applyProtection="0"/>
    <xf numFmtId="0" fontId="23" fillId="8" borderId="9" applyNumberFormat="0" applyAlignment="0" applyProtection="0"/>
    <xf numFmtId="0" fontId="23" fillId="8" borderId="9" applyNumberFormat="0" applyAlignment="0" applyProtection="0"/>
    <xf numFmtId="0" fontId="23" fillId="8" borderId="9" applyNumberFormat="0" applyAlignment="0" applyProtection="0"/>
    <xf numFmtId="0" fontId="23" fillId="8" borderId="9" applyNumberFormat="0" applyAlignment="0" applyProtection="0"/>
    <xf numFmtId="0" fontId="13" fillId="23" borderId="10" applyNumberFormat="0" applyFont="0" applyAlignment="0" applyProtection="0"/>
    <xf numFmtId="0" fontId="13" fillId="23" borderId="10" applyNumberFormat="0" applyFont="0" applyAlignment="0" applyProtection="0"/>
    <xf numFmtId="0" fontId="13" fillId="23" borderId="10" applyNumberFormat="0" applyFont="0" applyAlignment="0" applyProtection="0"/>
    <xf numFmtId="0" fontId="13" fillId="23" borderId="10" applyNumberFormat="0" applyFont="0" applyAlignment="0" applyProtection="0"/>
    <xf numFmtId="0" fontId="13" fillId="23" borderId="10" applyNumberFormat="0" applyFont="0" applyAlignment="0" applyProtection="0"/>
    <xf numFmtId="0" fontId="13" fillId="23" borderId="10" applyNumberFormat="0" applyFont="0" applyAlignment="0" applyProtection="0"/>
    <xf numFmtId="0" fontId="13" fillId="23" borderId="10" applyNumberFormat="0" applyFont="0" applyAlignment="0" applyProtection="0"/>
    <xf numFmtId="0" fontId="13" fillId="23" borderId="10" applyNumberFormat="0" applyFont="0" applyAlignment="0" applyProtection="0"/>
    <xf numFmtId="9" fontId="3" fillId="0" borderId="0" applyFont="0" applyFill="0" applyBorder="0" applyAlignment="0" applyProtection="0"/>
    <xf numFmtId="0" fontId="25" fillId="17" borderId="11" applyNumberFormat="0" applyAlignment="0" applyProtection="0"/>
    <xf numFmtId="0" fontId="25" fillId="17" borderId="11" applyNumberFormat="0" applyAlignment="0" applyProtection="0"/>
    <xf numFmtId="0" fontId="25" fillId="17" borderId="11" applyNumberFormat="0" applyAlignment="0" applyProtection="0"/>
    <xf numFmtId="0" fontId="25" fillId="17" borderId="11" applyNumberFormat="0" applyAlignment="0" applyProtection="0"/>
    <xf numFmtId="0" fontId="25" fillId="17" borderId="11" applyNumberFormat="0" applyAlignment="0" applyProtection="0"/>
    <xf numFmtId="0" fontId="25" fillId="17" borderId="11" applyNumberFormat="0" applyAlignment="0" applyProtection="0"/>
    <xf numFmtId="0" fontId="25" fillId="17" borderId="11" applyNumberFormat="0" applyAlignment="0" applyProtection="0"/>
    <xf numFmtId="0" fontId="25" fillId="17" borderId="11" applyNumberFormat="0" applyAlignment="0" applyProtection="0"/>
    <xf numFmtId="0" fontId="36" fillId="0" borderId="0" applyNumberFormat="0" applyFill="0" applyBorder="0" applyAlignment="0" applyProtection="0">
      <alignment vertical="top"/>
      <protection locked="0"/>
    </xf>
    <xf numFmtId="9" fontId="1" fillId="0" borderId="0" applyFont="0" applyFill="0" applyBorder="0" applyAlignment="0" applyProtection="0"/>
  </cellStyleXfs>
  <cellXfs count="334">
    <xf numFmtId="0" fontId="0" fillId="0" borderId="0" xfId="0"/>
    <xf numFmtId="0" fontId="4" fillId="0" borderId="0" xfId="0" applyFont="1"/>
    <xf numFmtId="0" fontId="2" fillId="0" borderId="0" xfId="0" applyFont="1"/>
    <xf numFmtId="3" fontId="0" fillId="0" borderId="0" xfId="0" applyNumberFormat="1"/>
    <xf numFmtId="0" fontId="5" fillId="0" borderId="0" xfId="0" applyFont="1"/>
    <xf numFmtId="0" fontId="0" fillId="2" borderId="0" xfId="0" applyFill="1"/>
    <xf numFmtId="0" fontId="6" fillId="0" borderId="0" xfId="0" applyFont="1"/>
    <xf numFmtId="0" fontId="14" fillId="0" borderId="0" xfId="0" applyFont="1"/>
    <xf numFmtId="3" fontId="14" fillId="0" borderId="0" xfId="0" applyNumberFormat="1" applyFont="1"/>
    <xf numFmtId="0" fontId="15" fillId="0" borderId="0" xfId="0" applyFont="1"/>
    <xf numFmtId="3" fontId="15" fillId="0" borderId="0" xfId="0" applyNumberFormat="1" applyFont="1"/>
    <xf numFmtId="0" fontId="14" fillId="0" borderId="0" xfId="0" applyFont="1" applyFill="1"/>
    <xf numFmtId="0" fontId="5" fillId="0" borderId="0" xfId="0" applyFont="1" applyAlignment="1">
      <alignment horizontal="center"/>
    </xf>
    <xf numFmtId="0" fontId="5" fillId="0" borderId="0" xfId="0" applyFont="1" applyBorder="1" applyAlignment="1">
      <alignment horizontal="center" vertical="center"/>
    </xf>
    <xf numFmtId="3" fontId="4" fillId="0" borderId="0" xfId="0" applyNumberFormat="1" applyFont="1"/>
    <xf numFmtId="3" fontId="5" fillId="0" borderId="0" xfId="0" applyNumberFormat="1" applyFont="1"/>
    <xf numFmtId="3" fontId="5" fillId="0" borderId="0" xfId="0" applyNumberFormat="1" applyFont="1" applyBorder="1"/>
    <xf numFmtId="3" fontId="4" fillId="0" borderId="0" xfId="0" applyNumberFormat="1" applyFont="1" applyBorder="1"/>
    <xf numFmtId="3" fontId="4" fillId="0" borderId="0" xfId="0" applyNumberFormat="1" applyFont="1" applyBorder="1" applyProtection="1">
      <protection locked="0"/>
    </xf>
    <xf numFmtId="0" fontId="31" fillId="2" borderId="0" xfId="0" applyFont="1" applyFill="1" applyAlignment="1">
      <alignment horizontal="center"/>
    </xf>
    <xf numFmtId="0" fontId="9" fillId="2" borderId="0" xfId="63" applyNumberFormat="1" applyFont="1" applyFill="1" applyBorder="1" applyAlignment="1">
      <alignment horizontal="left"/>
    </xf>
    <xf numFmtId="174" fontId="3" fillId="2" borderId="0" xfId="9" applyNumberFormat="1" applyFont="1" applyFill="1" applyBorder="1" applyAlignment="1"/>
    <xf numFmtId="0" fontId="9" fillId="2" borderId="0" xfId="63" applyNumberFormat="1" applyFont="1" applyFill="1" applyBorder="1" applyAlignment="1">
      <alignment horizontal="center"/>
    </xf>
    <xf numFmtId="0" fontId="31" fillId="2" borderId="0" xfId="0" applyFont="1" applyFill="1" applyAlignment="1"/>
    <xf numFmtId="0" fontId="3" fillId="2" borderId="0" xfId="63" applyNumberFormat="1" applyFont="1" applyFill="1" applyBorder="1" applyAlignment="1"/>
    <xf numFmtId="0" fontId="31" fillId="2" borderId="0" xfId="0" applyFont="1" applyFill="1" applyAlignment="1">
      <alignment wrapText="1"/>
    </xf>
    <xf numFmtId="173" fontId="3" fillId="2" borderId="0" xfId="177" applyNumberFormat="1" applyFont="1" applyFill="1" applyBorder="1" applyAlignment="1">
      <alignment horizontal="center" vertical="center"/>
    </xf>
    <xf numFmtId="3" fontId="3" fillId="2" borderId="0" xfId="0" applyNumberFormat="1" applyFont="1" applyFill="1" applyAlignment="1"/>
    <xf numFmtId="174" fontId="3" fillId="2" borderId="0" xfId="0" applyNumberFormat="1" applyFont="1" applyFill="1" applyAlignment="1"/>
    <xf numFmtId="0" fontId="34" fillId="2" borderId="0" xfId="0" applyFont="1" applyFill="1" applyAlignment="1"/>
    <xf numFmtId="0" fontId="0" fillId="0" borderId="0" xfId="0" applyBorder="1"/>
    <xf numFmtId="0" fontId="5" fillId="0" borderId="13" xfId="0" applyFont="1" applyBorder="1" applyAlignment="1">
      <alignment horizontal="center" vertical="center"/>
    </xf>
    <xf numFmtId="3" fontId="5" fillId="0" borderId="25" xfId="0" applyNumberFormat="1" applyFont="1" applyBorder="1" applyProtection="1"/>
    <xf numFmtId="0" fontId="5" fillId="0" borderId="28" xfId="0" applyFont="1" applyBorder="1"/>
    <xf numFmtId="0" fontId="5" fillId="0" borderId="31" xfId="0" applyFont="1" applyBorder="1"/>
    <xf numFmtId="3" fontId="5" fillId="0" borderId="32" xfId="0" applyNumberFormat="1" applyFont="1" applyBorder="1" applyProtection="1"/>
    <xf numFmtId="0" fontId="4" fillId="0" borderId="31" xfId="0" applyFont="1" applyBorder="1"/>
    <xf numFmtId="0" fontId="4" fillId="0" borderId="31" xfId="0" applyFont="1" applyBorder="1" applyProtection="1">
      <protection locked="0"/>
    </xf>
    <xf numFmtId="0" fontId="5" fillId="0" borderId="36" xfId="0" applyFont="1" applyBorder="1"/>
    <xf numFmtId="3" fontId="5" fillId="0" borderId="25" xfId="0" applyNumberFormat="1" applyFont="1" applyBorder="1" applyProtection="1">
      <protection locked="0"/>
    </xf>
    <xf numFmtId="3" fontId="4" fillId="24" borderId="25" xfId="0" applyNumberFormat="1" applyFont="1" applyFill="1" applyBorder="1" applyProtection="1">
      <protection locked="0"/>
    </xf>
    <xf numFmtId="0" fontId="5" fillId="25" borderId="13" xfId="0" applyFont="1" applyFill="1" applyBorder="1" applyAlignment="1">
      <alignment horizontal="center" vertical="justify" wrapText="1"/>
    </xf>
    <xf numFmtId="3" fontId="5" fillId="25" borderId="29" xfId="0" applyNumberFormat="1" applyFont="1" applyFill="1" applyBorder="1" applyProtection="1"/>
    <xf numFmtId="3" fontId="5" fillId="25" borderId="30" xfId="0" applyNumberFormat="1" applyFont="1" applyFill="1" applyBorder="1" applyProtection="1"/>
    <xf numFmtId="3" fontId="5" fillId="25" borderId="25" xfId="0" applyNumberFormat="1" applyFont="1" applyFill="1" applyBorder="1" applyProtection="1"/>
    <xf numFmtId="3" fontId="5" fillId="25" borderId="32" xfId="0" applyNumberFormat="1" applyFont="1" applyFill="1" applyBorder="1" applyProtection="1"/>
    <xf numFmtId="3" fontId="5" fillId="25" borderId="37" xfId="0" applyNumberFormat="1" applyFont="1" applyFill="1" applyBorder="1" applyProtection="1"/>
    <xf numFmtId="0" fontId="3" fillId="24" borderId="25" xfId="63" applyNumberFormat="1" applyFont="1" applyFill="1" applyBorder="1" applyAlignment="1">
      <alignment horizontal="left" vertical="center"/>
    </xf>
    <xf numFmtId="3" fontId="32" fillId="24" borderId="25" xfId="63" applyNumberFormat="1" applyFont="1" applyFill="1" applyBorder="1" applyAlignment="1">
      <alignment horizontal="left"/>
    </xf>
    <xf numFmtId="173" fontId="3" fillId="24" borderId="25" xfId="177" applyNumberFormat="1" applyFont="1" applyFill="1" applyBorder="1" applyAlignment="1">
      <alignment vertical="center"/>
    </xf>
    <xf numFmtId="0" fontId="3" fillId="24" borderId="25" xfId="177" applyNumberFormat="1" applyFont="1" applyFill="1" applyBorder="1" applyAlignment="1">
      <alignment horizontal="center" vertical="center"/>
    </xf>
    <xf numFmtId="174" fontId="3" fillId="24" borderId="25" xfId="9" applyNumberFormat="1" applyFont="1" applyFill="1" applyBorder="1" applyAlignment="1"/>
    <xf numFmtId="3" fontId="3" fillId="24" borderId="25" xfId="9" applyNumberFormat="1" applyFont="1" applyFill="1" applyBorder="1" applyAlignment="1"/>
    <xf numFmtId="3" fontId="5" fillId="0" borderId="42" xfId="0" applyNumberFormat="1" applyFont="1" applyBorder="1" applyProtection="1">
      <protection locked="0"/>
    </xf>
    <xf numFmtId="3" fontId="5" fillId="0" borderId="43" xfId="0" applyNumberFormat="1" applyFont="1" applyBorder="1" applyProtection="1">
      <protection locked="0"/>
    </xf>
    <xf numFmtId="3" fontId="4" fillId="24" borderId="42" xfId="0" applyNumberFormat="1" applyFont="1" applyFill="1" applyBorder="1" applyProtection="1">
      <protection locked="0"/>
    </xf>
    <xf numFmtId="3" fontId="4" fillId="24" borderId="43" xfId="0" applyNumberFormat="1" applyFont="1" applyFill="1" applyBorder="1" applyProtection="1">
      <protection locked="0"/>
    </xf>
    <xf numFmtId="3" fontId="5" fillId="0" borderId="44" xfId="0" applyNumberFormat="1" applyFont="1" applyBorder="1" applyProtection="1">
      <protection locked="0"/>
    </xf>
    <xf numFmtId="3" fontId="5" fillId="0" borderId="45" xfId="0" applyNumberFormat="1" applyFont="1" applyBorder="1" applyProtection="1">
      <protection locked="0"/>
    </xf>
    <xf numFmtId="3" fontId="5" fillId="0" borderId="46" xfId="0" applyNumberFormat="1" applyFont="1" applyBorder="1" applyProtection="1">
      <protection locked="0"/>
    </xf>
    <xf numFmtId="0" fontId="5" fillId="25" borderId="50" xfId="0" applyFont="1" applyFill="1" applyBorder="1" applyAlignment="1">
      <alignment horizontal="center" vertical="justify" wrapText="1"/>
    </xf>
    <xf numFmtId="0" fontId="5" fillId="25" borderId="51" xfId="0" applyFont="1" applyFill="1" applyBorder="1" applyAlignment="1">
      <alignment horizontal="center" vertical="justify" wrapText="1"/>
    </xf>
    <xf numFmtId="0" fontId="5" fillId="25" borderId="55" xfId="0" applyFont="1" applyFill="1" applyBorder="1" applyAlignment="1">
      <alignment horizontal="center" vertical="justify" wrapText="1"/>
    </xf>
    <xf numFmtId="3" fontId="5" fillId="26" borderId="42" xfId="0" applyNumberFormat="1" applyFont="1" applyFill="1" applyBorder="1" applyProtection="1">
      <protection locked="0"/>
    </xf>
    <xf numFmtId="3" fontId="5" fillId="26" borderId="25" xfId="0" applyNumberFormat="1" applyFont="1" applyFill="1" applyBorder="1" applyProtection="1">
      <protection locked="0"/>
    </xf>
    <xf numFmtId="3" fontId="5" fillId="26" borderId="43" xfId="0" applyNumberFormat="1" applyFont="1" applyFill="1" applyBorder="1" applyProtection="1">
      <protection locked="0"/>
    </xf>
    <xf numFmtId="3" fontId="4" fillId="24" borderId="25" xfId="0" applyNumberFormat="1" applyFont="1" applyFill="1" applyBorder="1" applyProtection="1"/>
    <xf numFmtId="3" fontId="4" fillId="24" borderId="32" xfId="0" applyNumberFormat="1" applyFont="1" applyFill="1" applyBorder="1" applyProtection="1"/>
    <xf numFmtId="0" fontId="2" fillId="0" borderId="52" xfId="0" applyFont="1" applyBorder="1" applyProtection="1">
      <protection locked="0"/>
    </xf>
    <xf numFmtId="3" fontId="0" fillId="0" borderId="53" xfId="0" applyNumberFormat="1" applyBorder="1" applyProtection="1">
      <protection locked="0"/>
    </xf>
    <xf numFmtId="3" fontId="0" fillId="0" borderId="53" xfId="0" applyNumberFormat="1" applyBorder="1"/>
    <xf numFmtId="0" fontId="0" fillId="0" borderId="53" xfId="0" applyBorder="1"/>
    <xf numFmtId="0" fontId="0" fillId="0" borderId="54" xfId="0" applyBorder="1"/>
    <xf numFmtId="0" fontId="39" fillId="2" borderId="0" xfId="0" applyFont="1" applyFill="1"/>
    <xf numFmtId="0" fontId="0" fillId="2" borderId="0" xfId="0" applyFill="1" applyAlignment="1">
      <alignment horizontal="left" vertical="top"/>
    </xf>
    <xf numFmtId="0" fontId="2" fillId="2" borderId="0" xfId="0" applyFont="1" applyFill="1" applyAlignment="1">
      <alignment horizontal="left" vertical="top"/>
    </xf>
    <xf numFmtId="0" fontId="34" fillId="2" borderId="38" xfId="0" applyFont="1" applyFill="1" applyBorder="1" applyAlignment="1"/>
    <xf numFmtId="0" fontId="34" fillId="2" borderId="39" xfId="0" applyFont="1" applyFill="1" applyBorder="1" applyAlignment="1"/>
    <xf numFmtId="0" fontId="34" fillId="2" borderId="40" xfId="0" applyFont="1" applyFill="1" applyBorder="1" applyAlignment="1"/>
    <xf numFmtId="0" fontId="34" fillId="2" borderId="0" xfId="0" applyFont="1" applyFill="1" applyBorder="1" applyAlignment="1"/>
    <xf numFmtId="0" fontId="35" fillId="2" borderId="38" xfId="0" applyFont="1" applyFill="1" applyBorder="1" applyAlignment="1">
      <alignment vertical="center"/>
    </xf>
    <xf numFmtId="0" fontId="35" fillId="2" borderId="39" xfId="0" applyFont="1" applyFill="1" applyBorder="1" applyAlignment="1">
      <alignment vertical="center"/>
    </xf>
    <xf numFmtId="0" fontId="35" fillId="2" borderId="33" xfId="0" applyFont="1" applyFill="1" applyBorder="1" applyAlignment="1">
      <alignment vertical="center"/>
    </xf>
    <xf numFmtId="0" fontId="35" fillId="2" borderId="34" xfId="0" applyFont="1" applyFill="1" applyBorder="1" applyAlignment="1">
      <alignment vertical="center"/>
    </xf>
    <xf numFmtId="0" fontId="35" fillId="2" borderId="0" xfId="0" applyFont="1" applyFill="1" applyBorder="1" applyAlignment="1">
      <alignment vertical="center"/>
    </xf>
    <xf numFmtId="0" fontId="9" fillId="25" borderId="27" xfId="63" applyNumberFormat="1" applyFont="1" applyFill="1" applyBorder="1" applyAlignment="1">
      <alignment horizontal="center" vertical="center" wrapText="1"/>
    </xf>
    <xf numFmtId="0" fontId="9" fillId="25" borderId="50" xfId="63" applyNumberFormat="1" applyFont="1" applyFill="1" applyBorder="1" applyAlignment="1">
      <alignment horizontal="center" vertical="center" wrapText="1"/>
    </xf>
    <xf numFmtId="0" fontId="9" fillId="25" borderId="56" xfId="63" applyNumberFormat="1" applyFont="1" applyFill="1" applyBorder="1" applyAlignment="1">
      <alignment horizontal="center" vertical="center" wrapText="1"/>
    </xf>
    <xf numFmtId="174" fontId="3" fillId="24" borderId="42" xfId="9" applyNumberFormat="1" applyFont="1" applyFill="1" applyBorder="1" applyAlignment="1"/>
    <xf numFmtId="3" fontId="3" fillId="24" borderId="43" xfId="9" applyNumberFormat="1" applyFont="1" applyFill="1" applyBorder="1" applyAlignment="1"/>
    <xf numFmtId="174" fontId="11" fillId="25" borderId="57" xfId="9" applyNumberFormat="1" applyFont="1" applyFill="1" applyBorder="1" applyAlignment="1"/>
    <xf numFmtId="174" fontId="11" fillId="25" borderId="58" xfId="9" applyNumberFormat="1" applyFont="1" applyFill="1" applyBorder="1" applyAlignment="1"/>
    <xf numFmtId="3" fontId="11" fillId="25" borderId="58" xfId="9" applyNumberFormat="1" applyFont="1" applyFill="1" applyBorder="1" applyAlignment="1"/>
    <xf numFmtId="3" fontId="11" fillId="25" borderId="59" xfId="9" applyNumberFormat="1" applyFont="1" applyFill="1" applyBorder="1" applyAlignment="1"/>
    <xf numFmtId="0" fontId="9" fillId="25" borderId="48" xfId="63" applyNumberFormat="1" applyFont="1" applyFill="1" applyBorder="1" applyAlignment="1">
      <alignment horizontal="center" vertical="center" wrapText="1"/>
    </xf>
    <xf numFmtId="174" fontId="9" fillId="0" borderId="48" xfId="9" applyNumberFormat="1" applyFont="1" applyFill="1" applyBorder="1" applyAlignment="1"/>
    <xf numFmtId="174" fontId="11" fillId="25" borderId="23" xfId="9" applyNumberFormat="1" applyFont="1" applyFill="1" applyBorder="1" applyAlignment="1"/>
    <xf numFmtId="0" fontId="3" fillId="24" borderId="42" xfId="63" applyNumberFormat="1" applyFont="1" applyFill="1" applyBorder="1" applyAlignment="1">
      <alignment horizontal="center" vertical="center"/>
    </xf>
    <xf numFmtId="0" fontId="11" fillId="25" borderId="57" xfId="63" applyNumberFormat="1" applyFont="1" applyFill="1" applyBorder="1" applyAlignment="1">
      <alignment vertical="center"/>
    </xf>
    <xf numFmtId="0" fontId="11" fillId="25" borderId="58" xfId="63" applyNumberFormat="1" applyFont="1" applyFill="1" applyBorder="1" applyAlignment="1">
      <alignment horizontal="center" vertical="center"/>
    </xf>
    <xf numFmtId="0" fontId="11" fillId="25" borderId="58" xfId="63" applyNumberFormat="1" applyFont="1" applyFill="1" applyBorder="1" applyAlignment="1">
      <alignment vertical="center"/>
    </xf>
    <xf numFmtId="3" fontId="33" fillId="25" borderId="58" xfId="63" applyNumberFormat="1" applyFont="1" applyFill="1" applyBorder="1" applyAlignment="1">
      <alignment horizontal="left"/>
    </xf>
    <xf numFmtId="173" fontId="11" fillId="25" borderId="58" xfId="177" applyNumberFormat="1" applyFont="1" applyFill="1" applyBorder="1" applyAlignment="1">
      <alignment vertical="center"/>
    </xf>
    <xf numFmtId="0" fontId="11" fillId="25" borderId="58" xfId="177" applyNumberFormat="1" applyFont="1" applyFill="1" applyBorder="1" applyAlignment="1">
      <alignment horizontal="center" vertical="center"/>
    </xf>
    <xf numFmtId="174" fontId="11" fillId="25" borderId="59" xfId="9" applyNumberFormat="1" applyFont="1" applyFill="1" applyBorder="1" applyAlignment="1"/>
    <xf numFmtId="175" fontId="3" fillId="24" borderId="25" xfId="63" applyNumberFormat="1" applyFont="1" applyFill="1" applyBorder="1" applyAlignment="1">
      <alignment horizontal="center" vertical="center"/>
    </xf>
    <xf numFmtId="0" fontId="0" fillId="2" borderId="0" xfId="0" applyFill="1" applyAlignment="1">
      <alignment horizontal="left" vertical="top" wrapText="1"/>
    </xf>
    <xf numFmtId="0" fontId="2" fillId="0" borderId="0" xfId="0" applyFont="1" applyAlignment="1">
      <alignment horizontal="center"/>
    </xf>
    <xf numFmtId="0" fontId="5" fillId="25" borderId="24" xfId="0" applyFont="1" applyFill="1" applyBorder="1" applyAlignment="1">
      <alignment horizontal="center" vertical="justify" wrapText="1"/>
    </xf>
    <xf numFmtId="0" fontId="38" fillId="2" borderId="39" xfId="0" applyFont="1" applyFill="1" applyBorder="1" applyAlignment="1">
      <alignment horizontal="center" vertical="center"/>
    </xf>
    <xf numFmtId="176" fontId="9" fillId="25" borderId="27" xfId="63" applyNumberFormat="1" applyFont="1" applyFill="1" applyBorder="1" applyAlignment="1">
      <alignment horizontal="center" vertical="center" wrapText="1"/>
    </xf>
    <xf numFmtId="176" fontId="31" fillId="2" borderId="0" xfId="0" applyNumberFormat="1" applyFont="1" applyFill="1" applyAlignment="1">
      <alignment horizontal="center"/>
    </xf>
    <xf numFmtId="176" fontId="35" fillId="2" borderId="0" xfId="0" applyNumberFormat="1" applyFont="1" applyFill="1" applyBorder="1" applyAlignment="1">
      <alignment horizontal="center" vertical="center"/>
    </xf>
    <xf numFmtId="176" fontId="3" fillId="24" borderId="25" xfId="9" applyNumberFormat="1" applyFont="1" applyFill="1" applyBorder="1" applyAlignment="1">
      <alignment horizontal="center"/>
    </xf>
    <xf numFmtId="176" fontId="11" fillId="25" borderId="58" xfId="9" applyNumberFormat="1" applyFont="1" applyFill="1" applyBorder="1" applyAlignment="1">
      <alignment horizontal="center"/>
    </xf>
    <xf numFmtId="176" fontId="3" fillId="2" borderId="0" xfId="9" applyNumberFormat="1" applyFont="1" applyFill="1" applyBorder="1" applyAlignment="1">
      <alignment horizontal="center"/>
    </xf>
    <xf numFmtId="0" fontId="34" fillId="2" borderId="39" xfId="0" applyFont="1" applyFill="1" applyBorder="1" applyAlignment="1">
      <alignment horizontal="center"/>
    </xf>
    <xf numFmtId="0" fontId="34" fillId="2" borderId="0" xfId="0" applyFont="1" applyFill="1" applyBorder="1" applyAlignment="1">
      <alignment horizontal="center"/>
    </xf>
    <xf numFmtId="0" fontId="35" fillId="2" borderId="39" xfId="0" applyFont="1" applyFill="1" applyBorder="1" applyAlignment="1">
      <alignment horizontal="center" vertical="center"/>
    </xf>
    <xf numFmtId="0" fontId="35" fillId="2" borderId="34" xfId="0" applyFont="1" applyFill="1" applyBorder="1" applyAlignment="1">
      <alignment horizontal="center" vertical="center"/>
    </xf>
    <xf numFmtId="0" fontId="35" fillId="2" borderId="0" xfId="0" applyFont="1" applyFill="1" applyBorder="1" applyAlignment="1">
      <alignment horizontal="center" vertical="center"/>
    </xf>
    <xf numFmtId="14" fontId="3" fillId="24" borderId="25" xfId="63" applyNumberFormat="1" applyFont="1" applyFill="1" applyBorder="1" applyAlignment="1">
      <alignment horizontal="center"/>
    </xf>
    <xf numFmtId="14" fontId="11" fillId="25" borderId="58" xfId="63" applyNumberFormat="1" applyFont="1" applyFill="1" applyBorder="1" applyAlignment="1">
      <alignment horizontal="center"/>
    </xf>
    <xf numFmtId="0" fontId="3" fillId="27" borderId="42" xfId="63" applyNumberFormat="1" applyFont="1" applyFill="1" applyBorder="1" applyAlignment="1">
      <alignment horizontal="center" vertical="center"/>
    </xf>
    <xf numFmtId="175" fontId="3" fillId="27" borderId="25" xfId="63" applyNumberFormat="1" applyFont="1" applyFill="1" applyBorder="1" applyAlignment="1">
      <alignment horizontal="center" vertical="center"/>
    </xf>
    <xf numFmtId="0" fontId="3" fillId="27" borderId="25" xfId="63" applyNumberFormat="1" applyFont="1" applyFill="1" applyBorder="1" applyAlignment="1">
      <alignment horizontal="left" vertical="center"/>
    </xf>
    <xf numFmtId="3" fontId="32" fillId="27" borderId="25" xfId="63" applyNumberFormat="1" applyFont="1" applyFill="1" applyBorder="1" applyAlignment="1">
      <alignment horizontal="left"/>
    </xf>
    <xf numFmtId="173" fontId="3" fillId="27" borderId="25" xfId="177" applyNumberFormat="1" applyFont="1" applyFill="1" applyBorder="1" applyAlignment="1">
      <alignment vertical="center"/>
    </xf>
    <xf numFmtId="0" fontId="3" fillId="27" borderId="25" xfId="177" applyNumberFormat="1" applyFont="1" applyFill="1" applyBorder="1" applyAlignment="1">
      <alignment horizontal="center" vertical="center"/>
    </xf>
    <xf numFmtId="14" fontId="3" fillId="27" borderId="25" xfId="63" applyNumberFormat="1" applyFont="1" applyFill="1" applyBorder="1" applyAlignment="1">
      <alignment horizontal="center"/>
    </xf>
    <xf numFmtId="174" fontId="3" fillId="27" borderId="25" xfId="9" applyNumberFormat="1" applyFont="1" applyFill="1" applyBorder="1" applyAlignment="1"/>
    <xf numFmtId="174" fontId="37" fillId="27" borderId="25" xfId="9" applyNumberFormat="1" applyFont="1" applyFill="1" applyBorder="1" applyAlignment="1"/>
    <xf numFmtId="174" fontId="3" fillId="27" borderId="43" xfId="9" applyNumberFormat="1" applyFont="1" applyFill="1" applyBorder="1" applyAlignment="1"/>
    <xf numFmtId="174" fontId="3" fillId="27" borderId="42" xfId="9" applyNumberFormat="1" applyFont="1" applyFill="1" applyBorder="1" applyAlignment="1"/>
    <xf numFmtId="176" fontId="3" fillId="27" borderId="25" xfId="9" applyNumberFormat="1" applyFont="1" applyFill="1" applyBorder="1" applyAlignment="1">
      <alignment horizontal="center"/>
    </xf>
    <xf numFmtId="3" fontId="3" fillId="27" borderId="25" xfId="9" applyNumberFormat="1" applyFont="1" applyFill="1" applyBorder="1" applyAlignment="1"/>
    <xf numFmtId="3" fontId="3" fillId="27" borderId="43" xfId="9" applyNumberFormat="1" applyFont="1" applyFill="1" applyBorder="1" applyAlignment="1"/>
    <xf numFmtId="0" fontId="31" fillId="27" borderId="0" xfId="0" applyFont="1" applyFill="1" applyAlignment="1"/>
    <xf numFmtId="174" fontId="9" fillId="28" borderId="48" xfId="9" applyNumberFormat="1" applyFont="1" applyFill="1" applyBorder="1" applyAlignment="1"/>
    <xf numFmtId="0" fontId="43" fillId="31" borderId="64" xfId="8" applyFont="1" applyFill="1" applyBorder="1" applyAlignment="1" applyProtection="1">
      <alignment horizontal="center" vertical="center" wrapText="1"/>
      <protection hidden="1"/>
    </xf>
    <xf numFmtId="0" fontId="43" fillId="31" borderId="65" xfId="8" applyFont="1" applyFill="1" applyBorder="1" applyAlignment="1" applyProtection="1">
      <alignment horizontal="center" vertical="center" wrapText="1"/>
      <protection hidden="1"/>
    </xf>
    <xf numFmtId="177" fontId="43" fillId="31" borderId="64" xfId="8" applyNumberFormat="1" applyFont="1" applyFill="1" applyBorder="1" applyAlignment="1" applyProtection="1">
      <alignment horizontal="center" vertical="center" wrapText="1"/>
      <protection hidden="1"/>
    </xf>
    <xf numFmtId="0" fontId="43" fillId="31" borderId="64" xfId="8" applyFont="1" applyFill="1" applyBorder="1" applyAlignment="1" applyProtection="1">
      <alignment horizontal="center" vertical="center" wrapText="1"/>
      <protection locked="0"/>
    </xf>
    <xf numFmtId="0" fontId="44" fillId="33" borderId="67" xfId="8" applyFont="1" applyFill="1" applyBorder="1" applyAlignment="1" applyProtection="1">
      <alignment horizontal="center" vertical="center" wrapText="1"/>
      <protection locked="0"/>
    </xf>
    <xf numFmtId="0" fontId="44" fillId="2" borderId="67" xfId="8" applyFont="1" applyFill="1" applyBorder="1" applyAlignment="1" applyProtection="1">
      <alignment horizontal="left" vertical="center" wrapText="1"/>
      <protection locked="0"/>
    </xf>
    <xf numFmtId="0" fontId="44" fillId="2" borderId="67" xfId="8" applyFont="1" applyFill="1" applyBorder="1" applyAlignment="1" applyProtection="1">
      <alignment horizontal="center" vertical="center" wrapText="1"/>
      <protection locked="0"/>
    </xf>
    <xf numFmtId="1" fontId="44" fillId="2" borderId="67" xfId="8" applyNumberFormat="1" applyFont="1" applyFill="1" applyBorder="1" applyAlignment="1" applyProtection="1">
      <alignment horizontal="center" vertical="center" wrapText="1"/>
      <protection locked="0"/>
    </xf>
    <xf numFmtId="178" fontId="44" fillId="2" borderId="67" xfId="8" applyNumberFormat="1" applyFont="1" applyFill="1" applyBorder="1" applyAlignment="1" applyProtection="1">
      <alignment horizontal="center" vertical="center" wrapText="1"/>
      <protection locked="0"/>
    </xf>
    <xf numFmtId="179" fontId="45" fillId="31" borderId="67" xfId="125" applyNumberFormat="1" applyFont="1" applyFill="1" applyBorder="1" applyAlignment="1" applyProtection="1">
      <alignment horizontal="center" vertical="center"/>
      <protection locked="0"/>
    </xf>
    <xf numFmtId="180" fontId="44" fillId="0" borderId="68" xfId="125" applyNumberFormat="1" applyFont="1" applyFill="1" applyBorder="1" applyAlignment="1" applyProtection="1">
      <alignment horizontal="center" vertical="center"/>
      <protection locked="0"/>
    </xf>
    <xf numFmtId="0" fontId="44" fillId="33" borderId="70" xfId="8" applyFont="1" applyFill="1" applyBorder="1" applyAlignment="1" applyProtection="1">
      <alignment horizontal="center" vertical="center" wrapText="1"/>
      <protection locked="0"/>
    </xf>
    <xf numFmtId="0" fontId="44" fillId="2" borderId="70" xfId="8" applyFont="1" applyFill="1" applyBorder="1" applyAlignment="1" applyProtection="1">
      <alignment horizontal="left" vertical="center" wrapText="1"/>
      <protection locked="0"/>
    </xf>
    <xf numFmtId="0" fontId="44" fillId="2" borderId="70" xfId="8" applyFont="1" applyFill="1" applyBorder="1" applyAlignment="1" applyProtection="1">
      <alignment horizontal="center" vertical="center" wrapText="1"/>
      <protection locked="0"/>
    </xf>
    <xf numFmtId="1" fontId="44" fillId="2" borderId="70" xfId="8" applyNumberFormat="1" applyFont="1" applyFill="1" applyBorder="1" applyAlignment="1" applyProtection="1">
      <alignment horizontal="center" vertical="center" wrapText="1"/>
      <protection locked="0"/>
    </xf>
    <xf numFmtId="178" fontId="44" fillId="2" borderId="70" xfId="8" applyNumberFormat="1" applyFont="1" applyFill="1" applyBorder="1" applyAlignment="1" applyProtection="1">
      <alignment horizontal="center" vertical="center" wrapText="1"/>
      <protection locked="0"/>
    </xf>
    <xf numFmtId="179" fontId="45" fillId="31" borderId="70" xfId="125" applyNumberFormat="1" applyFont="1" applyFill="1" applyBorder="1" applyAlignment="1" applyProtection="1">
      <alignment horizontal="center" vertical="center"/>
      <protection locked="0"/>
    </xf>
    <xf numFmtId="180" fontId="44" fillId="0" borderId="71" xfId="125" applyNumberFormat="1" applyFont="1" applyFill="1" applyBorder="1" applyAlignment="1" applyProtection="1">
      <alignment horizontal="center" vertical="center"/>
      <protection locked="0"/>
    </xf>
    <xf numFmtId="0" fontId="13" fillId="32" borderId="73" xfId="8" applyFont="1" applyFill="1" applyBorder="1" applyAlignment="1" applyProtection="1">
      <alignment horizontal="center" vertical="center" wrapText="1"/>
      <protection locked="0"/>
    </xf>
    <xf numFmtId="0" fontId="44" fillId="2" borderId="73" xfId="8" applyFont="1" applyFill="1" applyBorder="1" applyAlignment="1" applyProtection="1">
      <alignment horizontal="left" vertical="center" wrapText="1"/>
      <protection locked="0"/>
    </xf>
    <xf numFmtId="0" fontId="44" fillId="2" borderId="73" xfId="8" applyFont="1" applyFill="1" applyBorder="1" applyAlignment="1" applyProtection="1">
      <alignment horizontal="center" vertical="center" wrapText="1"/>
      <protection locked="0"/>
    </xf>
    <xf numFmtId="1" fontId="44" fillId="2" borderId="73" xfId="8" applyNumberFormat="1" applyFont="1" applyFill="1" applyBorder="1" applyAlignment="1" applyProtection="1">
      <alignment horizontal="center" vertical="center" wrapText="1"/>
      <protection locked="0"/>
    </xf>
    <xf numFmtId="178" fontId="44" fillId="2" borderId="73" xfId="8" applyNumberFormat="1" applyFont="1" applyFill="1" applyBorder="1" applyAlignment="1" applyProtection="1">
      <alignment vertical="center" wrapText="1"/>
      <protection locked="0"/>
    </xf>
    <xf numFmtId="179" fontId="45" fillId="31" borderId="73" xfId="125" applyNumberFormat="1" applyFont="1" applyFill="1" applyBorder="1" applyAlignment="1" applyProtection="1">
      <alignment horizontal="center" vertical="center"/>
    </xf>
    <xf numFmtId="179" fontId="45" fillId="31" borderId="73" xfId="125" applyNumberFormat="1" applyFont="1" applyFill="1" applyBorder="1" applyAlignment="1" applyProtection="1">
      <alignment horizontal="center" vertical="center"/>
      <protection hidden="1"/>
    </xf>
    <xf numFmtId="180" fontId="44" fillId="0" borderId="73" xfId="125" applyNumberFormat="1" applyFont="1" applyFill="1" applyBorder="1" applyAlignment="1" applyProtection="1">
      <alignment horizontal="center" vertical="center"/>
    </xf>
    <xf numFmtId="180" fontId="44" fillId="0" borderId="74" xfId="125" applyNumberFormat="1" applyFont="1" applyFill="1" applyBorder="1" applyAlignment="1" applyProtection="1">
      <alignment horizontal="center" vertical="center"/>
      <protection locked="0"/>
    </xf>
    <xf numFmtId="0" fontId="43" fillId="31" borderId="75" xfId="8" applyFont="1" applyFill="1" applyBorder="1" applyAlignment="1" applyProtection="1">
      <alignment vertical="center"/>
      <protection locked="0"/>
    </xf>
    <xf numFmtId="0" fontId="13" fillId="32" borderId="75" xfId="8" applyFont="1" applyFill="1" applyBorder="1" applyAlignment="1" applyProtection="1">
      <alignment horizontal="center" vertical="center" wrapText="1"/>
      <protection locked="0"/>
    </xf>
    <xf numFmtId="0" fontId="44" fillId="33" borderId="76" xfId="8" applyFont="1" applyFill="1" applyBorder="1" applyAlignment="1" applyProtection="1">
      <alignment horizontal="center" vertical="center" wrapText="1"/>
      <protection locked="0"/>
    </xf>
    <xf numFmtId="0" fontId="44" fillId="2" borderId="77" xfId="8" applyFont="1" applyFill="1" applyBorder="1" applyAlignment="1" applyProtection="1">
      <alignment horizontal="left" vertical="center" wrapText="1"/>
      <protection locked="0"/>
    </xf>
    <xf numFmtId="0" fontId="44" fillId="2" borderId="78" xfId="8" applyFont="1" applyFill="1" applyBorder="1" applyAlignment="1" applyProtection="1">
      <alignment horizontal="center" vertical="center" wrapText="1"/>
      <protection locked="0"/>
    </xf>
    <xf numFmtId="1" fontId="44" fillId="2" borderId="78" xfId="8" applyNumberFormat="1" applyFont="1" applyFill="1" applyBorder="1" applyAlignment="1" applyProtection="1">
      <alignment horizontal="center" vertical="center" wrapText="1"/>
      <protection locked="0"/>
    </xf>
    <xf numFmtId="178" fontId="44" fillId="2" borderId="78" xfId="8" applyNumberFormat="1" applyFont="1" applyFill="1" applyBorder="1" applyAlignment="1" applyProtection="1">
      <alignment horizontal="right" vertical="center" wrapText="1"/>
      <protection locked="0"/>
    </xf>
    <xf numFmtId="179" fontId="45" fillId="31" borderId="78" xfId="125" applyNumberFormat="1" applyFont="1" applyFill="1" applyBorder="1" applyAlignment="1" applyProtection="1">
      <alignment horizontal="center" vertical="center"/>
      <protection locked="0"/>
    </xf>
    <xf numFmtId="179" fontId="45" fillId="31" borderId="79" xfId="125" applyNumberFormat="1" applyFont="1" applyFill="1" applyBorder="1" applyAlignment="1" applyProtection="1">
      <alignment horizontal="center" vertical="center" wrapText="1"/>
      <protection hidden="1"/>
    </xf>
    <xf numFmtId="180" fontId="44" fillId="0" borderId="78" xfId="125" applyNumberFormat="1" applyFont="1" applyFill="1" applyBorder="1" applyAlignment="1" applyProtection="1">
      <alignment horizontal="center" vertical="center"/>
    </xf>
    <xf numFmtId="180" fontId="44" fillId="0" borderId="78" xfId="125" applyNumberFormat="1" applyFont="1" applyFill="1" applyBorder="1" applyAlignment="1" applyProtection="1">
      <alignment horizontal="center" vertical="center"/>
      <protection locked="0"/>
    </xf>
    <xf numFmtId="0" fontId="43" fillId="31" borderId="64" xfId="8" applyFont="1" applyFill="1" applyBorder="1" applyAlignment="1" applyProtection="1">
      <alignment vertical="center"/>
      <protection locked="0"/>
    </xf>
    <xf numFmtId="0" fontId="13" fillId="32" borderId="64" xfId="8" applyFont="1" applyFill="1" applyBorder="1" applyAlignment="1" applyProtection="1">
      <alignment horizontal="center" vertical="center" wrapText="1"/>
      <protection locked="0"/>
    </xf>
    <xf numFmtId="0" fontId="44" fillId="33" borderId="64" xfId="8" applyFont="1" applyFill="1" applyBorder="1" applyAlignment="1" applyProtection="1">
      <alignment horizontal="center" vertical="center" wrapText="1"/>
      <protection locked="0"/>
    </xf>
    <xf numFmtId="0" fontId="44" fillId="2" borderId="80" xfId="8" applyFont="1" applyFill="1" applyBorder="1" applyAlignment="1" applyProtection="1">
      <alignment horizontal="left" vertical="center" wrapText="1"/>
      <protection locked="0"/>
    </xf>
    <xf numFmtId="0" fontId="44" fillId="2" borderId="81" xfId="8" applyFont="1" applyFill="1" applyBorder="1" applyAlignment="1" applyProtection="1">
      <alignment horizontal="center" vertical="center" wrapText="1"/>
      <protection locked="0"/>
    </xf>
    <xf numFmtId="1" fontId="44" fillId="2" borderId="81" xfId="8" applyNumberFormat="1" applyFont="1" applyFill="1" applyBorder="1" applyAlignment="1" applyProtection="1">
      <alignment horizontal="center" vertical="center" wrapText="1"/>
      <protection locked="0"/>
    </xf>
    <xf numFmtId="178" fontId="44" fillId="2" borderId="81" xfId="8" applyNumberFormat="1" applyFont="1" applyFill="1" applyBorder="1" applyAlignment="1" applyProtection="1">
      <alignment horizontal="center" vertical="center" wrapText="1"/>
      <protection locked="0"/>
    </xf>
    <xf numFmtId="179" fontId="45" fillId="31" borderId="81" xfId="125" applyNumberFormat="1" applyFont="1" applyFill="1" applyBorder="1" applyAlignment="1" applyProtection="1">
      <alignment horizontal="center" vertical="center"/>
      <protection locked="0"/>
    </xf>
    <xf numFmtId="179" fontId="45" fillId="31" borderId="81" xfId="125" applyNumberFormat="1" applyFont="1" applyFill="1" applyBorder="1" applyAlignment="1" applyProtection="1">
      <alignment horizontal="center" vertical="center" wrapText="1"/>
      <protection hidden="1"/>
    </xf>
    <xf numFmtId="180" fontId="44" fillId="0" borderId="81" xfId="125" applyNumberFormat="1" applyFont="1" applyFill="1" applyBorder="1" applyAlignment="1" applyProtection="1">
      <alignment horizontal="center" vertical="center"/>
      <protection locked="0"/>
    </xf>
    <xf numFmtId="0" fontId="44" fillId="2" borderId="66" xfId="8" applyFont="1" applyFill="1" applyBorder="1" applyAlignment="1" applyProtection="1">
      <alignment horizontal="left" vertical="center" wrapText="1"/>
      <protection locked="0"/>
    </xf>
    <xf numFmtId="0" fontId="42" fillId="30" borderId="67" xfId="20" applyFont="1" applyFill="1" applyBorder="1" applyAlignment="1" applyProtection="1">
      <alignment vertical="center"/>
      <protection locked="0"/>
    </xf>
    <xf numFmtId="178" fontId="44" fillId="0" borderId="68" xfId="8" applyNumberFormat="1" applyFont="1" applyBorder="1" applyAlignment="1" applyProtection="1">
      <alignment horizontal="right" vertical="center" wrapText="1"/>
      <protection locked="0"/>
    </xf>
    <xf numFmtId="180" fontId="44" fillId="0" borderId="67" xfId="125" applyNumberFormat="1" applyFont="1" applyFill="1" applyBorder="1" applyAlignment="1" applyProtection="1">
      <alignment horizontal="center" vertical="center"/>
      <protection locked="0"/>
    </xf>
    <xf numFmtId="180" fontId="44" fillId="34" borderId="67" xfId="125" applyNumberFormat="1" applyFont="1" applyFill="1" applyBorder="1" applyAlignment="1" applyProtection="1">
      <alignment horizontal="center" vertical="center"/>
    </xf>
    <xf numFmtId="0" fontId="44" fillId="2" borderId="84" xfId="8" applyFont="1" applyFill="1" applyBorder="1" applyAlignment="1" applyProtection="1">
      <alignment horizontal="left" vertical="center" wrapText="1"/>
      <protection locked="0"/>
    </xf>
    <xf numFmtId="0" fontId="42" fillId="30" borderId="78" xfId="20" applyFont="1" applyFill="1" applyBorder="1" applyAlignment="1" applyProtection="1">
      <alignment vertical="center"/>
      <protection locked="0"/>
    </xf>
    <xf numFmtId="178" fontId="44" fillId="0" borderId="86" xfId="8" applyNumberFormat="1" applyFont="1" applyBorder="1" applyAlignment="1" applyProtection="1">
      <alignment horizontal="right" vertical="center" wrapText="1"/>
      <protection locked="0"/>
    </xf>
    <xf numFmtId="180" fontId="44" fillId="0" borderId="86" xfId="125" applyNumberFormat="1" applyFont="1" applyFill="1" applyBorder="1" applyAlignment="1" applyProtection="1">
      <alignment horizontal="center" vertical="center"/>
      <protection locked="0"/>
    </xf>
    <xf numFmtId="0" fontId="44" fillId="2" borderId="69" xfId="8" applyFont="1" applyFill="1" applyBorder="1" applyAlignment="1" applyProtection="1">
      <alignment horizontal="left" vertical="center" wrapText="1"/>
      <protection locked="0"/>
    </xf>
    <xf numFmtId="178" fontId="44" fillId="2" borderId="71" xfId="8" applyNumberFormat="1" applyFont="1" applyFill="1" applyBorder="1" applyAlignment="1" applyProtection="1">
      <alignment horizontal="right" vertical="center" wrapText="1"/>
      <protection locked="0"/>
    </xf>
    <xf numFmtId="179" fontId="45" fillId="31" borderId="77" xfId="125" applyNumberFormat="1" applyFont="1" applyFill="1" applyBorder="1" applyAlignment="1" applyProtection="1">
      <alignment horizontal="center" vertical="center"/>
    </xf>
    <xf numFmtId="0" fontId="44" fillId="2" borderId="72" xfId="8" applyFont="1" applyFill="1" applyBorder="1" applyAlignment="1" applyProtection="1">
      <alignment horizontal="left" vertical="center" wrapText="1"/>
      <protection locked="0"/>
    </xf>
    <xf numFmtId="178" fontId="44" fillId="2" borderId="74" xfId="8" applyNumberFormat="1" applyFont="1" applyFill="1" applyBorder="1" applyAlignment="1" applyProtection="1">
      <alignment horizontal="right" vertical="center" wrapText="1"/>
      <protection locked="0"/>
    </xf>
    <xf numFmtId="179" fontId="45" fillId="31" borderId="90" xfId="125" applyNumberFormat="1" applyFont="1" applyFill="1" applyBorder="1" applyAlignment="1" applyProtection="1">
      <alignment horizontal="center" vertical="center"/>
    </xf>
    <xf numFmtId="179" fontId="45" fillId="31" borderId="93" xfId="125" applyNumberFormat="1" applyFont="1" applyFill="1" applyBorder="1" applyAlignment="1" applyProtection="1">
      <alignment horizontal="center" vertical="center"/>
      <protection hidden="1"/>
    </xf>
    <xf numFmtId="174" fontId="45" fillId="31" borderId="93" xfId="125" applyNumberFormat="1" applyFont="1" applyFill="1" applyBorder="1" applyAlignment="1" applyProtection="1">
      <alignment horizontal="center" vertical="center"/>
      <protection hidden="1"/>
    </xf>
    <xf numFmtId="10" fontId="45" fillId="31" borderId="89" xfId="169" applyNumberFormat="1" applyFont="1" applyFill="1" applyBorder="1" applyAlignment="1" applyProtection="1">
      <alignment horizontal="center" vertical="center"/>
      <protection hidden="1"/>
    </xf>
    <xf numFmtId="10" fontId="45" fillId="31" borderId="95" xfId="169" applyNumberFormat="1" applyFont="1" applyFill="1" applyBorder="1" applyAlignment="1" applyProtection="1">
      <alignment horizontal="center" vertical="center"/>
      <protection hidden="1"/>
    </xf>
    <xf numFmtId="10" fontId="45" fillId="31" borderId="96" xfId="126" applyNumberFormat="1" applyFont="1" applyFill="1" applyBorder="1" applyAlignment="1" applyProtection="1">
      <alignment horizontal="center" vertical="center"/>
      <protection hidden="1"/>
    </xf>
    <xf numFmtId="0" fontId="47" fillId="2" borderId="70" xfId="0" applyFont="1" applyFill="1" applyBorder="1" applyAlignment="1" applyProtection="1">
      <alignment horizontal="center" vertical="center" wrapText="1"/>
      <protection locked="0"/>
    </xf>
    <xf numFmtId="0" fontId="0" fillId="0" borderId="0" xfId="0" applyAlignment="1">
      <alignment horizontal="center"/>
    </xf>
    <xf numFmtId="0" fontId="44" fillId="28" borderId="84" xfId="8" applyFont="1" applyFill="1" applyBorder="1" applyAlignment="1" applyProtection="1">
      <alignment horizontal="left" vertical="center" wrapText="1"/>
      <protection locked="0"/>
    </xf>
    <xf numFmtId="0" fontId="47" fillId="28" borderId="78" xfId="0" applyFont="1" applyFill="1" applyBorder="1" applyAlignment="1" applyProtection="1">
      <alignment horizontal="center" vertical="center" wrapText="1"/>
      <protection locked="0"/>
    </xf>
    <xf numFmtId="0" fontId="44" fillId="28" borderId="78" xfId="8" applyFont="1" applyFill="1" applyBorder="1" applyAlignment="1" applyProtection="1">
      <alignment horizontal="center" vertical="center" wrapText="1"/>
      <protection locked="0"/>
    </xf>
    <xf numFmtId="1" fontId="44" fillId="28" borderId="78" xfId="8" applyNumberFormat="1" applyFont="1" applyFill="1" applyBorder="1" applyAlignment="1" applyProtection="1">
      <alignment horizontal="center" vertical="center" wrapText="1"/>
      <protection locked="0"/>
    </xf>
    <xf numFmtId="178" fontId="44" fillId="28" borderId="86" xfId="8" applyNumberFormat="1" applyFont="1" applyFill="1" applyBorder="1" applyAlignment="1" applyProtection="1">
      <alignment horizontal="right" vertical="center" wrapText="1"/>
      <protection locked="0"/>
    </xf>
    <xf numFmtId="179" fontId="45" fillId="28" borderId="77" xfId="125" applyNumberFormat="1" applyFont="1" applyFill="1" applyBorder="1" applyAlignment="1" applyProtection="1">
      <alignment horizontal="center" vertical="center"/>
      <protection locked="0"/>
    </xf>
    <xf numFmtId="180" fontId="44" fillId="28" borderId="78" xfId="125" applyNumberFormat="1" applyFont="1" applyFill="1" applyBorder="1" applyAlignment="1" applyProtection="1">
      <alignment horizontal="center" vertical="center"/>
      <protection locked="0"/>
    </xf>
    <xf numFmtId="180" fontId="44" fillId="28" borderId="78" xfId="125" applyNumberFormat="1" applyFont="1" applyFill="1" applyBorder="1" applyAlignment="1" applyProtection="1">
      <alignment horizontal="center" vertical="center"/>
    </xf>
    <xf numFmtId="180" fontId="44" fillId="28" borderId="86" xfId="125" applyNumberFormat="1" applyFont="1" applyFill="1" applyBorder="1" applyAlignment="1" applyProtection="1">
      <alignment horizontal="center" vertical="center"/>
      <protection locked="0"/>
    </xf>
    <xf numFmtId="9" fontId="0" fillId="0" borderId="0" xfId="213" applyFont="1"/>
    <xf numFmtId="9" fontId="43" fillId="31" borderId="75" xfId="213" applyFont="1" applyFill="1" applyBorder="1" applyAlignment="1" applyProtection="1">
      <alignment horizontal="center" vertical="center" wrapText="1"/>
      <protection hidden="1"/>
    </xf>
    <xf numFmtId="9" fontId="44" fillId="0" borderId="0" xfId="213" applyFont="1" applyFill="1" applyBorder="1" applyAlignment="1" applyProtection="1">
      <alignment horizontal="center" vertical="center"/>
      <protection locked="0"/>
    </xf>
    <xf numFmtId="9" fontId="44" fillId="28" borderId="0" xfId="213" applyFont="1" applyFill="1" applyBorder="1" applyAlignment="1" applyProtection="1">
      <alignment horizontal="center" vertical="center"/>
      <protection locked="0"/>
    </xf>
    <xf numFmtId="9" fontId="45" fillId="31" borderId="0" xfId="213" applyFont="1" applyFill="1" applyBorder="1" applyAlignment="1" applyProtection="1">
      <alignment horizontal="center" vertical="center"/>
      <protection hidden="1"/>
    </xf>
    <xf numFmtId="9" fontId="0" fillId="0" borderId="0" xfId="213" applyFont="1" applyAlignment="1">
      <alignment horizontal="center"/>
    </xf>
    <xf numFmtId="9" fontId="0" fillId="28" borderId="0" xfId="213" applyFont="1" applyFill="1" applyAlignment="1">
      <alignment horizontal="center" vertical="center"/>
    </xf>
    <xf numFmtId="0" fontId="0" fillId="0" borderId="0" xfId="0" applyAlignment="1">
      <alignment vertical="center"/>
    </xf>
    <xf numFmtId="9" fontId="0" fillId="0" borderId="0" xfId="213" applyFont="1" applyAlignment="1">
      <alignment horizontal="center" vertical="center"/>
    </xf>
    <xf numFmtId="180" fontId="44" fillId="35" borderId="78" xfId="125" applyNumberFormat="1" applyFont="1" applyFill="1" applyBorder="1" applyAlignment="1" applyProtection="1">
      <alignment horizontal="center" vertical="center"/>
      <protection locked="0"/>
    </xf>
    <xf numFmtId="0" fontId="47" fillId="35" borderId="89" xfId="0" applyFont="1" applyFill="1" applyBorder="1" applyAlignment="1" applyProtection="1">
      <alignment horizontal="center" vertical="center" wrapText="1"/>
      <protection locked="0"/>
    </xf>
    <xf numFmtId="0" fontId="40" fillId="0" borderId="70" xfId="0" applyFont="1" applyBorder="1"/>
    <xf numFmtId="0" fontId="0" fillId="0" borderId="70" xfId="0" applyBorder="1"/>
    <xf numFmtId="3" fontId="0" fillId="0" borderId="70" xfId="0" applyNumberFormat="1" applyBorder="1"/>
    <xf numFmtId="3" fontId="2" fillId="0" borderId="70" xfId="0" applyNumberFormat="1" applyFont="1" applyBorder="1"/>
    <xf numFmtId="0" fontId="0" fillId="2" borderId="0" xfId="0" applyFill="1" applyAlignment="1">
      <alignment horizontal="left" vertical="top" wrapText="1"/>
    </xf>
    <xf numFmtId="0" fontId="2" fillId="0" borderId="0" xfId="0" applyFont="1" applyAlignment="1">
      <alignment horizontal="center"/>
    </xf>
    <xf numFmtId="0" fontId="5" fillId="25" borderId="22" xfId="0" applyFont="1" applyFill="1" applyBorder="1" applyAlignment="1">
      <alignment horizontal="center" vertical="justify" wrapText="1"/>
    </xf>
    <xf numFmtId="0" fontId="5" fillId="25" borderId="23" xfId="0" applyFont="1" applyFill="1" applyBorder="1" applyAlignment="1">
      <alignment horizontal="center" vertical="justify" wrapText="1"/>
    </xf>
    <xf numFmtId="0" fontId="5" fillId="25" borderId="24" xfId="0" applyFont="1" applyFill="1" applyBorder="1" applyAlignment="1">
      <alignment horizontal="center" vertical="justify"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2" xfId="0" applyFont="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2" fillId="0" borderId="26"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40" xfId="0" applyFont="1" applyBorder="1" applyAlignment="1">
      <alignment horizontal="center" vertical="center"/>
    </xf>
    <xf numFmtId="0" fontId="2" fillId="0" borderId="0" xfId="0" applyFont="1" applyBorder="1" applyAlignment="1">
      <alignment horizontal="center" vertical="center"/>
    </xf>
    <xf numFmtId="0" fontId="2" fillId="0" borderId="41" xfId="0" applyFont="1" applyBorder="1" applyAlignment="1">
      <alignment horizontal="center" vertical="center"/>
    </xf>
    <xf numFmtId="0" fontId="12" fillId="0" borderId="0" xfId="0" applyFont="1" applyAlignment="1">
      <alignment horizontal="center"/>
    </xf>
    <xf numFmtId="0" fontId="16" fillId="0" borderId="0" xfId="0" applyFont="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0" borderId="54" xfId="0" applyFont="1" applyBorder="1" applyAlignment="1">
      <alignment horizontal="center"/>
    </xf>
    <xf numFmtId="0" fontId="5" fillId="25" borderId="49" xfId="0" applyFont="1" applyFill="1" applyBorder="1" applyAlignment="1">
      <alignment horizontal="center" vertical="center" wrapText="1"/>
    </xf>
    <xf numFmtId="0" fontId="5" fillId="25" borderId="48" xfId="0" applyFont="1" applyFill="1" applyBorder="1" applyAlignment="1">
      <alignment horizontal="center" vertical="center" wrapText="1"/>
    </xf>
    <xf numFmtId="0" fontId="5" fillId="25" borderId="47" xfId="0" applyFont="1" applyFill="1" applyBorder="1" applyAlignment="1">
      <alignment horizontal="center" vertical="center" wrapText="1"/>
    </xf>
    <xf numFmtId="0" fontId="35" fillId="25" borderId="52" xfId="0" applyFont="1" applyFill="1" applyBorder="1" applyAlignment="1">
      <alignment horizontal="center"/>
    </xf>
    <xf numFmtId="0" fontId="35" fillId="25" borderId="53" xfId="0" applyFont="1" applyFill="1" applyBorder="1" applyAlignment="1">
      <alignment horizontal="center"/>
    </xf>
    <xf numFmtId="0" fontId="35" fillId="25" borderId="54" xfId="0" applyFont="1" applyFill="1" applyBorder="1" applyAlignment="1">
      <alignment horizontal="center"/>
    </xf>
    <xf numFmtId="0" fontId="38" fillId="2" borderId="22" xfId="0" applyFont="1" applyFill="1" applyBorder="1" applyAlignment="1">
      <alignment horizontal="center" vertical="center"/>
    </xf>
    <xf numFmtId="0" fontId="38" fillId="2" borderId="23" xfId="0" applyFont="1" applyFill="1" applyBorder="1" applyAlignment="1">
      <alignment horizontal="center" vertical="center"/>
    </xf>
    <xf numFmtId="0" fontId="38" fillId="2" borderId="24" xfId="0" applyFont="1" applyFill="1" applyBorder="1" applyAlignment="1">
      <alignment horizontal="center" vertical="center"/>
    </xf>
    <xf numFmtId="0" fontId="38" fillId="2" borderId="38" xfId="0" applyFont="1" applyFill="1" applyBorder="1" applyAlignment="1">
      <alignment horizontal="center" vertical="center"/>
    </xf>
    <xf numFmtId="0" fontId="38" fillId="2" borderId="39" xfId="0" applyFont="1" applyFill="1" applyBorder="1" applyAlignment="1">
      <alignment horizontal="center" vertical="center"/>
    </xf>
    <xf numFmtId="0" fontId="38" fillId="2" borderId="26" xfId="0" applyFont="1" applyFill="1" applyBorder="1" applyAlignment="1">
      <alignment horizontal="center" vertical="center"/>
    </xf>
    <xf numFmtId="0" fontId="38" fillId="2" borderId="33" xfId="0" applyFont="1" applyFill="1" applyBorder="1" applyAlignment="1">
      <alignment horizontal="center" vertical="center"/>
    </xf>
    <xf numFmtId="0" fontId="38" fillId="2" borderId="34" xfId="0" applyFont="1" applyFill="1" applyBorder="1" applyAlignment="1">
      <alignment horizontal="center" vertical="center"/>
    </xf>
    <xf numFmtId="0" fontId="38" fillId="2" borderId="35" xfId="0" applyFont="1" applyFill="1" applyBorder="1" applyAlignment="1">
      <alignment horizontal="center" vertical="center"/>
    </xf>
    <xf numFmtId="179" fontId="48" fillId="31" borderId="91" xfId="125" applyNumberFormat="1" applyFont="1" applyFill="1" applyBorder="1" applyAlignment="1" applyProtection="1">
      <alignment horizontal="center" vertical="center"/>
      <protection hidden="1"/>
    </xf>
    <xf numFmtId="179" fontId="48" fillId="31" borderId="63" xfId="125" applyNumberFormat="1" applyFont="1" applyFill="1" applyBorder="1" applyAlignment="1" applyProtection="1">
      <alignment horizontal="center" vertical="center"/>
      <protection hidden="1"/>
    </xf>
    <xf numFmtId="179" fontId="48" fillId="31" borderId="92" xfId="125" applyNumberFormat="1" applyFont="1" applyFill="1" applyBorder="1" applyAlignment="1" applyProtection="1">
      <alignment horizontal="center" vertical="center"/>
      <protection hidden="1"/>
    </xf>
    <xf numFmtId="3" fontId="49" fillId="33" borderId="94" xfId="8" applyNumberFormat="1" applyFont="1" applyFill="1" applyBorder="1" applyAlignment="1" applyProtection="1">
      <alignment horizontal="center" vertical="center" wrapText="1"/>
      <protection hidden="1"/>
    </xf>
    <xf numFmtId="3" fontId="49" fillId="33" borderId="89" xfId="8" applyNumberFormat="1" applyFont="1" applyFill="1" applyBorder="1" applyAlignment="1" applyProtection="1">
      <alignment horizontal="center" vertical="center" wrapText="1"/>
      <protection hidden="1"/>
    </xf>
    <xf numFmtId="3" fontId="49" fillId="33" borderId="95" xfId="8" applyNumberFormat="1" applyFont="1" applyFill="1" applyBorder="1" applyAlignment="1" applyProtection="1">
      <alignment horizontal="center" vertical="center" wrapText="1"/>
      <protection hidden="1"/>
    </xf>
    <xf numFmtId="181" fontId="50" fillId="30" borderId="52" xfId="1" applyNumberFormat="1" applyFont="1" applyFill="1" applyBorder="1" applyAlignment="1" applyProtection="1">
      <alignment horizontal="center" vertical="center"/>
      <protection hidden="1"/>
    </xf>
    <xf numFmtId="181" fontId="50" fillId="30" borderId="54" xfId="1" applyNumberFormat="1" applyFont="1" applyFill="1" applyBorder="1" applyAlignment="1" applyProtection="1">
      <alignment horizontal="center" vertical="center"/>
      <protection hidden="1"/>
    </xf>
    <xf numFmtId="0" fontId="41" fillId="29" borderId="60" xfId="20" applyFont="1" applyFill="1" applyBorder="1" applyAlignment="1" applyProtection="1">
      <alignment horizontal="center" vertical="center"/>
      <protection hidden="1"/>
    </xf>
    <xf numFmtId="0" fontId="41" fillId="29" borderId="61" xfId="20" applyFont="1" applyFill="1" applyBorder="1" applyAlignment="1" applyProtection="1">
      <alignment horizontal="center" vertical="center"/>
      <protection hidden="1"/>
    </xf>
    <xf numFmtId="0" fontId="42" fillId="30" borderId="62" xfId="20" applyFont="1" applyFill="1" applyBorder="1" applyAlignment="1" applyProtection="1">
      <alignment horizontal="center" vertical="center"/>
      <protection locked="0"/>
    </xf>
    <xf numFmtId="0" fontId="42" fillId="30" borderId="63" xfId="20" applyFont="1" applyFill="1" applyBorder="1" applyAlignment="1" applyProtection="1">
      <alignment horizontal="center" vertical="center"/>
      <protection locked="0"/>
    </xf>
    <xf numFmtId="0" fontId="43" fillId="31" borderId="66" xfId="8" applyFont="1" applyFill="1" applyBorder="1" applyAlignment="1" applyProtection="1">
      <alignment horizontal="center" vertical="center"/>
      <protection locked="0"/>
    </xf>
    <xf numFmtId="0" fontId="43" fillId="31" borderId="69" xfId="8" applyFont="1" applyFill="1" applyBorder="1" applyAlignment="1" applyProtection="1">
      <alignment horizontal="center" vertical="center"/>
      <protection locked="0"/>
    </xf>
    <xf numFmtId="0" fontId="43" fillId="31" borderId="72" xfId="8" applyFont="1" applyFill="1" applyBorder="1" applyAlignment="1" applyProtection="1">
      <alignment horizontal="center" vertical="center"/>
      <protection locked="0"/>
    </xf>
    <xf numFmtId="0" fontId="13" fillId="32" borderId="67" xfId="8" applyFont="1" applyFill="1" applyBorder="1" applyAlignment="1" applyProtection="1">
      <alignment horizontal="center" vertical="center"/>
      <protection locked="0"/>
    </xf>
    <xf numFmtId="0" fontId="13" fillId="32" borderId="70" xfId="8" applyFont="1" applyFill="1" applyBorder="1" applyAlignment="1" applyProtection="1">
      <alignment horizontal="center" vertical="center"/>
      <protection locked="0"/>
    </xf>
    <xf numFmtId="0" fontId="44" fillId="2" borderId="67" xfId="8" applyFont="1" applyFill="1" applyBorder="1" applyAlignment="1" applyProtection="1">
      <alignment horizontal="center" vertical="center" wrapText="1"/>
      <protection locked="0"/>
    </xf>
    <xf numFmtId="0" fontId="44" fillId="2" borderId="70" xfId="8" applyFont="1" applyFill="1" applyBorder="1" applyAlignment="1" applyProtection="1">
      <alignment horizontal="center" vertical="center" wrapText="1"/>
      <protection locked="0"/>
    </xf>
    <xf numFmtId="0" fontId="44" fillId="2" borderId="73" xfId="8" applyFont="1" applyFill="1" applyBorder="1" applyAlignment="1" applyProtection="1">
      <alignment horizontal="center" vertical="center" wrapText="1"/>
      <protection locked="0"/>
    </xf>
    <xf numFmtId="179" fontId="45" fillId="31" borderId="67" xfId="125" applyNumberFormat="1" applyFont="1" applyFill="1" applyBorder="1" applyAlignment="1" applyProtection="1">
      <alignment horizontal="center" vertical="center"/>
      <protection hidden="1"/>
    </xf>
    <xf numFmtId="179" fontId="45" fillId="31" borderId="70" xfId="125" applyNumberFormat="1" applyFont="1" applyFill="1" applyBorder="1" applyAlignment="1" applyProtection="1">
      <alignment horizontal="center" vertical="center"/>
      <protection hidden="1"/>
    </xf>
    <xf numFmtId="180" fontId="44" fillId="0" borderId="67" xfId="125" applyNumberFormat="1" applyFont="1" applyFill="1" applyBorder="1" applyAlignment="1" applyProtection="1">
      <alignment horizontal="center" vertical="center"/>
      <protection locked="0"/>
    </xf>
    <xf numFmtId="180" fontId="44" fillId="0" borderId="70" xfId="125" applyNumberFormat="1" applyFont="1" applyFill="1" applyBorder="1" applyAlignment="1" applyProtection="1">
      <alignment horizontal="center" vertical="center"/>
      <protection locked="0"/>
    </xf>
    <xf numFmtId="180" fontId="44" fillId="0" borderId="97" xfId="125" applyNumberFormat="1" applyFont="1" applyFill="1" applyBorder="1" applyAlignment="1" applyProtection="1">
      <alignment horizontal="center" vertical="center"/>
      <protection locked="0"/>
    </xf>
    <xf numFmtId="180" fontId="44" fillId="0" borderId="98" xfId="125" applyNumberFormat="1" applyFont="1" applyFill="1" applyBorder="1" applyAlignment="1" applyProtection="1">
      <alignment horizontal="center" vertical="center"/>
      <protection locked="0"/>
    </xf>
    <xf numFmtId="180" fontId="44" fillId="0" borderId="86" xfId="125" applyNumberFormat="1" applyFont="1" applyFill="1" applyBorder="1" applyAlignment="1" applyProtection="1">
      <alignment horizontal="center" vertical="center"/>
      <protection locked="0"/>
    </xf>
    <xf numFmtId="9" fontId="44" fillId="0" borderId="99" xfId="213" applyFont="1" applyFill="1" applyBorder="1" applyAlignment="1" applyProtection="1">
      <alignment horizontal="center" vertical="center"/>
      <protection locked="0"/>
    </xf>
    <xf numFmtId="9" fontId="0" fillId="0" borderId="0" xfId="213" applyFont="1" applyAlignment="1">
      <alignment horizontal="center"/>
    </xf>
    <xf numFmtId="0" fontId="46" fillId="31" borderId="66" xfId="8" applyFont="1" applyFill="1" applyBorder="1" applyAlignment="1" applyProtection="1">
      <alignment horizontal="center" vertical="center" wrapText="1"/>
      <protection locked="0"/>
    </xf>
    <xf numFmtId="0" fontId="46" fillId="31" borderId="67" xfId="8" applyFont="1" applyFill="1" applyBorder="1" applyAlignment="1" applyProtection="1">
      <alignment horizontal="center" vertical="center" wrapText="1"/>
      <protection locked="0"/>
    </xf>
    <xf numFmtId="0" fontId="46" fillId="31" borderId="82" xfId="8" applyFont="1" applyFill="1" applyBorder="1" applyAlignment="1" applyProtection="1">
      <alignment horizontal="center" vertical="center" wrapText="1"/>
      <protection locked="0"/>
    </xf>
    <xf numFmtId="0" fontId="46" fillId="31" borderId="84" xfId="8" applyFont="1" applyFill="1" applyBorder="1" applyAlignment="1" applyProtection="1">
      <alignment horizontal="center" vertical="center" wrapText="1"/>
      <protection locked="0"/>
    </xf>
    <xf numFmtId="0" fontId="46" fillId="31" borderId="78" xfId="8" applyFont="1" applyFill="1" applyBorder="1" applyAlignment="1" applyProtection="1">
      <alignment horizontal="center" vertical="center" wrapText="1"/>
      <protection locked="0"/>
    </xf>
    <xf numFmtId="0" fontId="46" fillId="31" borderId="85" xfId="8" applyFont="1" applyFill="1" applyBorder="1" applyAlignment="1" applyProtection="1">
      <alignment horizontal="center" vertical="center" wrapText="1"/>
      <protection locked="0"/>
    </xf>
    <xf numFmtId="0" fontId="46" fillId="31" borderId="69" xfId="8" applyFont="1" applyFill="1" applyBorder="1" applyAlignment="1" applyProtection="1">
      <alignment horizontal="center" vertical="center" wrapText="1"/>
      <protection locked="0"/>
    </xf>
    <xf numFmtId="0" fontId="46" fillId="31" borderId="70" xfId="8" applyFont="1" applyFill="1" applyBorder="1" applyAlignment="1" applyProtection="1">
      <alignment horizontal="center" vertical="center" wrapText="1"/>
      <protection locked="0"/>
    </xf>
    <xf numFmtId="0" fontId="46" fillId="31" borderId="87" xfId="8" applyFont="1" applyFill="1" applyBorder="1" applyAlignment="1" applyProtection="1">
      <alignment horizontal="center" vertical="center" wrapText="1"/>
      <protection locked="0"/>
    </xf>
    <xf numFmtId="0" fontId="46" fillId="31" borderId="72" xfId="8" applyFont="1" applyFill="1" applyBorder="1" applyAlignment="1" applyProtection="1">
      <alignment horizontal="center" vertical="center" wrapText="1"/>
      <protection locked="0"/>
    </xf>
    <xf numFmtId="0" fontId="46" fillId="31" borderId="73" xfId="8" applyFont="1" applyFill="1" applyBorder="1" applyAlignment="1" applyProtection="1">
      <alignment horizontal="center" vertical="center" wrapText="1"/>
      <protection locked="0"/>
    </xf>
    <xf numFmtId="0" fontId="46" fillId="31" borderId="88" xfId="8" applyFont="1" applyFill="1" applyBorder="1" applyAlignment="1" applyProtection="1">
      <alignment horizontal="center" vertical="center" wrapText="1"/>
      <protection locked="0"/>
    </xf>
    <xf numFmtId="0" fontId="42" fillId="30" borderId="81" xfId="20" applyFont="1" applyFill="1" applyBorder="1" applyAlignment="1" applyProtection="1">
      <alignment horizontal="center" vertical="center" wrapText="1"/>
      <protection locked="0"/>
    </xf>
    <xf numFmtId="0" fontId="42" fillId="30" borderId="78" xfId="20" applyFont="1" applyFill="1" applyBorder="1" applyAlignment="1" applyProtection="1">
      <alignment horizontal="center" vertical="center" wrapText="1"/>
      <protection locked="0"/>
    </xf>
    <xf numFmtId="179" fontId="45" fillId="31" borderId="83" xfId="125" applyNumberFormat="1" applyFont="1" applyFill="1" applyBorder="1" applyAlignment="1" applyProtection="1">
      <alignment horizontal="center" vertical="center"/>
      <protection locked="0"/>
    </xf>
    <xf numFmtId="179" fontId="45" fillId="31" borderId="84" xfId="125" applyNumberFormat="1" applyFont="1" applyFill="1" applyBorder="1" applyAlignment="1" applyProtection="1">
      <alignment horizontal="center" vertical="center"/>
      <protection locked="0"/>
    </xf>
    <xf numFmtId="179" fontId="45" fillId="31" borderId="78" xfId="125" applyNumberFormat="1" applyFont="1" applyFill="1" applyBorder="1" applyAlignment="1" applyProtection="1">
      <alignment horizontal="center" vertical="center"/>
      <protection hidden="1"/>
    </xf>
    <xf numFmtId="179" fontId="45" fillId="31" borderId="73" xfId="125" applyNumberFormat="1" applyFont="1" applyFill="1" applyBorder="1" applyAlignment="1" applyProtection="1">
      <alignment horizontal="center" vertical="center"/>
      <protection hidden="1"/>
    </xf>
    <xf numFmtId="0" fontId="2" fillId="0" borderId="87" xfId="0" applyFont="1" applyBorder="1" applyAlignment="1">
      <alignment horizontal="center"/>
    </xf>
    <xf numFmtId="0" fontId="2" fillId="0" borderId="100" xfId="0" applyFont="1" applyBorder="1" applyAlignment="1">
      <alignment horizontal="center"/>
    </xf>
  </cellXfs>
  <cellStyles count="214">
    <cellStyle name="20% - Énfasis1 2" xfId="133" xr:uid="{00000000-0005-0000-0000-000000000000}"/>
    <cellStyle name="20% - Énfasis2 2" xfId="134" xr:uid="{00000000-0005-0000-0000-000001000000}"/>
    <cellStyle name="20% - Énfasis3 2" xfId="135" xr:uid="{00000000-0005-0000-0000-000002000000}"/>
    <cellStyle name="20% - Énfasis4 2" xfId="136" xr:uid="{00000000-0005-0000-0000-000003000000}"/>
    <cellStyle name="20% - Énfasis5 2" xfId="137" xr:uid="{00000000-0005-0000-0000-000004000000}"/>
    <cellStyle name="20% - Énfasis6 2" xfId="138" xr:uid="{00000000-0005-0000-0000-000005000000}"/>
    <cellStyle name="40% - Énfasis1 2" xfId="139" xr:uid="{00000000-0005-0000-0000-000006000000}"/>
    <cellStyle name="40% - Énfasis2 2" xfId="140" xr:uid="{00000000-0005-0000-0000-000007000000}"/>
    <cellStyle name="40% - Énfasis3 2" xfId="141" xr:uid="{00000000-0005-0000-0000-000008000000}"/>
    <cellStyle name="40% - Énfasis4 2" xfId="142" xr:uid="{00000000-0005-0000-0000-000009000000}"/>
    <cellStyle name="40% - Énfasis5 2" xfId="143" xr:uid="{00000000-0005-0000-0000-00000A000000}"/>
    <cellStyle name="40% - Énfasis6 2" xfId="144" xr:uid="{00000000-0005-0000-0000-00000B000000}"/>
    <cellStyle name="60% - Énfasis1 2" xfId="145" xr:uid="{00000000-0005-0000-0000-00000C000000}"/>
    <cellStyle name="60% - Énfasis2 2" xfId="146" xr:uid="{00000000-0005-0000-0000-00000D000000}"/>
    <cellStyle name="60% - Énfasis3 2" xfId="147" xr:uid="{00000000-0005-0000-0000-00000E000000}"/>
    <cellStyle name="60% - Énfasis4 2" xfId="148" xr:uid="{00000000-0005-0000-0000-00000F000000}"/>
    <cellStyle name="60% - Énfasis5 2" xfId="149" xr:uid="{00000000-0005-0000-0000-000010000000}"/>
    <cellStyle name="60% - Énfasis6 2" xfId="150" xr:uid="{00000000-0005-0000-0000-000011000000}"/>
    <cellStyle name="Buena 2" xfId="151" xr:uid="{00000000-0005-0000-0000-000012000000}"/>
    <cellStyle name="Cálculo 2" xfId="152" xr:uid="{00000000-0005-0000-0000-000013000000}"/>
    <cellStyle name="Cálculo 2 2" xfId="178" xr:uid="{00000000-0005-0000-0000-000014000000}"/>
    <cellStyle name="Cálculo 2 2 2" xfId="179" xr:uid="{00000000-0005-0000-0000-000015000000}"/>
    <cellStyle name="Cálculo 2 2 2 2" xfId="180" xr:uid="{00000000-0005-0000-0000-000016000000}"/>
    <cellStyle name="Cálculo 2 2 3" xfId="181" xr:uid="{00000000-0005-0000-0000-000017000000}"/>
    <cellStyle name="Cálculo 2 2_CUADROS RES. INF. WORD" xfId="182" xr:uid="{00000000-0005-0000-0000-000018000000}"/>
    <cellStyle name="Cálculo 2 3" xfId="183" xr:uid="{00000000-0005-0000-0000-000019000000}"/>
    <cellStyle name="Cálculo 2 3 2" xfId="184" xr:uid="{00000000-0005-0000-0000-00001A000000}"/>
    <cellStyle name="Cálculo 2_CUADROS RES. INF. WORD" xfId="185" xr:uid="{00000000-0005-0000-0000-00001B000000}"/>
    <cellStyle name="Celda de comprobación 2" xfId="153" xr:uid="{00000000-0005-0000-0000-00001C000000}"/>
    <cellStyle name="Celda vinculada 2" xfId="154" xr:uid="{00000000-0005-0000-0000-00001D000000}"/>
    <cellStyle name="Comma 2" xfId="186" xr:uid="{00000000-0005-0000-0000-00001E000000}"/>
    <cellStyle name="Encabezado 4 2" xfId="155" xr:uid="{00000000-0005-0000-0000-00001F000000}"/>
    <cellStyle name="Énfasis1 2" xfId="156" xr:uid="{00000000-0005-0000-0000-000020000000}"/>
    <cellStyle name="Énfasis2 2" xfId="157" xr:uid="{00000000-0005-0000-0000-000021000000}"/>
    <cellStyle name="Énfasis3 2" xfId="158" xr:uid="{00000000-0005-0000-0000-000022000000}"/>
    <cellStyle name="Énfasis4 2" xfId="159" xr:uid="{00000000-0005-0000-0000-000023000000}"/>
    <cellStyle name="Énfasis5 2" xfId="160" xr:uid="{00000000-0005-0000-0000-000024000000}"/>
    <cellStyle name="Énfasis6 2" xfId="161" xr:uid="{00000000-0005-0000-0000-000025000000}"/>
    <cellStyle name="Entrada 2" xfId="162" xr:uid="{00000000-0005-0000-0000-000026000000}"/>
    <cellStyle name="Entrada 2 2" xfId="187" xr:uid="{00000000-0005-0000-0000-000027000000}"/>
    <cellStyle name="Entrada 2 2 2" xfId="188" xr:uid="{00000000-0005-0000-0000-000028000000}"/>
    <cellStyle name="Entrada 2 2 2 2" xfId="189" xr:uid="{00000000-0005-0000-0000-000029000000}"/>
    <cellStyle name="Entrada 2 2 3" xfId="190" xr:uid="{00000000-0005-0000-0000-00002A000000}"/>
    <cellStyle name="Entrada 2 2_CUADROS RES. INF. WORD" xfId="191" xr:uid="{00000000-0005-0000-0000-00002B000000}"/>
    <cellStyle name="Entrada 2 3" xfId="192" xr:uid="{00000000-0005-0000-0000-00002C000000}"/>
    <cellStyle name="Entrada 2 3 2" xfId="193" xr:uid="{00000000-0005-0000-0000-00002D000000}"/>
    <cellStyle name="Entrada 2_CUADROS RES. INF. WORD" xfId="194" xr:uid="{00000000-0005-0000-0000-00002E000000}"/>
    <cellStyle name="Estilo 1" xfId="128" xr:uid="{00000000-0005-0000-0000-00002F000000}"/>
    <cellStyle name="Euro" xfId="2" xr:uid="{00000000-0005-0000-0000-000030000000}"/>
    <cellStyle name="Hipervínculo 2" xfId="212" xr:uid="{00000000-0005-0000-0000-000032000000}"/>
    <cellStyle name="Incorrecto 2" xfId="163" xr:uid="{00000000-0005-0000-0000-000033000000}"/>
    <cellStyle name="Millares" xfId="1" builtinId="3"/>
    <cellStyle name="Millares 2" xfId="125" xr:uid="{00000000-0005-0000-0000-000035000000}"/>
    <cellStyle name="Millares 2 10" xfId="37" xr:uid="{00000000-0005-0000-0000-000036000000}"/>
    <cellStyle name="Millares 2 11" xfId="66" xr:uid="{00000000-0005-0000-0000-000037000000}"/>
    <cellStyle name="Millares 2 12" xfId="72" xr:uid="{00000000-0005-0000-0000-000038000000}"/>
    <cellStyle name="Millares 2 13" xfId="64" xr:uid="{00000000-0005-0000-0000-000039000000}"/>
    <cellStyle name="Millares 2 14" xfId="56" xr:uid="{00000000-0005-0000-0000-00003A000000}"/>
    <cellStyle name="Millares 2 15" xfId="67" xr:uid="{00000000-0005-0000-0000-00003B000000}"/>
    <cellStyle name="Millares 2 16" xfId="103" xr:uid="{00000000-0005-0000-0000-00003C000000}"/>
    <cellStyle name="Millares 2 17" xfId="112" xr:uid="{00000000-0005-0000-0000-00003D000000}"/>
    <cellStyle name="Millares 2 18" xfId="81" xr:uid="{00000000-0005-0000-0000-00003E000000}"/>
    <cellStyle name="Millares 2 19" xfId="119" xr:uid="{00000000-0005-0000-0000-00003F000000}"/>
    <cellStyle name="Millares 2 2" xfId="9" xr:uid="{00000000-0005-0000-0000-000040000000}"/>
    <cellStyle name="Millares 2 20" xfId="110" xr:uid="{00000000-0005-0000-0000-000041000000}"/>
    <cellStyle name="Millares 2 3" xfId="29" xr:uid="{00000000-0005-0000-0000-000042000000}"/>
    <cellStyle name="Millares 2 4" xfId="36" xr:uid="{00000000-0005-0000-0000-000043000000}"/>
    <cellStyle name="Millares 2 5" xfId="43" xr:uid="{00000000-0005-0000-0000-000044000000}"/>
    <cellStyle name="Millares 2 6" xfId="40" xr:uid="{00000000-0005-0000-0000-000045000000}"/>
    <cellStyle name="Millares 2 7" xfId="44" xr:uid="{00000000-0005-0000-0000-000046000000}"/>
    <cellStyle name="Millares 2 8" xfId="33" xr:uid="{00000000-0005-0000-0000-000047000000}"/>
    <cellStyle name="Millares 2 9" xfId="47" xr:uid="{00000000-0005-0000-0000-000048000000}"/>
    <cellStyle name="Millares 22" xfId="99" xr:uid="{00000000-0005-0000-0000-000049000000}"/>
    <cellStyle name="Millares 3" xfId="10" xr:uid="{00000000-0005-0000-0000-00004A000000}"/>
    <cellStyle name="Millares 3 2" xfId="164" xr:uid="{00000000-0005-0000-0000-00004B000000}"/>
    <cellStyle name="Millares 4" xfId="11" xr:uid="{00000000-0005-0000-0000-00004C000000}"/>
    <cellStyle name="Millares 4 2" xfId="84" xr:uid="{00000000-0005-0000-0000-00004D000000}"/>
    <cellStyle name="Millares 5" xfId="12" xr:uid="{00000000-0005-0000-0000-00004E000000}"/>
    <cellStyle name="Millares 5 2" xfId="85" xr:uid="{00000000-0005-0000-0000-00004F000000}"/>
    <cellStyle name="Millares 6" xfId="22" xr:uid="{00000000-0005-0000-0000-000050000000}"/>
    <cellStyle name="Millares 6 2" xfId="26" xr:uid="{00000000-0005-0000-0000-000051000000}"/>
    <cellStyle name="Millares 6 3" xfId="94" xr:uid="{00000000-0005-0000-0000-000052000000}"/>
    <cellStyle name="Millares 7" xfId="25" xr:uid="{00000000-0005-0000-0000-000053000000}"/>
    <cellStyle name="Moneda 2" xfId="122" xr:uid="{00000000-0005-0000-0000-000055000000}"/>
    <cellStyle name="Moneda 2 10" xfId="65" xr:uid="{00000000-0005-0000-0000-000056000000}"/>
    <cellStyle name="Moneda 2 11" xfId="34" xr:uid="{00000000-0005-0000-0000-000057000000}"/>
    <cellStyle name="Moneda 2 12" xfId="60" xr:uid="{00000000-0005-0000-0000-000058000000}"/>
    <cellStyle name="Moneda 2 13" xfId="74" xr:uid="{00000000-0005-0000-0000-000059000000}"/>
    <cellStyle name="Moneda 2 14" xfId="77" xr:uid="{00000000-0005-0000-0000-00005A000000}"/>
    <cellStyle name="Moneda 2 15" xfId="80" xr:uid="{00000000-0005-0000-0000-00005B000000}"/>
    <cellStyle name="Moneda 2 16" xfId="97" xr:uid="{00000000-0005-0000-0000-00005C000000}"/>
    <cellStyle name="Moneda 2 17" xfId="100" xr:uid="{00000000-0005-0000-0000-00005D000000}"/>
    <cellStyle name="Moneda 2 18" xfId="115" xr:uid="{00000000-0005-0000-0000-00005E000000}"/>
    <cellStyle name="Moneda 2 19" xfId="114" xr:uid="{00000000-0005-0000-0000-00005F000000}"/>
    <cellStyle name="Moneda 2 2" xfId="3" xr:uid="{00000000-0005-0000-0000-000060000000}"/>
    <cellStyle name="Moneda 2 20" xfId="120" xr:uid="{00000000-0005-0000-0000-000061000000}"/>
    <cellStyle name="Moneda 2 3" xfId="27" xr:uid="{00000000-0005-0000-0000-000062000000}"/>
    <cellStyle name="Moneda 2 4" xfId="32" xr:uid="{00000000-0005-0000-0000-000063000000}"/>
    <cellStyle name="Moneda 2 5" xfId="41" xr:uid="{00000000-0005-0000-0000-000064000000}"/>
    <cellStyle name="Moneda 2 6" xfId="50" xr:uid="{00000000-0005-0000-0000-000065000000}"/>
    <cellStyle name="Moneda 2 7" xfId="54" xr:uid="{00000000-0005-0000-0000-000066000000}"/>
    <cellStyle name="Moneda 2 8" xfId="58" xr:uid="{00000000-0005-0000-0000-000067000000}"/>
    <cellStyle name="Moneda 2 9" xfId="62" xr:uid="{00000000-0005-0000-0000-000068000000}"/>
    <cellStyle name="Moneda 23" xfId="107" xr:uid="{00000000-0005-0000-0000-000069000000}"/>
    <cellStyle name="Moneda 26" xfId="96" xr:uid="{00000000-0005-0000-0000-00006A000000}"/>
    <cellStyle name="Moneda 3" xfId="4" xr:uid="{00000000-0005-0000-0000-00006B000000}"/>
    <cellStyle name="Moneda 3 2" xfId="13" xr:uid="{00000000-0005-0000-0000-00006C000000}"/>
    <cellStyle name="Moneda 3 2 2" xfId="86" xr:uid="{00000000-0005-0000-0000-00006D000000}"/>
    <cellStyle name="Moneda 4" xfId="5" xr:uid="{00000000-0005-0000-0000-00006E000000}"/>
    <cellStyle name="Moneda 4 2" xfId="14" xr:uid="{00000000-0005-0000-0000-00006F000000}"/>
    <cellStyle name="Moneda 4 2 2" xfId="87" xr:uid="{00000000-0005-0000-0000-000070000000}"/>
    <cellStyle name="Moneda 4 3" xfId="130" xr:uid="{00000000-0005-0000-0000-000071000000}"/>
    <cellStyle name="Moneda 5" xfId="6" xr:uid="{00000000-0005-0000-0000-000072000000}"/>
    <cellStyle name="Moneda 5 2" xfId="15" xr:uid="{00000000-0005-0000-0000-000073000000}"/>
    <cellStyle name="Moneda 5 2 2" xfId="88" xr:uid="{00000000-0005-0000-0000-000074000000}"/>
    <cellStyle name="Moneda 6" xfId="7" xr:uid="{00000000-0005-0000-0000-000075000000}"/>
    <cellStyle name="Moneda 7" xfId="16" xr:uid="{00000000-0005-0000-0000-000076000000}"/>
    <cellStyle name="Moneda 7 2" xfId="89" xr:uid="{00000000-0005-0000-0000-000077000000}"/>
    <cellStyle name="Moneda 8" xfId="21" xr:uid="{00000000-0005-0000-0000-000078000000}"/>
    <cellStyle name="Moneda 8 2" xfId="24" xr:uid="{00000000-0005-0000-0000-000079000000}"/>
    <cellStyle name="Moneda 8 3" xfId="93" xr:uid="{00000000-0005-0000-0000-00007A000000}"/>
    <cellStyle name="Moneda 9" xfId="124" xr:uid="{00000000-0005-0000-0000-00007B000000}"/>
    <cellStyle name="Normal" xfId="0" builtinId="0"/>
    <cellStyle name="Normal 17" xfId="104" xr:uid="{00000000-0005-0000-0000-00007F000000}"/>
    <cellStyle name="Normal 18" xfId="111" xr:uid="{00000000-0005-0000-0000-000080000000}"/>
    <cellStyle name="Normal 19" xfId="109" xr:uid="{00000000-0005-0000-0000-000081000000}"/>
    <cellStyle name="Normal 2" xfId="127" xr:uid="{00000000-0005-0000-0000-000082000000}"/>
    <cellStyle name="Normal 2 10" xfId="63" xr:uid="{00000000-0005-0000-0000-000083000000}"/>
    <cellStyle name="Normal 2 11" xfId="52" xr:uid="{00000000-0005-0000-0000-000084000000}"/>
    <cellStyle name="Normal 2 12" xfId="71" xr:uid="{00000000-0005-0000-0000-000085000000}"/>
    <cellStyle name="Normal 2 13" xfId="68" xr:uid="{00000000-0005-0000-0000-000086000000}"/>
    <cellStyle name="Normal 2 14" xfId="75" xr:uid="{00000000-0005-0000-0000-000087000000}"/>
    <cellStyle name="Normal 2 15" xfId="78" xr:uid="{00000000-0005-0000-0000-000088000000}"/>
    <cellStyle name="Normal 2 16" xfId="105" xr:uid="{00000000-0005-0000-0000-000089000000}"/>
    <cellStyle name="Normal 2 17" xfId="69" xr:uid="{00000000-0005-0000-0000-00008A000000}"/>
    <cellStyle name="Normal 2 18" xfId="101" xr:uid="{00000000-0005-0000-0000-00008B000000}"/>
    <cellStyle name="Normal 2 19" xfId="117" xr:uid="{00000000-0005-0000-0000-00008C000000}"/>
    <cellStyle name="Normal 2 2" xfId="8" xr:uid="{00000000-0005-0000-0000-00008D000000}"/>
    <cellStyle name="Normal 2 20" xfId="118" xr:uid="{00000000-0005-0000-0000-00008E000000}"/>
    <cellStyle name="Normal 2 3" xfId="28" xr:uid="{00000000-0005-0000-0000-00008F000000}"/>
    <cellStyle name="Normal 2 4" xfId="35" xr:uid="{00000000-0005-0000-0000-000090000000}"/>
    <cellStyle name="Normal 2 5" xfId="45" xr:uid="{00000000-0005-0000-0000-000091000000}"/>
    <cellStyle name="Normal 2 6" xfId="46" xr:uid="{00000000-0005-0000-0000-000092000000}"/>
    <cellStyle name="Normal 2 7" xfId="51" xr:uid="{00000000-0005-0000-0000-000093000000}"/>
    <cellStyle name="Normal 2 8" xfId="55" xr:uid="{00000000-0005-0000-0000-000094000000}"/>
    <cellStyle name="Normal 2 9" xfId="59" xr:uid="{00000000-0005-0000-0000-000095000000}"/>
    <cellStyle name="Normal 2_FINAGRO COOBRA BIMESTRE 1" xfId="165" xr:uid="{00000000-0005-0000-0000-000096000000}"/>
    <cellStyle name="Normal 20" xfId="116" xr:uid="{00000000-0005-0000-0000-000097000000}"/>
    <cellStyle name="Normal 3" xfId="20" xr:uid="{00000000-0005-0000-0000-000098000000}"/>
    <cellStyle name="Normal 3 2" xfId="23" xr:uid="{00000000-0005-0000-0000-000099000000}"/>
    <cellStyle name="Normal 3 3" xfId="92" xr:uid="{00000000-0005-0000-0000-00009A000000}"/>
    <cellStyle name="Normal 4" xfId="123" xr:uid="{00000000-0005-0000-0000-00009B000000}"/>
    <cellStyle name="Normal 4 2" xfId="83" xr:uid="{00000000-0005-0000-0000-00009C000000}"/>
    <cellStyle name="Normal 4 3" xfId="106" xr:uid="{00000000-0005-0000-0000-00009D000000}"/>
    <cellStyle name="Normal 4 4" xfId="95" xr:uid="{00000000-0005-0000-0000-00009E000000}"/>
    <cellStyle name="Normal 4 5" xfId="98" xr:uid="{00000000-0005-0000-0000-00009F000000}"/>
    <cellStyle name="Normal 4 6" xfId="121" xr:uid="{00000000-0005-0000-0000-0000A0000000}"/>
    <cellStyle name="Normal 5" xfId="132" xr:uid="{00000000-0005-0000-0000-0000A1000000}"/>
    <cellStyle name="Normal 5 2" xfId="166" xr:uid="{00000000-0005-0000-0000-0000A2000000}"/>
    <cellStyle name="Normal 5_FINAGRO COOBRA BIMESTRE 1" xfId="167" xr:uid="{00000000-0005-0000-0000-0000A3000000}"/>
    <cellStyle name="Normal_C- Disponible CISA Abril 2004." xfId="177" xr:uid="{00000000-0005-0000-0000-0000A4000000}"/>
    <cellStyle name="Notas 2" xfId="168" xr:uid="{00000000-0005-0000-0000-0000A8000000}"/>
    <cellStyle name="Notas 2 2" xfId="195" xr:uid="{00000000-0005-0000-0000-0000A9000000}"/>
    <cellStyle name="Notas 2 2 2" xfId="196" xr:uid="{00000000-0005-0000-0000-0000AA000000}"/>
    <cellStyle name="Notas 2 2 2 2" xfId="197" xr:uid="{00000000-0005-0000-0000-0000AB000000}"/>
    <cellStyle name="Notas 2 2 3" xfId="198" xr:uid="{00000000-0005-0000-0000-0000AC000000}"/>
    <cellStyle name="Notas 2 2_CUADROS RES. INF. WORD" xfId="199" xr:uid="{00000000-0005-0000-0000-0000AD000000}"/>
    <cellStyle name="Notas 2 3" xfId="200" xr:uid="{00000000-0005-0000-0000-0000AE000000}"/>
    <cellStyle name="Notas 2 3 2" xfId="201" xr:uid="{00000000-0005-0000-0000-0000AF000000}"/>
    <cellStyle name="Notas 2_CUADROS RES. INF. WORD" xfId="202" xr:uid="{00000000-0005-0000-0000-0000B0000000}"/>
    <cellStyle name="Percent 2" xfId="203" xr:uid="{00000000-0005-0000-0000-0000B1000000}"/>
    <cellStyle name="Porcentaje" xfId="213" builtinId="5"/>
    <cellStyle name="Porcentaje 2" xfId="169" xr:uid="{00000000-0005-0000-0000-0000B3000000}"/>
    <cellStyle name="Porcentual 2" xfId="126" xr:uid="{00000000-0005-0000-0000-0000B4000000}"/>
    <cellStyle name="Porcentual 2 10" xfId="61" xr:uid="{00000000-0005-0000-0000-0000B5000000}"/>
    <cellStyle name="Porcentual 2 11" xfId="49" xr:uid="{00000000-0005-0000-0000-0000B6000000}"/>
    <cellStyle name="Porcentual 2 12" xfId="73" xr:uid="{00000000-0005-0000-0000-0000B7000000}"/>
    <cellStyle name="Porcentual 2 13" xfId="70" xr:uid="{00000000-0005-0000-0000-0000B8000000}"/>
    <cellStyle name="Porcentual 2 14" xfId="38" xr:uid="{00000000-0005-0000-0000-0000B9000000}"/>
    <cellStyle name="Porcentual 2 15" xfId="76" xr:uid="{00000000-0005-0000-0000-0000BA000000}"/>
    <cellStyle name="Porcentual 2 16" xfId="82" xr:uid="{00000000-0005-0000-0000-0000BB000000}"/>
    <cellStyle name="Porcentual 2 17" xfId="113" xr:uid="{00000000-0005-0000-0000-0000BC000000}"/>
    <cellStyle name="Porcentual 2 18" xfId="79" xr:uid="{00000000-0005-0000-0000-0000BD000000}"/>
    <cellStyle name="Porcentual 2 19" xfId="102" xr:uid="{00000000-0005-0000-0000-0000BE000000}"/>
    <cellStyle name="Porcentual 2 2" xfId="17" xr:uid="{00000000-0005-0000-0000-0000BF000000}"/>
    <cellStyle name="Porcentual 2 20" xfId="108" xr:uid="{00000000-0005-0000-0000-0000C0000000}"/>
    <cellStyle name="Porcentual 2 3" xfId="31" xr:uid="{00000000-0005-0000-0000-0000C1000000}"/>
    <cellStyle name="Porcentual 2 4" xfId="42" xr:uid="{00000000-0005-0000-0000-0000C2000000}"/>
    <cellStyle name="Porcentual 2 5" xfId="48" xr:uid="{00000000-0005-0000-0000-0000C3000000}"/>
    <cellStyle name="Porcentual 2 6" xfId="39" xr:uid="{00000000-0005-0000-0000-0000C4000000}"/>
    <cellStyle name="Porcentual 2 7" xfId="30" xr:uid="{00000000-0005-0000-0000-0000C5000000}"/>
    <cellStyle name="Porcentual 2 8" xfId="53" xr:uid="{00000000-0005-0000-0000-0000C6000000}"/>
    <cellStyle name="Porcentual 2 9" xfId="57" xr:uid="{00000000-0005-0000-0000-0000C7000000}"/>
    <cellStyle name="Porcentual 3" xfId="18" xr:uid="{00000000-0005-0000-0000-0000C8000000}"/>
    <cellStyle name="Porcentual 3 2" xfId="90" xr:uid="{00000000-0005-0000-0000-0000C9000000}"/>
    <cellStyle name="Porcentual 4" xfId="19" xr:uid="{00000000-0005-0000-0000-0000CA000000}"/>
    <cellStyle name="Porcentual 4 2" xfId="91" xr:uid="{00000000-0005-0000-0000-0000CB000000}"/>
    <cellStyle name="Porcentual 5" xfId="131" xr:uid="{00000000-0005-0000-0000-0000CC000000}"/>
    <cellStyle name="Salida 2" xfId="170" xr:uid="{00000000-0005-0000-0000-0000CD000000}"/>
    <cellStyle name="Salida 2 2" xfId="204" xr:uid="{00000000-0005-0000-0000-0000CE000000}"/>
    <cellStyle name="Salida 2 2 2" xfId="205" xr:uid="{00000000-0005-0000-0000-0000CF000000}"/>
    <cellStyle name="Salida 2 2 2 2" xfId="206" xr:uid="{00000000-0005-0000-0000-0000D0000000}"/>
    <cellStyle name="Salida 2 2 3" xfId="207" xr:uid="{00000000-0005-0000-0000-0000D1000000}"/>
    <cellStyle name="Salida 2 2_CUADROS RES. INF. WORD" xfId="208" xr:uid="{00000000-0005-0000-0000-0000D2000000}"/>
    <cellStyle name="Salida 2 3" xfId="209" xr:uid="{00000000-0005-0000-0000-0000D3000000}"/>
    <cellStyle name="Salida 2 3 2" xfId="210" xr:uid="{00000000-0005-0000-0000-0000D4000000}"/>
    <cellStyle name="Salida 2_CUADROS RES. INF. WORD" xfId="211" xr:uid="{00000000-0005-0000-0000-0000D5000000}"/>
    <cellStyle name="Texto de advertencia 2" xfId="171" xr:uid="{00000000-0005-0000-0000-0000D6000000}"/>
    <cellStyle name="Texto explicativo 2" xfId="172" xr:uid="{00000000-0005-0000-0000-0000D7000000}"/>
    <cellStyle name="Título 1 2" xfId="173" xr:uid="{00000000-0005-0000-0000-0000D8000000}"/>
    <cellStyle name="Título 2 2" xfId="174" xr:uid="{00000000-0005-0000-0000-0000D9000000}"/>
    <cellStyle name="Título 3 2" xfId="175" xr:uid="{00000000-0005-0000-0000-0000DA000000}"/>
    <cellStyle name="Título 4" xfId="176" xr:uid="{00000000-0005-0000-0000-0000DB000000}"/>
    <cellStyle name="Währung" xfId="129" xr:uid="{00000000-0005-0000-0000-0000DC000000}"/>
  </cellStyles>
  <dxfs count="3">
    <dxf>
      <font>
        <color rgb="FF9C0006"/>
      </font>
      <fill>
        <patternFill>
          <bgColor rgb="FFFFC7CE"/>
        </patternFill>
      </fill>
    </dxf>
    <dxf>
      <font>
        <color rgb="FF9C0006"/>
      </font>
      <fill>
        <patternFill>
          <bgColor rgb="FFFFC7CE"/>
        </patternFill>
      </fill>
    </dxf>
    <dxf>
      <font>
        <b/>
        <i val="0"/>
        <color theme="1"/>
      </font>
      <fill>
        <patternFill>
          <bgColor rgb="FFFF0000"/>
        </patternFill>
      </fill>
    </dxf>
  </dxfs>
  <tableStyles count="0" defaultTableStyle="TableStyleMedium9" defaultPivotStyle="PivotStyleLight16"/>
  <colors>
    <mruColors>
      <color rgb="FFFFFF99"/>
      <color rgb="FFFFE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63500</xdr:rowOff>
    </xdr:from>
    <xdr:to>
      <xdr:col>3</xdr:col>
      <xdr:colOff>482600</xdr:colOff>
      <xdr:row>5</xdr:row>
      <xdr:rowOff>90488</xdr:rowOff>
    </xdr:to>
    <xdr:pic>
      <xdr:nvPicPr>
        <xdr:cNvPr id="2" name="Imagen 4">
          <a:extLst>
            <a:ext uri="{FF2B5EF4-FFF2-40B4-BE49-F238E27FC236}">
              <a16:creationId xmlns:a16="http://schemas.microsoft.com/office/drawing/2014/main" id="{D590DFA3-02C0-468B-ACA6-0915BCBF790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15950"/>
          <a:ext cx="1701800" cy="3952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2341562</xdr:colOff>
      <xdr:row>3</xdr:row>
      <xdr:rowOff>63500</xdr:rowOff>
    </xdr:to>
    <xdr:pic>
      <xdr:nvPicPr>
        <xdr:cNvPr id="3" name="Imagen 4">
          <a:extLst>
            <a:ext uri="{FF2B5EF4-FFF2-40B4-BE49-F238E27FC236}">
              <a16:creationId xmlns:a16="http://schemas.microsoft.com/office/drawing/2014/main" id="{90821FAF-4C88-4222-BBE4-4FC425C7CEC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2341562" cy="6429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200705</xdr:colOff>
      <xdr:row>5</xdr:row>
      <xdr:rowOff>187552</xdr:rowOff>
    </xdr:to>
    <xdr:pic>
      <xdr:nvPicPr>
        <xdr:cNvPr id="3" name="Imagen 4">
          <a:extLst>
            <a:ext uri="{FF2B5EF4-FFF2-40B4-BE49-F238E27FC236}">
              <a16:creationId xmlns:a16="http://schemas.microsoft.com/office/drawing/2014/main" id="{679883C4-F442-423F-97BC-7ECAB7047B5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2341562" cy="6429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ola/Downloads/sonia.suta/FINAGRO/FEDEGAN/INFORMACION%20VISITA%2008032012/Plan%20AT%20FEDEGAN%20F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ola/Downloads/sonia.suta/FINAGRO/FINAGRO%20ESPECIAL%202014/EJECUCION%20PRESUPUEST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raslado%20de%20Rubros%2021082020/a.%20ANEXO%203%20PROPUESTA%20TE&#769;CNICA%20Y%20ECONO&#769;MICA_Solicit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ADO DE EFECTIVO"/>
      <sheetName val="EJECUCION PPTAL"/>
      <sheetName val="CTROL PPTAL FINANCIAMIENTO"/>
      <sheetName val="PRESENTACION"/>
      <sheetName val="REAL"/>
      <sheetName val="Hoja2"/>
      <sheetName val="ENERO-FEBRERO"/>
      <sheetName val="PPTO"/>
      <sheetName val="MARZO-ABRIL"/>
      <sheetName val="MAYO-JUNIO"/>
      <sheetName val="JULIO-AGOSTO"/>
      <sheetName val="SEPTIEMBRE-OCTUBRE"/>
      <sheetName val="NOVIEMBRE-DICIEMBRE"/>
      <sheetName val="DETALLE TOTAL PPTO"/>
      <sheetName val="DETALLE REAL-12"/>
      <sheetName val="PPTO x BIM-12"/>
      <sheetName val="Plan"/>
      <sheetName val="Actividad 9"/>
      <sheetName val="Actividad 10"/>
      <sheetName val="Actividad 11"/>
      <sheetName val="Actividad 12"/>
      <sheetName val="F5. EstructCostos"/>
      <sheetName val="Estructura Ariguaní"/>
      <sheetName val="F5. EstructCostos Ariguaní"/>
      <sheetName val="Plan Ariguaní"/>
      <sheetName val="F5. EstructCostos Tierralta"/>
      <sheetName val="Plan Tierralta"/>
      <sheetName val="F5. EstructCostos Planeta"/>
      <sheetName val="Plan Planeta Rica"/>
      <sheetName val="F5. EstructCostos Sincé"/>
      <sheetName val="Plan Sincé"/>
    </sheetNames>
    <sheetDataSet>
      <sheetData sheetId="0" refreshError="1"/>
      <sheetData sheetId="1" refreshError="1"/>
      <sheetData sheetId="2" refreshError="1"/>
      <sheetData sheetId="3" refreshError="1"/>
      <sheetData sheetId="4">
        <row r="7">
          <cell r="C7" t="str">
            <v>1Arriendos y servicios</v>
          </cell>
          <cell r="D7" t="str">
            <v>Arriendos y servicios</v>
          </cell>
          <cell r="E7">
            <v>0</v>
          </cell>
          <cell r="F7">
            <v>0</v>
          </cell>
          <cell r="G7">
            <v>0</v>
          </cell>
          <cell r="H7">
            <v>0</v>
          </cell>
          <cell r="I7">
            <v>0</v>
          </cell>
          <cell r="J7">
            <v>0</v>
          </cell>
          <cell r="L7">
            <v>0</v>
          </cell>
          <cell r="M7">
            <v>0</v>
          </cell>
          <cell r="N7">
            <v>0</v>
          </cell>
          <cell r="O7">
            <v>0</v>
          </cell>
          <cell r="P7">
            <v>0</v>
          </cell>
          <cell r="Q7">
            <v>0</v>
          </cell>
          <cell r="S7">
            <v>0</v>
          </cell>
          <cell r="T7">
            <v>0</v>
          </cell>
          <cell r="U7">
            <v>0</v>
          </cell>
          <cell r="V7">
            <v>0</v>
          </cell>
          <cell r="W7">
            <v>0</v>
          </cell>
          <cell r="X7">
            <v>0</v>
          </cell>
          <cell r="Z7">
            <v>0</v>
          </cell>
          <cell r="AA7">
            <v>0</v>
          </cell>
          <cell r="AB7">
            <v>0</v>
          </cell>
          <cell r="AC7">
            <v>0</v>
          </cell>
          <cell r="AD7">
            <v>0</v>
          </cell>
          <cell r="AE7">
            <v>0</v>
          </cell>
        </row>
        <row r="8">
          <cell r="C8" t="str">
            <v>1Equipos y Bienes</v>
          </cell>
          <cell r="D8" t="str">
            <v>Equipos y Bienes</v>
          </cell>
          <cell r="E8">
            <v>0</v>
          </cell>
          <cell r="F8">
            <v>0</v>
          </cell>
          <cell r="G8">
            <v>0</v>
          </cell>
          <cell r="H8">
            <v>0</v>
          </cell>
          <cell r="I8">
            <v>0</v>
          </cell>
          <cell r="J8">
            <v>0</v>
          </cell>
          <cell r="L8">
            <v>0</v>
          </cell>
          <cell r="M8">
            <v>0</v>
          </cell>
          <cell r="N8">
            <v>0</v>
          </cell>
          <cell r="O8">
            <v>0</v>
          </cell>
          <cell r="P8">
            <v>0</v>
          </cell>
          <cell r="Q8">
            <v>0</v>
          </cell>
          <cell r="S8">
            <v>0</v>
          </cell>
          <cell r="T8">
            <v>0</v>
          </cell>
          <cell r="U8">
            <v>0</v>
          </cell>
          <cell r="V8">
            <v>0</v>
          </cell>
          <cell r="W8">
            <v>0</v>
          </cell>
          <cell r="X8">
            <v>0</v>
          </cell>
          <cell r="Z8">
            <v>0</v>
          </cell>
          <cell r="AA8">
            <v>0</v>
          </cell>
          <cell r="AB8">
            <v>0</v>
          </cell>
          <cell r="AC8">
            <v>0</v>
          </cell>
          <cell r="AD8">
            <v>0</v>
          </cell>
          <cell r="AE8">
            <v>0</v>
          </cell>
        </row>
        <row r="9">
          <cell r="C9" t="str">
            <v>1Materiales y Papeleria</v>
          </cell>
          <cell r="D9" t="str">
            <v>Materiales y Papeleria</v>
          </cell>
          <cell r="E9">
            <v>0</v>
          </cell>
          <cell r="F9">
            <v>0</v>
          </cell>
          <cell r="G9">
            <v>0</v>
          </cell>
          <cell r="H9">
            <v>0</v>
          </cell>
          <cell r="I9">
            <v>0</v>
          </cell>
          <cell r="J9">
            <v>0</v>
          </cell>
          <cell r="L9">
            <v>0</v>
          </cell>
          <cell r="M9">
            <v>0</v>
          </cell>
          <cell r="N9">
            <v>0</v>
          </cell>
          <cell r="O9">
            <v>0</v>
          </cell>
          <cell r="P9">
            <v>0</v>
          </cell>
          <cell r="Q9">
            <v>0</v>
          </cell>
          <cell r="S9">
            <v>0</v>
          </cell>
          <cell r="T9">
            <v>0</v>
          </cell>
          <cell r="U9">
            <v>0</v>
          </cell>
          <cell r="V9">
            <v>0</v>
          </cell>
          <cell r="W9">
            <v>0</v>
          </cell>
          <cell r="X9">
            <v>0</v>
          </cell>
          <cell r="Z9">
            <v>0</v>
          </cell>
          <cell r="AA9">
            <v>0</v>
          </cell>
          <cell r="AB9">
            <v>0</v>
          </cell>
          <cell r="AC9">
            <v>0</v>
          </cell>
          <cell r="AD9">
            <v>0</v>
          </cell>
          <cell r="AE9">
            <v>0</v>
          </cell>
        </row>
        <row r="10">
          <cell r="C10" t="str">
            <v>1Gastos de personal</v>
          </cell>
          <cell r="D10" t="str">
            <v>Gastos de personal</v>
          </cell>
          <cell r="E10">
            <v>0</v>
          </cell>
          <cell r="F10">
            <v>0</v>
          </cell>
          <cell r="G10">
            <v>0</v>
          </cell>
          <cell r="H10">
            <v>0</v>
          </cell>
          <cell r="I10">
            <v>0</v>
          </cell>
          <cell r="J10">
            <v>0</v>
          </cell>
          <cell r="L10">
            <v>0</v>
          </cell>
          <cell r="M10">
            <v>0</v>
          </cell>
          <cell r="N10">
            <v>0</v>
          </cell>
          <cell r="O10">
            <v>0</v>
          </cell>
          <cell r="P10">
            <v>0</v>
          </cell>
          <cell r="Q10">
            <v>0</v>
          </cell>
          <cell r="S10">
            <v>0</v>
          </cell>
          <cell r="T10">
            <v>0</v>
          </cell>
          <cell r="U10">
            <v>0</v>
          </cell>
          <cell r="V10">
            <v>0</v>
          </cell>
          <cell r="W10">
            <v>0</v>
          </cell>
          <cell r="X10">
            <v>0</v>
          </cell>
          <cell r="Z10">
            <v>0</v>
          </cell>
          <cell r="AA10">
            <v>0</v>
          </cell>
          <cell r="AB10">
            <v>0</v>
          </cell>
          <cell r="AC10">
            <v>0</v>
          </cell>
          <cell r="AD10">
            <v>0</v>
          </cell>
          <cell r="AE10">
            <v>0</v>
          </cell>
        </row>
        <row r="11">
          <cell r="C11" t="str">
            <v>1Gastos logisticos actividades grupales</v>
          </cell>
          <cell r="D11" t="str">
            <v>Gastos logisticos actividades grupales</v>
          </cell>
        </row>
        <row r="12">
          <cell r="C12" t="str">
            <v>1Actividades de difusion</v>
          </cell>
          <cell r="D12" t="str">
            <v>Actividades de difusion</v>
          </cell>
          <cell r="E12">
            <v>0</v>
          </cell>
          <cell r="F12">
            <v>0</v>
          </cell>
          <cell r="G12">
            <v>0</v>
          </cell>
          <cell r="H12">
            <v>0</v>
          </cell>
          <cell r="I12">
            <v>0</v>
          </cell>
          <cell r="J12">
            <v>0</v>
          </cell>
          <cell r="L12">
            <v>0</v>
          </cell>
          <cell r="M12">
            <v>0</v>
          </cell>
          <cell r="N12">
            <v>0</v>
          </cell>
          <cell r="O12">
            <v>0</v>
          </cell>
          <cell r="P12">
            <v>0</v>
          </cell>
          <cell r="Q12">
            <v>0</v>
          </cell>
          <cell r="S12">
            <v>0</v>
          </cell>
          <cell r="T12">
            <v>0</v>
          </cell>
          <cell r="U12">
            <v>0</v>
          </cell>
          <cell r="V12">
            <v>0</v>
          </cell>
          <cell r="W12">
            <v>0</v>
          </cell>
          <cell r="X12">
            <v>0</v>
          </cell>
          <cell r="Z12">
            <v>0</v>
          </cell>
          <cell r="AA12">
            <v>0</v>
          </cell>
          <cell r="AB12">
            <v>0</v>
          </cell>
          <cell r="AC12">
            <v>0</v>
          </cell>
          <cell r="AD12">
            <v>0</v>
          </cell>
          <cell r="AE12">
            <v>0</v>
          </cell>
        </row>
        <row r="13">
          <cell r="C13" t="str">
            <v>1Giras y apoyos a la produccion</v>
          </cell>
          <cell r="D13" t="str">
            <v>Giras y apoyos a la produccion</v>
          </cell>
          <cell r="E13">
            <v>0</v>
          </cell>
          <cell r="F13">
            <v>0</v>
          </cell>
          <cell r="G13">
            <v>0</v>
          </cell>
          <cell r="H13">
            <v>0</v>
          </cell>
          <cell r="I13">
            <v>0</v>
          </cell>
          <cell r="J13">
            <v>0</v>
          </cell>
          <cell r="L13">
            <v>0</v>
          </cell>
          <cell r="M13">
            <v>0</v>
          </cell>
          <cell r="N13">
            <v>0</v>
          </cell>
          <cell r="O13">
            <v>0</v>
          </cell>
          <cell r="P13">
            <v>0</v>
          </cell>
          <cell r="Q13">
            <v>0</v>
          </cell>
          <cell r="S13">
            <v>0</v>
          </cell>
          <cell r="T13">
            <v>0</v>
          </cell>
          <cell r="U13">
            <v>0</v>
          </cell>
          <cell r="V13">
            <v>0</v>
          </cell>
          <cell r="W13">
            <v>0</v>
          </cell>
          <cell r="X13">
            <v>0</v>
          </cell>
          <cell r="Z13">
            <v>0</v>
          </cell>
          <cell r="AA13">
            <v>0</v>
          </cell>
          <cell r="AB13">
            <v>0</v>
          </cell>
          <cell r="AC13">
            <v>0</v>
          </cell>
          <cell r="AD13">
            <v>0</v>
          </cell>
          <cell r="AE13">
            <v>0</v>
          </cell>
        </row>
        <row r="14">
          <cell r="C14" t="str">
            <v>1Capacitaciones grupales</v>
          </cell>
          <cell r="D14" t="str">
            <v>Capacitaciones grupales</v>
          </cell>
          <cell r="E14">
            <v>0</v>
          </cell>
          <cell r="F14">
            <v>0</v>
          </cell>
          <cell r="G14">
            <v>0</v>
          </cell>
          <cell r="H14">
            <v>0</v>
          </cell>
          <cell r="I14">
            <v>0</v>
          </cell>
          <cell r="J14">
            <v>0</v>
          </cell>
          <cell r="L14">
            <v>0</v>
          </cell>
          <cell r="M14">
            <v>0</v>
          </cell>
          <cell r="N14">
            <v>0</v>
          </cell>
          <cell r="O14">
            <v>0</v>
          </cell>
          <cell r="P14">
            <v>0</v>
          </cell>
          <cell r="Q14">
            <v>0</v>
          </cell>
          <cell r="S14">
            <v>0</v>
          </cell>
          <cell r="T14">
            <v>0</v>
          </cell>
          <cell r="U14">
            <v>0</v>
          </cell>
          <cell r="V14">
            <v>0</v>
          </cell>
          <cell r="W14">
            <v>0</v>
          </cell>
          <cell r="X14">
            <v>0</v>
          </cell>
          <cell r="Z14">
            <v>0</v>
          </cell>
          <cell r="AA14">
            <v>0</v>
          </cell>
          <cell r="AB14">
            <v>0</v>
          </cell>
          <cell r="AC14">
            <v>0</v>
          </cell>
          <cell r="AD14">
            <v>0</v>
          </cell>
          <cell r="AE14">
            <v>0</v>
          </cell>
        </row>
        <row r="15">
          <cell r="C15" t="str">
            <v xml:space="preserve">1Viáticos </v>
          </cell>
          <cell r="D15" t="str">
            <v xml:space="preserve">Viáticos </v>
          </cell>
          <cell r="E15">
            <v>0</v>
          </cell>
          <cell r="F15">
            <v>0</v>
          </cell>
          <cell r="G15">
            <v>0</v>
          </cell>
          <cell r="H15">
            <v>0</v>
          </cell>
          <cell r="I15">
            <v>0</v>
          </cell>
          <cell r="J15">
            <v>0</v>
          </cell>
          <cell r="L15">
            <v>0</v>
          </cell>
          <cell r="M15">
            <v>0</v>
          </cell>
          <cell r="N15">
            <v>0</v>
          </cell>
          <cell r="O15">
            <v>0</v>
          </cell>
          <cell r="P15">
            <v>0</v>
          </cell>
          <cell r="Q15">
            <v>0</v>
          </cell>
          <cell r="S15">
            <v>0</v>
          </cell>
          <cell r="T15">
            <v>0</v>
          </cell>
          <cell r="U15">
            <v>0</v>
          </cell>
          <cell r="V15">
            <v>0</v>
          </cell>
          <cell r="W15">
            <v>0</v>
          </cell>
          <cell r="X15">
            <v>0</v>
          </cell>
          <cell r="Z15">
            <v>0</v>
          </cell>
          <cell r="AA15">
            <v>0</v>
          </cell>
          <cell r="AB15">
            <v>0</v>
          </cell>
          <cell r="AC15">
            <v>0</v>
          </cell>
          <cell r="AD15">
            <v>0</v>
          </cell>
          <cell r="AE15">
            <v>0</v>
          </cell>
        </row>
        <row r="16">
          <cell r="C16" t="str">
            <v>1Papeleria</v>
          </cell>
          <cell r="D16" t="str">
            <v>Papeleria</v>
          </cell>
          <cell r="E16">
            <v>0</v>
          </cell>
          <cell r="F16">
            <v>0</v>
          </cell>
          <cell r="G16">
            <v>0</v>
          </cell>
          <cell r="H16">
            <v>0</v>
          </cell>
          <cell r="I16">
            <v>0</v>
          </cell>
          <cell r="J16">
            <v>0</v>
          </cell>
          <cell r="L16">
            <v>0</v>
          </cell>
          <cell r="M16">
            <v>0</v>
          </cell>
          <cell r="N16">
            <v>0</v>
          </cell>
          <cell r="O16">
            <v>0</v>
          </cell>
          <cell r="P16">
            <v>0</v>
          </cell>
          <cell r="Q16">
            <v>0</v>
          </cell>
          <cell r="S16">
            <v>0</v>
          </cell>
          <cell r="T16">
            <v>0</v>
          </cell>
          <cell r="U16">
            <v>0</v>
          </cell>
          <cell r="V16">
            <v>0</v>
          </cell>
          <cell r="W16">
            <v>0</v>
          </cell>
          <cell r="X16">
            <v>0</v>
          </cell>
          <cell r="Z16">
            <v>0</v>
          </cell>
          <cell r="AA16">
            <v>0</v>
          </cell>
          <cell r="AB16">
            <v>0</v>
          </cell>
          <cell r="AC16">
            <v>0</v>
          </cell>
          <cell r="AD16">
            <v>0</v>
          </cell>
          <cell r="AE16">
            <v>0</v>
          </cell>
        </row>
        <row r="17">
          <cell r="C17" t="str">
            <v>1Materiales de formacion (entregables)</v>
          </cell>
          <cell r="D17" t="str">
            <v>Materiales de formacion (entregables)</v>
          </cell>
          <cell r="E17">
            <v>0</v>
          </cell>
          <cell r="F17">
            <v>0</v>
          </cell>
          <cell r="G17">
            <v>0</v>
          </cell>
          <cell r="H17">
            <v>0</v>
          </cell>
          <cell r="I17">
            <v>0</v>
          </cell>
          <cell r="J17">
            <v>0</v>
          </cell>
          <cell r="L17">
            <v>0</v>
          </cell>
          <cell r="M17">
            <v>0</v>
          </cell>
          <cell r="N17">
            <v>0</v>
          </cell>
          <cell r="O17">
            <v>0</v>
          </cell>
          <cell r="P17">
            <v>0</v>
          </cell>
          <cell r="Q17">
            <v>0</v>
          </cell>
          <cell r="S17">
            <v>0</v>
          </cell>
          <cell r="T17">
            <v>0</v>
          </cell>
          <cell r="U17">
            <v>0</v>
          </cell>
          <cell r="V17">
            <v>0</v>
          </cell>
          <cell r="W17">
            <v>0</v>
          </cell>
          <cell r="X17">
            <v>0</v>
          </cell>
          <cell r="Z17">
            <v>0</v>
          </cell>
          <cell r="AA17">
            <v>0</v>
          </cell>
          <cell r="AB17">
            <v>0</v>
          </cell>
          <cell r="AC17">
            <v>0</v>
          </cell>
          <cell r="AD17">
            <v>0</v>
          </cell>
          <cell r="AE17">
            <v>0</v>
          </cell>
        </row>
        <row r="18">
          <cell r="C18" t="str">
            <v>1Personal Técnico</v>
          </cell>
          <cell r="D18" t="str">
            <v>Personal Técnico</v>
          </cell>
        </row>
        <row r="19">
          <cell r="C19" t="str">
            <v>1Profesionales</v>
          </cell>
          <cell r="D19" t="str">
            <v>Profesionales</v>
          </cell>
          <cell r="E19">
            <v>0</v>
          </cell>
          <cell r="F19">
            <v>0</v>
          </cell>
          <cell r="G19">
            <v>0</v>
          </cell>
          <cell r="H19">
            <v>0</v>
          </cell>
          <cell r="I19">
            <v>0</v>
          </cell>
          <cell r="J19">
            <v>0</v>
          </cell>
          <cell r="L19">
            <v>0</v>
          </cell>
          <cell r="M19">
            <v>0</v>
          </cell>
          <cell r="N19">
            <v>0</v>
          </cell>
          <cell r="O19">
            <v>0</v>
          </cell>
          <cell r="P19">
            <v>0</v>
          </cell>
          <cell r="Q19">
            <v>0</v>
          </cell>
          <cell r="S19">
            <v>0</v>
          </cell>
          <cell r="T19">
            <v>0</v>
          </cell>
          <cell r="U19">
            <v>0</v>
          </cell>
          <cell r="V19">
            <v>0</v>
          </cell>
          <cell r="W19">
            <v>0</v>
          </cell>
          <cell r="X19">
            <v>0</v>
          </cell>
          <cell r="Z19">
            <v>0</v>
          </cell>
          <cell r="AA19">
            <v>0</v>
          </cell>
          <cell r="AB19">
            <v>0</v>
          </cell>
          <cell r="AC19">
            <v>0</v>
          </cell>
          <cell r="AD19">
            <v>0</v>
          </cell>
          <cell r="AE19">
            <v>0</v>
          </cell>
        </row>
        <row r="20">
          <cell r="C20" t="str">
            <v xml:space="preserve">1Tecnicos </v>
          </cell>
          <cell r="D20" t="str">
            <v xml:space="preserve">Tecnicos </v>
          </cell>
          <cell r="E20">
            <v>872176</v>
          </cell>
          <cell r="F20">
            <v>0</v>
          </cell>
          <cell r="G20">
            <v>0</v>
          </cell>
          <cell r="H20">
            <v>0</v>
          </cell>
          <cell r="I20">
            <v>0</v>
          </cell>
          <cell r="J20">
            <v>0</v>
          </cell>
          <cell r="L20">
            <v>0</v>
          </cell>
          <cell r="M20">
            <v>0</v>
          </cell>
          <cell r="N20">
            <v>0</v>
          </cell>
          <cell r="O20">
            <v>0</v>
          </cell>
          <cell r="P20">
            <v>0</v>
          </cell>
          <cell r="Q20">
            <v>0</v>
          </cell>
          <cell r="S20">
            <v>872176</v>
          </cell>
          <cell r="T20">
            <v>872176</v>
          </cell>
          <cell r="U20">
            <v>872176</v>
          </cell>
          <cell r="V20">
            <v>872176</v>
          </cell>
          <cell r="W20">
            <v>872176</v>
          </cell>
          <cell r="X20">
            <v>872176</v>
          </cell>
          <cell r="Z20">
            <v>0</v>
          </cell>
          <cell r="AA20">
            <v>0</v>
          </cell>
          <cell r="AB20">
            <v>0</v>
          </cell>
          <cell r="AC20">
            <v>0</v>
          </cell>
          <cell r="AD20">
            <v>0</v>
          </cell>
          <cell r="AE20">
            <v>0</v>
          </cell>
        </row>
        <row r="21">
          <cell r="C21" t="str">
            <v>1Personal de apoyo</v>
          </cell>
          <cell r="D21" t="str">
            <v>Personal de apoyo</v>
          </cell>
          <cell r="E21">
            <v>0</v>
          </cell>
          <cell r="F21">
            <v>0</v>
          </cell>
          <cell r="G21">
            <v>0</v>
          </cell>
          <cell r="H21">
            <v>0</v>
          </cell>
          <cell r="I21">
            <v>0</v>
          </cell>
          <cell r="J21">
            <v>0</v>
          </cell>
          <cell r="L21">
            <v>0</v>
          </cell>
          <cell r="M21">
            <v>0</v>
          </cell>
          <cell r="N21">
            <v>0</v>
          </cell>
          <cell r="O21">
            <v>0</v>
          </cell>
          <cell r="P21">
            <v>0</v>
          </cell>
          <cell r="Q21">
            <v>0</v>
          </cell>
          <cell r="S21">
            <v>0</v>
          </cell>
          <cell r="T21">
            <v>0</v>
          </cell>
          <cell r="U21">
            <v>0</v>
          </cell>
          <cell r="V21">
            <v>0</v>
          </cell>
          <cell r="W21">
            <v>0</v>
          </cell>
          <cell r="X21">
            <v>0</v>
          </cell>
          <cell r="Z21">
            <v>0</v>
          </cell>
          <cell r="AA21">
            <v>0</v>
          </cell>
          <cell r="AB21">
            <v>0</v>
          </cell>
          <cell r="AC21">
            <v>0</v>
          </cell>
          <cell r="AD21">
            <v>0</v>
          </cell>
          <cell r="AE21">
            <v>0</v>
          </cell>
        </row>
        <row r="22">
          <cell r="C22" t="str">
            <v>1Materiales para actividades de AT</v>
          </cell>
          <cell r="D22" t="str">
            <v>Materiales para actividades de AT</v>
          </cell>
          <cell r="E22">
            <v>0</v>
          </cell>
          <cell r="F22">
            <v>0</v>
          </cell>
          <cell r="G22">
            <v>0</v>
          </cell>
          <cell r="H22">
            <v>0</v>
          </cell>
          <cell r="I22">
            <v>0</v>
          </cell>
          <cell r="J22">
            <v>0</v>
          </cell>
          <cell r="L22">
            <v>0</v>
          </cell>
          <cell r="M22">
            <v>0</v>
          </cell>
          <cell r="N22">
            <v>0</v>
          </cell>
          <cell r="O22">
            <v>0</v>
          </cell>
          <cell r="P22">
            <v>0</v>
          </cell>
          <cell r="Q22">
            <v>0</v>
          </cell>
          <cell r="S22">
            <v>0</v>
          </cell>
          <cell r="T22">
            <v>0</v>
          </cell>
          <cell r="U22">
            <v>0</v>
          </cell>
          <cell r="V22">
            <v>0</v>
          </cell>
          <cell r="W22">
            <v>0</v>
          </cell>
          <cell r="X22">
            <v>0</v>
          </cell>
          <cell r="Z22">
            <v>0</v>
          </cell>
          <cell r="AA22">
            <v>0</v>
          </cell>
          <cell r="AB22">
            <v>0</v>
          </cell>
          <cell r="AC22">
            <v>0</v>
          </cell>
          <cell r="AD22">
            <v>0</v>
          </cell>
          <cell r="AE22">
            <v>0</v>
          </cell>
        </row>
        <row r="23">
          <cell r="C23" t="str">
            <v>1Equipos o Dotaciòn</v>
          </cell>
          <cell r="D23" t="str">
            <v>Equipos o Dotaciòn</v>
          </cell>
          <cell r="E23">
            <v>0</v>
          </cell>
          <cell r="F23">
            <v>0</v>
          </cell>
          <cell r="G23">
            <v>0</v>
          </cell>
          <cell r="H23">
            <v>0</v>
          </cell>
          <cell r="I23">
            <v>0</v>
          </cell>
          <cell r="J23">
            <v>0</v>
          </cell>
          <cell r="L23">
            <v>0</v>
          </cell>
          <cell r="M23">
            <v>0</v>
          </cell>
          <cell r="N23">
            <v>0</v>
          </cell>
          <cell r="O23">
            <v>0</v>
          </cell>
          <cell r="P23">
            <v>0</v>
          </cell>
          <cell r="Q23">
            <v>0</v>
          </cell>
          <cell r="S23">
            <v>0</v>
          </cell>
          <cell r="T23">
            <v>0</v>
          </cell>
          <cell r="U23">
            <v>0</v>
          </cell>
          <cell r="V23">
            <v>0</v>
          </cell>
          <cell r="W23">
            <v>0</v>
          </cell>
          <cell r="X23">
            <v>0</v>
          </cell>
          <cell r="Z23">
            <v>0</v>
          </cell>
          <cell r="AA23">
            <v>0</v>
          </cell>
          <cell r="AB23">
            <v>0</v>
          </cell>
          <cell r="AC23">
            <v>0</v>
          </cell>
          <cell r="AD23">
            <v>0</v>
          </cell>
          <cell r="AE23">
            <v>0</v>
          </cell>
        </row>
        <row r="27">
          <cell r="D27" t="str">
            <v>Administrativos</v>
          </cell>
          <cell r="E27" t="str">
            <v>CONTRAPARTIDA</v>
          </cell>
          <cell r="F27" t="str">
            <v>CONTRAPARTIDA</v>
          </cell>
          <cell r="G27" t="str">
            <v>CONTRAPARTIDA</v>
          </cell>
          <cell r="H27" t="str">
            <v>CONTRAPARTIDA</v>
          </cell>
          <cell r="I27" t="str">
            <v>CONTRAPARTIDA</v>
          </cell>
          <cell r="J27" t="str">
            <v>CONTRAPARTIDA</v>
          </cell>
          <cell r="L27" t="str">
            <v>MADR</v>
          </cell>
          <cell r="M27" t="str">
            <v>MADR</v>
          </cell>
          <cell r="N27" t="str">
            <v>MADR</v>
          </cell>
          <cell r="O27" t="str">
            <v>MADR</v>
          </cell>
          <cell r="P27" t="str">
            <v>MADR</v>
          </cell>
          <cell r="Q27" t="str">
            <v>MADR</v>
          </cell>
          <cell r="S27" t="str">
            <v>ACUM. CONTRAP</v>
          </cell>
          <cell r="T27" t="str">
            <v>ACUM. CONTRAP</v>
          </cell>
          <cell r="U27" t="str">
            <v>ACUM. CONTRAP</v>
          </cell>
          <cell r="V27" t="str">
            <v>ACUM. CONTRAP</v>
          </cell>
          <cell r="W27" t="str">
            <v>ACUM. CONTRAP</v>
          </cell>
          <cell r="X27" t="str">
            <v>ACUM. CONTRAP</v>
          </cell>
          <cell r="Z27" t="str">
            <v>ACUM. MADR</v>
          </cell>
          <cell r="AA27" t="str">
            <v>ACUM. MADR</v>
          </cell>
          <cell r="AB27" t="str">
            <v>ACUM. MADR</v>
          </cell>
          <cell r="AC27" t="str">
            <v>ACUM. MADR</v>
          </cell>
          <cell r="AD27" t="str">
            <v>ACUM. MADR</v>
          </cell>
          <cell r="AE27" t="str">
            <v>ACUM. MADR</v>
          </cell>
        </row>
        <row r="28">
          <cell r="C28" t="str">
            <v>2Arriendos y servicios</v>
          </cell>
          <cell r="D28" t="str">
            <v>Arriendos y servicios</v>
          </cell>
          <cell r="E28">
            <v>0</v>
          </cell>
          <cell r="F28">
            <v>0</v>
          </cell>
          <cell r="G28">
            <v>0</v>
          </cell>
          <cell r="H28">
            <v>0</v>
          </cell>
          <cell r="I28">
            <v>0</v>
          </cell>
          <cell r="J28">
            <v>0</v>
          </cell>
          <cell r="L28">
            <v>0</v>
          </cell>
          <cell r="M28">
            <v>0</v>
          </cell>
          <cell r="N28">
            <v>0</v>
          </cell>
          <cell r="O28">
            <v>0</v>
          </cell>
          <cell r="P28">
            <v>0</v>
          </cell>
          <cell r="Q28">
            <v>0</v>
          </cell>
          <cell r="S28">
            <v>0</v>
          </cell>
          <cell r="T28">
            <v>0</v>
          </cell>
          <cell r="U28">
            <v>0</v>
          </cell>
          <cell r="V28">
            <v>0</v>
          </cell>
          <cell r="W28">
            <v>0</v>
          </cell>
          <cell r="X28">
            <v>0</v>
          </cell>
          <cell r="Z28">
            <v>0</v>
          </cell>
          <cell r="AA28">
            <v>0</v>
          </cell>
          <cell r="AB28">
            <v>0</v>
          </cell>
          <cell r="AC28">
            <v>0</v>
          </cell>
          <cell r="AD28">
            <v>0</v>
          </cell>
          <cell r="AE28">
            <v>0</v>
          </cell>
        </row>
        <row r="29">
          <cell r="C29" t="str">
            <v>2Equipos y Bienes</v>
          </cell>
          <cell r="D29" t="str">
            <v>Equipos y Bienes</v>
          </cell>
          <cell r="E29">
            <v>0</v>
          </cell>
          <cell r="F29">
            <v>0</v>
          </cell>
          <cell r="G29">
            <v>0</v>
          </cell>
          <cell r="H29">
            <v>0</v>
          </cell>
          <cell r="I29">
            <v>0</v>
          </cell>
          <cell r="J29">
            <v>0</v>
          </cell>
          <cell r="L29">
            <v>0</v>
          </cell>
          <cell r="M29">
            <v>0</v>
          </cell>
          <cell r="N29">
            <v>0</v>
          </cell>
          <cell r="O29">
            <v>0</v>
          </cell>
          <cell r="P29">
            <v>0</v>
          </cell>
          <cell r="Q29">
            <v>0</v>
          </cell>
          <cell r="S29">
            <v>0</v>
          </cell>
          <cell r="T29">
            <v>0</v>
          </cell>
          <cell r="U29">
            <v>0</v>
          </cell>
          <cell r="V29">
            <v>0</v>
          </cell>
          <cell r="W29">
            <v>0</v>
          </cell>
          <cell r="X29">
            <v>0</v>
          </cell>
          <cell r="Z29">
            <v>0</v>
          </cell>
          <cell r="AA29">
            <v>0</v>
          </cell>
          <cell r="AB29">
            <v>0</v>
          </cell>
          <cell r="AC29">
            <v>0</v>
          </cell>
          <cell r="AD29">
            <v>0</v>
          </cell>
          <cell r="AE29">
            <v>0</v>
          </cell>
        </row>
        <row r="30">
          <cell r="C30" t="str">
            <v>2Materiales y Papeleria</v>
          </cell>
          <cell r="D30" t="str">
            <v>Materiales y Papeleria</v>
          </cell>
          <cell r="E30">
            <v>0</v>
          </cell>
          <cell r="F30">
            <v>0</v>
          </cell>
          <cell r="G30">
            <v>0</v>
          </cell>
          <cell r="H30">
            <v>0</v>
          </cell>
          <cell r="I30">
            <v>0</v>
          </cell>
          <cell r="J30">
            <v>0</v>
          </cell>
          <cell r="L30">
            <v>0</v>
          </cell>
          <cell r="M30">
            <v>0</v>
          </cell>
          <cell r="N30">
            <v>0</v>
          </cell>
          <cell r="O30">
            <v>0</v>
          </cell>
          <cell r="P30">
            <v>0</v>
          </cell>
          <cell r="Q30">
            <v>0</v>
          </cell>
          <cell r="S30">
            <v>0</v>
          </cell>
          <cell r="T30">
            <v>0</v>
          </cell>
          <cell r="U30">
            <v>0</v>
          </cell>
          <cell r="V30">
            <v>0</v>
          </cell>
          <cell r="W30">
            <v>0</v>
          </cell>
          <cell r="X30">
            <v>0</v>
          </cell>
          <cell r="Z30">
            <v>0</v>
          </cell>
          <cell r="AA30">
            <v>0</v>
          </cell>
          <cell r="AB30">
            <v>0</v>
          </cell>
          <cell r="AC30">
            <v>0</v>
          </cell>
          <cell r="AD30">
            <v>0</v>
          </cell>
          <cell r="AE30">
            <v>0</v>
          </cell>
        </row>
        <row r="31">
          <cell r="C31" t="str">
            <v>2Gastos de personal</v>
          </cell>
          <cell r="D31" t="str">
            <v>Gastos de personal</v>
          </cell>
          <cell r="E31">
            <v>0</v>
          </cell>
          <cell r="F31">
            <v>0</v>
          </cell>
          <cell r="G31">
            <v>0</v>
          </cell>
          <cell r="H31">
            <v>0</v>
          </cell>
          <cell r="I31">
            <v>0</v>
          </cell>
          <cell r="J31">
            <v>0</v>
          </cell>
          <cell r="L31">
            <v>0</v>
          </cell>
          <cell r="M31">
            <v>0</v>
          </cell>
          <cell r="N31">
            <v>0</v>
          </cell>
          <cell r="O31">
            <v>0</v>
          </cell>
          <cell r="P31">
            <v>0</v>
          </cell>
          <cell r="Q31">
            <v>0</v>
          </cell>
          <cell r="S31">
            <v>0</v>
          </cell>
          <cell r="T31">
            <v>0</v>
          </cell>
          <cell r="U31">
            <v>0</v>
          </cell>
          <cell r="V31">
            <v>0</v>
          </cell>
          <cell r="W31">
            <v>0</v>
          </cell>
          <cell r="X31">
            <v>0</v>
          </cell>
          <cell r="Z31">
            <v>0</v>
          </cell>
          <cell r="AA31">
            <v>0</v>
          </cell>
          <cell r="AB31">
            <v>0</v>
          </cell>
          <cell r="AC31">
            <v>0</v>
          </cell>
          <cell r="AD31">
            <v>0</v>
          </cell>
          <cell r="AE31">
            <v>0</v>
          </cell>
        </row>
        <row r="32">
          <cell r="C32" t="str">
            <v>2Gastos logisticos actividades grupales</v>
          </cell>
          <cell r="D32" t="str">
            <v>Gastos logisticos actividades grupales</v>
          </cell>
        </row>
        <row r="33">
          <cell r="C33" t="str">
            <v>2Actividades de difusion</v>
          </cell>
          <cell r="D33" t="str">
            <v>Actividades de difusion</v>
          </cell>
          <cell r="E33">
            <v>0</v>
          </cell>
          <cell r="F33">
            <v>0</v>
          </cell>
          <cell r="G33">
            <v>0</v>
          </cell>
          <cell r="H33">
            <v>0</v>
          </cell>
          <cell r="I33">
            <v>0</v>
          </cell>
          <cell r="J33">
            <v>0</v>
          </cell>
          <cell r="L33">
            <v>0</v>
          </cell>
          <cell r="M33">
            <v>0</v>
          </cell>
          <cell r="N33">
            <v>0</v>
          </cell>
          <cell r="O33">
            <v>0</v>
          </cell>
          <cell r="P33">
            <v>0</v>
          </cell>
          <cell r="Q33">
            <v>0</v>
          </cell>
          <cell r="S33">
            <v>0</v>
          </cell>
          <cell r="T33">
            <v>0</v>
          </cell>
          <cell r="U33">
            <v>0</v>
          </cell>
          <cell r="V33">
            <v>0</v>
          </cell>
          <cell r="W33">
            <v>0</v>
          </cell>
          <cell r="X33">
            <v>0</v>
          </cell>
          <cell r="Z33">
            <v>0</v>
          </cell>
          <cell r="AA33">
            <v>0</v>
          </cell>
          <cell r="AB33">
            <v>0</v>
          </cell>
          <cell r="AC33">
            <v>0</v>
          </cell>
          <cell r="AD33">
            <v>0</v>
          </cell>
          <cell r="AE33">
            <v>0</v>
          </cell>
        </row>
        <row r="34">
          <cell r="C34" t="str">
            <v>2Giras y apoyos a la produccion</v>
          </cell>
          <cell r="D34" t="str">
            <v>Giras y apoyos a la produccion</v>
          </cell>
          <cell r="E34">
            <v>0</v>
          </cell>
          <cell r="F34">
            <v>0</v>
          </cell>
          <cell r="G34">
            <v>0</v>
          </cell>
          <cell r="H34">
            <v>0</v>
          </cell>
          <cell r="I34">
            <v>0</v>
          </cell>
          <cell r="J34">
            <v>0</v>
          </cell>
          <cell r="L34">
            <v>0</v>
          </cell>
          <cell r="M34">
            <v>0</v>
          </cell>
          <cell r="N34">
            <v>0</v>
          </cell>
          <cell r="O34">
            <v>0</v>
          </cell>
          <cell r="P34">
            <v>0</v>
          </cell>
          <cell r="Q34">
            <v>0</v>
          </cell>
          <cell r="S34">
            <v>0</v>
          </cell>
          <cell r="T34">
            <v>0</v>
          </cell>
          <cell r="U34">
            <v>0</v>
          </cell>
          <cell r="V34">
            <v>0</v>
          </cell>
          <cell r="W34">
            <v>0</v>
          </cell>
          <cell r="X34">
            <v>0</v>
          </cell>
          <cell r="Z34">
            <v>0</v>
          </cell>
          <cell r="AA34">
            <v>0</v>
          </cell>
          <cell r="AB34">
            <v>0</v>
          </cell>
          <cell r="AC34">
            <v>0</v>
          </cell>
          <cell r="AD34">
            <v>0</v>
          </cell>
          <cell r="AE34">
            <v>0</v>
          </cell>
        </row>
        <row r="35">
          <cell r="C35" t="str">
            <v>2Capacitaciones grupales</v>
          </cell>
          <cell r="D35" t="str">
            <v>Capacitaciones grupales</v>
          </cell>
          <cell r="E35">
            <v>0</v>
          </cell>
          <cell r="F35">
            <v>0</v>
          </cell>
          <cell r="G35">
            <v>0</v>
          </cell>
          <cell r="H35">
            <v>0</v>
          </cell>
          <cell r="I35">
            <v>0</v>
          </cell>
          <cell r="J35">
            <v>0</v>
          </cell>
          <cell r="L35">
            <v>0</v>
          </cell>
          <cell r="M35">
            <v>0</v>
          </cell>
          <cell r="N35">
            <v>0</v>
          </cell>
          <cell r="O35">
            <v>0</v>
          </cell>
          <cell r="P35">
            <v>0</v>
          </cell>
          <cell r="Q35">
            <v>0</v>
          </cell>
          <cell r="S35">
            <v>0</v>
          </cell>
          <cell r="T35">
            <v>0</v>
          </cell>
          <cell r="U35">
            <v>0</v>
          </cell>
          <cell r="V35">
            <v>0</v>
          </cell>
          <cell r="W35">
            <v>0</v>
          </cell>
          <cell r="X35">
            <v>0</v>
          </cell>
          <cell r="Z35">
            <v>0</v>
          </cell>
          <cell r="AA35">
            <v>0</v>
          </cell>
          <cell r="AB35">
            <v>0</v>
          </cell>
          <cell r="AC35">
            <v>0</v>
          </cell>
          <cell r="AD35">
            <v>0</v>
          </cell>
          <cell r="AE35">
            <v>0</v>
          </cell>
        </row>
        <row r="36">
          <cell r="C36" t="str">
            <v xml:space="preserve">2Viáticos </v>
          </cell>
          <cell r="D36" t="str">
            <v xml:space="preserve">Viáticos </v>
          </cell>
          <cell r="E36">
            <v>0</v>
          </cell>
          <cell r="F36">
            <v>0</v>
          </cell>
          <cell r="G36">
            <v>0</v>
          </cell>
          <cell r="H36">
            <v>0</v>
          </cell>
          <cell r="I36">
            <v>0</v>
          </cell>
          <cell r="J36">
            <v>0</v>
          </cell>
          <cell r="L36">
            <v>0</v>
          </cell>
          <cell r="M36">
            <v>0</v>
          </cell>
          <cell r="N36">
            <v>0</v>
          </cell>
          <cell r="O36">
            <v>0</v>
          </cell>
          <cell r="P36">
            <v>0</v>
          </cell>
          <cell r="Q36">
            <v>0</v>
          </cell>
          <cell r="S36">
            <v>0</v>
          </cell>
          <cell r="T36">
            <v>0</v>
          </cell>
          <cell r="U36">
            <v>0</v>
          </cell>
          <cell r="V36">
            <v>0</v>
          </cell>
          <cell r="W36">
            <v>0</v>
          </cell>
          <cell r="X36">
            <v>0</v>
          </cell>
          <cell r="Z36">
            <v>0</v>
          </cell>
          <cell r="AA36">
            <v>0</v>
          </cell>
          <cell r="AB36">
            <v>0</v>
          </cell>
          <cell r="AC36">
            <v>0</v>
          </cell>
          <cell r="AD36">
            <v>0</v>
          </cell>
          <cell r="AE36">
            <v>0</v>
          </cell>
        </row>
        <row r="37">
          <cell r="C37" t="str">
            <v>2Papeleria</v>
          </cell>
          <cell r="D37" t="str">
            <v>Papeleria</v>
          </cell>
          <cell r="E37">
            <v>0</v>
          </cell>
          <cell r="F37">
            <v>0</v>
          </cell>
          <cell r="G37">
            <v>0</v>
          </cell>
          <cell r="H37">
            <v>0</v>
          </cell>
          <cell r="I37">
            <v>0</v>
          </cell>
          <cell r="J37">
            <v>0</v>
          </cell>
          <cell r="L37">
            <v>0</v>
          </cell>
          <cell r="M37">
            <v>0</v>
          </cell>
          <cell r="N37">
            <v>0</v>
          </cell>
          <cell r="O37">
            <v>0</v>
          </cell>
          <cell r="P37">
            <v>0</v>
          </cell>
          <cell r="Q37">
            <v>0</v>
          </cell>
          <cell r="S37">
            <v>0</v>
          </cell>
          <cell r="T37">
            <v>0</v>
          </cell>
          <cell r="U37">
            <v>0</v>
          </cell>
          <cell r="V37">
            <v>0</v>
          </cell>
          <cell r="W37">
            <v>0</v>
          </cell>
          <cell r="X37">
            <v>0</v>
          </cell>
          <cell r="Z37">
            <v>0</v>
          </cell>
          <cell r="AA37">
            <v>0</v>
          </cell>
          <cell r="AB37">
            <v>0</v>
          </cell>
          <cell r="AC37">
            <v>0</v>
          </cell>
          <cell r="AD37">
            <v>0</v>
          </cell>
          <cell r="AE37">
            <v>0</v>
          </cell>
        </row>
        <row r="38">
          <cell r="C38" t="str">
            <v>2Materiales de formacion (entregables)</v>
          </cell>
          <cell r="D38" t="str">
            <v>Materiales de formacion (entregables)</v>
          </cell>
          <cell r="E38">
            <v>0</v>
          </cell>
          <cell r="F38">
            <v>0</v>
          </cell>
          <cell r="G38">
            <v>0</v>
          </cell>
          <cell r="H38">
            <v>0</v>
          </cell>
          <cell r="I38">
            <v>0</v>
          </cell>
          <cell r="J38">
            <v>0</v>
          </cell>
          <cell r="L38">
            <v>0</v>
          </cell>
          <cell r="M38">
            <v>0</v>
          </cell>
          <cell r="N38">
            <v>0</v>
          </cell>
          <cell r="O38">
            <v>0</v>
          </cell>
          <cell r="P38">
            <v>0</v>
          </cell>
          <cell r="Q38">
            <v>0</v>
          </cell>
          <cell r="S38">
            <v>0</v>
          </cell>
          <cell r="T38">
            <v>0</v>
          </cell>
          <cell r="U38">
            <v>0</v>
          </cell>
          <cell r="V38">
            <v>0</v>
          </cell>
          <cell r="W38">
            <v>0</v>
          </cell>
          <cell r="X38">
            <v>0</v>
          </cell>
          <cell r="Z38">
            <v>0</v>
          </cell>
          <cell r="AA38">
            <v>0</v>
          </cell>
          <cell r="AB38">
            <v>0</v>
          </cell>
          <cell r="AC38">
            <v>0</v>
          </cell>
          <cell r="AD38">
            <v>0</v>
          </cell>
          <cell r="AE38">
            <v>0</v>
          </cell>
        </row>
        <row r="39">
          <cell r="C39" t="str">
            <v>2Personal Técnico</v>
          </cell>
          <cell r="D39" t="str">
            <v>Personal Técnico</v>
          </cell>
        </row>
        <row r="40">
          <cell r="C40" t="str">
            <v>2Profesionales</v>
          </cell>
          <cell r="D40" t="str">
            <v>Profesionales</v>
          </cell>
          <cell r="E40">
            <v>0</v>
          </cell>
          <cell r="F40">
            <v>0</v>
          </cell>
          <cell r="G40">
            <v>0</v>
          </cell>
          <cell r="H40">
            <v>0</v>
          </cell>
          <cell r="I40">
            <v>0</v>
          </cell>
          <cell r="J40">
            <v>0</v>
          </cell>
          <cell r="L40">
            <v>0</v>
          </cell>
          <cell r="M40">
            <v>0</v>
          </cell>
          <cell r="N40">
            <v>0</v>
          </cell>
          <cell r="O40">
            <v>0</v>
          </cell>
          <cell r="P40">
            <v>0</v>
          </cell>
          <cell r="Q40">
            <v>0</v>
          </cell>
          <cell r="S40">
            <v>0</v>
          </cell>
          <cell r="T40">
            <v>0</v>
          </cell>
          <cell r="U40">
            <v>0</v>
          </cell>
          <cell r="V40">
            <v>0</v>
          </cell>
          <cell r="W40">
            <v>0</v>
          </cell>
          <cell r="X40">
            <v>0</v>
          </cell>
          <cell r="Z40">
            <v>0</v>
          </cell>
          <cell r="AA40">
            <v>0</v>
          </cell>
          <cell r="AB40">
            <v>0</v>
          </cell>
          <cell r="AC40">
            <v>0</v>
          </cell>
          <cell r="AD40">
            <v>0</v>
          </cell>
          <cell r="AE40">
            <v>0</v>
          </cell>
        </row>
        <row r="41">
          <cell r="C41" t="str">
            <v xml:space="preserve">2Tecnicos </v>
          </cell>
          <cell r="D41" t="str">
            <v xml:space="preserve">Tecnicos </v>
          </cell>
          <cell r="E41">
            <v>0</v>
          </cell>
          <cell r="F41">
            <v>0</v>
          </cell>
          <cell r="G41">
            <v>0</v>
          </cell>
          <cell r="H41">
            <v>0</v>
          </cell>
          <cell r="I41">
            <v>0</v>
          </cell>
          <cell r="J41">
            <v>0</v>
          </cell>
          <cell r="L41">
            <v>0</v>
          </cell>
          <cell r="M41">
            <v>0</v>
          </cell>
          <cell r="N41">
            <v>0</v>
          </cell>
          <cell r="O41">
            <v>0</v>
          </cell>
          <cell r="P41">
            <v>0</v>
          </cell>
          <cell r="Q41">
            <v>0</v>
          </cell>
          <cell r="S41">
            <v>0</v>
          </cell>
          <cell r="T41">
            <v>0</v>
          </cell>
          <cell r="U41">
            <v>0</v>
          </cell>
          <cell r="V41">
            <v>0</v>
          </cell>
          <cell r="W41">
            <v>0</v>
          </cell>
          <cell r="X41">
            <v>0</v>
          </cell>
          <cell r="Z41">
            <v>0</v>
          </cell>
          <cell r="AA41">
            <v>0</v>
          </cell>
          <cell r="AB41">
            <v>0</v>
          </cell>
          <cell r="AC41">
            <v>0</v>
          </cell>
          <cell r="AD41">
            <v>0</v>
          </cell>
          <cell r="AE41">
            <v>0</v>
          </cell>
        </row>
        <row r="42">
          <cell r="C42" t="str">
            <v>2Personal de apoyo</v>
          </cell>
          <cell r="D42" t="str">
            <v>Personal de apoyo</v>
          </cell>
          <cell r="E42">
            <v>0</v>
          </cell>
          <cell r="F42">
            <v>0</v>
          </cell>
          <cell r="G42">
            <v>0</v>
          </cell>
          <cell r="H42">
            <v>0</v>
          </cell>
          <cell r="I42">
            <v>0</v>
          </cell>
          <cell r="J42">
            <v>0</v>
          </cell>
          <cell r="L42">
            <v>0</v>
          </cell>
          <cell r="M42">
            <v>0</v>
          </cell>
          <cell r="N42">
            <v>0</v>
          </cell>
          <cell r="O42">
            <v>0</v>
          </cell>
          <cell r="P42">
            <v>0</v>
          </cell>
          <cell r="Q42">
            <v>0</v>
          </cell>
          <cell r="S42">
            <v>0</v>
          </cell>
          <cell r="T42">
            <v>0</v>
          </cell>
          <cell r="U42">
            <v>0</v>
          </cell>
          <cell r="V42">
            <v>0</v>
          </cell>
          <cell r="W42">
            <v>0</v>
          </cell>
          <cell r="X42">
            <v>0</v>
          </cell>
          <cell r="Z42">
            <v>0</v>
          </cell>
          <cell r="AA42">
            <v>0</v>
          </cell>
          <cell r="AB42">
            <v>0</v>
          </cell>
          <cell r="AC42">
            <v>0</v>
          </cell>
          <cell r="AD42">
            <v>0</v>
          </cell>
          <cell r="AE42">
            <v>0</v>
          </cell>
        </row>
        <row r="43">
          <cell r="C43" t="str">
            <v>2Materiales para actividades de AT</v>
          </cell>
          <cell r="D43" t="str">
            <v>Materiales para actividades de AT</v>
          </cell>
          <cell r="E43">
            <v>0</v>
          </cell>
          <cell r="F43">
            <v>0</v>
          </cell>
          <cell r="G43">
            <v>0</v>
          </cell>
          <cell r="H43">
            <v>0</v>
          </cell>
          <cell r="I43">
            <v>0</v>
          </cell>
          <cell r="J43">
            <v>0</v>
          </cell>
          <cell r="L43">
            <v>0</v>
          </cell>
          <cell r="M43">
            <v>0</v>
          </cell>
          <cell r="N43">
            <v>0</v>
          </cell>
          <cell r="O43">
            <v>0</v>
          </cell>
          <cell r="P43">
            <v>0</v>
          </cell>
          <cell r="Q43">
            <v>0</v>
          </cell>
          <cell r="S43">
            <v>0</v>
          </cell>
          <cell r="T43">
            <v>0</v>
          </cell>
          <cell r="U43">
            <v>0</v>
          </cell>
          <cell r="V43">
            <v>0</v>
          </cell>
          <cell r="W43">
            <v>0</v>
          </cell>
          <cell r="X43">
            <v>0</v>
          </cell>
          <cell r="Z43">
            <v>0</v>
          </cell>
          <cell r="AA43">
            <v>0</v>
          </cell>
          <cell r="AB43">
            <v>0</v>
          </cell>
          <cell r="AC43">
            <v>0</v>
          </cell>
          <cell r="AD43">
            <v>0</v>
          </cell>
          <cell r="AE43">
            <v>0</v>
          </cell>
        </row>
        <row r="44">
          <cell r="C44" t="str">
            <v>2Equipos o Dotaciòn</v>
          </cell>
          <cell r="D44" t="str">
            <v>Equipos o Dotaciòn</v>
          </cell>
          <cell r="E44">
            <v>0</v>
          </cell>
          <cell r="F44">
            <v>0</v>
          </cell>
          <cell r="G44">
            <v>0</v>
          </cell>
          <cell r="H44">
            <v>0</v>
          </cell>
          <cell r="I44">
            <v>0</v>
          </cell>
          <cell r="J44">
            <v>0</v>
          </cell>
          <cell r="L44">
            <v>0</v>
          </cell>
          <cell r="M44">
            <v>0</v>
          </cell>
          <cell r="N44">
            <v>0</v>
          </cell>
          <cell r="O44">
            <v>0</v>
          </cell>
          <cell r="P44">
            <v>0</v>
          </cell>
          <cell r="Q44">
            <v>0</v>
          </cell>
          <cell r="S44">
            <v>0</v>
          </cell>
          <cell r="T44">
            <v>0</v>
          </cell>
          <cell r="U44">
            <v>0</v>
          </cell>
          <cell r="V44">
            <v>0</v>
          </cell>
          <cell r="W44">
            <v>0</v>
          </cell>
          <cell r="X44">
            <v>0</v>
          </cell>
          <cell r="Z44">
            <v>0</v>
          </cell>
          <cell r="AA44">
            <v>0</v>
          </cell>
          <cell r="AB44">
            <v>0</v>
          </cell>
          <cell r="AC44">
            <v>0</v>
          </cell>
          <cell r="AD44">
            <v>0</v>
          </cell>
          <cell r="AE44">
            <v>0</v>
          </cell>
        </row>
        <row r="46">
          <cell r="S46" t="str">
            <v>TOTAL</v>
          </cell>
        </row>
        <row r="48">
          <cell r="D48" t="str">
            <v>Administrativos</v>
          </cell>
          <cell r="E48" t="str">
            <v>CONTRAPARTIDA</v>
          </cell>
          <cell r="F48" t="str">
            <v>CONTRAPARTIDA</v>
          </cell>
          <cell r="G48" t="str">
            <v>CONTRAPARTIDA</v>
          </cell>
          <cell r="H48" t="str">
            <v>CONTRAPARTIDA</v>
          </cell>
          <cell r="I48" t="str">
            <v>CONTRAPARTIDA</v>
          </cell>
          <cell r="J48" t="str">
            <v>CONTRAPARTIDA</v>
          </cell>
          <cell r="L48" t="str">
            <v>MADR</v>
          </cell>
          <cell r="M48" t="str">
            <v>MADR</v>
          </cell>
          <cell r="N48" t="str">
            <v>MADR</v>
          </cell>
          <cell r="O48" t="str">
            <v>MADR</v>
          </cell>
          <cell r="P48" t="str">
            <v>MADR</v>
          </cell>
          <cell r="Q48" t="str">
            <v>MADR</v>
          </cell>
          <cell r="S48" t="str">
            <v>ACUM. CONTRAP</v>
          </cell>
          <cell r="T48" t="str">
            <v>ACUM. CONTRAP</v>
          </cell>
          <cell r="U48" t="str">
            <v>ACUM. CONTRAP</v>
          </cell>
          <cell r="V48" t="str">
            <v>ACUM. CONTRAP</v>
          </cell>
          <cell r="W48" t="str">
            <v>ACUM. CONTRAP</v>
          </cell>
          <cell r="X48" t="str">
            <v>ACUM. CONTRAP</v>
          </cell>
          <cell r="Z48" t="str">
            <v>ACUM. MADR</v>
          </cell>
          <cell r="AA48" t="str">
            <v>ACUM. MADR</v>
          </cell>
          <cell r="AB48" t="str">
            <v>ACUM. MADR</v>
          </cell>
          <cell r="AC48" t="str">
            <v>ACUM. MADR</v>
          </cell>
          <cell r="AD48" t="str">
            <v>ACUM. MADR</v>
          </cell>
          <cell r="AE48" t="str">
            <v>ACUM. MADR</v>
          </cell>
        </row>
        <row r="49">
          <cell r="C49" t="str">
            <v>3Arriendos y servicios</v>
          </cell>
          <cell r="D49" t="str">
            <v>Arriendos y servicios</v>
          </cell>
          <cell r="E49">
            <v>0</v>
          </cell>
          <cell r="F49">
            <v>0</v>
          </cell>
          <cell r="G49">
            <v>0</v>
          </cell>
          <cell r="H49">
            <v>0</v>
          </cell>
          <cell r="I49">
            <v>0</v>
          </cell>
          <cell r="J49">
            <v>0</v>
          </cell>
          <cell r="L49">
            <v>0</v>
          </cell>
          <cell r="M49">
            <v>0</v>
          </cell>
          <cell r="N49">
            <v>0</v>
          </cell>
          <cell r="O49">
            <v>0</v>
          </cell>
          <cell r="P49">
            <v>0</v>
          </cell>
          <cell r="Q49">
            <v>0</v>
          </cell>
          <cell r="S49">
            <v>0</v>
          </cell>
          <cell r="T49">
            <v>0</v>
          </cell>
          <cell r="U49">
            <v>0</v>
          </cell>
          <cell r="V49">
            <v>0</v>
          </cell>
          <cell r="W49">
            <v>0</v>
          </cell>
          <cell r="X49">
            <v>0</v>
          </cell>
          <cell r="Z49">
            <v>0</v>
          </cell>
          <cell r="AA49">
            <v>0</v>
          </cell>
          <cell r="AB49">
            <v>0</v>
          </cell>
          <cell r="AC49">
            <v>0</v>
          </cell>
          <cell r="AD49">
            <v>0</v>
          </cell>
          <cell r="AE49">
            <v>0</v>
          </cell>
        </row>
        <row r="50">
          <cell r="C50" t="str">
            <v>3Equipos y Bienes</v>
          </cell>
          <cell r="D50" t="str">
            <v>Equipos y Bienes</v>
          </cell>
          <cell r="E50">
            <v>0</v>
          </cell>
          <cell r="F50">
            <v>0</v>
          </cell>
          <cell r="G50">
            <v>0</v>
          </cell>
          <cell r="H50">
            <v>0</v>
          </cell>
          <cell r="I50">
            <v>0</v>
          </cell>
          <cell r="J50">
            <v>0</v>
          </cell>
          <cell r="L50">
            <v>0</v>
          </cell>
          <cell r="M50">
            <v>0</v>
          </cell>
          <cell r="N50">
            <v>0</v>
          </cell>
          <cell r="O50">
            <v>0</v>
          </cell>
          <cell r="P50">
            <v>0</v>
          </cell>
          <cell r="Q50">
            <v>0</v>
          </cell>
          <cell r="S50">
            <v>0</v>
          </cell>
          <cell r="T50">
            <v>0</v>
          </cell>
          <cell r="U50">
            <v>0</v>
          </cell>
          <cell r="V50">
            <v>0</v>
          </cell>
          <cell r="W50">
            <v>0</v>
          </cell>
          <cell r="X50">
            <v>0</v>
          </cell>
          <cell r="Z50">
            <v>0</v>
          </cell>
          <cell r="AA50">
            <v>0</v>
          </cell>
          <cell r="AB50">
            <v>0</v>
          </cell>
          <cell r="AC50">
            <v>0</v>
          </cell>
          <cell r="AD50">
            <v>0</v>
          </cell>
          <cell r="AE50">
            <v>0</v>
          </cell>
        </row>
        <row r="51">
          <cell r="C51" t="str">
            <v>3Materiales y Papeleria</v>
          </cell>
          <cell r="D51" t="str">
            <v>Materiales y Papeleria</v>
          </cell>
          <cell r="E51">
            <v>0</v>
          </cell>
          <cell r="F51">
            <v>0</v>
          </cell>
          <cell r="G51">
            <v>0</v>
          </cell>
          <cell r="H51">
            <v>0</v>
          </cell>
          <cell r="I51">
            <v>0</v>
          </cell>
          <cell r="J51">
            <v>0</v>
          </cell>
          <cell r="L51">
            <v>0</v>
          </cell>
          <cell r="M51">
            <v>0</v>
          </cell>
          <cell r="N51">
            <v>0</v>
          </cell>
          <cell r="O51">
            <v>0</v>
          </cell>
          <cell r="P51">
            <v>0</v>
          </cell>
          <cell r="Q51">
            <v>0</v>
          </cell>
          <cell r="S51">
            <v>0</v>
          </cell>
          <cell r="T51">
            <v>0</v>
          </cell>
          <cell r="U51">
            <v>0</v>
          </cell>
          <cell r="V51">
            <v>0</v>
          </cell>
          <cell r="W51">
            <v>0</v>
          </cell>
          <cell r="X51">
            <v>0</v>
          </cell>
          <cell r="Z51">
            <v>0</v>
          </cell>
          <cell r="AA51">
            <v>0</v>
          </cell>
          <cell r="AB51">
            <v>0</v>
          </cell>
          <cell r="AC51">
            <v>0</v>
          </cell>
          <cell r="AD51">
            <v>0</v>
          </cell>
          <cell r="AE51">
            <v>0</v>
          </cell>
        </row>
        <row r="52">
          <cell r="C52" t="str">
            <v>3Gastos de personal</v>
          </cell>
          <cell r="D52" t="str">
            <v>Gastos de personal</v>
          </cell>
          <cell r="E52">
            <v>440231</v>
          </cell>
          <cell r="F52">
            <v>0</v>
          </cell>
          <cell r="G52">
            <v>0</v>
          </cell>
          <cell r="H52">
            <v>0</v>
          </cell>
          <cell r="I52">
            <v>0</v>
          </cell>
          <cell r="J52">
            <v>0</v>
          </cell>
          <cell r="L52">
            <v>0</v>
          </cell>
          <cell r="M52">
            <v>0</v>
          </cell>
          <cell r="N52">
            <v>0</v>
          </cell>
          <cell r="O52">
            <v>0</v>
          </cell>
          <cell r="P52">
            <v>0</v>
          </cell>
          <cell r="Q52">
            <v>0</v>
          </cell>
          <cell r="S52">
            <v>440231</v>
          </cell>
          <cell r="T52">
            <v>440231</v>
          </cell>
          <cell r="U52">
            <v>440231</v>
          </cell>
          <cell r="V52">
            <v>440231</v>
          </cell>
          <cell r="W52">
            <v>440231</v>
          </cell>
          <cell r="X52">
            <v>440231</v>
          </cell>
          <cell r="Z52">
            <v>0</v>
          </cell>
          <cell r="AA52">
            <v>0</v>
          </cell>
          <cell r="AB52">
            <v>0</v>
          </cell>
          <cell r="AC52">
            <v>0</v>
          </cell>
          <cell r="AD52">
            <v>0</v>
          </cell>
          <cell r="AE52">
            <v>0</v>
          </cell>
        </row>
        <row r="53">
          <cell r="C53" t="str">
            <v>3Gastos logisticos actividades grupales</v>
          </cell>
          <cell r="D53" t="str">
            <v>Gastos logisticos actividades grupales</v>
          </cell>
        </row>
        <row r="54">
          <cell r="C54" t="str">
            <v>3Actividades de difusion</v>
          </cell>
          <cell r="D54" t="str">
            <v>Actividades de difusion</v>
          </cell>
          <cell r="E54">
            <v>0</v>
          </cell>
          <cell r="F54">
            <v>0</v>
          </cell>
          <cell r="G54">
            <v>0</v>
          </cell>
          <cell r="H54">
            <v>0</v>
          </cell>
          <cell r="I54">
            <v>0</v>
          </cell>
          <cell r="J54">
            <v>0</v>
          </cell>
          <cell r="L54">
            <v>0</v>
          </cell>
          <cell r="M54">
            <v>0</v>
          </cell>
          <cell r="N54">
            <v>0</v>
          </cell>
          <cell r="O54">
            <v>0</v>
          </cell>
          <cell r="P54">
            <v>0</v>
          </cell>
          <cell r="Q54">
            <v>0</v>
          </cell>
          <cell r="S54">
            <v>0</v>
          </cell>
          <cell r="T54">
            <v>0</v>
          </cell>
          <cell r="U54">
            <v>0</v>
          </cell>
          <cell r="V54">
            <v>0</v>
          </cell>
          <cell r="W54">
            <v>0</v>
          </cell>
          <cell r="X54">
            <v>0</v>
          </cell>
          <cell r="Z54">
            <v>0</v>
          </cell>
          <cell r="AA54">
            <v>0</v>
          </cell>
          <cell r="AB54">
            <v>0</v>
          </cell>
          <cell r="AC54">
            <v>0</v>
          </cell>
          <cell r="AD54">
            <v>0</v>
          </cell>
          <cell r="AE54">
            <v>0</v>
          </cell>
        </row>
        <row r="55">
          <cell r="C55" t="str">
            <v>3Giras y apoyos a la produccion</v>
          </cell>
          <cell r="D55" t="str">
            <v>Giras y apoyos a la produccion</v>
          </cell>
          <cell r="E55">
            <v>0</v>
          </cell>
          <cell r="F55">
            <v>0</v>
          </cell>
          <cell r="G55">
            <v>0</v>
          </cell>
          <cell r="H55">
            <v>0</v>
          </cell>
          <cell r="I55">
            <v>0</v>
          </cell>
          <cell r="J55">
            <v>0</v>
          </cell>
          <cell r="L55">
            <v>0</v>
          </cell>
          <cell r="M55">
            <v>0</v>
          </cell>
          <cell r="N55">
            <v>0</v>
          </cell>
          <cell r="O55">
            <v>0</v>
          </cell>
          <cell r="P55">
            <v>0</v>
          </cell>
          <cell r="Q55">
            <v>0</v>
          </cell>
          <cell r="S55">
            <v>0</v>
          </cell>
          <cell r="T55">
            <v>0</v>
          </cell>
          <cell r="U55">
            <v>0</v>
          </cell>
          <cell r="V55">
            <v>0</v>
          </cell>
          <cell r="W55">
            <v>0</v>
          </cell>
          <cell r="X55">
            <v>0</v>
          </cell>
          <cell r="Z55">
            <v>0</v>
          </cell>
          <cell r="AA55">
            <v>0</v>
          </cell>
          <cell r="AB55">
            <v>0</v>
          </cell>
          <cell r="AC55">
            <v>0</v>
          </cell>
          <cell r="AD55">
            <v>0</v>
          </cell>
          <cell r="AE55">
            <v>0</v>
          </cell>
        </row>
        <row r="56">
          <cell r="C56" t="str">
            <v>3Capacitaciones grupales</v>
          </cell>
          <cell r="D56" t="str">
            <v>Capacitaciones grupales</v>
          </cell>
          <cell r="E56">
            <v>0</v>
          </cell>
          <cell r="F56">
            <v>0</v>
          </cell>
          <cell r="G56">
            <v>0</v>
          </cell>
          <cell r="H56">
            <v>0</v>
          </cell>
          <cell r="I56">
            <v>0</v>
          </cell>
          <cell r="J56">
            <v>0</v>
          </cell>
          <cell r="L56">
            <v>0</v>
          </cell>
          <cell r="M56">
            <v>0</v>
          </cell>
          <cell r="N56">
            <v>0</v>
          </cell>
          <cell r="O56">
            <v>0</v>
          </cell>
          <cell r="P56">
            <v>0</v>
          </cell>
          <cell r="Q56">
            <v>0</v>
          </cell>
          <cell r="S56">
            <v>0</v>
          </cell>
          <cell r="T56">
            <v>0</v>
          </cell>
          <cell r="U56">
            <v>0</v>
          </cell>
          <cell r="V56">
            <v>0</v>
          </cell>
          <cell r="W56">
            <v>0</v>
          </cell>
          <cell r="X56">
            <v>0</v>
          </cell>
          <cell r="Z56">
            <v>0</v>
          </cell>
          <cell r="AA56">
            <v>0</v>
          </cell>
          <cell r="AB56">
            <v>0</v>
          </cell>
          <cell r="AC56">
            <v>0</v>
          </cell>
          <cell r="AD56">
            <v>0</v>
          </cell>
          <cell r="AE56">
            <v>0</v>
          </cell>
        </row>
        <row r="57">
          <cell r="C57" t="str">
            <v xml:space="preserve">3Viáticos </v>
          </cell>
          <cell r="D57" t="str">
            <v xml:space="preserve">Viáticos </v>
          </cell>
          <cell r="E57">
            <v>0</v>
          </cell>
          <cell r="F57">
            <v>0</v>
          </cell>
          <cell r="G57">
            <v>0</v>
          </cell>
          <cell r="H57">
            <v>0</v>
          </cell>
          <cell r="I57">
            <v>0</v>
          </cell>
          <cell r="J57">
            <v>0</v>
          </cell>
          <cell r="L57">
            <v>0</v>
          </cell>
          <cell r="M57">
            <v>0</v>
          </cell>
          <cell r="N57">
            <v>0</v>
          </cell>
          <cell r="O57">
            <v>0</v>
          </cell>
          <cell r="P57">
            <v>0</v>
          </cell>
          <cell r="Q57">
            <v>0</v>
          </cell>
          <cell r="S57">
            <v>0</v>
          </cell>
          <cell r="T57">
            <v>0</v>
          </cell>
          <cell r="U57">
            <v>0</v>
          </cell>
          <cell r="V57">
            <v>0</v>
          </cell>
          <cell r="W57">
            <v>0</v>
          </cell>
          <cell r="X57">
            <v>0</v>
          </cell>
          <cell r="Z57">
            <v>0</v>
          </cell>
          <cell r="AA57">
            <v>0</v>
          </cell>
          <cell r="AB57">
            <v>0</v>
          </cell>
          <cell r="AC57">
            <v>0</v>
          </cell>
          <cell r="AD57">
            <v>0</v>
          </cell>
          <cell r="AE57">
            <v>0</v>
          </cell>
        </row>
        <row r="58">
          <cell r="C58" t="str">
            <v>3Papeleria</v>
          </cell>
          <cell r="D58" t="str">
            <v>Papeleria</v>
          </cell>
          <cell r="E58">
            <v>0</v>
          </cell>
          <cell r="F58">
            <v>0</v>
          </cell>
          <cell r="G58">
            <v>0</v>
          </cell>
          <cell r="H58">
            <v>0</v>
          </cell>
          <cell r="I58">
            <v>0</v>
          </cell>
          <cell r="J58">
            <v>0</v>
          </cell>
          <cell r="L58">
            <v>0</v>
          </cell>
          <cell r="M58">
            <v>0</v>
          </cell>
          <cell r="N58">
            <v>0</v>
          </cell>
          <cell r="O58">
            <v>0</v>
          </cell>
          <cell r="P58">
            <v>0</v>
          </cell>
          <cell r="Q58">
            <v>0</v>
          </cell>
          <cell r="S58">
            <v>0</v>
          </cell>
          <cell r="T58">
            <v>0</v>
          </cell>
          <cell r="U58">
            <v>0</v>
          </cell>
          <cell r="V58">
            <v>0</v>
          </cell>
          <cell r="W58">
            <v>0</v>
          </cell>
          <cell r="X58">
            <v>0</v>
          </cell>
          <cell r="Z58">
            <v>0</v>
          </cell>
          <cell r="AA58">
            <v>0</v>
          </cell>
          <cell r="AB58">
            <v>0</v>
          </cell>
          <cell r="AC58">
            <v>0</v>
          </cell>
          <cell r="AD58">
            <v>0</v>
          </cell>
          <cell r="AE58">
            <v>0</v>
          </cell>
        </row>
        <row r="59">
          <cell r="C59" t="str">
            <v>3Materiales de formacion (entregables)</v>
          </cell>
          <cell r="D59" t="str">
            <v>Materiales de formacion (entregables)</v>
          </cell>
          <cell r="E59">
            <v>0</v>
          </cell>
          <cell r="F59">
            <v>0</v>
          </cell>
          <cell r="G59">
            <v>0</v>
          </cell>
          <cell r="H59">
            <v>0</v>
          </cell>
          <cell r="I59">
            <v>0</v>
          </cell>
          <cell r="J59">
            <v>0</v>
          </cell>
          <cell r="L59">
            <v>0</v>
          </cell>
          <cell r="M59">
            <v>0</v>
          </cell>
          <cell r="N59">
            <v>0</v>
          </cell>
          <cell r="O59">
            <v>0</v>
          </cell>
          <cell r="P59">
            <v>0</v>
          </cell>
          <cell r="Q59">
            <v>0</v>
          </cell>
          <cell r="S59">
            <v>0</v>
          </cell>
          <cell r="T59">
            <v>0</v>
          </cell>
          <cell r="U59">
            <v>0</v>
          </cell>
          <cell r="V59">
            <v>0</v>
          </cell>
          <cell r="W59">
            <v>0</v>
          </cell>
          <cell r="X59">
            <v>0</v>
          </cell>
          <cell r="Z59">
            <v>0</v>
          </cell>
          <cell r="AA59">
            <v>0</v>
          </cell>
          <cell r="AB59">
            <v>0</v>
          </cell>
          <cell r="AC59">
            <v>0</v>
          </cell>
          <cell r="AD59">
            <v>0</v>
          </cell>
          <cell r="AE59">
            <v>0</v>
          </cell>
        </row>
        <row r="60">
          <cell r="C60" t="str">
            <v>3Personal Técnico</v>
          </cell>
          <cell r="D60" t="str">
            <v>Personal Técnico</v>
          </cell>
        </row>
        <row r="61">
          <cell r="C61" t="str">
            <v>3Profesionales</v>
          </cell>
          <cell r="D61" t="str">
            <v>Profesionales</v>
          </cell>
          <cell r="E61">
            <v>0</v>
          </cell>
          <cell r="F61">
            <v>0</v>
          </cell>
          <cell r="G61">
            <v>0</v>
          </cell>
          <cell r="H61">
            <v>0</v>
          </cell>
          <cell r="I61">
            <v>0</v>
          </cell>
          <cell r="J61">
            <v>0</v>
          </cell>
          <cell r="L61">
            <v>1260345</v>
          </cell>
          <cell r="M61">
            <v>0</v>
          </cell>
          <cell r="N61">
            <v>0</v>
          </cell>
          <cell r="O61">
            <v>0</v>
          </cell>
          <cell r="P61">
            <v>0</v>
          </cell>
          <cell r="Q61">
            <v>0</v>
          </cell>
          <cell r="S61">
            <v>0</v>
          </cell>
          <cell r="T61">
            <v>0</v>
          </cell>
          <cell r="U61">
            <v>0</v>
          </cell>
          <cell r="V61">
            <v>0</v>
          </cell>
          <cell r="W61">
            <v>0</v>
          </cell>
          <cell r="X61">
            <v>0</v>
          </cell>
          <cell r="Z61">
            <v>1260345</v>
          </cell>
          <cell r="AA61">
            <v>1260345</v>
          </cell>
          <cell r="AB61">
            <v>1260345</v>
          </cell>
          <cell r="AC61">
            <v>1260345</v>
          </cell>
          <cell r="AD61">
            <v>1260345</v>
          </cell>
          <cell r="AE61">
            <v>1260345</v>
          </cell>
        </row>
        <row r="62">
          <cell r="C62" t="str">
            <v xml:space="preserve">3Tecnicos </v>
          </cell>
          <cell r="D62" t="str">
            <v xml:space="preserve">Tecnicos </v>
          </cell>
          <cell r="E62">
            <v>0</v>
          </cell>
          <cell r="F62">
            <v>0</v>
          </cell>
          <cell r="G62">
            <v>0</v>
          </cell>
          <cell r="H62">
            <v>0</v>
          </cell>
          <cell r="I62">
            <v>0</v>
          </cell>
          <cell r="J62">
            <v>0</v>
          </cell>
          <cell r="L62">
            <v>1735809</v>
          </cell>
          <cell r="M62">
            <v>0</v>
          </cell>
          <cell r="N62">
            <v>0</v>
          </cell>
          <cell r="O62">
            <v>0</v>
          </cell>
          <cell r="P62">
            <v>0</v>
          </cell>
          <cell r="Q62">
            <v>0</v>
          </cell>
          <cell r="S62">
            <v>0</v>
          </cell>
          <cell r="T62">
            <v>0</v>
          </cell>
          <cell r="U62">
            <v>0</v>
          </cell>
          <cell r="V62">
            <v>0</v>
          </cell>
          <cell r="W62">
            <v>0</v>
          </cell>
          <cell r="X62">
            <v>0</v>
          </cell>
          <cell r="Z62">
            <v>1735809</v>
          </cell>
          <cell r="AA62">
            <v>1735809</v>
          </cell>
          <cell r="AB62">
            <v>1735809</v>
          </cell>
          <cell r="AC62">
            <v>1735809</v>
          </cell>
          <cell r="AD62">
            <v>1735809</v>
          </cell>
          <cell r="AE62">
            <v>1735809</v>
          </cell>
        </row>
        <row r="63">
          <cell r="C63" t="str">
            <v>3Personal de apoyo</v>
          </cell>
          <cell r="D63" t="str">
            <v>Personal de apoyo</v>
          </cell>
          <cell r="E63">
            <v>0</v>
          </cell>
          <cell r="F63">
            <v>0</v>
          </cell>
          <cell r="G63">
            <v>0</v>
          </cell>
          <cell r="H63">
            <v>0</v>
          </cell>
          <cell r="I63">
            <v>0</v>
          </cell>
          <cell r="J63">
            <v>0</v>
          </cell>
          <cell r="L63">
            <v>0</v>
          </cell>
          <cell r="M63">
            <v>0</v>
          </cell>
          <cell r="N63">
            <v>0</v>
          </cell>
          <cell r="O63">
            <v>0</v>
          </cell>
          <cell r="P63">
            <v>0</v>
          </cell>
          <cell r="Q63">
            <v>0</v>
          </cell>
          <cell r="S63">
            <v>0</v>
          </cell>
          <cell r="T63">
            <v>0</v>
          </cell>
          <cell r="U63">
            <v>0</v>
          </cell>
          <cell r="V63">
            <v>0</v>
          </cell>
          <cell r="W63">
            <v>0</v>
          </cell>
          <cell r="X63">
            <v>0</v>
          </cell>
          <cell r="Z63">
            <v>0</v>
          </cell>
          <cell r="AA63">
            <v>0</v>
          </cell>
          <cell r="AB63">
            <v>0</v>
          </cell>
          <cell r="AC63">
            <v>0</v>
          </cell>
          <cell r="AD63">
            <v>0</v>
          </cell>
          <cell r="AE63">
            <v>0</v>
          </cell>
        </row>
        <row r="64">
          <cell r="C64" t="str">
            <v>3Materiales para actividades de AT</v>
          </cell>
          <cell r="D64" t="str">
            <v>Materiales para actividades de AT</v>
          </cell>
          <cell r="E64">
            <v>0</v>
          </cell>
          <cell r="F64">
            <v>0</v>
          </cell>
          <cell r="G64">
            <v>0</v>
          </cell>
          <cell r="H64">
            <v>0</v>
          </cell>
          <cell r="I64">
            <v>0</v>
          </cell>
          <cell r="J64">
            <v>0</v>
          </cell>
          <cell r="L64">
            <v>0</v>
          </cell>
          <cell r="M64">
            <v>0</v>
          </cell>
          <cell r="N64">
            <v>0</v>
          </cell>
          <cell r="O64">
            <v>0</v>
          </cell>
          <cell r="P64">
            <v>0</v>
          </cell>
          <cell r="Q64">
            <v>0</v>
          </cell>
          <cell r="S64">
            <v>0</v>
          </cell>
          <cell r="T64">
            <v>0</v>
          </cell>
          <cell r="U64">
            <v>0</v>
          </cell>
          <cell r="V64">
            <v>0</v>
          </cell>
          <cell r="W64">
            <v>0</v>
          </cell>
          <cell r="X64">
            <v>0</v>
          </cell>
          <cell r="Z64">
            <v>0</v>
          </cell>
          <cell r="AA64">
            <v>0</v>
          </cell>
          <cell r="AB64">
            <v>0</v>
          </cell>
          <cell r="AC64">
            <v>0</v>
          </cell>
          <cell r="AD64">
            <v>0</v>
          </cell>
          <cell r="AE64">
            <v>0</v>
          </cell>
        </row>
        <row r="65">
          <cell r="C65" t="str">
            <v>3Equipos o Dotaciòn</v>
          </cell>
          <cell r="D65" t="str">
            <v>Equipos o Dotaciòn</v>
          </cell>
          <cell r="E65">
            <v>0</v>
          </cell>
          <cell r="F65">
            <v>0</v>
          </cell>
          <cell r="G65">
            <v>0</v>
          </cell>
          <cell r="H65">
            <v>0</v>
          </cell>
          <cell r="I65">
            <v>0</v>
          </cell>
          <cell r="J65">
            <v>0</v>
          </cell>
          <cell r="L65">
            <v>0</v>
          </cell>
          <cell r="M65">
            <v>0</v>
          </cell>
          <cell r="N65">
            <v>0</v>
          </cell>
          <cell r="O65">
            <v>0</v>
          </cell>
          <cell r="P65">
            <v>0</v>
          </cell>
          <cell r="Q65">
            <v>0</v>
          </cell>
          <cell r="S65">
            <v>0</v>
          </cell>
          <cell r="T65">
            <v>0</v>
          </cell>
          <cell r="U65">
            <v>0</v>
          </cell>
          <cell r="V65">
            <v>0</v>
          </cell>
          <cell r="W65">
            <v>0</v>
          </cell>
          <cell r="X65">
            <v>0</v>
          </cell>
          <cell r="Z65">
            <v>0</v>
          </cell>
          <cell r="AA65">
            <v>0</v>
          </cell>
          <cell r="AB65">
            <v>0</v>
          </cell>
          <cell r="AC65">
            <v>0</v>
          </cell>
          <cell r="AD65">
            <v>0</v>
          </cell>
          <cell r="AE65">
            <v>0</v>
          </cell>
        </row>
        <row r="68">
          <cell r="S68" t="str">
            <v>TOTAL</v>
          </cell>
        </row>
        <row r="70">
          <cell r="D70" t="str">
            <v>Administrativos</v>
          </cell>
          <cell r="E70" t="str">
            <v>CONTRAPARTIDA</v>
          </cell>
          <cell r="F70" t="str">
            <v>CONTRAPARTIDA</v>
          </cell>
          <cell r="G70" t="str">
            <v>CONTRAPARTIDA</v>
          </cell>
          <cell r="H70" t="str">
            <v>CONTRAPARTIDA</v>
          </cell>
          <cell r="I70" t="str">
            <v>CONTRAPARTIDA</v>
          </cell>
          <cell r="J70" t="str">
            <v>CONTRAPARTIDA</v>
          </cell>
          <cell r="L70" t="str">
            <v>MADR</v>
          </cell>
          <cell r="M70" t="str">
            <v>MADR</v>
          </cell>
          <cell r="N70" t="str">
            <v>MADR</v>
          </cell>
          <cell r="O70" t="str">
            <v>MADR</v>
          </cell>
          <cell r="P70" t="str">
            <v>MADR</v>
          </cell>
          <cell r="Q70" t="str">
            <v>MADR</v>
          </cell>
          <cell r="S70" t="str">
            <v>ACUM. CONTRAP</v>
          </cell>
          <cell r="T70" t="str">
            <v>ACUM. CONTRAP</v>
          </cell>
          <cell r="U70" t="str">
            <v>ACUM. CONTRAP</v>
          </cell>
          <cell r="V70" t="str">
            <v>ACUM. CONTRAP</v>
          </cell>
          <cell r="W70" t="str">
            <v>ACUM. CONTRAP</v>
          </cell>
          <cell r="X70" t="str">
            <v>ACUM. CONTRAP</v>
          </cell>
          <cell r="Z70" t="str">
            <v>ACUM. MADR</v>
          </cell>
          <cell r="AA70" t="str">
            <v>ACUM. MADR</v>
          </cell>
          <cell r="AB70" t="str">
            <v>ACUM. MADR</v>
          </cell>
          <cell r="AC70" t="str">
            <v>ACUM. MADR</v>
          </cell>
          <cell r="AD70" t="str">
            <v>ACUM. MADR</v>
          </cell>
          <cell r="AE70" t="str">
            <v>ACUM. MADR</v>
          </cell>
        </row>
        <row r="71">
          <cell r="C71" t="str">
            <v>4Arriendos y servicios</v>
          </cell>
          <cell r="D71" t="str">
            <v>Arriendos y servicios</v>
          </cell>
          <cell r="E71">
            <v>0</v>
          </cell>
          <cell r="F71">
            <v>0</v>
          </cell>
          <cell r="G71">
            <v>0</v>
          </cell>
          <cell r="H71">
            <v>0</v>
          </cell>
          <cell r="I71">
            <v>0</v>
          </cell>
          <cell r="J71">
            <v>0</v>
          </cell>
          <cell r="L71">
            <v>0</v>
          </cell>
          <cell r="M71">
            <v>0</v>
          </cell>
          <cell r="N71">
            <v>0</v>
          </cell>
          <cell r="O71">
            <v>0</v>
          </cell>
          <cell r="P71">
            <v>0</v>
          </cell>
          <cell r="Q71">
            <v>0</v>
          </cell>
          <cell r="S71">
            <v>0</v>
          </cell>
          <cell r="T71">
            <v>0</v>
          </cell>
          <cell r="U71">
            <v>0</v>
          </cell>
          <cell r="V71">
            <v>0</v>
          </cell>
          <cell r="W71">
            <v>0</v>
          </cell>
          <cell r="X71">
            <v>0</v>
          </cell>
          <cell r="Z71">
            <v>0</v>
          </cell>
          <cell r="AA71">
            <v>0</v>
          </cell>
          <cell r="AB71">
            <v>0</v>
          </cell>
          <cell r="AC71">
            <v>0</v>
          </cell>
          <cell r="AD71">
            <v>0</v>
          </cell>
          <cell r="AE71">
            <v>0</v>
          </cell>
        </row>
        <row r="72">
          <cell r="C72" t="str">
            <v>4Equipos y Bienes</v>
          </cell>
          <cell r="D72" t="str">
            <v>Equipos y Bienes</v>
          </cell>
          <cell r="E72">
            <v>0</v>
          </cell>
          <cell r="F72">
            <v>0</v>
          </cell>
          <cell r="G72">
            <v>0</v>
          </cell>
          <cell r="H72">
            <v>0</v>
          </cell>
          <cell r="I72">
            <v>0</v>
          </cell>
          <cell r="J72">
            <v>0</v>
          </cell>
          <cell r="L72">
            <v>0</v>
          </cell>
          <cell r="M72">
            <v>0</v>
          </cell>
          <cell r="N72">
            <v>0</v>
          </cell>
          <cell r="O72">
            <v>0</v>
          </cell>
          <cell r="P72">
            <v>0</v>
          </cell>
          <cell r="Q72">
            <v>0</v>
          </cell>
          <cell r="S72">
            <v>0</v>
          </cell>
          <cell r="T72">
            <v>0</v>
          </cell>
          <cell r="U72">
            <v>0</v>
          </cell>
          <cell r="V72">
            <v>0</v>
          </cell>
          <cell r="W72">
            <v>0</v>
          </cell>
          <cell r="X72">
            <v>0</v>
          </cell>
          <cell r="Z72">
            <v>0</v>
          </cell>
          <cell r="AA72">
            <v>0</v>
          </cell>
          <cell r="AB72">
            <v>0</v>
          </cell>
          <cell r="AC72">
            <v>0</v>
          </cell>
          <cell r="AD72">
            <v>0</v>
          </cell>
          <cell r="AE72">
            <v>0</v>
          </cell>
        </row>
        <row r="73">
          <cell r="C73" t="str">
            <v>4Materiales y Papeleria</v>
          </cell>
          <cell r="D73" t="str">
            <v>Materiales y Papeleria</v>
          </cell>
          <cell r="E73">
            <v>0</v>
          </cell>
          <cell r="F73">
            <v>0</v>
          </cell>
          <cell r="G73">
            <v>0</v>
          </cell>
          <cell r="H73">
            <v>0</v>
          </cell>
          <cell r="I73">
            <v>0</v>
          </cell>
          <cell r="J73">
            <v>0</v>
          </cell>
          <cell r="L73">
            <v>0</v>
          </cell>
          <cell r="M73">
            <v>0</v>
          </cell>
          <cell r="N73">
            <v>0</v>
          </cell>
          <cell r="O73">
            <v>0</v>
          </cell>
          <cell r="P73">
            <v>0</v>
          </cell>
          <cell r="Q73">
            <v>0</v>
          </cell>
          <cell r="S73">
            <v>0</v>
          </cell>
          <cell r="T73">
            <v>0</v>
          </cell>
          <cell r="U73">
            <v>0</v>
          </cell>
          <cell r="V73">
            <v>0</v>
          </cell>
          <cell r="W73">
            <v>0</v>
          </cell>
          <cell r="X73">
            <v>0</v>
          </cell>
          <cell r="Z73">
            <v>0</v>
          </cell>
          <cell r="AA73">
            <v>0</v>
          </cell>
          <cell r="AB73">
            <v>0</v>
          </cell>
          <cell r="AC73">
            <v>0</v>
          </cell>
          <cell r="AD73">
            <v>0</v>
          </cell>
          <cell r="AE73">
            <v>0</v>
          </cell>
        </row>
        <row r="74">
          <cell r="C74" t="str">
            <v>4Gastos de personal</v>
          </cell>
          <cell r="D74" t="str">
            <v>Gastos de personal</v>
          </cell>
          <cell r="E74">
            <v>440229</v>
          </cell>
          <cell r="F74">
            <v>0</v>
          </cell>
          <cell r="G74">
            <v>0</v>
          </cell>
          <cell r="H74">
            <v>0</v>
          </cell>
          <cell r="I74">
            <v>0</v>
          </cell>
          <cell r="J74">
            <v>0</v>
          </cell>
          <cell r="L74">
            <v>0</v>
          </cell>
          <cell r="M74">
            <v>0</v>
          </cell>
          <cell r="N74">
            <v>0</v>
          </cell>
          <cell r="O74">
            <v>0</v>
          </cell>
          <cell r="P74">
            <v>0</v>
          </cell>
          <cell r="Q74">
            <v>0</v>
          </cell>
          <cell r="S74">
            <v>440229</v>
          </cell>
          <cell r="T74">
            <v>440229</v>
          </cell>
          <cell r="U74">
            <v>440229</v>
          </cell>
          <cell r="V74">
            <v>440229</v>
          </cell>
          <cell r="W74">
            <v>440229</v>
          </cell>
          <cell r="X74">
            <v>440229</v>
          </cell>
          <cell r="Z74">
            <v>0</v>
          </cell>
          <cell r="AA74">
            <v>0</v>
          </cell>
          <cell r="AB74">
            <v>0</v>
          </cell>
          <cell r="AC74">
            <v>0</v>
          </cell>
          <cell r="AD74">
            <v>0</v>
          </cell>
          <cell r="AE74">
            <v>0</v>
          </cell>
        </row>
        <row r="75">
          <cell r="C75" t="str">
            <v>4Gastos logisticos actividades grupales</v>
          </cell>
          <cell r="D75" t="str">
            <v>Gastos logisticos actividades grupales</v>
          </cell>
        </row>
        <row r="76">
          <cell r="C76" t="str">
            <v>4Actividades de difusion</v>
          </cell>
          <cell r="D76" t="str">
            <v>Actividades de difusion</v>
          </cell>
          <cell r="E76">
            <v>0</v>
          </cell>
          <cell r="F76">
            <v>0</v>
          </cell>
          <cell r="G76">
            <v>0</v>
          </cell>
          <cell r="H76">
            <v>0</v>
          </cell>
          <cell r="I76">
            <v>0</v>
          </cell>
          <cell r="J76">
            <v>0</v>
          </cell>
          <cell r="L76">
            <v>0</v>
          </cell>
          <cell r="M76">
            <v>0</v>
          </cell>
          <cell r="N76">
            <v>0</v>
          </cell>
          <cell r="O76">
            <v>0</v>
          </cell>
          <cell r="P76">
            <v>0</v>
          </cell>
          <cell r="Q76">
            <v>0</v>
          </cell>
          <cell r="S76">
            <v>0</v>
          </cell>
          <cell r="T76">
            <v>0</v>
          </cell>
          <cell r="U76">
            <v>0</v>
          </cell>
          <cell r="V76">
            <v>0</v>
          </cell>
          <cell r="W76">
            <v>0</v>
          </cell>
          <cell r="X76">
            <v>0</v>
          </cell>
          <cell r="Z76">
            <v>0</v>
          </cell>
          <cell r="AA76">
            <v>0</v>
          </cell>
          <cell r="AB76">
            <v>0</v>
          </cell>
          <cell r="AC76">
            <v>0</v>
          </cell>
          <cell r="AD76">
            <v>0</v>
          </cell>
          <cell r="AE76">
            <v>0</v>
          </cell>
        </row>
        <row r="77">
          <cell r="C77" t="str">
            <v>4Giras y apoyos a la produccion</v>
          </cell>
          <cell r="D77" t="str">
            <v>Giras y apoyos a la produccion</v>
          </cell>
          <cell r="E77">
            <v>0</v>
          </cell>
          <cell r="F77">
            <v>0</v>
          </cell>
          <cell r="G77">
            <v>0</v>
          </cell>
          <cell r="H77">
            <v>0</v>
          </cell>
          <cell r="I77">
            <v>0</v>
          </cell>
          <cell r="J77">
            <v>0</v>
          </cell>
          <cell r="L77">
            <v>0</v>
          </cell>
          <cell r="M77">
            <v>0</v>
          </cell>
          <cell r="N77">
            <v>0</v>
          </cell>
          <cell r="O77">
            <v>0</v>
          </cell>
          <cell r="P77">
            <v>0</v>
          </cell>
          <cell r="Q77">
            <v>0</v>
          </cell>
          <cell r="S77">
            <v>0</v>
          </cell>
          <cell r="T77">
            <v>0</v>
          </cell>
          <cell r="U77">
            <v>0</v>
          </cell>
          <cell r="V77">
            <v>0</v>
          </cell>
          <cell r="W77">
            <v>0</v>
          </cell>
          <cell r="X77">
            <v>0</v>
          </cell>
          <cell r="Z77">
            <v>0</v>
          </cell>
          <cell r="AA77">
            <v>0</v>
          </cell>
          <cell r="AB77">
            <v>0</v>
          </cell>
          <cell r="AC77">
            <v>0</v>
          </cell>
          <cell r="AD77">
            <v>0</v>
          </cell>
          <cell r="AE77">
            <v>0</v>
          </cell>
        </row>
        <row r="78">
          <cell r="C78" t="str">
            <v>4Capacitaciones grupales</v>
          </cell>
          <cell r="D78" t="str">
            <v>Capacitaciones grupales</v>
          </cell>
          <cell r="E78">
            <v>0</v>
          </cell>
          <cell r="F78">
            <v>0</v>
          </cell>
          <cell r="G78">
            <v>0</v>
          </cell>
          <cell r="H78">
            <v>0</v>
          </cell>
          <cell r="I78">
            <v>0</v>
          </cell>
          <cell r="J78">
            <v>0</v>
          </cell>
          <cell r="L78">
            <v>0</v>
          </cell>
          <cell r="M78">
            <v>0</v>
          </cell>
          <cell r="N78">
            <v>0</v>
          </cell>
          <cell r="O78">
            <v>0</v>
          </cell>
          <cell r="P78">
            <v>0</v>
          </cell>
          <cell r="Q78">
            <v>0</v>
          </cell>
          <cell r="S78">
            <v>0</v>
          </cell>
          <cell r="T78">
            <v>0</v>
          </cell>
          <cell r="U78">
            <v>0</v>
          </cell>
          <cell r="V78">
            <v>0</v>
          </cell>
          <cell r="W78">
            <v>0</v>
          </cell>
          <cell r="X78">
            <v>0</v>
          </cell>
          <cell r="Z78">
            <v>0</v>
          </cell>
          <cell r="AA78">
            <v>0</v>
          </cell>
          <cell r="AB78">
            <v>0</v>
          </cell>
          <cell r="AC78">
            <v>0</v>
          </cell>
          <cell r="AD78">
            <v>0</v>
          </cell>
          <cell r="AE78">
            <v>0</v>
          </cell>
        </row>
        <row r="79">
          <cell r="C79" t="str">
            <v xml:space="preserve">4Viáticos </v>
          </cell>
          <cell r="D79" t="str">
            <v xml:space="preserve">Viáticos </v>
          </cell>
          <cell r="E79">
            <v>0</v>
          </cell>
          <cell r="F79">
            <v>0</v>
          </cell>
          <cell r="G79">
            <v>0</v>
          </cell>
          <cell r="H79">
            <v>0</v>
          </cell>
          <cell r="I79">
            <v>0</v>
          </cell>
          <cell r="J79">
            <v>0</v>
          </cell>
          <cell r="L79">
            <v>0</v>
          </cell>
          <cell r="M79">
            <v>0</v>
          </cell>
          <cell r="N79">
            <v>0</v>
          </cell>
          <cell r="O79">
            <v>0</v>
          </cell>
          <cell r="P79">
            <v>0</v>
          </cell>
          <cell r="Q79">
            <v>0</v>
          </cell>
          <cell r="S79">
            <v>0</v>
          </cell>
          <cell r="T79">
            <v>0</v>
          </cell>
          <cell r="U79">
            <v>0</v>
          </cell>
          <cell r="V79">
            <v>0</v>
          </cell>
          <cell r="W79">
            <v>0</v>
          </cell>
          <cell r="X79">
            <v>0</v>
          </cell>
          <cell r="Z79">
            <v>0</v>
          </cell>
          <cell r="AA79">
            <v>0</v>
          </cell>
          <cell r="AB79">
            <v>0</v>
          </cell>
          <cell r="AC79">
            <v>0</v>
          </cell>
          <cell r="AD79">
            <v>0</v>
          </cell>
          <cell r="AE79">
            <v>0</v>
          </cell>
        </row>
        <row r="80">
          <cell r="C80" t="str">
            <v>4Papeleria</v>
          </cell>
          <cell r="D80" t="str">
            <v>Papeleria</v>
          </cell>
          <cell r="E80">
            <v>0</v>
          </cell>
          <cell r="F80">
            <v>0</v>
          </cell>
          <cell r="G80">
            <v>0</v>
          </cell>
          <cell r="H80">
            <v>0</v>
          </cell>
          <cell r="I80">
            <v>0</v>
          </cell>
          <cell r="J80">
            <v>0</v>
          </cell>
          <cell r="L80">
            <v>0</v>
          </cell>
          <cell r="M80">
            <v>0</v>
          </cell>
          <cell r="N80">
            <v>0</v>
          </cell>
          <cell r="O80">
            <v>0</v>
          </cell>
          <cell r="P80">
            <v>0</v>
          </cell>
          <cell r="Q80">
            <v>0</v>
          </cell>
          <cell r="S80">
            <v>0</v>
          </cell>
          <cell r="T80">
            <v>0</v>
          </cell>
          <cell r="U80">
            <v>0</v>
          </cell>
          <cell r="V80">
            <v>0</v>
          </cell>
          <cell r="W80">
            <v>0</v>
          </cell>
          <cell r="X80">
            <v>0</v>
          </cell>
          <cell r="Z80">
            <v>0</v>
          </cell>
          <cell r="AA80">
            <v>0</v>
          </cell>
          <cell r="AB80">
            <v>0</v>
          </cell>
          <cell r="AC80">
            <v>0</v>
          </cell>
          <cell r="AD80">
            <v>0</v>
          </cell>
          <cell r="AE80">
            <v>0</v>
          </cell>
        </row>
        <row r="81">
          <cell r="C81" t="str">
            <v>4Materiales de formacion (entregables)</v>
          </cell>
          <cell r="D81" t="str">
            <v>Materiales de formacion (entregables)</v>
          </cell>
          <cell r="E81">
            <v>0</v>
          </cell>
          <cell r="F81">
            <v>0</v>
          </cell>
          <cell r="G81">
            <v>0</v>
          </cell>
          <cell r="H81">
            <v>0</v>
          </cell>
          <cell r="I81">
            <v>0</v>
          </cell>
          <cell r="J81">
            <v>0</v>
          </cell>
          <cell r="L81">
            <v>0</v>
          </cell>
          <cell r="M81">
            <v>0</v>
          </cell>
          <cell r="N81">
            <v>0</v>
          </cell>
          <cell r="O81">
            <v>0</v>
          </cell>
          <cell r="P81">
            <v>0</v>
          </cell>
          <cell r="Q81">
            <v>0</v>
          </cell>
          <cell r="S81">
            <v>0</v>
          </cell>
          <cell r="T81">
            <v>0</v>
          </cell>
          <cell r="U81">
            <v>0</v>
          </cell>
          <cell r="V81">
            <v>0</v>
          </cell>
          <cell r="W81">
            <v>0</v>
          </cell>
          <cell r="X81">
            <v>0</v>
          </cell>
          <cell r="Z81">
            <v>0</v>
          </cell>
          <cell r="AA81">
            <v>0</v>
          </cell>
          <cell r="AB81">
            <v>0</v>
          </cell>
          <cell r="AC81">
            <v>0</v>
          </cell>
          <cell r="AD81">
            <v>0</v>
          </cell>
          <cell r="AE81">
            <v>0</v>
          </cell>
        </row>
        <row r="82">
          <cell r="C82" t="str">
            <v>4Personal Técnico</v>
          </cell>
          <cell r="D82" t="str">
            <v>Personal Técnico</v>
          </cell>
        </row>
        <row r="83">
          <cell r="C83" t="str">
            <v>4Profesionales</v>
          </cell>
          <cell r="D83" t="str">
            <v>Profesionales</v>
          </cell>
          <cell r="E83">
            <v>0</v>
          </cell>
          <cell r="F83">
            <v>0</v>
          </cell>
          <cell r="G83">
            <v>0</v>
          </cell>
          <cell r="H83">
            <v>0</v>
          </cell>
          <cell r="I83">
            <v>0</v>
          </cell>
          <cell r="J83">
            <v>0</v>
          </cell>
          <cell r="L83">
            <v>1223636</v>
          </cell>
          <cell r="M83">
            <v>0</v>
          </cell>
          <cell r="N83">
            <v>0</v>
          </cell>
          <cell r="O83">
            <v>0</v>
          </cell>
          <cell r="P83">
            <v>0</v>
          </cell>
          <cell r="Q83">
            <v>0</v>
          </cell>
          <cell r="S83">
            <v>0</v>
          </cell>
          <cell r="T83">
            <v>0</v>
          </cell>
          <cell r="U83">
            <v>0</v>
          </cell>
          <cell r="V83">
            <v>0</v>
          </cell>
          <cell r="W83">
            <v>0</v>
          </cell>
          <cell r="X83">
            <v>0</v>
          </cell>
          <cell r="Z83">
            <v>1223636</v>
          </cell>
          <cell r="AA83">
            <v>1223636</v>
          </cell>
          <cell r="AB83">
            <v>1223636</v>
          </cell>
          <cell r="AC83">
            <v>1223636</v>
          </cell>
          <cell r="AD83">
            <v>1223636</v>
          </cell>
          <cell r="AE83">
            <v>1223636</v>
          </cell>
        </row>
        <row r="84">
          <cell r="C84" t="str">
            <v xml:space="preserve">4Tecnicos </v>
          </cell>
          <cell r="D84" t="str">
            <v xml:space="preserve">Tecnicos </v>
          </cell>
          <cell r="E84">
            <v>1685627</v>
          </cell>
          <cell r="F84">
            <v>0</v>
          </cell>
          <cell r="G84">
            <v>0</v>
          </cell>
          <cell r="H84">
            <v>0</v>
          </cell>
          <cell r="I84">
            <v>0</v>
          </cell>
          <cell r="J84">
            <v>0</v>
          </cell>
          <cell r="L84">
            <v>0</v>
          </cell>
          <cell r="M84">
            <v>0</v>
          </cell>
          <cell r="N84">
            <v>0</v>
          </cell>
          <cell r="O84">
            <v>0</v>
          </cell>
          <cell r="P84">
            <v>0</v>
          </cell>
          <cell r="Q84">
            <v>0</v>
          </cell>
          <cell r="S84">
            <v>1685627</v>
          </cell>
          <cell r="T84">
            <v>1685627</v>
          </cell>
          <cell r="U84">
            <v>1685627</v>
          </cell>
          <cell r="V84">
            <v>1685627</v>
          </cell>
          <cell r="W84">
            <v>1685627</v>
          </cell>
          <cell r="X84">
            <v>1685627</v>
          </cell>
          <cell r="Z84">
            <v>0</v>
          </cell>
          <cell r="AA84">
            <v>0</v>
          </cell>
          <cell r="AB84">
            <v>0</v>
          </cell>
          <cell r="AC84">
            <v>0</v>
          </cell>
          <cell r="AD84">
            <v>0</v>
          </cell>
          <cell r="AE84">
            <v>0</v>
          </cell>
        </row>
        <row r="85">
          <cell r="C85" t="str">
            <v>4Personal de apoyo</v>
          </cell>
          <cell r="D85" t="str">
            <v>Personal de apoyo</v>
          </cell>
          <cell r="E85">
            <v>0</v>
          </cell>
          <cell r="F85">
            <v>0</v>
          </cell>
          <cell r="G85">
            <v>0</v>
          </cell>
          <cell r="H85">
            <v>0</v>
          </cell>
          <cell r="I85">
            <v>0</v>
          </cell>
          <cell r="J85">
            <v>0</v>
          </cell>
          <cell r="L85">
            <v>0</v>
          </cell>
          <cell r="M85">
            <v>0</v>
          </cell>
          <cell r="N85">
            <v>0</v>
          </cell>
          <cell r="O85">
            <v>0</v>
          </cell>
          <cell r="P85">
            <v>0</v>
          </cell>
          <cell r="Q85">
            <v>0</v>
          </cell>
          <cell r="S85">
            <v>0</v>
          </cell>
          <cell r="T85">
            <v>0</v>
          </cell>
          <cell r="U85">
            <v>0</v>
          </cell>
          <cell r="V85">
            <v>0</v>
          </cell>
          <cell r="W85">
            <v>0</v>
          </cell>
          <cell r="X85">
            <v>0</v>
          </cell>
          <cell r="Z85">
            <v>0</v>
          </cell>
          <cell r="AA85">
            <v>0</v>
          </cell>
          <cell r="AB85">
            <v>0</v>
          </cell>
          <cell r="AC85">
            <v>0</v>
          </cell>
          <cell r="AD85">
            <v>0</v>
          </cell>
          <cell r="AE85">
            <v>0</v>
          </cell>
        </row>
        <row r="86">
          <cell r="C86" t="str">
            <v>4Materiales para actividades de AT</v>
          </cell>
          <cell r="D86" t="str">
            <v>Materiales para actividades de AT</v>
          </cell>
          <cell r="E86">
            <v>0</v>
          </cell>
          <cell r="F86">
            <v>0</v>
          </cell>
          <cell r="G86">
            <v>0</v>
          </cell>
          <cell r="H86">
            <v>0</v>
          </cell>
          <cell r="I86">
            <v>0</v>
          </cell>
          <cell r="J86">
            <v>0</v>
          </cell>
          <cell r="L86">
            <v>0</v>
          </cell>
          <cell r="M86">
            <v>0</v>
          </cell>
          <cell r="N86">
            <v>0</v>
          </cell>
          <cell r="O86">
            <v>0</v>
          </cell>
          <cell r="P86">
            <v>0</v>
          </cell>
          <cell r="Q86">
            <v>0</v>
          </cell>
          <cell r="S86">
            <v>0</v>
          </cell>
          <cell r="T86">
            <v>0</v>
          </cell>
          <cell r="U86">
            <v>0</v>
          </cell>
          <cell r="V86">
            <v>0</v>
          </cell>
          <cell r="W86">
            <v>0</v>
          </cell>
          <cell r="X86">
            <v>0</v>
          </cell>
          <cell r="Z86">
            <v>0</v>
          </cell>
          <cell r="AA86">
            <v>0</v>
          </cell>
          <cell r="AB86">
            <v>0</v>
          </cell>
          <cell r="AC86">
            <v>0</v>
          </cell>
          <cell r="AD86">
            <v>0</v>
          </cell>
          <cell r="AE86">
            <v>0</v>
          </cell>
        </row>
        <row r="87">
          <cell r="C87" t="str">
            <v>4Equipos o Dotaciòn</v>
          </cell>
          <cell r="D87" t="str">
            <v>Equipos o Dotaciòn</v>
          </cell>
          <cell r="E87">
            <v>0</v>
          </cell>
          <cell r="F87">
            <v>0</v>
          </cell>
          <cell r="G87">
            <v>0</v>
          </cell>
          <cell r="H87">
            <v>0</v>
          </cell>
          <cell r="I87">
            <v>0</v>
          </cell>
          <cell r="J87">
            <v>0</v>
          </cell>
          <cell r="L87">
            <v>0</v>
          </cell>
          <cell r="M87">
            <v>0</v>
          </cell>
          <cell r="N87">
            <v>0</v>
          </cell>
          <cell r="O87">
            <v>0</v>
          </cell>
          <cell r="P87">
            <v>0</v>
          </cell>
          <cell r="Q87">
            <v>0</v>
          </cell>
          <cell r="S87">
            <v>0</v>
          </cell>
          <cell r="T87">
            <v>0</v>
          </cell>
          <cell r="U87">
            <v>0</v>
          </cell>
          <cell r="V87">
            <v>0</v>
          </cell>
          <cell r="W87">
            <v>0</v>
          </cell>
          <cell r="X87">
            <v>0</v>
          </cell>
          <cell r="Z87">
            <v>0</v>
          </cell>
          <cell r="AA87">
            <v>0</v>
          </cell>
          <cell r="AB87">
            <v>0</v>
          </cell>
          <cell r="AC87">
            <v>0</v>
          </cell>
          <cell r="AD87">
            <v>0</v>
          </cell>
          <cell r="AE87">
            <v>0</v>
          </cell>
        </row>
        <row r="92">
          <cell r="D92" t="str">
            <v>Administrativos</v>
          </cell>
          <cell r="E92" t="str">
            <v>CONTRAPARTIDA</v>
          </cell>
          <cell r="F92" t="str">
            <v>CONTRAPARTIDA</v>
          </cell>
          <cell r="G92" t="str">
            <v>CONTRAPARTIDA</v>
          </cell>
          <cell r="H92" t="str">
            <v>CONTRAPARTIDA</v>
          </cell>
          <cell r="I92" t="str">
            <v>CONTRAPARTIDA</v>
          </cell>
          <cell r="J92" t="str">
            <v>CONTRAPARTIDA</v>
          </cell>
          <cell r="L92" t="str">
            <v>MADR</v>
          </cell>
          <cell r="M92" t="str">
            <v>MADR</v>
          </cell>
          <cell r="N92" t="str">
            <v>MADR</v>
          </cell>
          <cell r="O92" t="str">
            <v>MADR</v>
          </cell>
          <cell r="P92" t="str">
            <v>MADR</v>
          </cell>
          <cell r="Q92" t="str">
            <v>MADR</v>
          </cell>
          <cell r="S92" t="str">
            <v>ACUM. CONTRAP</v>
          </cell>
          <cell r="T92" t="str">
            <v>ACUM. CONTRAP</v>
          </cell>
          <cell r="U92" t="str">
            <v>ACUM. CONTRAP</v>
          </cell>
          <cell r="V92" t="str">
            <v>ACUM. CONTRAP</v>
          </cell>
          <cell r="W92" t="str">
            <v>ACUM. CONTRAP</v>
          </cell>
          <cell r="X92" t="str">
            <v>ACUM. CONTRAP</v>
          </cell>
          <cell r="Z92" t="str">
            <v>ACUM. MADR</v>
          </cell>
          <cell r="AA92" t="str">
            <v>ACUM. MADR</v>
          </cell>
          <cell r="AB92" t="str">
            <v>ACUM. MADR</v>
          </cell>
          <cell r="AC92" t="str">
            <v>ACUM. MADR</v>
          </cell>
          <cell r="AD92" t="str">
            <v>ACUM. MADR</v>
          </cell>
          <cell r="AE92" t="str">
            <v>ACUM. MADR</v>
          </cell>
        </row>
        <row r="93">
          <cell r="C93" t="str">
            <v>5Arriendos y servicios</v>
          </cell>
          <cell r="D93" t="str">
            <v>Arriendos y servicios</v>
          </cell>
          <cell r="E93">
            <v>0</v>
          </cell>
          <cell r="F93">
            <v>0</v>
          </cell>
          <cell r="G93">
            <v>0</v>
          </cell>
          <cell r="H93">
            <v>0</v>
          </cell>
          <cell r="I93">
            <v>0</v>
          </cell>
          <cell r="J93">
            <v>0</v>
          </cell>
          <cell r="L93">
            <v>0</v>
          </cell>
          <cell r="M93">
            <v>0</v>
          </cell>
          <cell r="N93">
            <v>0</v>
          </cell>
          <cell r="O93">
            <v>0</v>
          </cell>
          <cell r="P93">
            <v>0</v>
          </cell>
          <cell r="Q93">
            <v>0</v>
          </cell>
          <cell r="S93">
            <v>0</v>
          </cell>
          <cell r="T93">
            <v>0</v>
          </cell>
          <cell r="U93">
            <v>0</v>
          </cell>
          <cell r="V93">
            <v>0</v>
          </cell>
          <cell r="W93">
            <v>0</v>
          </cell>
          <cell r="X93">
            <v>0</v>
          </cell>
          <cell r="Z93">
            <v>0</v>
          </cell>
          <cell r="AA93">
            <v>0</v>
          </cell>
          <cell r="AB93">
            <v>0</v>
          </cell>
          <cell r="AC93">
            <v>0</v>
          </cell>
          <cell r="AD93">
            <v>0</v>
          </cell>
          <cell r="AE93">
            <v>0</v>
          </cell>
        </row>
        <row r="94">
          <cell r="C94" t="str">
            <v>5Equipos y Bienes</v>
          </cell>
          <cell r="D94" t="str">
            <v>Equipos y Bienes</v>
          </cell>
          <cell r="E94">
            <v>0</v>
          </cell>
          <cell r="F94">
            <v>0</v>
          </cell>
          <cell r="G94">
            <v>0</v>
          </cell>
          <cell r="H94">
            <v>0</v>
          </cell>
          <cell r="I94">
            <v>0</v>
          </cell>
          <cell r="J94">
            <v>0</v>
          </cell>
          <cell r="L94">
            <v>0</v>
          </cell>
          <cell r="M94">
            <v>0</v>
          </cell>
          <cell r="N94">
            <v>0</v>
          </cell>
          <cell r="O94">
            <v>0</v>
          </cell>
          <cell r="P94">
            <v>0</v>
          </cell>
          <cell r="Q94">
            <v>0</v>
          </cell>
          <cell r="S94">
            <v>0</v>
          </cell>
          <cell r="T94">
            <v>0</v>
          </cell>
          <cell r="U94">
            <v>0</v>
          </cell>
          <cell r="V94">
            <v>0</v>
          </cell>
          <cell r="W94">
            <v>0</v>
          </cell>
          <cell r="X94">
            <v>0</v>
          </cell>
          <cell r="Z94">
            <v>0</v>
          </cell>
          <cell r="AA94">
            <v>0</v>
          </cell>
          <cell r="AB94">
            <v>0</v>
          </cell>
          <cell r="AC94">
            <v>0</v>
          </cell>
          <cell r="AD94">
            <v>0</v>
          </cell>
          <cell r="AE94">
            <v>0</v>
          </cell>
        </row>
        <row r="95">
          <cell r="C95" t="str">
            <v>5Materiales y Papeleria</v>
          </cell>
          <cell r="D95" t="str">
            <v>Materiales y Papeleria</v>
          </cell>
          <cell r="E95">
            <v>0</v>
          </cell>
          <cell r="F95">
            <v>0</v>
          </cell>
          <cell r="G95">
            <v>0</v>
          </cell>
          <cell r="H95">
            <v>0</v>
          </cell>
          <cell r="I95">
            <v>0</v>
          </cell>
          <cell r="J95">
            <v>0</v>
          </cell>
          <cell r="L95">
            <v>0</v>
          </cell>
          <cell r="M95">
            <v>0</v>
          </cell>
          <cell r="N95">
            <v>0</v>
          </cell>
          <cell r="O95">
            <v>0</v>
          </cell>
          <cell r="P95">
            <v>0</v>
          </cell>
          <cell r="Q95">
            <v>0</v>
          </cell>
          <cell r="S95">
            <v>0</v>
          </cell>
          <cell r="T95">
            <v>0</v>
          </cell>
          <cell r="U95">
            <v>0</v>
          </cell>
          <cell r="V95">
            <v>0</v>
          </cell>
          <cell r="W95">
            <v>0</v>
          </cell>
          <cell r="X95">
            <v>0</v>
          </cell>
          <cell r="Z95">
            <v>0</v>
          </cell>
          <cell r="AA95">
            <v>0</v>
          </cell>
          <cell r="AB95">
            <v>0</v>
          </cell>
          <cell r="AC95">
            <v>0</v>
          </cell>
          <cell r="AD95">
            <v>0</v>
          </cell>
          <cell r="AE95">
            <v>0</v>
          </cell>
        </row>
        <row r="96">
          <cell r="C96" t="str">
            <v>5Gastos de personal</v>
          </cell>
          <cell r="D96" t="str">
            <v>Gastos de personal</v>
          </cell>
          <cell r="E96">
            <v>880460</v>
          </cell>
          <cell r="F96">
            <v>0</v>
          </cell>
          <cell r="G96">
            <v>0</v>
          </cell>
          <cell r="H96">
            <v>0</v>
          </cell>
          <cell r="I96">
            <v>0</v>
          </cell>
          <cell r="J96">
            <v>0</v>
          </cell>
          <cell r="L96">
            <v>0</v>
          </cell>
          <cell r="M96">
            <v>0</v>
          </cell>
          <cell r="N96">
            <v>0</v>
          </cell>
          <cell r="O96">
            <v>0</v>
          </cell>
          <cell r="P96">
            <v>0</v>
          </cell>
          <cell r="Q96">
            <v>0</v>
          </cell>
          <cell r="S96">
            <v>880460</v>
          </cell>
          <cell r="T96">
            <v>880460</v>
          </cell>
          <cell r="U96">
            <v>880460</v>
          </cell>
          <cell r="V96">
            <v>880460</v>
          </cell>
          <cell r="W96">
            <v>880460</v>
          </cell>
          <cell r="X96">
            <v>880460</v>
          </cell>
          <cell r="Z96">
            <v>0</v>
          </cell>
          <cell r="AA96">
            <v>0</v>
          </cell>
          <cell r="AB96">
            <v>0</v>
          </cell>
          <cell r="AC96">
            <v>0</v>
          </cell>
          <cell r="AD96">
            <v>0</v>
          </cell>
          <cell r="AE96">
            <v>0</v>
          </cell>
        </row>
        <row r="97">
          <cell r="C97" t="str">
            <v>5Gastos logisticos actividades grupales</v>
          </cell>
          <cell r="D97" t="str">
            <v>Gastos logisticos actividades grupales</v>
          </cell>
        </row>
        <row r="98">
          <cell r="C98" t="str">
            <v>5Actividades de difusion</v>
          </cell>
          <cell r="D98" t="str">
            <v>Actividades de difusion</v>
          </cell>
          <cell r="E98">
            <v>0</v>
          </cell>
          <cell r="F98">
            <v>0</v>
          </cell>
          <cell r="G98">
            <v>0</v>
          </cell>
          <cell r="H98">
            <v>0</v>
          </cell>
          <cell r="I98">
            <v>0</v>
          </cell>
          <cell r="J98">
            <v>0</v>
          </cell>
          <cell r="L98">
            <v>0</v>
          </cell>
          <cell r="M98">
            <v>0</v>
          </cell>
          <cell r="N98">
            <v>0</v>
          </cell>
          <cell r="O98">
            <v>0</v>
          </cell>
          <cell r="P98">
            <v>0</v>
          </cell>
          <cell r="Q98">
            <v>0</v>
          </cell>
          <cell r="S98">
            <v>0</v>
          </cell>
          <cell r="T98">
            <v>0</v>
          </cell>
          <cell r="U98">
            <v>0</v>
          </cell>
          <cell r="V98">
            <v>0</v>
          </cell>
          <cell r="W98">
            <v>0</v>
          </cell>
          <cell r="X98">
            <v>0</v>
          </cell>
          <cell r="Z98">
            <v>0</v>
          </cell>
          <cell r="AA98">
            <v>0</v>
          </cell>
          <cell r="AB98">
            <v>0</v>
          </cell>
          <cell r="AC98">
            <v>0</v>
          </cell>
          <cell r="AD98">
            <v>0</v>
          </cell>
          <cell r="AE98">
            <v>0</v>
          </cell>
        </row>
        <row r="99">
          <cell r="C99" t="str">
            <v>5Giras y apoyos a la produccion</v>
          </cell>
          <cell r="D99" t="str">
            <v>Giras y apoyos a la produccion</v>
          </cell>
          <cell r="E99">
            <v>0</v>
          </cell>
          <cell r="F99">
            <v>0</v>
          </cell>
          <cell r="G99">
            <v>0</v>
          </cell>
          <cell r="H99">
            <v>0</v>
          </cell>
          <cell r="I99">
            <v>0</v>
          </cell>
          <cell r="J99">
            <v>0</v>
          </cell>
          <cell r="L99">
            <v>0</v>
          </cell>
          <cell r="M99">
            <v>0</v>
          </cell>
          <cell r="N99">
            <v>0</v>
          </cell>
          <cell r="O99">
            <v>0</v>
          </cell>
          <cell r="P99">
            <v>0</v>
          </cell>
          <cell r="Q99">
            <v>0</v>
          </cell>
          <cell r="S99">
            <v>0</v>
          </cell>
          <cell r="T99">
            <v>0</v>
          </cell>
          <cell r="U99">
            <v>0</v>
          </cell>
          <cell r="V99">
            <v>0</v>
          </cell>
          <cell r="W99">
            <v>0</v>
          </cell>
          <cell r="X99">
            <v>0</v>
          </cell>
          <cell r="Z99">
            <v>0</v>
          </cell>
          <cell r="AA99">
            <v>0</v>
          </cell>
          <cell r="AB99">
            <v>0</v>
          </cell>
          <cell r="AC99">
            <v>0</v>
          </cell>
          <cell r="AD99">
            <v>0</v>
          </cell>
          <cell r="AE99">
            <v>0</v>
          </cell>
        </row>
        <row r="100">
          <cell r="C100" t="str">
            <v>5Capacitaciones grupales</v>
          </cell>
          <cell r="D100" t="str">
            <v>Capacitaciones grupales</v>
          </cell>
          <cell r="E100">
            <v>0</v>
          </cell>
          <cell r="F100">
            <v>0</v>
          </cell>
          <cell r="G100">
            <v>0</v>
          </cell>
          <cell r="H100">
            <v>0</v>
          </cell>
          <cell r="I100">
            <v>0</v>
          </cell>
          <cell r="J100">
            <v>0</v>
          </cell>
          <cell r="L100">
            <v>0</v>
          </cell>
          <cell r="M100">
            <v>0</v>
          </cell>
          <cell r="N100">
            <v>0</v>
          </cell>
          <cell r="O100">
            <v>0</v>
          </cell>
          <cell r="P100">
            <v>0</v>
          </cell>
          <cell r="Q100">
            <v>0</v>
          </cell>
          <cell r="S100">
            <v>0</v>
          </cell>
          <cell r="T100">
            <v>0</v>
          </cell>
          <cell r="U100">
            <v>0</v>
          </cell>
          <cell r="V100">
            <v>0</v>
          </cell>
          <cell r="W100">
            <v>0</v>
          </cell>
          <cell r="X100">
            <v>0</v>
          </cell>
          <cell r="Z100">
            <v>0</v>
          </cell>
          <cell r="AA100">
            <v>0</v>
          </cell>
          <cell r="AB100">
            <v>0</v>
          </cell>
          <cell r="AC100">
            <v>0</v>
          </cell>
          <cell r="AD100">
            <v>0</v>
          </cell>
          <cell r="AE100">
            <v>0</v>
          </cell>
        </row>
        <row r="101">
          <cell r="C101" t="str">
            <v xml:space="preserve">5Viáticos </v>
          </cell>
          <cell r="D101" t="str">
            <v xml:space="preserve">Viáticos </v>
          </cell>
          <cell r="E101">
            <v>0</v>
          </cell>
          <cell r="F101">
            <v>0</v>
          </cell>
          <cell r="G101">
            <v>0</v>
          </cell>
          <cell r="H101">
            <v>0</v>
          </cell>
          <cell r="I101">
            <v>0</v>
          </cell>
          <cell r="J101">
            <v>0</v>
          </cell>
          <cell r="L101">
            <v>0</v>
          </cell>
          <cell r="M101">
            <v>0</v>
          </cell>
          <cell r="N101">
            <v>0</v>
          </cell>
          <cell r="O101">
            <v>0</v>
          </cell>
          <cell r="P101">
            <v>0</v>
          </cell>
          <cell r="Q101">
            <v>0</v>
          </cell>
          <cell r="S101">
            <v>0</v>
          </cell>
          <cell r="T101">
            <v>0</v>
          </cell>
          <cell r="U101">
            <v>0</v>
          </cell>
          <cell r="V101">
            <v>0</v>
          </cell>
          <cell r="W101">
            <v>0</v>
          </cell>
          <cell r="X101">
            <v>0</v>
          </cell>
          <cell r="Z101">
            <v>0</v>
          </cell>
          <cell r="AA101">
            <v>0</v>
          </cell>
          <cell r="AB101">
            <v>0</v>
          </cell>
          <cell r="AC101">
            <v>0</v>
          </cell>
          <cell r="AD101">
            <v>0</v>
          </cell>
          <cell r="AE101">
            <v>0</v>
          </cell>
        </row>
        <row r="102">
          <cell r="C102" t="str">
            <v>5Papeleria</v>
          </cell>
          <cell r="D102" t="str">
            <v>Papeleria</v>
          </cell>
          <cell r="E102">
            <v>0</v>
          </cell>
          <cell r="F102">
            <v>0</v>
          </cell>
          <cell r="G102">
            <v>0</v>
          </cell>
          <cell r="H102">
            <v>0</v>
          </cell>
          <cell r="I102">
            <v>0</v>
          </cell>
          <cell r="J102">
            <v>0</v>
          </cell>
          <cell r="L102">
            <v>0</v>
          </cell>
          <cell r="M102">
            <v>0</v>
          </cell>
          <cell r="N102">
            <v>0</v>
          </cell>
          <cell r="O102">
            <v>0</v>
          </cell>
          <cell r="P102">
            <v>0</v>
          </cell>
          <cell r="Q102">
            <v>0</v>
          </cell>
          <cell r="S102">
            <v>0</v>
          </cell>
          <cell r="T102">
            <v>0</v>
          </cell>
          <cell r="U102">
            <v>0</v>
          </cell>
          <cell r="V102">
            <v>0</v>
          </cell>
          <cell r="W102">
            <v>0</v>
          </cell>
          <cell r="X102">
            <v>0</v>
          </cell>
          <cell r="Z102">
            <v>0</v>
          </cell>
          <cell r="AA102">
            <v>0</v>
          </cell>
          <cell r="AB102">
            <v>0</v>
          </cell>
          <cell r="AC102">
            <v>0</v>
          </cell>
          <cell r="AD102">
            <v>0</v>
          </cell>
          <cell r="AE102">
            <v>0</v>
          </cell>
        </row>
        <row r="103">
          <cell r="C103" t="str">
            <v>5Materiales de formacion (entregables)</v>
          </cell>
          <cell r="D103" t="str">
            <v>Materiales de formacion (entregables)</v>
          </cell>
          <cell r="E103">
            <v>0</v>
          </cell>
          <cell r="F103">
            <v>0</v>
          </cell>
          <cell r="G103">
            <v>0</v>
          </cell>
          <cell r="H103">
            <v>0</v>
          </cell>
          <cell r="I103">
            <v>0</v>
          </cell>
          <cell r="J103">
            <v>0</v>
          </cell>
          <cell r="L103">
            <v>0</v>
          </cell>
          <cell r="M103">
            <v>0</v>
          </cell>
          <cell r="N103">
            <v>0</v>
          </cell>
          <cell r="O103">
            <v>0</v>
          </cell>
          <cell r="P103">
            <v>0</v>
          </cell>
          <cell r="Q103">
            <v>0</v>
          </cell>
          <cell r="S103">
            <v>0</v>
          </cell>
          <cell r="T103">
            <v>0</v>
          </cell>
          <cell r="U103">
            <v>0</v>
          </cell>
          <cell r="V103">
            <v>0</v>
          </cell>
          <cell r="W103">
            <v>0</v>
          </cell>
          <cell r="X103">
            <v>0</v>
          </cell>
          <cell r="Z103">
            <v>0</v>
          </cell>
          <cell r="AA103">
            <v>0</v>
          </cell>
          <cell r="AB103">
            <v>0</v>
          </cell>
          <cell r="AC103">
            <v>0</v>
          </cell>
          <cell r="AD103">
            <v>0</v>
          </cell>
          <cell r="AE103">
            <v>0</v>
          </cell>
        </row>
        <row r="104">
          <cell r="C104" t="str">
            <v>5Personal Técnico</v>
          </cell>
          <cell r="D104" t="str">
            <v>Personal Técnico</v>
          </cell>
        </row>
        <row r="105">
          <cell r="C105" t="str">
            <v>5Profesionales</v>
          </cell>
          <cell r="D105" t="str">
            <v>Profesionales</v>
          </cell>
          <cell r="E105">
            <v>0</v>
          </cell>
          <cell r="F105">
            <v>0</v>
          </cell>
          <cell r="G105">
            <v>0</v>
          </cell>
          <cell r="H105">
            <v>0</v>
          </cell>
          <cell r="I105">
            <v>0</v>
          </cell>
          <cell r="J105">
            <v>0</v>
          </cell>
          <cell r="L105">
            <v>2483981</v>
          </cell>
          <cell r="M105">
            <v>0</v>
          </cell>
          <cell r="N105">
            <v>0</v>
          </cell>
          <cell r="O105">
            <v>0</v>
          </cell>
          <cell r="P105">
            <v>0</v>
          </cell>
          <cell r="Q105">
            <v>0</v>
          </cell>
          <cell r="S105">
            <v>0</v>
          </cell>
          <cell r="T105">
            <v>0</v>
          </cell>
          <cell r="U105">
            <v>0</v>
          </cell>
          <cell r="V105">
            <v>0</v>
          </cell>
          <cell r="W105">
            <v>0</v>
          </cell>
          <cell r="X105">
            <v>0</v>
          </cell>
          <cell r="Z105">
            <v>2483981</v>
          </cell>
          <cell r="AA105">
            <v>2483981</v>
          </cell>
          <cell r="AB105">
            <v>2483981</v>
          </cell>
          <cell r="AC105">
            <v>2483981</v>
          </cell>
          <cell r="AD105">
            <v>2483981</v>
          </cell>
          <cell r="AE105">
            <v>2483981</v>
          </cell>
        </row>
        <row r="106">
          <cell r="C106" t="str">
            <v xml:space="preserve">5Tecnicos </v>
          </cell>
          <cell r="D106" t="str">
            <v xml:space="preserve">Tecnicos </v>
          </cell>
          <cell r="E106">
            <v>2557803</v>
          </cell>
          <cell r="F106">
            <v>0</v>
          </cell>
          <cell r="G106">
            <v>0</v>
          </cell>
          <cell r="H106">
            <v>0</v>
          </cell>
          <cell r="I106">
            <v>0</v>
          </cell>
          <cell r="J106">
            <v>0</v>
          </cell>
          <cell r="L106">
            <v>1735809</v>
          </cell>
          <cell r="M106">
            <v>0</v>
          </cell>
          <cell r="N106">
            <v>0</v>
          </cell>
          <cell r="O106">
            <v>0</v>
          </cell>
          <cell r="P106">
            <v>0</v>
          </cell>
          <cell r="Q106">
            <v>0</v>
          </cell>
          <cell r="S106">
            <v>2557803</v>
          </cell>
          <cell r="T106">
            <v>2557803</v>
          </cell>
          <cell r="U106">
            <v>2557803</v>
          </cell>
          <cell r="V106">
            <v>2557803</v>
          </cell>
          <cell r="W106">
            <v>2557803</v>
          </cell>
          <cell r="X106">
            <v>2557803</v>
          </cell>
          <cell r="Z106">
            <v>1735809</v>
          </cell>
          <cell r="AA106">
            <v>1735809</v>
          </cell>
          <cell r="AB106">
            <v>1735809</v>
          </cell>
          <cell r="AC106">
            <v>1735809</v>
          </cell>
          <cell r="AD106">
            <v>1735809</v>
          </cell>
          <cell r="AE106">
            <v>1735809</v>
          </cell>
        </row>
        <row r="107">
          <cell r="C107" t="str">
            <v>5Personal de apoyo</v>
          </cell>
          <cell r="D107" t="str">
            <v>Personal de apoyo</v>
          </cell>
          <cell r="E107">
            <v>0</v>
          </cell>
          <cell r="F107">
            <v>0</v>
          </cell>
          <cell r="G107">
            <v>0</v>
          </cell>
          <cell r="H107">
            <v>0</v>
          </cell>
          <cell r="I107">
            <v>0</v>
          </cell>
          <cell r="J107">
            <v>0</v>
          </cell>
          <cell r="L107">
            <v>0</v>
          </cell>
          <cell r="M107">
            <v>0</v>
          </cell>
          <cell r="N107">
            <v>0</v>
          </cell>
          <cell r="O107">
            <v>0</v>
          </cell>
          <cell r="P107">
            <v>0</v>
          </cell>
          <cell r="Q107">
            <v>0</v>
          </cell>
          <cell r="S107">
            <v>0</v>
          </cell>
          <cell r="T107">
            <v>0</v>
          </cell>
          <cell r="U107">
            <v>0</v>
          </cell>
          <cell r="V107">
            <v>0</v>
          </cell>
          <cell r="W107">
            <v>0</v>
          </cell>
          <cell r="X107">
            <v>0</v>
          </cell>
          <cell r="Z107">
            <v>0</v>
          </cell>
          <cell r="AA107">
            <v>0</v>
          </cell>
          <cell r="AB107">
            <v>0</v>
          </cell>
          <cell r="AC107">
            <v>0</v>
          </cell>
          <cell r="AD107">
            <v>0</v>
          </cell>
          <cell r="AE107">
            <v>0</v>
          </cell>
        </row>
        <row r="108">
          <cell r="C108" t="str">
            <v>5Materiales para actividades de AT</v>
          </cell>
          <cell r="D108" t="str">
            <v>Materiales para actividades de AT</v>
          </cell>
          <cell r="E108">
            <v>0</v>
          </cell>
          <cell r="F108">
            <v>0</v>
          </cell>
          <cell r="G108">
            <v>0</v>
          </cell>
          <cell r="H108">
            <v>0</v>
          </cell>
          <cell r="I108">
            <v>0</v>
          </cell>
          <cell r="J108">
            <v>0</v>
          </cell>
          <cell r="L108">
            <v>0</v>
          </cell>
          <cell r="M108">
            <v>0</v>
          </cell>
          <cell r="N108">
            <v>0</v>
          </cell>
          <cell r="O108">
            <v>0</v>
          </cell>
          <cell r="P108">
            <v>0</v>
          </cell>
          <cell r="Q108">
            <v>0</v>
          </cell>
          <cell r="S108">
            <v>0</v>
          </cell>
          <cell r="T108">
            <v>0</v>
          </cell>
          <cell r="U108">
            <v>0</v>
          </cell>
          <cell r="V108">
            <v>0</v>
          </cell>
          <cell r="W108">
            <v>0</v>
          </cell>
          <cell r="X108">
            <v>0</v>
          </cell>
          <cell r="Z108">
            <v>0</v>
          </cell>
          <cell r="AA108">
            <v>0</v>
          </cell>
          <cell r="AB108">
            <v>0</v>
          </cell>
          <cell r="AC108">
            <v>0</v>
          </cell>
          <cell r="AD108">
            <v>0</v>
          </cell>
          <cell r="AE108">
            <v>0</v>
          </cell>
        </row>
        <row r="109">
          <cell r="C109" t="str">
            <v>5Equipos o Dotaciòn</v>
          </cell>
          <cell r="D109" t="str">
            <v>Equipos o Dotaciòn</v>
          </cell>
          <cell r="E109">
            <v>0</v>
          </cell>
          <cell r="F109">
            <v>0</v>
          </cell>
          <cell r="G109">
            <v>0</v>
          </cell>
          <cell r="H109">
            <v>0</v>
          </cell>
          <cell r="I109">
            <v>0</v>
          </cell>
          <cell r="J109">
            <v>0</v>
          </cell>
          <cell r="L109">
            <v>0</v>
          </cell>
          <cell r="M109">
            <v>0</v>
          </cell>
          <cell r="N109">
            <v>0</v>
          </cell>
          <cell r="O109">
            <v>0</v>
          </cell>
          <cell r="P109">
            <v>0</v>
          </cell>
          <cell r="Q109">
            <v>0</v>
          </cell>
          <cell r="S109">
            <v>0</v>
          </cell>
          <cell r="T109">
            <v>0</v>
          </cell>
          <cell r="U109">
            <v>0</v>
          </cell>
          <cell r="V109">
            <v>0</v>
          </cell>
          <cell r="W109">
            <v>0</v>
          </cell>
          <cell r="X109">
            <v>0</v>
          </cell>
          <cell r="Z109">
            <v>0</v>
          </cell>
          <cell r="AA109">
            <v>0</v>
          </cell>
          <cell r="AB109">
            <v>0</v>
          </cell>
          <cell r="AC109">
            <v>0</v>
          </cell>
          <cell r="AD109">
            <v>0</v>
          </cell>
          <cell r="AE109">
            <v>0</v>
          </cell>
        </row>
      </sheetData>
      <sheetData sheetId="5"/>
      <sheetData sheetId="6" refreshError="1"/>
      <sheetData sheetId="7">
        <row r="8">
          <cell r="C8" t="str">
            <v>1Arriendos y servicios</v>
          </cell>
          <cell r="D8" t="str">
            <v>Arriendos y servicios</v>
          </cell>
          <cell r="E8">
            <v>300000</v>
          </cell>
          <cell r="F8">
            <v>300000</v>
          </cell>
          <cell r="G8">
            <v>300000</v>
          </cell>
          <cell r="H8">
            <v>300000</v>
          </cell>
          <cell r="I8">
            <v>300000</v>
          </cell>
          <cell r="J8">
            <v>300000</v>
          </cell>
          <cell r="S8">
            <v>300000</v>
          </cell>
          <cell r="T8">
            <v>600000</v>
          </cell>
          <cell r="U8">
            <v>900000</v>
          </cell>
          <cell r="V8">
            <v>1200000</v>
          </cell>
          <cell r="W8">
            <v>1500000</v>
          </cell>
          <cell r="X8">
            <v>1800000</v>
          </cell>
          <cell r="Z8">
            <v>0</v>
          </cell>
          <cell r="AA8">
            <v>0</v>
          </cell>
          <cell r="AB8">
            <v>0</v>
          </cell>
          <cell r="AC8">
            <v>0</v>
          </cell>
          <cell r="AD8">
            <v>0</v>
          </cell>
          <cell r="AE8">
            <v>0</v>
          </cell>
        </row>
        <row r="9">
          <cell r="C9" t="str">
            <v>1Equipos y Bienes</v>
          </cell>
          <cell r="D9" t="str">
            <v>Equipos y Bienes</v>
          </cell>
          <cell r="E9">
            <v>1320000</v>
          </cell>
          <cell r="F9">
            <v>1320000</v>
          </cell>
          <cell r="G9">
            <v>1320000</v>
          </cell>
          <cell r="H9">
            <v>1320000</v>
          </cell>
          <cell r="I9">
            <v>1320000</v>
          </cell>
          <cell r="J9">
            <v>1320000</v>
          </cell>
          <cell r="S9">
            <v>1320000</v>
          </cell>
          <cell r="T9">
            <v>2640000</v>
          </cell>
          <cell r="U9">
            <v>3960000</v>
          </cell>
          <cell r="V9">
            <v>5280000</v>
          </cell>
          <cell r="W9">
            <v>6600000</v>
          </cell>
          <cell r="X9">
            <v>7920000</v>
          </cell>
          <cell r="Z9">
            <v>0</v>
          </cell>
          <cell r="AA9">
            <v>0</v>
          </cell>
          <cell r="AB9">
            <v>0</v>
          </cell>
          <cell r="AC9">
            <v>0</v>
          </cell>
          <cell r="AD9">
            <v>0</v>
          </cell>
          <cell r="AE9">
            <v>0</v>
          </cell>
        </row>
        <row r="10">
          <cell r="C10" t="str">
            <v>1Materiales y Papeleria</v>
          </cell>
          <cell r="D10" t="str">
            <v>Materiales y Papeleria</v>
          </cell>
          <cell r="E10">
            <v>243333.33333333334</v>
          </cell>
          <cell r="F10">
            <v>243333.33333333334</v>
          </cell>
          <cell r="G10">
            <v>243333.33333333334</v>
          </cell>
          <cell r="H10">
            <v>243333.33333333334</v>
          </cell>
          <cell r="I10">
            <v>243333.33333333334</v>
          </cell>
          <cell r="J10">
            <v>243333.33333333334</v>
          </cell>
          <cell r="S10">
            <v>243333.33333333334</v>
          </cell>
          <cell r="T10">
            <v>486666.66666666669</v>
          </cell>
          <cell r="U10">
            <v>730000</v>
          </cell>
          <cell r="V10">
            <v>973333.33333333337</v>
          </cell>
          <cell r="W10">
            <v>1216666.6666666667</v>
          </cell>
          <cell r="X10">
            <v>1460000</v>
          </cell>
          <cell r="Z10">
            <v>0</v>
          </cell>
          <cell r="AA10">
            <v>0</v>
          </cell>
          <cell r="AB10">
            <v>0</v>
          </cell>
          <cell r="AC10">
            <v>0</v>
          </cell>
          <cell r="AD10">
            <v>0</v>
          </cell>
          <cell r="AE10">
            <v>0</v>
          </cell>
        </row>
        <row r="11">
          <cell r="C11" t="str">
            <v>1Gastos de personal</v>
          </cell>
          <cell r="D11" t="str">
            <v>Gastos de personal</v>
          </cell>
          <cell r="E11">
            <v>0</v>
          </cell>
          <cell r="F11">
            <v>0</v>
          </cell>
          <cell r="G11">
            <v>0</v>
          </cell>
          <cell r="H11">
            <v>0</v>
          </cell>
          <cell r="I11">
            <v>0</v>
          </cell>
          <cell r="J11">
            <v>0</v>
          </cell>
          <cell r="S11">
            <v>0</v>
          </cell>
          <cell r="T11">
            <v>0</v>
          </cell>
          <cell r="U11">
            <v>0</v>
          </cell>
          <cell r="V11">
            <v>0</v>
          </cell>
          <cell r="W11">
            <v>0</v>
          </cell>
          <cell r="X11">
            <v>0</v>
          </cell>
          <cell r="Z11">
            <v>0</v>
          </cell>
          <cell r="AA11">
            <v>0</v>
          </cell>
          <cell r="AB11">
            <v>0</v>
          </cell>
          <cell r="AC11">
            <v>0</v>
          </cell>
          <cell r="AD11">
            <v>0</v>
          </cell>
          <cell r="AE11">
            <v>0</v>
          </cell>
        </row>
        <row r="12">
          <cell r="C12" t="str">
            <v>1Gastos logisticos actividades grupales</v>
          </cell>
          <cell r="D12" t="str">
            <v>Gastos logisticos actividades grupales</v>
          </cell>
        </row>
        <row r="13">
          <cell r="C13" t="str">
            <v>1Actividades de difusion</v>
          </cell>
          <cell r="D13" t="str">
            <v>Actividades de difusion</v>
          </cell>
          <cell r="S13">
            <v>0</v>
          </cell>
          <cell r="T13">
            <v>0</v>
          </cell>
          <cell r="U13">
            <v>0</v>
          </cell>
          <cell r="V13">
            <v>0</v>
          </cell>
          <cell r="W13">
            <v>0</v>
          </cell>
          <cell r="X13">
            <v>0</v>
          </cell>
          <cell r="Z13">
            <v>0</v>
          </cell>
          <cell r="AA13">
            <v>0</v>
          </cell>
          <cell r="AB13">
            <v>0</v>
          </cell>
          <cell r="AC13">
            <v>0</v>
          </cell>
          <cell r="AD13">
            <v>0</v>
          </cell>
          <cell r="AE13">
            <v>0</v>
          </cell>
        </row>
        <row r="14">
          <cell r="C14" t="str">
            <v>1Giras y apoyos a la produccion</v>
          </cell>
          <cell r="D14" t="str">
            <v>Giras y apoyos a la produccion</v>
          </cell>
          <cell r="E14">
            <v>0</v>
          </cell>
          <cell r="F14">
            <v>0</v>
          </cell>
          <cell r="G14">
            <v>10800000</v>
          </cell>
          <cell r="H14">
            <v>0</v>
          </cell>
          <cell r="I14">
            <v>0</v>
          </cell>
          <cell r="J14">
            <v>0</v>
          </cell>
          <cell r="S14">
            <v>0</v>
          </cell>
          <cell r="T14">
            <v>0</v>
          </cell>
          <cell r="U14">
            <v>10800000</v>
          </cell>
          <cell r="V14">
            <v>10800000</v>
          </cell>
          <cell r="W14">
            <v>10800000</v>
          </cell>
          <cell r="X14">
            <v>10800000</v>
          </cell>
          <cell r="Z14">
            <v>0</v>
          </cell>
          <cell r="AA14">
            <v>0</v>
          </cell>
          <cell r="AB14">
            <v>0</v>
          </cell>
          <cell r="AC14">
            <v>0</v>
          </cell>
          <cell r="AD14">
            <v>0</v>
          </cell>
          <cell r="AE14">
            <v>0</v>
          </cell>
        </row>
        <row r="15">
          <cell r="C15" t="str">
            <v>1Capacitaciones grupales</v>
          </cell>
          <cell r="D15" t="str">
            <v>Capacitaciones grupales</v>
          </cell>
          <cell r="E15">
            <v>848000</v>
          </cell>
          <cell r="F15">
            <v>848000</v>
          </cell>
          <cell r="G15">
            <v>848000</v>
          </cell>
          <cell r="H15">
            <v>848000</v>
          </cell>
          <cell r="I15">
            <v>848000</v>
          </cell>
          <cell r="J15">
            <v>848000</v>
          </cell>
          <cell r="S15">
            <v>848000</v>
          </cell>
          <cell r="T15">
            <v>1696000</v>
          </cell>
          <cell r="U15">
            <v>2544000</v>
          </cell>
          <cell r="V15">
            <v>3392000</v>
          </cell>
          <cell r="W15">
            <v>4240000</v>
          </cell>
          <cell r="X15">
            <v>5088000</v>
          </cell>
          <cell r="Z15">
            <v>0</v>
          </cell>
          <cell r="AA15">
            <v>0</v>
          </cell>
          <cell r="AB15">
            <v>0</v>
          </cell>
          <cell r="AC15">
            <v>0</v>
          </cell>
          <cell r="AD15">
            <v>0</v>
          </cell>
          <cell r="AE15">
            <v>0</v>
          </cell>
        </row>
        <row r="16">
          <cell r="C16" t="str">
            <v xml:space="preserve">1Viáticos </v>
          </cell>
          <cell r="D16" t="str">
            <v xml:space="preserve">Viáticos </v>
          </cell>
          <cell r="S16">
            <v>0</v>
          </cell>
          <cell r="T16">
            <v>0</v>
          </cell>
          <cell r="U16">
            <v>0</v>
          </cell>
          <cell r="V16">
            <v>0</v>
          </cell>
          <cell r="W16">
            <v>0</v>
          </cell>
          <cell r="X16">
            <v>0</v>
          </cell>
          <cell r="Z16">
            <v>0</v>
          </cell>
          <cell r="AA16">
            <v>0</v>
          </cell>
          <cell r="AB16">
            <v>0</v>
          </cell>
          <cell r="AC16">
            <v>0</v>
          </cell>
          <cell r="AD16">
            <v>0</v>
          </cell>
          <cell r="AE16">
            <v>0</v>
          </cell>
        </row>
        <row r="17">
          <cell r="C17" t="str">
            <v>1Papeleria</v>
          </cell>
          <cell r="D17" t="str">
            <v>Papeleria</v>
          </cell>
          <cell r="S17">
            <v>0</v>
          </cell>
          <cell r="T17">
            <v>0</v>
          </cell>
          <cell r="U17">
            <v>0</v>
          </cell>
          <cell r="V17">
            <v>0</v>
          </cell>
          <cell r="W17">
            <v>0</v>
          </cell>
          <cell r="X17">
            <v>0</v>
          </cell>
          <cell r="Z17">
            <v>0</v>
          </cell>
          <cell r="AA17">
            <v>0</v>
          </cell>
          <cell r="AB17">
            <v>0</v>
          </cell>
          <cell r="AC17">
            <v>0</v>
          </cell>
          <cell r="AD17">
            <v>0</v>
          </cell>
          <cell r="AE17">
            <v>0</v>
          </cell>
        </row>
        <row r="18">
          <cell r="C18" t="str">
            <v>1Materiales de formacion (entregables)</v>
          </cell>
          <cell r="D18" t="str">
            <v>Materiales de formacion (entregables)</v>
          </cell>
          <cell r="E18">
            <v>444000</v>
          </cell>
          <cell r="F18">
            <v>444000</v>
          </cell>
          <cell r="G18">
            <v>444000</v>
          </cell>
          <cell r="H18">
            <v>444000</v>
          </cell>
          <cell r="I18">
            <v>444000</v>
          </cell>
          <cell r="J18">
            <v>444000</v>
          </cell>
          <cell r="S18">
            <v>444000</v>
          </cell>
          <cell r="T18">
            <v>888000</v>
          </cell>
          <cell r="U18">
            <v>1332000</v>
          </cell>
          <cell r="V18">
            <v>1776000</v>
          </cell>
          <cell r="W18">
            <v>2220000</v>
          </cell>
          <cell r="X18">
            <v>2664000</v>
          </cell>
          <cell r="Z18">
            <v>0</v>
          </cell>
          <cell r="AA18">
            <v>0</v>
          </cell>
          <cell r="AB18">
            <v>0</v>
          </cell>
          <cell r="AC18">
            <v>0</v>
          </cell>
          <cell r="AD18">
            <v>0</v>
          </cell>
          <cell r="AE18">
            <v>0</v>
          </cell>
        </row>
        <row r="19">
          <cell r="C19" t="str">
            <v>1Personal Técnico</v>
          </cell>
          <cell r="D19" t="str">
            <v>Personal Técnico</v>
          </cell>
        </row>
        <row r="20">
          <cell r="C20" t="str">
            <v>1Profesionales</v>
          </cell>
          <cell r="D20" t="str">
            <v>Profesionales</v>
          </cell>
          <cell r="E20">
            <v>0</v>
          </cell>
          <cell r="F20">
            <v>0</v>
          </cell>
          <cell r="G20">
            <v>0</v>
          </cell>
          <cell r="H20">
            <v>0</v>
          </cell>
          <cell r="I20">
            <v>0</v>
          </cell>
          <cell r="J20">
            <v>0</v>
          </cell>
          <cell r="L20">
            <v>6659901.666666667</v>
          </cell>
          <cell r="M20">
            <v>6659901.666666667</v>
          </cell>
          <cell r="N20">
            <v>6659901.666666667</v>
          </cell>
          <cell r="O20">
            <v>6659901.666666667</v>
          </cell>
          <cell r="P20">
            <v>6659901.666666667</v>
          </cell>
          <cell r="Q20">
            <v>6659901.666666667</v>
          </cell>
          <cell r="S20">
            <v>0</v>
          </cell>
          <cell r="T20">
            <v>0</v>
          </cell>
          <cell r="U20">
            <v>0</v>
          </cell>
          <cell r="V20">
            <v>0</v>
          </cell>
          <cell r="W20">
            <v>0</v>
          </cell>
          <cell r="X20">
            <v>0</v>
          </cell>
          <cell r="Z20">
            <v>6659901.666666667</v>
          </cell>
          <cell r="AA20">
            <v>13319803.333333334</v>
          </cell>
          <cell r="AB20">
            <v>19979705</v>
          </cell>
          <cell r="AC20">
            <v>26639606.666666668</v>
          </cell>
          <cell r="AD20">
            <v>33299508.333333336</v>
          </cell>
          <cell r="AE20">
            <v>39959410</v>
          </cell>
        </row>
        <row r="21">
          <cell r="C21" t="str">
            <v xml:space="preserve">1Tecnicos </v>
          </cell>
          <cell r="D21" t="str">
            <v xml:space="preserve">Tecnicos </v>
          </cell>
          <cell r="E21">
            <v>2623021</v>
          </cell>
          <cell r="F21">
            <v>2623021</v>
          </cell>
          <cell r="G21">
            <v>2623021</v>
          </cell>
          <cell r="H21">
            <v>2623021</v>
          </cell>
          <cell r="I21">
            <v>2623021</v>
          </cell>
          <cell r="J21">
            <v>2623021</v>
          </cell>
          <cell r="L21">
            <v>1455667.8333333333</v>
          </cell>
          <cell r="M21">
            <v>1455667.8333333333</v>
          </cell>
          <cell r="N21">
            <v>1455667.8333333333</v>
          </cell>
          <cell r="O21">
            <v>1455667.8333333333</v>
          </cell>
          <cell r="P21">
            <v>1455667.8333333333</v>
          </cell>
          <cell r="Q21">
            <v>1455667.8333333333</v>
          </cell>
          <cell r="S21">
            <v>2623021</v>
          </cell>
          <cell r="T21">
            <v>5246042</v>
          </cell>
          <cell r="U21">
            <v>7869063</v>
          </cell>
          <cell r="V21">
            <v>10492084</v>
          </cell>
          <cell r="W21">
            <v>13115105</v>
          </cell>
          <cell r="X21">
            <v>15738126</v>
          </cell>
          <cell r="Z21">
            <v>1455667.8333333333</v>
          </cell>
          <cell r="AA21">
            <v>2911335.6666666665</v>
          </cell>
          <cell r="AB21">
            <v>4367003.5</v>
          </cell>
          <cell r="AC21">
            <v>5822671.333333333</v>
          </cell>
          <cell r="AD21">
            <v>7278339.166666666</v>
          </cell>
          <cell r="AE21">
            <v>8734007</v>
          </cell>
        </row>
        <row r="22">
          <cell r="C22" t="str">
            <v>1Personal de apoyo</v>
          </cell>
          <cell r="D22" t="str">
            <v>Personal de apoyo</v>
          </cell>
          <cell r="E22">
            <v>4213333.333333333</v>
          </cell>
          <cell r="F22">
            <v>4213333.333333333</v>
          </cell>
          <cell r="G22">
            <v>4213333.333333333</v>
          </cell>
          <cell r="H22">
            <v>4213333.333333333</v>
          </cell>
          <cell r="I22">
            <v>4213333.333333333</v>
          </cell>
          <cell r="J22">
            <v>4213333.333333333</v>
          </cell>
          <cell r="S22">
            <v>4213333.333333333</v>
          </cell>
          <cell r="T22">
            <v>8426666.666666666</v>
          </cell>
          <cell r="U22">
            <v>12640000</v>
          </cell>
          <cell r="V22">
            <v>16853333.333333332</v>
          </cell>
          <cell r="W22">
            <v>21066666.666666664</v>
          </cell>
          <cell r="X22">
            <v>25279999.999999996</v>
          </cell>
          <cell r="Z22">
            <v>0</v>
          </cell>
          <cell r="AA22">
            <v>0</v>
          </cell>
          <cell r="AB22">
            <v>0</v>
          </cell>
          <cell r="AC22">
            <v>0</v>
          </cell>
          <cell r="AD22">
            <v>0</v>
          </cell>
          <cell r="AE22">
            <v>0</v>
          </cell>
        </row>
        <row r="23">
          <cell r="C23" t="str">
            <v>1Materiales para actividades de AT</v>
          </cell>
          <cell r="D23" t="str">
            <v>Materiales para actividades de AT</v>
          </cell>
          <cell r="S23">
            <v>0</v>
          </cell>
          <cell r="T23">
            <v>0</v>
          </cell>
          <cell r="U23">
            <v>0</v>
          </cell>
          <cell r="V23">
            <v>0</v>
          </cell>
          <cell r="W23">
            <v>0</v>
          </cell>
          <cell r="X23">
            <v>0</v>
          </cell>
          <cell r="Z23">
            <v>0</v>
          </cell>
          <cell r="AA23">
            <v>0</v>
          </cell>
          <cell r="AB23">
            <v>0</v>
          </cell>
          <cell r="AC23">
            <v>0</v>
          </cell>
          <cell r="AD23">
            <v>0</v>
          </cell>
          <cell r="AE23">
            <v>0</v>
          </cell>
        </row>
        <row r="24">
          <cell r="C24" t="str">
            <v>1Equipos o Dotaciòn</v>
          </cell>
          <cell r="D24" t="str">
            <v>Equipos o Dotaciòn</v>
          </cell>
          <cell r="E24">
            <v>2290000</v>
          </cell>
          <cell r="S24">
            <v>2290000</v>
          </cell>
          <cell r="T24">
            <v>2290000</v>
          </cell>
          <cell r="U24">
            <v>2290000</v>
          </cell>
          <cell r="V24">
            <v>2290000</v>
          </cell>
          <cell r="W24">
            <v>2290000</v>
          </cell>
          <cell r="X24">
            <v>2290000</v>
          </cell>
          <cell r="Z24">
            <v>0</v>
          </cell>
          <cell r="AA24">
            <v>0</v>
          </cell>
          <cell r="AB24">
            <v>0</v>
          </cell>
          <cell r="AC24">
            <v>0</v>
          </cell>
          <cell r="AD24">
            <v>0</v>
          </cell>
          <cell r="AE24">
            <v>0</v>
          </cell>
        </row>
        <row r="28">
          <cell r="D28" t="str">
            <v>Administrativos</v>
          </cell>
          <cell r="E28" t="str">
            <v>CONTRAPARTIDA</v>
          </cell>
          <cell r="F28" t="str">
            <v>CONTRAPARTIDA</v>
          </cell>
          <cell r="G28" t="str">
            <v>CONTRAPARTIDA</v>
          </cell>
          <cell r="H28" t="str">
            <v>CONTRAPARTIDA</v>
          </cell>
          <cell r="I28" t="str">
            <v>CONTRAPARTIDA</v>
          </cell>
          <cell r="J28" t="str">
            <v>CONTRAPARTIDA</v>
          </cell>
          <cell r="L28" t="str">
            <v>MADR</v>
          </cell>
          <cell r="M28" t="str">
            <v>MADR</v>
          </cell>
          <cell r="N28" t="str">
            <v>MADR</v>
          </cell>
          <cell r="O28" t="str">
            <v>MADR</v>
          </cell>
          <cell r="P28" t="str">
            <v>MADR</v>
          </cell>
          <cell r="Q28" t="str">
            <v>MADR</v>
          </cell>
          <cell r="S28" t="str">
            <v>ACUM. CONTRAP</v>
          </cell>
          <cell r="T28" t="str">
            <v>ACUM. CONTRAP</v>
          </cell>
          <cell r="U28" t="str">
            <v>ACUM. CONTRAP</v>
          </cell>
          <cell r="V28" t="str">
            <v>ACUM. CONTRAP</v>
          </cell>
          <cell r="W28" t="str">
            <v>ACUM. CONTRAP</v>
          </cell>
          <cell r="X28" t="str">
            <v>ACUM. CONTRAP</v>
          </cell>
          <cell r="Z28" t="str">
            <v>ACUM. MADR</v>
          </cell>
          <cell r="AA28" t="str">
            <v>ACUM. MADR</v>
          </cell>
          <cell r="AB28" t="str">
            <v>ACUM. MADR</v>
          </cell>
          <cell r="AC28" t="str">
            <v>ACUM. MADR</v>
          </cell>
          <cell r="AD28" t="str">
            <v>ACUM. MADR</v>
          </cell>
          <cell r="AE28" t="str">
            <v>ACUM. MADR</v>
          </cell>
        </row>
        <row r="29">
          <cell r="D29" t="str">
            <v>Beneficiarios</v>
          </cell>
        </row>
        <row r="30">
          <cell r="C30" t="str">
            <v>2Arriendos y servicios</v>
          </cell>
          <cell r="D30" t="str">
            <v>Arriendos y servicios</v>
          </cell>
          <cell r="E30">
            <v>300000</v>
          </cell>
          <cell r="F30">
            <v>300000</v>
          </cell>
          <cell r="G30">
            <v>300000</v>
          </cell>
          <cell r="H30">
            <v>300000</v>
          </cell>
          <cell r="I30">
            <v>300000</v>
          </cell>
          <cell r="J30">
            <v>300000</v>
          </cell>
          <cell r="S30">
            <v>300000</v>
          </cell>
          <cell r="T30">
            <v>600000</v>
          </cell>
          <cell r="U30">
            <v>900000</v>
          </cell>
          <cell r="V30">
            <v>1200000</v>
          </cell>
          <cell r="W30">
            <v>1500000</v>
          </cell>
          <cell r="X30">
            <v>1800000</v>
          </cell>
          <cell r="Z30">
            <v>0</v>
          </cell>
          <cell r="AA30">
            <v>0</v>
          </cell>
          <cell r="AB30">
            <v>0</v>
          </cell>
          <cell r="AC30">
            <v>0</v>
          </cell>
          <cell r="AD30">
            <v>0</v>
          </cell>
          <cell r="AE30">
            <v>0</v>
          </cell>
        </row>
        <row r="31">
          <cell r="C31" t="str">
            <v>2Equipos y Bienes</v>
          </cell>
          <cell r="D31" t="str">
            <v>Equipos y Bienes</v>
          </cell>
          <cell r="E31">
            <v>660000</v>
          </cell>
          <cell r="F31">
            <v>660000</v>
          </cell>
          <cell r="G31">
            <v>660000</v>
          </cell>
          <cell r="H31">
            <v>660000</v>
          </cell>
          <cell r="I31">
            <v>660000</v>
          </cell>
          <cell r="J31">
            <v>660000</v>
          </cell>
          <cell r="S31">
            <v>660000</v>
          </cell>
          <cell r="T31">
            <v>1320000</v>
          </cell>
          <cell r="U31">
            <v>1980000</v>
          </cell>
          <cell r="V31">
            <v>2640000</v>
          </cell>
          <cell r="W31">
            <v>3300000</v>
          </cell>
          <cell r="X31">
            <v>3960000</v>
          </cell>
          <cell r="Z31">
            <v>0</v>
          </cell>
          <cell r="AA31">
            <v>0</v>
          </cell>
          <cell r="AB31">
            <v>0</v>
          </cell>
          <cell r="AC31">
            <v>0</v>
          </cell>
          <cell r="AD31">
            <v>0</v>
          </cell>
          <cell r="AE31">
            <v>0</v>
          </cell>
        </row>
        <row r="32">
          <cell r="C32" t="str">
            <v>2Materiales y Papeleria</v>
          </cell>
          <cell r="D32" t="str">
            <v>Materiales y Papeleria</v>
          </cell>
          <cell r="E32">
            <v>221666.66666666666</v>
          </cell>
          <cell r="F32">
            <v>221666.66666666666</v>
          </cell>
          <cell r="G32">
            <v>221666.66666666666</v>
          </cell>
          <cell r="H32">
            <v>221666.66666666666</v>
          </cell>
          <cell r="I32">
            <v>221666.66666666666</v>
          </cell>
          <cell r="J32">
            <v>221666.66666666666</v>
          </cell>
          <cell r="S32">
            <v>221666.66666666666</v>
          </cell>
          <cell r="T32">
            <v>443333.33333333331</v>
          </cell>
          <cell r="U32">
            <v>665000</v>
          </cell>
          <cell r="V32">
            <v>886666.66666666663</v>
          </cell>
          <cell r="W32">
            <v>1108333.3333333333</v>
          </cell>
          <cell r="X32">
            <v>1330000</v>
          </cell>
          <cell r="Z32">
            <v>0</v>
          </cell>
          <cell r="AA32">
            <v>0</v>
          </cell>
          <cell r="AB32">
            <v>0</v>
          </cell>
          <cell r="AC32">
            <v>0</v>
          </cell>
          <cell r="AD32">
            <v>0</v>
          </cell>
          <cell r="AE32">
            <v>0</v>
          </cell>
        </row>
        <row r="33">
          <cell r="C33" t="str">
            <v>2Gastos de personal</v>
          </cell>
          <cell r="D33" t="str">
            <v>Gastos de personal</v>
          </cell>
          <cell r="E33">
            <v>0</v>
          </cell>
          <cell r="F33">
            <v>0</v>
          </cell>
          <cell r="G33">
            <v>0</v>
          </cell>
          <cell r="H33">
            <v>0</v>
          </cell>
          <cell r="I33">
            <v>0</v>
          </cell>
          <cell r="J33">
            <v>0</v>
          </cell>
          <cell r="S33">
            <v>0</v>
          </cell>
          <cell r="T33">
            <v>0</v>
          </cell>
          <cell r="U33">
            <v>0</v>
          </cell>
          <cell r="V33">
            <v>0</v>
          </cell>
          <cell r="W33">
            <v>0</v>
          </cell>
          <cell r="X33">
            <v>0</v>
          </cell>
          <cell r="Z33">
            <v>0</v>
          </cell>
          <cell r="AA33">
            <v>0</v>
          </cell>
          <cell r="AB33">
            <v>0</v>
          </cell>
          <cell r="AC33">
            <v>0</v>
          </cell>
          <cell r="AD33">
            <v>0</v>
          </cell>
          <cell r="AE33">
            <v>0</v>
          </cell>
        </row>
        <row r="34">
          <cell r="C34" t="str">
            <v>2Gastos logisticos actividades grupales</v>
          </cell>
          <cell r="D34" t="str">
            <v>Gastos logisticos actividades grupales</v>
          </cell>
        </row>
        <row r="35">
          <cell r="C35" t="str">
            <v>2Actividades de difusion</v>
          </cell>
          <cell r="D35" t="str">
            <v>Actividades de difusion</v>
          </cell>
          <cell r="S35">
            <v>0</v>
          </cell>
          <cell r="T35">
            <v>0</v>
          </cell>
          <cell r="U35">
            <v>0</v>
          </cell>
          <cell r="V35">
            <v>0</v>
          </cell>
          <cell r="W35">
            <v>0</v>
          </cell>
          <cell r="X35">
            <v>0</v>
          </cell>
          <cell r="Z35">
            <v>0</v>
          </cell>
          <cell r="AA35">
            <v>0</v>
          </cell>
          <cell r="AB35">
            <v>0</v>
          </cell>
          <cell r="AC35">
            <v>0</v>
          </cell>
          <cell r="AD35">
            <v>0</v>
          </cell>
          <cell r="AE35">
            <v>0</v>
          </cell>
        </row>
        <row r="36">
          <cell r="C36" t="str">
            <v>2Giras y apoyos a la produccion</v>
          </cell>
          <cell r="D36" t="str">
            <v>Giras y apoyos a la produccion</v>
          </cell>
          <cell r="G36">
            <v>8550000</v>
          </cell>
          <cell r="S36">
            <v>0</v>
          </cell>
          <cell r="T36">
            <v>0</v>
          </cell>
          <cell r="U36">
            <v>8550000</v>
          </cell>
          <cell r="V36">
            <v>8550000</v>
          </cell>
          <cell r="W36">
            <v>8550000</v>
          </cell>
          <cell r="X36">
            <v>8550000</v>
          </cell>
          <cell r="Z36">
            <v>0</v>
          </cell>
          <cell r="AA36">
            <v>0</v>
          </cell>
          <cell r="AB36">
            <v>0</v>
          </cell>
          <cell r="AC36">
            <v>0</v>
          </cell>
          <cell r="AD36">
            <v>0</v>
          </cell>
          <cell r="AE36">
            <v>0</v>
          </cell>
        </row>
        <row r="37">
          <cell r="C37" t="str">
            <v>2Capacitaciones grupales</v>
          </cell>
          <cell r="D37" t="str">
            <v>Capacitaciones grupales</v>
          </cell>
          <cell r="E37">
            <v>524000</v>
          </cell>
          <cell r="F37">
            <v>524000</v>
          </cell>
          <cell r="G37">
            <v>524000</v>
          </cell>
          <cell r="H37">
            <v>524000</v>
          </cell>
          <cell r="I37">
            <v>524000</v>
          </cell>
          <cell r="J37">
            <v>524000</v>
          </cell>
          <cell r="S37">
            <v>524000</v>
          </cell>
          <cell r="T37">
            <v>1048000</v>
          </cell>
          <cell r="U37">
            <v>1572000</v>
          </cell>
          <cell r="V37">
            <v>2096000</v>
          </cell>
          <cell r="W37">
            <v>2620000</v>
          </cell>
          <cell r="X37">
            <v>3144000</v>
          </cell>
          <cell r="Z37">
            <v>0</v>
          </cell>
          <cell r="AA37">
            <v>0</v>
          </cell>
          <cell r="AB37">
            <v>0</v>
          </cell>
          <cell r="AC37">
            <v>0</v>
          </cell>
          <cell r="AD37">
            <v>0</v>
          </cell>
          <cell r="AE37">
            <v>0</v>
          </cell>
        </row>
        <row r="38">
          <cell r="C38" t="str">
            <v xml:space="preserve">2Viáticos </v>
          </cell>
          <cell r="D38" t="str">
            <v xml:space="preserve">Viáticos </v>
          </cell>
          <cell r="S38">
            <v>0</v>
          </cell>
          <cell r="T38">
            <v>0</v>
          </cell>
          <cell r="U38">
            <v>0</v>
          </cell>
          <cell r="V38">
            <v>0</v>
          </cell>
          <cell r="W38">
            <v>0</v>
          </cell>
          <cell r="X38">
            <v>0</v>
          </cell>
          <cell r="Z38">
            <v>0</v>
          </cell>
          <cell r="AA38">
            <v>0</v>
          </cell>
          <cell r="AB38">
            <v>0</v>
          </cell>
          <cell r="AC38">
            <v>0</v>
          </cell>
          <cell r="AD38">
            <v>0</v>
          </cell>
          <cell r="AE38">
            <v>0</v>
          </cell>
        </row>
        <row r="39">
          <cell r="C39" t="str">
            <v>2Papeleria</v>
          </cell>
          <cell r="D39" t="str">
            <v>Papeleria</v>
          </cell>
          <cell r="S39">
            <v>0</v>
          </cell>
          <cell r="T39">
            <v>0</v>
          </cell>
          <cell r="U39">
            <v>0</v>
          </cell>
          <cell r="V39">
            <v>0</v>
          </cell>
          <cell r="W39">
            <v>0</v>
          </cell>
          <cell r="X39">
            <v>0</v>
          </cell>
          <cell r="Z39">
            <v>0</v>
          </cell>
          <cell r="AA39">
            <v>0</v>
          </cell>
          <cell r="AB39">
            <v>0</v>
          </cell>
          <cell r="AC39">
            <v>0</v>
          </cell>
          <cell r="AD39">
            <v>0</v>
          </cell>
          <cell r="AE39">
            <v>0</v>
          </cell>
        </row>
        <row r="40">
          <cell r="C40" t="str">
            <v>2Materiales de formacion (entregables)</v>
          </cell>
          <cell r="D40" t="str">
            <v>Materiales de formacion (entregables)</v>
          </cell>
          <cell r="E40">
            <v>351500</v>
          </cell>
          <cell r="F40">
            <v>351500</v>
          </cell>
          <cell r="G40">
            <v>351500</v>
          </cell>
          <cell r="H40">
            <v>351500</v>
          </cell>
          <cell r="I40">
            <v>351500</v>
          </cell>
          <cell r="J40">
            <v>351500</v>
          </cell>
          <cell r="S40">
            <v>351500</v>
          </cell>
          <cell r="T40">
            <v>703000</v>
          </cell>
          <cell r="U40">
            <v>1054500</v>
          </cell>
          <cell r="V40">
            <v>1406000</v>
          </cell>
          <cell r="W40">
            <v>1757500</v>
          </cell>
          <cell r="X40">
            <v>2109000</v>
          </cell>
          <cell r="Z40">
            <v>0</v>
          </cell>
          <cell r="AA40">
            <v>0</v>
          </cell>
          <cell r="AB40">
            <v>0</v>
          </cell>
          <cell r="AC40">
            <v>0</v>
          </cell>
          <cell r="AD40">
            <v>0</v>
          </cell>
          <cell r="AE40">
            <v>0</v>
          </cell>
        </row>
        <row r="41">
          <cell r="C41" t="str">
            <v>2Personal Técnico</v>
          </cell>
          <cell r="D41" t="str">
            <v>Personal Técnico</v>
          </cell>
        </row>
        <row r="42">
          <cell r="C42" t="str">
            <v>2Profesionales</v>
          </cell>
          <cell r="D42" t="str">
            <v>Profesionales</v>
          </cell>
          <cell r="E42">
            <v>1221407.6768883169</v>
          </cell>
          <cell r="F42">
            <v>1221407.6768883169</v>
          </cell>
          <cell r="G42">
            <v>1221407.6768883169</v>
          </cell>
          <cell r="H42">
            <v>1221407.6768883169</v>
          </cell>
          <cell r="I42">
            <v>1221407.6768883169</v>
          </cell>
          <cell r="J42">
            <v>1221407.6768883169</v>
          </cell>
          <cell r="L42">
            <v>5438494</v>
          </cell>
          <cell r="M42">
            <v>5438494</v>
          </cell>
          <cell r="N42">
            <v>5438494</v>
          </cell>
          <cell r="O42">
            <v>5438494</v>
          </cell>
          <cell r="P42">
            <v>5438494</v>
          </cell>
          <cell r="Q42">
            <v>5438494</v>
          </cell>
          <cell r="S42">
            <v>1221407.6768883169</v>
          </cell>
          <cell r="T42">
            <v>2442815.3537766337</v>
          </cell>
          <cell r="U42">
            <v>3664223.0306649506</v>
          </cell>
          <cell r="V42">
            <v>4885630.7075532675</v>
          </cell>
          <cell r="W42">
            <v>6107038.3844415843</v>
          </cell>
          <cell r="X42">
            <v>7328446.0613299012</v>
          </cell>
          <cell r="Z42">
            <v>5438494</v>
          </cell>
          <cell r="AA42">
            <v>10876988</v>
          </cell>
          <cell r="AB42">
            <v>16315482</v>
          </cell>
          <cell r="AC42">
            <v>21753976</v>
          </cell>
          <cell r="AD42">
            <v>27192470</v>
          </cell>
          <cell r="AE42">
            <v>32630964</v>
          </cell>
        </row>
        <row r="43">
          <cell r="C43" t="str">
            <v xml:space="preserve">2Tecnicos </v>
          </cell>
          <cell r="D43" t="str">
            <v xml:space="preserve">Tecnicos </v>
          </cell>
          <cell r="E43">
            <v>0</v>
          </cell>
          <cell r="F43">
            <v>0</v>
          </cell>
          <cell r="G43">
            <v>0</v>
          </cell>
          <cell r="H43">
            <v>0</v>
          </cell>
          <cell r="I43">
            <v>0</v>
          </cell>
          <cell r="J43">
            <v>0</v>
          </cell>
          <cell r="S43">
            <v>0</v>
          </cell>
          <cell r="T43">
            <v>0</v>
          </cell>
          <cell r="U43">
            <v>0</v>
          </cell>
          <cell r="V43">
            <v>0</v>
          </cell>
          <cell r="W43">
            <v>0</v>
          </cell>
          <cell r="X43">
            <v>0</v>
          </cell>
          <cell r="Z43">
            <v>0</v>
          </cell>
          <cell r="AA43">
            <v>0</v>
          </cell>
          <cell r="AB43">
            <v>0</v>
          </cell>
          <cell r="AC43">
            <v>0</v>
          </cell>
          <cell r="AD43">
            <v>0</v>
          </cell>
          <cell r="AE43">
            <v>0</v>
          </cell>
        </row>
        <row r="44">
          <cell r="C44" t="str">
            <v>2Personal de apoyo</v>
          </cell>
          <cell r="D44" t="str">
            <v>Personal de apoyo</v>
          </cell>
          <cell r="E44">
            <v>3263333.3333333335</v>
          </cell>
          <cell r="F44">
            <v>3263333.3333333335</v>
          </cell>
          <cell r="G44">
            <v>3263333.3333333335</v>
          </cell>
          <cell r="H44">
            <v>3263333.3333333335</v>
          </cell>
          <cell r="I44">
            <v>3263333.3333333335</v>
          </cell>
          <cell r="J44">
            <v>3263333.3333333335</v>
          </cell>
          <cell r="S44">
            <v>3263333.3333333335</v>
          </cell>
          <cell r="T44">
            <v>6526666.666666667</v>
          </cell>
          <cell r="U44">
            <v>9790000</v>
          </cell>
          <cell r="V44">
            <v>13053333.333333334</v>
          </cell>
          <cell r="W44">
            <v>16316666.666666668</v>
          </cell>
          <cell r="X44">
            <v>19580000</v>
          </cell>
          <cell r="Z44">
            <v>0</v>
          </cell>
          <cell r="AA44">
            <v>0</v>
          </cell>
          <cell r="AB44">
            <v>0</v>
          </cell>
          <cell r="AC44">
            <v>0</v>
          </cell>
          <cell r="AD44">
            <v>0</v>
          </cell>
          <cell r="AE44">
            <v>0</v>
          </cell>
        </row>
        <row r="45">
          <cell r="C45" t="str">
            <v>2Materiales para actividades de AT</v>
          </cell>
          <cell r="D45" t="str">
            <v>Materiales para actividades de AT</v>
          </cell>
          <cell r="S45">
            <v>0</v>
          </cell>
          <cell r="T45">
            <v>0</v>
          </cell>
          <cell r="U45">
            <v>0</v>
          </cell>
          <cell r="V45">
            <v>0</v>
          </cell>
          <cell r="W45">
            <v>0</v>
          </cell>
          <cell r="X45">
            <v>0</v>
          </cell>
          <cell r="Z45">
            <v>0</v>
          </cell>
          <cell r="AA45">
            <v>0</v>
          </cell>
          <cell r="AB45">
            <v>0</v>
          </cell>
          <cell r="AC45">
            <v>0</v>
          </cell>
          <cell r="AD45">
            <v>0</v>
          </cell>
          <cell r="AE45">
            <v>0</v>
          </cell>
        </row>
        <row r="46">
          <cell r="C46" t="str">
            <v>2Equipos o Dotaciòn</v>
          </cell>
          <cell r="D46" t="str">
            <v>Equipos o Dotaciòn</v>
          </cell>
          <cell r="E46">
            <v>1145000</v>
          </cell>
          <cell r="S46">
            <v>1145000</v>
          </cell>
          <cell r="T46">
            <v>1145000</v>
          </cell>
          <cell r="U46">
            <v>1145000</v>
          </cell>
          <cell r="V46">
            <v>1145000</v>
          </cell>
          <cell r="W46">
            <v>1145000</v>
          </cell>
          <cell r="X46">
            <v>1145000</v>
          </cell>
          <cell r="Z46">
            <v>0</v>
          </cell>
          <cell r="AA46">
            <v>0</v>
          </cell>
          <cell r="AB46">
            <v>0</v>
          </cell>
          <cell r="AC46">
            <v>0</v>
          </cell>
          <cell r="AD46">
            <v>0</v>
          </cell>
          <cell r="AE46">
            <v>0</v>
          </cell>
        </row>
        <row r="48">
          <cell r="S48" t="str">
            <v>TOTAL</v>
          </cell>
        </row>
        <row r="50">
          <cell r="D50" t="str">
            <v>Administrativos</v>
          </cell>
          <cell r="E50" t="str">
            <v>CONTRAPARTIDA</v>
          </cell>
          <cell r="F50" t="str">
            <v>CONTRAPARTIDA</v>
          </cell>
          <cell r="G50" t="str">
            <v>CONTRAPARTIDA</v>
          </cell>
          <cell r="H50" t="str">
            <v>CONTRAPARTIDA</v>
          </cell>
          <cell r="I50" t="str">
            <v>CONTRAPARTIDA</v>
          </cell>
          <cell r="J50" t="str">
            <v>CONTRAPARTIDA</v>
          </cell>
          <cell r="L50" t="str">
            <v>MADR</v>
          </cell>
          <cell r="M50" t="str">
            <v>MADR</v>
          </cell>
          <cell r="N50" t="str">
            <v>MADR</v>
          </cell>
          <cell r="O50" t="str">
            <v>MADR</v>
          </cell>
          <cell r="P50" t="str">
            <v>MADR</v>
          </cell>
          <cell r="Q50" t="str">
            <v>MADR</v>
          </cell>
          <cell r="S50" t="str">
            <v>ACUM. CONTRAP</v>
          </cell>
          <cell r="T50" t="str">
            <v>ACUM. CONTRAP</v>
          </cell>
          <cell r="U50" t="str">
            <v>ACUM. CONTRAP</v>
          </cell>
          <cell r="V50" t="str">
            <v>ACUM. CONTRAP</v>
          </cell>
          <cell r="W50" t="str">
            <v>ACUM. CONTRAP</v>
          </cell>
          <cell r="X50" t="str">
            <v>ACUM. CONTRAP</v>
          </cell>
          <cell r="Z50" t="str">
            <v>ACUM. MADR</v>
          </cell>
          <cell r="AA50" t="str">
            <v>ACUM. MADR</v>
          </cell>
          <cell r="AB50" t="str">
            <v>ACUM. MADR</v>
          </cell>
          <cell r="AC50" t="str">
            <v>ACUM. MADR</v>
          </cell>
          <cell r="AD50" t="str">
            <v>ACUM. MADR</v>
          </cell>
          <cell r="AE50" t="str">
            <v>ACUM. MADR</v>
          </cell>
        </row>
        <row r="51">
          <cell r="D51" t="str">
            <v>Beneficiarios</v>
          </cell>
        </row>
        <row r="52">
          <cell r="C52" t="str">
            <v>3Arriendos y servicios</v>
          </cell>
          <cell r="D52" t="str">
            <v>Arriendos y servicios</v>
          </cell>
          <cell r="E52">
            <v>700000</v>
          </cell>
          <cell r="F52">
            <v>700000</v>
          </cell>
          <cell r="G52">
            <v>700000</v>
          </cell>
          <cell r="H52">
            <v>700000</v>
          </cell>
          <cell r="I52">
            <v>700000</v>
          </cell>
          <cell r="J52">
            <v>700000</v>
          </cell>
          <cell r="S52">
            <v>700000</v>
          </cell>
          <cell r="T52">
            <v>1400000</v>
          </cell>
          <cell r="U52">
            <v>2100000</v>
          </cell>
          <cell r="V52">
            <v>2800000</v>
          </cell>
          <cell r="W52">
            <v>3500000</v>
          </cell>
          <cell r="X52">
            <v>4200000</v>
          </cell>
          <cell r="Z52">
            <v>0</v>
          </cell>
          <cell r="AA52">
            <v>0</v>
          </cell>
          <cell r="AB52">
            <v>0</v>
          </cell>
          <cell r="AC52">
            <v>0</v>
          </cell>
          <cell r="AD52">
            <v>0</v>
          </cell>
          <cell r="AE52">
            <v>0</v>
          </cell>
        </row>
        <row r="53">
          <cell r="C53" t="str">
            <v>3Equipos y Bienes</v>
          </cell>
          <cell r="D53" t="str">
            <v>Equipos y Bienes</v>
          </cell>
          <cell r="E53">
            <v>2710000</v>
          </cell>
          <cell r="F53">
            <v>2710000</v>
          </cell>
          <cell r="G53">
            <v>2710000</v>
          </cell>
          <cell r="H53">
            <v>2710000</v>
          </cell>
          <cell r="I53">
            <v>2710000</v>
          </cell>
          <cell r="J53">
            <v>2710000</v>
          </cell>
          <cell r="S53">
            <v>2710000</v>
          </cell>
          <cell r="T53">
            <v>5420000</v>
          </cell>
          <cell r="U53">
            <v>8130000</v>
          </cell>
          <cell r="V53">
            <v>10840000</v>
          </cell>
          <cell r="W53">
            <v>13550000</v>
          </cell>
          <cell r="X53">
            <v>16260000</v>
          </cell>
          <cell r="Z53">
            <v>0</v>
          </cell>
          <cell r="AA53">
            <v>0</v>
          </cell>
          <cell r="AB53">
            <v>0</v>
          </cell>
          <cell r="AC53">
            <v>0</v>
          </cell>
          <cell r="AD53">
            <v>0</v>
          </cell>
          <cell r="AE53">
            <v>0</v>
          </cell>
        </row>
        <row r="54">
          <cell r="C54" t="str">
            <v>3Materiales y Papeleria</v>
          </cell>
          <cell r="D54" t="str">
            <v>Materiales y Papeleria</v>
          </cell>
          <cell r="E54">
            <v>886666.66666666663</v>
          </cell>
          <cell r="F54">
            <v>886666.66666666663</v>
          </cell>
          <cell r="G54">
            <v>886666.66666666663</v>
          </cell>
          <cell r="H54">
            <v>886666.66666666663</v>
          </cell>
          <cell r="I54">
            <v>886666.66666666663</v>
          </cell>
          <cell r="J54">
            <v>886666.66666666663</v>
          </cell>
          <cell r="S54">
            <v>886666.66666666663</v>
          </cell>
          <cell r="T54">
            <v>1773333.3333333333</v>
          </cell>
          <cell r="U54">
            <v>2660000</v>
          </cell>
          <cell r="V54">
            <v>3546666.6666666665</v>
          </cell>
          <cell r="W54">
            <v>4433333.333333333</v>
          </cell>
          <cell r="X54">
            <v>5320000</v>
          </cell>
          <cell r="Z54">
            <v>0</v>
          </cell>
          <cell r="AA54">
            <v>0</v>
          </cell>
          <cell r="AB54">
            <v>0</v>
          </cell>
          <cell r="AC54">
            <v>0</v>
          </cell>
          <cell r="AD54">
            <v>0</v>
          </cell>
          <cell r="AE54">
            <v>0</v>
          </cell>
        </row>
        <row r="55">
          <cell r="C55" t="str">
            <v>3Gastos de personal</v>
          </cell>
          <cell r="D55" t="str">
            <v>Gastos de personal</v>
          </cell>
          <cell r="E55">
            <v>2015061.0828553</v>
          </cell>
          <cell r="F55">
            <v>2015061.0828553</v>
          </cell>
          <cell r="G55">
            <v>2015061.0828553</v>
          </cell>
          <cell r="H55">
            <v>2015061.0828553</v>
          </cell>
          <cell r="I55">
            <v>2015061.0828553</v>
          </cell>
          <cell r="J55">
            <v>2015061.0828553</v>
          </cell>
          <cell r="S55">
            <v>2015061.0828553</v>
          </cell>
          <cell r="T55">
            <v>4030122.1657106001</v>
          </cell>
          <cell r="U55">
            <v>6045183.2485659001</v>
          </cell>
          <cell r="V55">
            <v>8060244.3314212002</v>
          </cell>
          <cell r="W55">
            <v>10075305.414276499</v>
          </cell>
          <cell r="X55">
            <v>12090366.497131798</v>
          </cell>
          <cell r="Z55">
            <v>0</v>
          </cell>
          <cell r="AA55">
            <v>0</v>
          </cell>
          <cell r="AB55">
            <v>0</v>
          </cell>
          <cell r="AC55">
            <v>0</v>
          </cell>
          <cell r="AD55">
            <v>0</v>
          </cell>
          <cell r="AE55">
            <v>0</v>
          </cell>
        </row>
        <row r="56">
          <cell r="C56" t="str">
            <v>3Gastos logisticos actividades grupales</v>
          </cell>
          <cell r="D56" t="str">
            <v>Gastos logisticos actividades grupales</v>
          </cell>
        </row>
        <row r="57">
          <cell r="C57" t="str">
            <v>3Actividades de difusion</v>
          </cell>
          <cell r="D57" t="str">
            <v>Actividades de difusion</v>
          </cell>
          <cell r="S57">
            <v>0</v>
          </cell>
          <cell r="T57">
            <v>0</v>
          </cell>
          <cell r="U57">
            <v>0</v>
          </cell>
          <cell r="V57">
            <v>0</v>
          </cell>
          <cell r="W57">
            <v>0</v>
          </cell>
          <cell r="X57">
            <v>0</v>
          </cell>
          <cell r="Z57">
            <v>0</v>
          </cell>
          <cell r="AA57">
            <v>0</v>
          </cell>
          <cell r="AB57">
            <v>0</v>
          </cell>
          <cell r="AC57">
            <v>0</v>
          </cell>
          <cell r="AD57">
            <v>0</v>
          </cell>
          <cell r="AE57">
            <v>0</v>
          </cell>
        </row>
        <row r="58">
          <cell r="C58" t="str">
            <v>3Giras y apoyos a la produccion</v>
          </cell>
          <cell r="D58" t="str">
            <v>Giras y apoyos a la produccion</v>
          </cell>
          <cell r="G58">
            <v>17700000</v>
          </cell>
          <cell r="S58">
            <v>0</v>
          </cell>
          <cell r="T58">
            <v>0</v>
          </cell>
          <cell r="U58">
            <v>17700000</v>
          </cell>
          <cell r="V58">
            <v>17700000</v>
          </cell>
          <cell r="W58">
            <v>17700000</v>
          </cell>
          <cell r="X58">
            <v>17700000</v>
          </cell>
          <cell r="Z58">
            <v>0</v>
          </cell>
          <cell r="AA58">
            <v>0</v>
          </cell>
          <cell r="AB58">
            <v>0</v>
          </cell>
          <cell r="AC58">
            <v>0</v>
          </cell>
          <cell r="AD58">
            <v>0</v>
          </cell>
          <cell r="AE58">
            <v>0</v>
          </cell>
        </row>
        <row r="59">
          <cell r="C59" t="str">
            <v>3Capacitaciones grupales</v>
          </cell>
          <cell r="D59" t="str">
            <v>Capacitaciones grupales</v>
          </cell>
          <cell r="E59">
            <v>848000</v>
          </cell>
          <cell r="F59">
            <v>848000</v>
          </cell>
          <cell r="G59">
            <v>848000</v>
          </cell>
          <cell r="H59">
            <v>848000</v>
          </cell>
          <cell r="I59">
            <v>848000</v>
          </cell>
          <cell r="J59">
            <v>848000</v>
          </cell>
          <cell r="S59">
            <v>848000</v>
          </cell>
          <cell r="T59">
            <v>1696000</v>
          </cell>
          <cell r="U59">
            <v>2544000</v>
          </cell>
          <cell r="V59">
            <v>3392000</v>
          </cell>
          <cell r="W59">
            <v>4240000</v>
          </cell>
          <cell r="X59">
            <v>5088000</v>
          </cell>
          <cell r="Z59">
            <v>0</v>
          </cell>
          <cell r="AA59">
            <v>0</v>
          </cell>
          <cell r="AB59">
            <v>0</v>
          </cell>
          <cell r="AC59">
            <v>0</v>
          </cell>
          <cell r="AD59">
            <v>0</v>
          </cell>
          <cell r="AE59">
            <v>0</v>
          </cell>
        </row>
        <row r="60">
          <cell r="C60" t="str">
            <v xml:space="preserve">3Viáticos </v>
          </cell>
          <cell r="D60" t="str">
            <v xml:space="preserve">Viáticos </v>
          </cell>
          <cell r="S60">
            <v>0</v>
          </cell>
          <cell r="T60">
            <v>0</v>
          </cell>
          <cell r="U60">
            <v>0</v>
          </cell>
          <cell r="V60">
            <v>0</v>
          </cell>
          <cell r="W60">
            <v>0</v>
          </cell>
          <cell r="X60">
            <v>0</v>
          </cell>
          <cell r="Z60">
            <v>0</v>
          </cell>
          <cell r="AA60">
            <v>0</v>
          </cell>
          <cell r="AB60">
            <v>0</v>
          </cell>
          <cell r="AC60">
            <v>0</v>
          </cell>
          <cell r="AD60">
            <v>0</v>
          </cell>
          <cell r="AE60">
            <v>0</v>
          </cell>
        </row>
        <row r="61">
          <cell r="C61" t="str">
            <v>3Papeleria</v>
          </cell>
          <cell r="D61" t="str">
            <v>Papeleria</v>
          </cell>
          <cell r="S61">
            <v>0</v>
          </cell>
          <cell r="T61">
            <v>0</v>
          </cell>
          <cell r="U61">
            <v>0</v>
          </cell>
          <cell r="V61">
            <v>0</v>
          </cell>
          <cell r="W61">
            <v>0</v>
          </cell>
          <cell r="X61">
            <v>0</v>
          </cell>
          <cell r="Z61">
            <v>0</v>
          </cell>
          <cell r="AA61">
            <v>0</v>
          </cell>
          <cell r="AB61">
            <v>0</v>
          </cell>
          <cell r="AC61">
            <v>0</v>
          </cell>
          <cell r="AD61">
            <v>0</v>
          </cell>
          <cell r="AE61">
            <v>0</v>
          </cell>
        </row>
        <row r="62">
          <cell r="C62" t="str">
            <v>3Materiales de formacion (entregables)</v>
          </cell>
          <cell r="D62" t="str">
            <v>Materiales de formacion (entregables)</v>
          </cell>
          <cell r="E62">
            <v>727666.66666666663</v>
          </cell>
          <cell r="F62">
            <v>727666.66666666663</v>
          </cell>
          <cell r="G62">
            <v>727666.66666666663</v>
          </cell>
          <cell r="H62">
            <v>727666.66666666663</v>
          </cell>
          <cell r="I62">
            <v>727666.66666666663</v>
          </cell>
          <cell r="J62">
            <v>727666.66666666663</v>
          </cell>
          <cell r="S62">
            <v>727666.66666666663</v>
          </cell>
          <cell r="T62">
            <v>1455333.3333333333</v>
          </cell>
          <cell r="U62">
            <v>2183000</v>
          </cell>
          <cell r="V62">
            <v>2910666.6666666665</v>
          </cell>
          <cell r="W62">
            <v>3638333.333333333</v>
          </cell>
          <cell r="X62">
            <v>4366000</v>
          </cell>
          <cell r="Z62">
            <v>0</v>
          </cell>
          <cell r="AA62">
            <v>0</v>
          </cell>
          <cell r="AB62">
            <v>0</v>
          </cell>
          <cell r="AC62">
            <v>0</v>
          </cell>
          <cell r="AD62">
            <v>0</v>
          </cell>
          <cell r="AE62">
            <v>0</v>
          </cell>
        </row>
        <row r="63">
          <cell r="C63" t="str">
            <v>3Personal Técnico</v>
          </cell>
          <cell r="D63" t="str">
            <v>Personal Técnico</v>
          </cell>
        </row>
        <row r="64">
          <cell r="C64" t="str">
            <v>3Profesionales</v>
          </cell>
          <cell r="D64" t="str">
            <v>Profesionales</v>
          </cell>
          <cell r="E64">
            <v>0</v>
          </cell>
          <cell r="F64">
            <v>0</v>
          </cell>
          <cell r="G64">
            <v>0</v>
          </cell>
          <cell r="H64">
            <v>0</v>
          </cell>
          <cell r="I64">
            <v>0</v>
          </cell>
          <cell r="J64">
            <v>0</v>
          </cell>
          <cell r="L64">
            <v>6659901.6768883169</v>
          </cell>
          <cell r="M64">
            <v>6659901.6768883169</v>
          </cell>
          <cell r="N64">
            <v>6659901.6768883169</v>
          </cell>
          <cell r="O64">
            <v>6659901.6768883169</v>
          </cell>
          <cell r="P64">
            <v>6659901.6768883169</v>
          </cell>
          <cell r="Q64">
            <v>6659901.6768883169</v>
          </cell>
          <cell r="S64">
            <v>0</v>
          </cell>
          <cell r="T64">
            <v>0</v>
          </cell>
          <cell r="U64">
            <v>0</v>
          </cell>
          <cell r="V64">
            <v>0</v>
          </cell>
          <cell r="W64">
            <v>0</v>
          </cell>
          <cell r="X64">
            <v>0</v>
          </cell>
          <cell r="Z64">
            <v>6659901.6768883169</v>
          </cell>
          <cell r="AA64">
            <v>13319803.353776634</v>
          </cell>
          <cell r="AB64">
            <v>19979705.030664951</v>
          </cell>
          <cell r="AC64">
            <v>26639606.707553267</v>
          </cell>
          <cell r="AD64">
            <v>33299508.384441584</v>
          </cell>
          <cell r="AE64">
            <v>39959410.061329901</v>
          </cell>
        </row>
        <row r="65">
          <cell r="C65" t="str">
            <v xml:space="preserve">3Tecnicos </v>
          </cell>
          <cell r="D65" t="str">
            <v xml:space="preserve">Tecnicos </v>
          </cell>
          <cell r="E65">
            <v>1975409.8019199176</v>
          </cell>
          <cell r="F65">
            <v>1975409.8019199176</v>
          </cell>
          <cell r="G65">
            <v>1975409.8019199176</v>
          </cell>
          <cell r="H65">
            <v>1975409.8019199176</v>
          </cell>
          <cell r="I65">
            <v>1975409.8019199176</v>
          </cell>
          <cell r="J65">
            <v>1975409.8019199176</v>
          </cell>
          <cell r="L65">
            <v>6181967.833333333</v>
          </cell>
          <cell r="M65">
            <v>6181967.833333333</v>
          </cell>
          <cell r="N65">
            <v>6181967.833333333</v>
          </cell>
          <cell r="O65">
            <v>6181967.833333333</v>
          </cell>
          <cell r="P65">
            <v>6181967.833333333</v>
          </cell>
          <cell r="Q65">
            <v>6181967.833333333</v>
          </cell>
          <cell r="S65">
            <v>1975409.8019199176</v>
          </cell>
          <cell r="T65">
            <v>3950819.6038398352</v>
          </cell>
          <cell r="U65">
            <v>5926229.4057597527</v>
          </cell>
          <cell r="V65">
            <v>7901639.2076796703</v>
          </cell>
          <cell r="W65">
            <v>9877049.0095995888</v>
          </cell>
          <cell r="X65">
            <v>11852458.811519507</v>
          </cell>
          <cell r="Z65">
            <v>6181967.833333333</v>
          </cell>
          <cell r="AA65">
            <v>12363935.666666666</v>
          </cell>
          <cell r="AB65">
            <v>18545903.5</v>
          </cell>
          <cell r="AC65">
            <v>24727871.333333332</v>
          </cell>
          <cell r="AD65">
            <v>30909839.166666664</v>
          </cell>
          <cell r="AE65">
            <v>37091807</v>
          </cell>
        </row>
        <row r="66">
          <cell r="C66" t="str">
            <v>3Personal de apoyo</v>
          </cell>
          <cell r="D66" t="str">
            <v>Personal de apoyo</v>
          </cell>
          <cell r="E66">
            <v>5686666.666666667</v>
          </cell>
          <cell r="F66">
            <v>5686666.666666667</v>
          </cell>
          <cell r="G66">
            <v>5686666.666666667</v>
          </cell>
          <cell r="H66">
            <v>5686666.666666667</v>
          </cell>
          <cell r="I66">
            <v>5686666.666666667</v>
          </cell>
          <cell r="J66">
            <v>5686666.666666667</v>
          </cell>
          <cell r="S66">
            <v>5686666.666666667</v>
          </cell>
          <cell r="T66">
            <v>11373333.333333334</v>
          </cell>
          <cell r="U66">
            <v>17060000</v>
          </cell>
          <cell r="V66">
            <v>22746666.666666668</v>
          </cell>
          <cell r="W66">
            <v>28433333.333333336</v>
          </cell>
          <cell r="X66">
            <v>34120000</v>
          </cell>
          <cell r="Z66">
            <v>0</v>
          </cell>
          <cell r="AA66">
            <v>0</v>
          </cell>
          <cell r="AB66">
            <v>0</v>
          </cell>
          <cell r="AC66">
            <v>0</v>
          </cell>
          <cell r="AD66">
            <v>0</v>
          </cell>
          <cell r="AE66">
            <v>0</v>
          </cell>
        </row>
        <row r="67">
          <cell r="C67" t="str">
            <v>3Materiales para actividades de AT</v>
          </cell>
          <cell r="D67" t="str">
            <v>Materiales para actividades de AT</v>
          </cell>
          <cell r="S67">
            <v>0</v>
          </cell>
          <cell r="T67">
            <v>0</v>
          </cell>
          <cell r="U67">
            <v>0</v>
          </cell>
          <cell r="V67">
            <v>0</v>
          </cell>
          <cell r="W67">
            <v>0</v>
          </cell>
          <cell r="X67">
            <v>0</v>
          </cell>
          <cell r="Z67">
            <v>0</v>
          </cell>
          <cell r="AA67">
            <v>0</v>
          </cell>
          <cell r="AB67">
            <v>0</v>
          </cell>
          <cell r="AC67">
            <v>0</v>
          </cell>
          <cell r="AD67">
            <v>0</v>
          </cell>
          <cell r="AE67">
            <v>0</v>
          </cell>
        </row>
        <row r="68">
          <cell r="C68" t="str">
            <v>3Equipos o Dotaciòn</v>
          </cell>
          <cell r="D68" t="str">
            <v>Equipos o Dotaciòn</v>
          </cell>
          <cell r="E68">
            <v>4580000</v>
          </cell>
          <cell r="S68">
            <v>4580000</v>
          </cell>
          <cell r="T68">
            <v>4580000</v>
          </cell>
          <cell r="U68">
            <v>4580000</v>
          </cell>
          <cell r="V68">
            <v>4580000</v>
          </cell>
          <cell r="W68">
            <v>4580000</v>
          </cell>
          <cell r="X68">
            <v>4580000</v>
          </cell>
          <cell r="Z68">
            <v>0</v>
          </cell>
          <cell r="AA68">
            <v>0</v>
          </cell>
          <cell r="AB68">
            <v>0</v>
          </cell>
          <cell r="AC68">
            <v>0</v>
          </cell>
          <cell r="AD68">
            <v>0</v>
          </cell>
          <cell r="AE68">
            <v>0</v>
          </cell>
        </row>
        <row r="71">
          <cell r="S71" t="str">
            <v>TOTAL</v>
          </cell>
        </row>
        <row r="73">
          <cell r="D73" t="str">
            <v>Administrativos</v>
          </cell>
          <cell r="E73" t="str">
            <v>CONTRAPARTIDA</v>
          </cell>
          <cell r="F73" t="str">
            <v>CONTRAPARTIDA</v>
          </cell>
          <cell r="G73" t="str">
            <v>CONTRAPARTIDA</v>
          </cell>
          <cell r="H73" t="str">
            <v>CONTRAPARTIDA</v>
          </cell>
          <cell r="I73" t="str">
            <v>CONTRAPARTIDA</v>
          </cell>
          <cell r="J73" t="str">
            <v>CONTRAPARTIDA</v>
          </cell>
          <cell r="L73" t="str">
            <v>MADR</v>
          </cell>
          <cell r="M73" t="str">
            <v>MADR</v>
          </cell>
          <cell r="N73" t="str">
            <v>MADR</v>
          </cell>
          <cell r="O73" t="str">
            <v>MADR</v>
          </cell>
          <cell r="P73" t="str">
            <v>MADR</v>
          </cell>
          <cell r="Q73" t="str">
            <v>MADR</v>
          </cell>
          <cell r="S73" t="str">
            <v>ACUM. CONTRAP</v>
          </cell>
          <cell r="T73" t="str">
            <v>ACUM. CONTRAP</v>
          </cell>
          <cell r="U73" t="str">
            <v>ACUM. CONTRAP</v>
          </cell>
          <cell r="V73" t="str">
            <v>ACUM. CONTRAP</v>
          </cell>
          <cell r="W73" t="str">
            <v>ACUM. CONTRAP</v>
          </cell>
          <cell r="X73" t="str">
            <v>ACUM. CONTRAP</v>
          </cell>
          <cell r="Z73" t="str">
            <v>ACUM. MADR</v>
          </cell>
          <cell r="AA73" t="str">
            <v>ACUM. MADR</v>
          </cell>
          <cell r="AB73" t="str">
            <v>ACUM. MADR</v>
          </cell>
          <cell r="AC73" t="str">
            <v>ACUM. MADR</v>
          </cell>
          <cell r="AD73" t="str">
            <v>ACUM. MADR</v>
          </cell>
          <cell r="AE73" t="str">
            <v>ACUM. MADR</v>
          </cell>
        </row>
        <row r="74">
          <cell r="D74" t="str">
            <v>Beneficiarios</v>
          </cell>
        </row>
        <row r="75">
          <cell r="C75" t="str">
            <v>4Arriendos y servicios</v>
          </cell>
          <cell r="D75" t="str">
            <v>Arriendos y servicios</v>
          </cell>
          <cell r="E75">
            <v>700000</v>
          </cell>
          <cell r="F75">
            <v>700000</v>
          </cell>
          <cell r="G75">
            <v>700000</v>
          </cell>
          <cell r="H75">
            <v>700000</v>
          </cell>
          <cell r="I75">
            <v>700000</v>
          </cell>
          <cell r="J75">
            <v>700000</v>
          </cell>
          <cell r="S75">
            <v>700000</v>
          </cell>
          <cell r="T75">
            <v>1400000</v>
          </cell>
          <cell r="U75">
            <v>2100000</v>
          </cell>
          <cell r="V75">
            <v>2800000</v>
          </cell>
          <cell r="W75">
            <v>3500000</v>
          </cell>
          <cell r="X75">
            <v>4200000</v>
          </cell>
          <cell r="Z75">
            <v>0</v>
          </cell>
          <cell r="AA75">
            <v>0</v>
          </cell>
          <cell r="AB75">
            <v>0</v>
          </cell>
          <cell r="AC75">
            <v>0</v>
          </cell>
          <cell r="AD75">
            <v>0</v>
          </cell>
          <cell r="AE75">
            <v>0</v>
          </cell>
        </row>
        <row r="76">
          <cell r="C76" t="str">
            <v>4Equipos y Bienes</v>
          </cell>
          <cell r="D76" t="str">
            <v>Equipos y Bienes</v>
          </cell>
          <cell r="E76">
            <v>3380000</v>
          </cell>
          <cell r="F76">
            <v>3380000</v>
          </cell>
          <cell r="G76">
            <v>3380000</v>
          </cell>
          <cell r="H76">
            <v>3380000</v>
          </cell>
          <cell r="I76">
            <v>3380000</v>
          </cell>
          <cell r="J76">
            <v>3380000</v>
          </cell>
          <cell r="S76">
            <v>3380000</v>
          </cell>
          <cell r="T76">
            <v>6760000</v>
          </cell>
          <cell r="U76">
            <v>10140000</v>
          </cell>
          <cell r="V76">
            <v>13520000</v>
          </cell>
          <cell r="W76">
            <v>16900000</v>
          </cell>
          <cell r="X76">
            <v>20280000</v>
          </cell>
          <cell r="Z76">
            <v>0</v>
          </cell>
          <cell r="AA76">
            <v>0</v>
          </cell>
          <cell r="AB76">
            <v>0</v>
          </cell>
          <cell r="AC76">
            <v>0</v>
          </cell>
          <cell r="AD76">
            <v>0</v>
          </cell>
          <cell r="AE76">
            <v>0</v>
          </cell>
        </row>
        <row r="77">
          <cell r="C77" t="str">
            <v>4Materiales y Papeleria</v>
          </cell>
          <cell r="D77" t="str">
            <v>Materiales y Papeleria</v>
          </cell>
          <cell r="E77">
            <v>908333.33333333337</v>
          </cell>
          <cell r="F77">
            <v>908333.33333333337</v>
          </cell>
          <cell r="G77">
            <v>908333.33333333337</v>
          </cell>
          <cell r="H77">
            <v>908333.33333333337</v>
          </cell>
          <cell r="I77">
            <v>908333.33333333337</v>
          </cell>
          <cell r="J77">
            <v>908333.33333333337</v>
          </cell>
          <cell r="S77">
            <v>908333.33333333337</v>
          </cell>
          <cell r="T77">
            <v>1816666.6666666667</v>
          </cell>
          <cell r="U77">
            <v>2725000</v>
          </cell>
          <cell r="V77">
            <v>3633333.3333333335</v>
          </cell>
          <cell r="W77">
            <v>4541666.666666667</v>
          </cell>
          <cell r="X77">
            <v>5450000</v>
          </cell>
          <cell r="Z77">
            <v>0</v>
          </cell>
          <cell r="AA77">
            <v>0</v>
          </cell>
          <cell r="AB77">
            <v>0</v>
          </cell>
          <cell r="AC77">
            <v>0</v>
          </cell>
          <cell r="AD77">
            <v>0</v>
          </cell>
          <cell r="AE77">
            <v>0</v>
          </cell>
        </row>
        <row r="78">
          <cell r="C78" t="str">
            <v>4Gastos de personal</v>
          </cell>
          <cell r="D78" t="str">
            <v>Gastos de personal</v>
          </cell>
          <cell r="E78">
            <v>2015061.0828553</v>
          </cell>
          <cell r="F78">
            <v>2015061.0828553</v>
          </cell>
          <cell r="G78">
            <v>2015061.0828553</v>
          </cell>
          <cell r="H78">
            <v>2015061.0828553</v>
          </cell>
          <cell r="I78">
            <v>2015061.0828553</v>
          </cell>
          <cell r="J78">
            <v>2015061.0828553</v>
          </cell>
          <cell r="S78">
            <v>2015061.0828553</v>
          </cell>
          <cell r="T78">
            <v>4030122.1657106001</v>
          </cell>
          <cell r="U78">
            <v>6045183.2485659001</v>
          </cell>
          <cell r="V78">
            <v>8060244.3314212002</v>
          </cell>
          <cell r="W78">
            <v>10075305.414276499</v>
          </cell>
          <cell r="X78">
            <v>12090366.497131798</v>
          </cell>
          <cell r="Z78">
            <v>0</v>
          </cell>
          <cell r="AA78">
            <v>0</v>
          </cell>
          <cell r="AB78">
            <v>0</v>
          </cell>
          <cell r="AC78">
            <v>0</v>
          </cell>
          <cell r="AD78">
            <v>0</v>
          </cell>
          <cell r="AE78">
            <v>0</v>
          </cell>
        </row>
        <row r="79">
          <cell r="C79" t="str">
            <v>4Gastos logisticos actividades grupales</v>
          </cell>
          <cell r="D79" t="str">
            <v>Gastos logisticos actividades grupales</v>
          </cell>
        </row>
        <row r="80">
          <cell r="C80" t="str">
            <v>4Actividades de difusion</v>
          </cell>
          <cell r="D80" t="str">
            <v>Actividades de difusion</v>
          </cell>
          <cell r="S80">
            <v>0</v>
          </cell>
          <cell r="T80">
            <v>0</v>
          </cell>
          <cell r="U80">
            <v>0</v>
          </cell>
          <cell r="V80">
            <v>0</v>
          </cell>
          <cell r="W80">
            <v>0</v>
          </cell>
          <cell r="X80">
            <v>0</v>
          </cell>
          <cell r="Z80">
            <v>0</v>
          </cell>
          <cell r="AA80">
            <v>0</v>
          </cell>
          <cell r="AB80">
            <v>0</v>
          </cell>
          <cell r="AC80">
            <v>0</v>
          </cell>
          <cell r="AD80">
            <v>0</v>
          </cell>
          <cell r="AE80">
            <v>0</v>
          </cell>
        </row>
        <row r="81">
          <cell r="C81" t="str">
            <v>4Giras y apoyos a la produccion</v>
          </cell>
          <cell r="D81" t="str">
            <v>Giras y apoyos a la produccion</v>
          </cell>
          <cell r="G81">
            <v>25200000</v>
          </cell>
          <cell r="S81">
            <v>0</v>
          </cell>
          <cell r="T81">
            <v>0</v>
          </cell>
          <cell r="U81">
            <v>25200000</v>
          </cell>
          <cell r="V81">
            <v>25200000</v>
          </cell>
          <cell r="W81">
            <v>25200000</v>
          </cell>
          <cell r="X81">
            <v>25200000</v>
          </cell>
          <cell r="Z81">
            <v>0</v>
          </cell>
          <cell r="AA81">
            <v>0</v>
          </cell>
          <cell r="AB81">
            <v>0</v>
          </cell>
          <cell r="AC81">
            <v>0</v>
          </cell>
          <cell r="AD81">
            <v>0</v>
          </cell>
          <cell r="AE81">
            <v>0</v>
          </cell>
        </row>
        <row r="82">
          <cell r="C82" t="str">
            <v>4Capacitaciones grupales</v>
          </cell>
          <cell r="D82" t="str">
            <v>Capacitaciones grupales</v>
          </cell>
          <cell r="E82">
            <v>1172000</v>
          </cell>
          <cell r="F82">
            <v>1172000</v>
          </cell>
          <cell r="G82">
            <v>1172000</v>
          </cell>
          <cell r="H82">
            <v>1172000</v>
          </cell>
          <cell r="I82">
            <v>1172000</v>
          </cell>
          <cell r="J82">
            <v>1172000</v>
          </cell>
          <cell r="S82">
            <v>1172000</v>
          </cell>
          <cell r="T82">
            <v>2344000</v>
          </cell>
          <cell r="U82">
            <v>3516000</v>
          </cell>
          <cell r="V82">
            <v>4688000</v>
          </cell>
          <cell r="W82">
            <v>5860000</v>
          </cell>
          <cell r="X82">
            <v>7032000</v>
          </cell>
          <cell r="Z82">
            <v>0</v>
          </cell>
          <cell r="AA82">
            <v>0</v>
          </cell>
          <cell r="AB82">
            <v>0</v>
          </cell>
          <cell r="AC82">
            <v>0</v>
          </cell>
          <cell r="AD82">
            <v>0</v>
          </cell>
          <cell r="AE82">
            <v>0</v>
          </cell>
        </row>
        <row r="83">
          <cell r="C83" t="str">
            <v xml:space="preserve">4Viáticos </v>
          </cell>
          <cell r="D83" t="str">
            <v xml:space="preserve">Viáticos </v>
          </cell>
          <cell r="S83">
            <v>0</v>
          </cell>
          <cell r="T83">
            <v>0</v>
          </cell>
          <cell r="U83">
            <v>0</v>
          </cell>
          <cell r="V83">
            <v>0</v>
          </cell>
          <cell r="W83">
            <v>0</v>
          </cell>
          <cell r="X83">
            <v>0</v>
          </cell>
          <cell r="Z83">
            <v>0</v>
          </cell>
          <cell r="AA83">
            <v>0</v>
          </cell>
          <cell r="AB83">
            <v>0</v>
          </cell>
          <cell r="AC83">
            <v>0</v>
          </cell>
          <cell r="AD83">
            <v>0</v>
          </cell>
          <cell r="AE83">
            <v>0</v>
          </cell>
        </row>
        <row r="84">
          <cell r="C84" t="str">
            <v>4Papeleria</v>
          </cell>
          <cell r="D84" t="str">
            <v>Papeleria</v>
          </cell>
          <cell r="S84">
            <v>0</v>
          </cell>
          <cell r="T84">
            <v>0</v>
          </cell>
          <cell r="U84">
            <v>0</v>
          </cell>
          <cell r="V84">
            <v>0</v>
          </cell>
          <cell r="W84">
            <v>0</v>
          </cell>
          <cell r="X84">
            <v>0</v>
          </cell>
          <cell r="Z84">
            <v>0</v>
          </cell>
          <cell r="AA84">
            <v>0</v>
          </cell>
          <cell r="AB84">
            <v>0</v>
          </cell>
          <cell r="AC84">
            <v>0</v>
          </cell>
          <cell r="AD84">
            <v>0</v>
          </cell>
          <cell r="AE84">
            <v>0</v>
          </cell>
        </row>
        <row r="85">
          <cell r="C85" t="str">
            <v>4Materiales de formacion (entregables)</v>
          </cell>
          <cell r="D85" t="str">
            <v>Materiales de formacion (entregables)</v>
          </cell>
          <cell r="E85">
            <v>1036000</v>
          </cell>
          <cell r="F85">
            <v>1036000</v>
          </cell>
          <cell r="G85">
            <v>1036000</v>
          </cell>
          <cell r="H85">
            <v>1036000</v>
          </cell>
          <cell r="I85">
            <v>1036000</v>
          </cell>
          <cell r="J85">
            <v>1036000</v>
          </cell>
          <cell r="S85">
            <v>1036000</v>
          </cell>
          <cell r="T85">
            <v>2072000</v>
          </cell>
          <cell r="U85">
            <v>3108000</v>
          </cell>
          <cell r="V85">
            <v>4144000</v>
          </cell>
          <cell r="W85">
            <v>5180000</v>
          </cell>
          <cell r="X85">
            <v>6216000</v>
          </cell>
          <cell r="Z85">
            <v>0</v>
          </cell>
          <cell r="AA85">
            <v>0</v>
          </cell>
          <cell r="AB85">
            <v>0</v>
          </cell>
          <cell r="AC85">
            <v>0</v>
          </cell>
          <cell r="AD85">
            <v>0</v>
          </cell>
          <cell r="AE85">
            <v>0</v>
          </cell>
        </row>
        <row r="86">
          <cell r="C86" t="str">
            <v>4Personal Técnico</v>
          </cell>
          <cell r="D86" t="str">
            <v>Personal Técnico</v>
          </cell>
        </row>
        <row r="87">
          <cell r="C87" t="str">
            <v>4Profesionales</v>
          </cell>
          <cell r="D87" t="str">
            <v>Profesionales</v>
          </cell>
          <cell r="E87">
            <v>0</v>
          </cell>
          <cell r="F87">
            <v>0</v>
          </cell>
          <cell r="G87">
            <v>0</v>
          </cell>
          <cell r="H87">
            <v>0</v>
          </cell>
          <cell r="I87">
            <v>0</v>
          </cell>
          <cell r="J87">
            <v>0</v>
          </cell>
          <cell r="L87">
            <v>6659901.6768883169</v>
          </cell>
          <cell r="M87">
            <v>6659901.6768883169</v>
          </cell>
          <cell r="N87">
            <v>6659901.6768883169</v>
          </cell>
          <cell r="O87">
            <v>6659901.6768883169</v>
          </cell>
          <cell r="P87">
            <v>6659901.6768883169</v>
          </cell>
          <cell r="Q87">
            <v>6659901.6768883169</v>
          </cell>
          <cell r="S87">
            <v>0</v>
          </cell>
          <cell r="T87">
            <v>0</v>
          </cell>
          <cell r="U87">
            <v>0</v>
          </cell>
          <cell r="V87">
            <v>0</v>
          </cell>
          <cell r="W87">
            <v>0</v>
          </cell>
          <cell r="X87">
            <v>0</v>
          </cell>
          <cell r="Z87">
            <v>6659901.6768883169</v>
          </cell>
          <cell r="AA87">
            <v>13319803.353776634</v>
          </cell>
          <cell r="AB87">
            <v>19979705.030664951</v>
          </cell>
          <cell r="AC87">
            <v>26639606.707553267</v>
          </cell>
          <cell r="AD87">
            <v>33299508.384441584</v>
          </cell>
          <cell r="AE87">
            <v>39959410.061329901</v>
          </cell>
        </row>
        <row r="88">
          <cell r="C88" t="str">
            <v xml:space="preserve">4Tecnicos </v>
          </cell>
          <cell r="D88" t="str">
            <v xml:space="preserve">Tecnicos </v>
          </cell>
          <cell r="E88">
            <v>2610023.1195465326</v>
          </cell>
          <cell r="F88">
            <v>2610023.1195465326</v>
          </cell>
          <cell r="G88">
            <v>2610023.1195465326</v>
          </cell>
          <cell r="H88">
            <v>2610023.1195465326</v>
          </cell>
          <cell r="I88">
            <v>2610023.1195465326</v>
          </cell>
          <cell r="J88">
            <v>2610023.1195465326</v>
          </cell>
          <cell r="L88">
            <v>9626043.333333334</v>
          </cell>
          <cell r="M88">
            <v>9626043.333333334</v>
          </cell>
          <cell r="N88">
            <v>9626043.333333334</v>
          </cell>
          <cell r="O88">
            <v>9626043.333333334</v>
          </cell>
          <cell r="P88">
            <v>9626043.333333334</v>
          </cell>
          <cell r="Q88">
            <v>9626043.333333334</v>
          </cell>
          <cell r="S88">
            <v>2610023.1195465326</v>
          </cell>
          <cell r="T88">
            <v>5220046.2390930653</v>
          </cell>
          <cell r="U88">
            <v>7830069.3586395979</v>
          </cell>
          <cell r="V88">
            <v>10440092.478186131</v>
          </cell>
          <cell r="W88">
            <v>13050115.597732663</v>
          </cell>
          <cell r="X88">
            <v>15660138.717279196</v>
          </cell>
          <cell r="Z88">
            <v>9626043.333333334</v>
          </cell>
          <cell r="AA88">
            <v>19252086.666666668</v>
          </cell>
          <cell r="AB88">
            <v>28878130</v>
          </cell>
          <cell r="AC88">
            <v>38504173.333333336</v>
          </cell>
          <cell r="AD88">
            <v>48130216.666666672</v>
          </cell>
          <cell r="AE88">
            <v>57756260.000000007</v>
          </cell>
        </row>
        <row r="89">
          <cell r="C89" t="str">
            <v>4Personal de apoyo</v>
          </cell>
          <cell r="D89" t="str">
            <v>Personal de apoyo</v>
          </cell>
          <cell r="E89">
            <v>7453333.333333333</v>
          </cell>
          <cell r="F89">
            <v>7453333.333333333</v>
          </cell>
          <cell r="G89">
            <v>7453333.333333333</v>
          </cell>
          <cell r="H89">
            <v>7453333.333333333</v>
          </cell>
          <cell r="I89">
            <v>7453333.333333333</v>
          </cell>
          <cell r="J89">
            <v>7453333.333333333</v>
          </cell>
          <cell r="S89">
            <v>7453333.333333333</v>
          </cell>
          <cell r="T89">
            <v>14906666.666666666</v>
          </cell>
          <cell r="U89">
            <v>22360000</v>
          </cell>
          <cell r="V89">
            <v>29813333.333333332</v>
          </cell>
          <cell r="W89">
            <v>37266666.666666664</v>
          </cell>
          <cell r="X89">
            <v>44720000</v>
          </cell>
          <cell r="Z89">
            <v>0</v>
          </cell>
          <cell r="AA89">
            <v>0</v>
          </cell>
          <cell r="AB89">
            <v>0</v>
          </cell>
          <cell r="AC89">
            <v>0</v>
          </cell>
          <cell r="AD89">
            <v>0</v>
          </cell>
          <cell r="AE89">
            <v>0</v>
          </cell>
        </row>
        <row r="90">
          <cell r="C90" t="str">
            <v>4Materiales para actividades de AT</v>
          </cell>
          <cell r="D90" t="str">
            <v>Materiales para actividades de AT</v>
          </cell>
          <cell r="S90">
            <v>0</v>
          </cell>
          <cell r="T90">
            <v>0</v>
          </cell>
          <cell r="U90">
            <v>0</v>
          </cell>
          <cell r="V90">
            <v>0</v>
          </cell>
          <cell r="W90">
            <v>0</v>
          </cell>
          <cell r="X90">
            <v>0</v>
          </cell>
          <cell r="Z90">
            <v>0</v>
          </cell>
          <cell r="AA90">
            <v>0</v>
          </cell>
          <cell r="AB90">
            <v>0</v>
          </cell>
          <cell r="AC90">
            <v>0</v>
          </cell>
          <cell r="AD90">
            <v>0</v>
          </cell>
          <cell r="AE90">
            <v>0</v>
          </cell>
        </row>
        <row r="91">
          <cell r="C91" t="str">
            <v>4Equipos o Dotaciòn</v>
          </cell>
          <cell r="D91" t="str">
            <v>Equipos o Dotaciòn</v>
          </cell>
          <cell r="E91">
            <v>5725000</v>
          </cell>
          <cell r="S91">
            <v>5725000</v>
          </cell>
          <cell r="T91">
            <v>5725000</v>
          </cell>
          <cell r="U91">
            <v>5725000</v>
          </cell>
          <cell r="V91">
            <v>5725000</v>
          </cell>
          <cell r="W91">
            <v>5725000</v>
          </cell>
          <cell r="X91">
            <v>5725000</v>
          </cell>
          <cell r="Z91">
            <v>0</v>
          </cell>
          <cell r="AA91">
            <v>0</v>
          </cell>
          <cell r="AB91">
            <v>0</v>
          </cell>
          <cell r="AC91">
            <v>0</v>
          </cell>
          <cell r="AD91">
            <v>0</v>
          </cell>
          <cell r="AE91">
            <v>0</v>
          </cell>
        </row>
        <row r="96">
          <cell r="D96" t="str">
            <v>Administrativos</v>
          </cell>
          <cell r="E96" t="str">
            <v>CONTRAPARTIDA</v>
          </cell>
          <cell r="F96" t="str">
            <v>CONTRAPARTIDA</v>
          </cell>
          <cell r="G96" t="str">
            <v>CONTRAPARTIDA</v>
          </cell>
          <cell r="H96" t="str">
            <v>CONTRAPARTIDA</v>
          </cell>
          <cell r="I96" t="str">
            <v>CONTRAPARTIDA</v>
          </cell>
          <cell r="J96" t="str">
            <v>CONTRAPARTIDA</v>
          </cell>
          <cell r="L96" t="str">
            <v>MADR</v>
          </cell>
          <cell r="M96" t="str">
            <v>MADR</v>
          </cell>
          <cell r="N96" t="str">
            <v>MADR</v>
          </cell>
          <cell r="O96" t="str">
            <v>MADR</v>
          </cell>
          <cell r="P96" t="str">
            <v>MADR</v>
          </cell>
          <cell r="Q96" t="str">
            <v>MADR</v>
          </cell>
          <cell r="S96" t="str">
            <v>ACUM. CONTRAP</v>
          </cell>
          <cell r="T96" t="str">
            <v>ACUM. CONTRAP</v>
          </cell>
          <cell r="U96" t="str">
            <v>ACUM. CONTRAP</v>
          </cell>
          <cell r="V96" t="str">
            <v>ACUM. CONTRAP</v>
          </cell>
          <cell r="W96" t="str">
            <v>ACUM. CONTRAP</v>
          </cell>
          <cell r="X96" t="str">
            <v>ACUM. CONTRAP</v>
          </cell>
          <cell r="Z96" t="str">
            <v>ACUM. MADR</v>
          </cell>
          <cell r="AA96" t="str">
            <v>ACUM. MADR</v>
          </cell>
          <cell r="AB96" t="str">
            <v>ACUM. MADR</v>
          </cell>
          <cell r="AC96" t="str">
            <v>ACUM. MADR</v>
          </cell>
          <cell r="AD96" t="str">
            <v>ACUM. MADR</v>
          </cell>
          <cell r="AE96" t="str">
            <v>ACUM. MADR</v>
          </cell>
        </row>
        <row r="98">
          <cell r="C98" t="str">
            <v>5Arriendos y servicios</v>
          </cell>
          <cell r="D98" t="str">
            <v>Arriendos y servicios</v>
          </cell>
          <cell r="E98">
            <v>2000000</v>
          </cell>
          <cell r="F98">
            <v>2000000</v>
          </cell>
          <cell r="G98">
            <v>2000000</v>
          </cell>
          <cell r="H98">
            <v>2000000</v>
          </cell>
          <cell r="I98">
            <v>2000000</v>
          </cell>
          <cell r="J98">
            <v>2000000</v>
          </cell>
          <cell r="L98">
            <v>0</v>
          </cell>
          <cell r="M98">
            <v>0</v>
          </cell>
          <cell r="N98">
            <v>0</v>
          </cell>
          <cell r="O98">
            <v>0</v>
          </cell>
          <cell r="P98">
            <v>0</v>
          </cell>
          <cell r="Q98">
            <v>0</v>
          </cell>
          <cell r="S98">
            <v>2000000</v>
          </cell>
          <cell r="T98">
            <v>4000000</v>
          </cell>
          <cell r="U98">
            <v>6000000</v>
          </cell>
          <cell r="V98">
            <v>8000000</v>
          </cell>
          <cell r="W98">
            <v>10000000</v>
          </cell>
          <cell r="X98">
            <v>12000000</v>
          </cell>
          <cell r="Z98">
            <v>0</v>
          </cell>
          <cell r="AA98">
            <v>0</v>
          </cell>
          <cell r="AB98">
            <v>0</v>
          </cell>
          <cell r="AC98">
            <v>0</v>
          </cell>
          <cell r="AD98">
            <v>0</v>
          </cell>
          <cell r="AE98">
            <v>0</v>
          </cell>
        </row>
        <row r="99">
          <cell r="C99" t="str">
            <v>5Equipos y Bienes</v>
          </cell>
          <cell r="D99" t="str">
            <v>Equipos y Bienes</v>
          </cell>
          <cell r="E99">
            <v>8070000</v>
          </cell>
          <cell r="F99">
            <v>8070000</v>
          </cell>
          <cell r="G99">
            <v>8070000</v>
          </cell>
          <cell r="H99">
            <v>8070000</v>
          </cell>
          <cell r="I99">
            <v>8070000</v>
          </cell>
          <cell r="J99">
            <v>8070000</v>
          </cell>
          <cell r="L99">
            <v>0</v>
          </cell>
          <cell r="M99">
            <v>0</v>
          </cell>
          <cell r="N99">
            <v>0</v>
          </cell>
          <cell r="O99">
            <v>0</v>
          </cell>
          <cell r="P99">
            <v>0</v>
          </cell>
          <cell r="Q99">
            <v>0</v>
          </cell>
          <cell r="S99">
            <v>8070000</v>
          </cell>
          <cell r="T99">
            <v>16140000</v>
          </cell>
          <cell r="U99">
            <v>24210000</v>
          </cell>
          <cell r="V99">
            <v>32280000</v>
          </cell>
          <cell r="W99">
            <v>40350000</v>
          </cell>
          <cell r="X99">
            <v>48420000</v>
          </cell>
          <cell r="Z99">
            <v>0</v>
          </cell>
          <cell r="AA99">
            <v>0</v>
          </cell>
          <cell r="AB99">
            <v>0</v>
          </cell>
          <cell r="AC99">
            <v>0</v>
          </cell>
          <cell r="AD99">
            <v>0</v>
          </cell>
          <cell r="AE99">
            <v>0</v>
          </cell>
        </row>
        <row r="100">
          <cell r="C100" t="str">
            <v>5Materiales y Papeleria</v>
          </cell>
          <cell r="D100" t="str">
            <v>Materiales y Papeleria</v>
          </cell>
          <cell r="E100">
            <v>2260000</v>
          </cell>
          <cell r="F100">
            <v>2260000</v>
          </cell>
          <cell r="G100">
            <v>2260000</v>
          </cell>
          <cell r="H100">
            <v>2260000</v>
          </cell>
          <cell r="I100">
            <v>2260000</v>
          </cell>
          <cell r="J100">
            <v>2260000</v>
          </cell>
          <cell r="L100">
            <v>0</v>
          </cell>
          <cell r="M100">
            <v>0</v>
          </cell>
          <cell r="N100">
            <v>0</v>
          </cell>
          <cell r="O100">
            <v>0</v>
          </cell>
          <cell r="P100">
            <v>0</v>
          </cell>
          <cell r="Q100">
            <v>0</v>
          </cell>
          <cell r="S100">
            <v>2260000</v>
          </cell>
          <cell r="T100">
            <v>4520000</v>
          </cell>
          <cell r="U100">
            <v>6780000</v>
          </cell>
          <cell r="V100">
            <v>9040000</v>
          </cell>
          <cell r="W100">
            <v>11300000</v>
          </cell>
          <cell r="X100">
            <v>13560000</v>
          </cell>
          <cell r="Z100">
            <v>0</v>
          </cell>
          <cell r="AA100">
            <v>0</v>
          </cell>
          <cell r="AB100">
            <v>0</v>
          </cell>
          <cell r="AC100">
            <v>0</v>
          </cell>
          <cell r="AD100">
            <v>0</v>
          </cell>
          <cell r="AE100">
            <v>0</v>
          </cell>
        </row>
        <row r="101">
          <cell r="C101" t="str">
            <v>5Gastos de personal</v>
          </cell>
          <cell r="D101" t="str">
            <v>Gastos de personal</v>
          </cell>
          <cell r="E101">
            <v>4030122.1657106001</v>
          </cell>
          <cell r="F101">
            <v>4030122.1657106001</v>
          </cell>
          <cell r="G101">
            <v>4030122.1657106001</v>
          </cell>
          <cell r="H101">
            <v>4030122.1657106001</v>
          </cell>
          <cell r="I101">
            <v>4030122.1657106001</v>
          </cell>
          <cell r="J101">
            <v>4030122.1657106001</v>
          </cell>
          <cell r="L101">
            <v>0</v>
          </cell>
          <cell r="M101">
            <v>0</v>
          </cell>
          <cell r="N101">
            <v>0</v>
          </cell>
          <cell r="O101">
            <v>0</v>
          </cell>
          <cell r="P101">
            <v>0</v>
          </cell>
          <cell r="Q101">
            <v>0</v>
          </cell>
          <cell r="S101">
            <v>4030122.1657106001</v>
          </cell>
          <cell r="T101">
            <v>8060244.3314212002</v>
          </cell>
          <cell r="U101">
            <v>12090366.4971318</v>
          </cell>
          <cell r="V101">
            <v>16120488.6628424</v>
          </cell>
          <cell r="W101">
            <v>20150610.828552999</v>
          </cell>
          <cell r="X101">
            <v>24180732.994263597</v>
          </cell>
          <cell r="Z101">
            <v>0</v>
          </cell>
          <cell r="AA101">
            <v>0</v>
          </cell>
          <cell r="AB101">
            <v>0</v>
          </cell>
          <cell r="AC101">
            <v>0</v>
          </cell>
          <cell r="AD101">
            <v>0</v>
          </cell>
          <cell r="AE101">
            <v>0</v>
          </cell>
        </row>
        <row r="102">
          <cell r="C102" t="str">
            <v>5Gastos logisticos actividades grupales</v>
          </cell>
          <cell r="D102" t="str">
            <v>Gastos logisticos actividades grupales</v>
          </cell>
        </row>
        <row r="103">
          <cell r="C103" t="str">
            <v>5Actividades de difusion</v>
          </cell>
          <cell r="D103" t="str">
            <v>Actividades de difusion</v>
          </cell>
          <cell r="E103">
            <v>0</v>
          </cell>
          <cell r="F103">
            <v>0</v>
          </cell>
          <cell r="G103">
            <v>0</v>
          </cell>
          <cell r="H103">
            <v>0</v>
          </cell>
          <cell r="I103">
            <v>0</v>
          </cell>
          <cell r="J103">
            <v>0</v>
          </cell>
          <cell r="L103">
            <v>0</v>
          </cell>
          <cell r="M103">
            <v>0</v>
          </cell>
          <cell r="N103">
            <v>0</v>
          </cell>
          <cell r="O103">
            <v>0</v>
          </cell>
          <cell r="P103">
            <v>0</v>
          </cell>
          <cell r="Q103">
            <v>0</v>
          </cell>
          <cell r="S103">
            <v>0</v>
          </cell>
          <cell r="T103">
            <v>0</v>
          </cell>
          <cell r="U103">
            <v>0</v>
          </cell>
          <cell r="V103">
            <v>0</v>
          </cell>
          <cell r="W103">
            <v>0</v>
          </cell>
          <cell r="X103">
            <v>0</v>
          </cell>
          <cell r="Z103">
            <v>0</v>
          </cell>
          <cell r="AA103">
            <v>0</v>
          </cell>
          <cell r="AB103">
            <v>0</v>
          </cell>
          <cell r="AC103">
            <v>0</v>
          </cell>
          <cell r="AD103">
            <v>0</v>
          </cell>
          <cell r="AE103">
            <v>0</v>
          </cell>
        </row>
        <row r="104">
          <cell r="C104" t="str">
            <v>5Giras y apoyos a la produccion</v>
          </cell>
          <cell r="D104" t="str">
            <v>Giras y apoyos a la produccion</v>
          </cell>
          <cell r="E104">
            <v>0</v>
          </cell>
          <cell r="F104">
            <v>0</v>
          </cell>
          <cell r="G104">
            <v>62250000</v>
          </cell>
          <cell r="H104">
            <v>0</v>
          </cell>
          <cell r="I104">
            <v>0</v>
          </cell>
          <cell r="J104">
            <v>0</v>
          </cell>
          <cell r="L104">
            <v>0</v>
          </cell>
          <cell r="M104">
            <v>0</v>
          </cell>
          <cell r="N104">
            <v>0</v>
          </cell>
          <cell r="O104">
            <v>0</v>
          </cell>
          <cell r="P104">
            <v>0</v>
          </cell>
          <cell r="Q104">
            <v>0</v>
          </cell>
          <cell r="S104">
            <v>0</v>
          </cell>
          <cell r="T104">
            <v>0</v>
          </cell>
          <cell r="U104">
            <v>62250000</v>
          </cell>
          <cell r="V104">
            <v>62250000</v>
          </cell>
          <cell r="W104">
            <v>62250000</v>
          </cell>
          <cell r="X104">
            <v>62250000</v>
          </cell>
          <cell r="Z104">
            <v>0</v>
          </cell>
          <cell r="AA104">
            <v>0</v>
          </cell>
          <cell r="AB104">
            <v>0</v>
          </cell>
          <cell r="AC104">
            <v>0</v>
          </cell>
          <cell r="AD104">
            <v>0</v>
          </cell>
          <cell r="AE104">
            <v>0</v>
          </cell>
        </row>
        <row r="105">
          <cell r="C105" t="str">
            <v>5Capacitaciones grupales</v>
          </cell>
          <cell r="D105" t="str">
            <v>Capacitaciones grupales</v>
          </cell>
          <cell r="E105">
            <v>3392000</v>
          </cell>
          <cell r="F105">
            <v>3392000</v>
          </cell>
          <cell r="G105">
            <v>3392000</v>
          </cell>
          <cell r="H105">
            <v>3392000</v>
          </cell>
          <cell r="I105">
            <v>3392000</v>
          </cell>
          <cell r="J105">
            <v>3392000</v>
          </cell>
          <cell r="L105">
            <v>0</v>
          </cell>
          <cell r="M105">
            <v>0</v>
          </cell>
          <cell r="N105">
            <v>0</v>
          </cell>
          <cell r="O105">
            <v>0</v>
          </cell>
          <cell r="P105">
            <v>0</v>
          </cell>
          <cell r="Q105">
            <v>0</v>
          </cell>
          <cell r="S105">
            <v>3392000</v>
          </cell>
          <cell r="T105">
            <v>6784000</v>
          </cell>
          <cell r="U105">
            <v>10176000</v>
          </cell>
          <cell r="V105">
            <v>13568000</v>
          </cell>
          <cell r="W105">
            <v>16960000</v>
          </cell>
          <cell r="X105">
            <v>20352000</v>
          </cell>
          <cell r="Z105">
            <v>0</v>
          </cell>
          <cell r="AA105">
            <v>0</v>
          </cell>
          <cell r="AB105">
            <v>0</v>
          </cell>
          <cell r="AC105">
            <v>0</v>
          </cell>
          <cell r="AD105">
            <v>0</v>
          </cell>
          <cell r="AE105">
            <v>0</v>
          </cell>
        </row>
        <row r="106">
          <cell r="C106" t="str">
            <v xml:space="preserve">5Viáticos </v>
          </cell>
          <cell r="D106" t="str">
            <v xml:space="preserve">Viáticos </v>
          </cell>
          <cell r="E106">
            <v>0</v>
          </cell>
          <cell r="F106">
            <v>0</v>
          </cell>
          <cell r="G106">
            <v>0</v>
          </cell>
          <cell r="H106">
            <v>0</v>
          </cell>
          <cell r="I106">
            <v>0</v>
          </cell>
          <cell r="J106">
            <v>0</v>
          </cell>
          <cell r="L106">
            <v>0</v>
          </cell>
          <cell r="M106">
            <v>0</v>
          </cell>
          <cell r="N106">
            <v>0</v>
          </cell>
          <cell r="O106">
            <v>0</v>
          </cell>
          <cell r="P106">
            <v>0</v>
          </cell>
          <cell r="Q106">
            <v>0</v>
          </cell>
          <cell r="S106">
            <v>0</v>
          </cell>
          <cell r="T106">
            <v>0</v>
          </cell>
          <cell r="U106">
            <v>0</v>
          </cell>
          <cell r="V106">
            <v>0</v>
          </cell>
          <cell r="W106">
            <v>0</v>
          </cell>
          <cell r="X106">
            <v>0</v>
          </cell>
          <cell r="Z106">
            <v>0</v>
          </cell>
          <cell r="AA106">
            <v>0</v>
          </cell>
          <cell r="AB106">
            <v>0</v>
          </cell>
          <cell r="AC106">
            <v>0</v>
          </cell>
          <cell r="AD106">
            <v>0</v>
          </cell>
          <cell r="AE106">
            <v>0</v>
          </cell>
        </row>
        <row r="107">
          <cell r="C107" t="str">
            <v>5Papeleria</v>
          </cell>
          <cell r="D107" t="str">
            <v>Papeleria</v>
          </cell>
          <cell r="E107">
            <v>0</v>
          </cell>
          <cell r="F107">
            <v>0</v>
          </cell>
          <cell r="G107">
            <v>0</v>
          </cell>
          <cell r="H107">
            <v>0</v>
          </cell>
          <cell r="I107">
            <v>0</v>
          </cell>
          <cell r="J107">
            <v>0</v>
          </cell>
          <cell r="L107">
            <v>0</v>
          </cell>
          <cell r="M107">
            <v>0</v>
          </cell>
          <cell r="N107">
            <v>0</v>
          </cell>
          <cell r="O107">
            <v>0</v>
          </cell>
          <cell r="P107">
            <v>0</v>
          </cell>
          <cell r="Q107">
            <v>0</v>
          </cell>
          <cell r="S107">
            <v>0</v>
          </cell>
          <cell r="T107">
            <v>0</v>
          </cell>
          <cell r="U107">
            <v>0</v>
          </cell>
          <cell r="V107">
            <v>0</v>
          </cell>
          <cell r="W107">
            <v>0</v>
          </cell>
          <cell r="X107">
            <v>0</v>
          </cell>
          <cell r="Z107">
            <v>0</v>
          </cell>
          <cell r="AA107">
            <v>0</v>
          </cell>
          <cell r="AB107">
            <v>0</v>
          </cell>
          <cell r="AC107">
            <v>0</v>
          </cell>
          <cell r="AD107">
            <v>0</v>
          </cell>
          <cell r="AE107">
            <v>0</v>
          </cell>
        </row>
        <row r="108">
          <cell r="C108" t="str">
            <v>5Materiales de formacion (entregables)</v>
          </cell>
          <cell r="D108" t="str">
            <v>Materiales de formacion (entregables)</v>
          </cell>
          <cell r="E108">
            <v>2559166.6666666665</v>
          </cell>
          <cell r="F108">
            <v>2559166.6666666665</v>
          </cell>
          <cell r="G108">
            <v>2559166.6666666665</v>
          </cell>
          <cell r="H108">
            <v>2559166.6666666665</v>
          </cell>
          <cell r="I108">
            <v>2559166.6666666665</v>
          </cell>
          <cell r="J108">
            <v>2559166.6666666665</v>
          </cell>
          <cell r="L108">
            <v>0</v>
          </cell>
          <cell r="M108">
            <v>0</v>
          </cell>
          <cell r="N108">
            <v>0</v>
          </cell>
          <cell r="O108">
            <v>0</v>
          </cell>
          <cell r="P108">
            <v>0</v>
          </cell>
          <cell r="Q108">
            <v>0</v>
          </cell>
          <cell r="S108">
            <v>2559166.6666666665</v>
          </cell>
          <cell r="T108">
            <v>5118333.333333333</v>
          </cell>
          <cell r="U108">
            <v>7677500</v>
          </cell>
          <cell r="V108">
            <v>10236666.666666666</v>
          </cell>
          <cell r="W108">
            <v>12795833.333333332</v>
          </cell>
          <cell r="X108">
            <v>15354999.999999998</v>
          </cell>
          <cell r="Z108">
            <v>0</v>
          </cell>
          <cell r="AA108">
            <v>0</v>
          </cell>
          <cell r="AB108">
            <v>0</v>
          </cell>
          <cell r="AC108">
            <v>0</v>
          </cell>
          <cell r="AD108">
            <v>0</v>
          </cell>
          <cell r="AE108">
            <v>0</v>
          </cell>
        </row>
        <row r="109">
          <cell r="C109" t="str">
            <v>5Personal Técnico</v>
          </cell>
          <cell r="D109" t="str">
            <v>Personal Técnico</v>
          </cell>
        </row>
        <row r="110">
          <cell r="C110" t="str">
            <v>5Profesionales</v>
          </cell>
          <cell r="D110" t="str">
            <v>Profesionales</v>
          </cell>
          <cell r="E110">
            <v>1221407.6768883169</v>
          </cell>
          <cell r="F110">
            <v>1221407.6768883169</v>
          </cell>
          <cell r="G110">
            <v>1221407.6768883169</v>
          </cell>
          <cell r="H110">
            <v>1221407.6768883169</v>
          </cell>
          <cell r="I110">
            <v>1221407.6768883169</v>
          </cell>
          <cell r="J110">
            <v>1221407.6768883169</v>
          </cell>
          <cell r="L110">
            <v>25418199.020443302</v>
          </cell>
          <cell r="M110">
            <v>25418199.020443302</v>
          </cell>
          <cell r="N110">
            <v>25418199.020443302</v>
          </cell>
          <cell r="O110">
            <v>25418199.020443302</v>
          </cell>
          <cell r="P110">
            <v>25418199.020443302</v>
          </cell>
          <cell r="Q110">
            <v>25418199.020443302</v>
          </cell>
          <cell r="S110">
            <v>1221407.6768883169</v>
          </cell>
          <cell r="T110">
            <v>2442815.3537766337</v>
          </cell>
          <cell r="U110">
            <v>3664223.0306649506</v>
          </cell>
          <cell r="V110">
            <v>4885630.7075532675</v>
          </cell>
          <cell r="W110">
            <v>6107038.3844415843</v>
          </cell>
          <cell r="X110">
            <v>7328446.0613299012</v>
          </cell>
          <cell r="Z110">
            <v>25418199.020443302</v>
          </cell>
          <cell r="AA110">
            <v>50836398.040886603</v>
          </cell>
          <cell r="AB110">
            <v>76254597.061329901</v>
          </cell>
          <cell r="AC110">
            <v>101672796.08177321</v>
          </cell>
          <cell r="AD110">
            <v>127090995.10221651</v>
          </cell>
          <cell r="AE110">
            <v>152509194.1226598</v>
          </cell>
        </row>
        <row r="111">
          <cell r="C111" t="str">
            <v xml:space="preserve">5Tecnicos </v>
          </cell>
          <cell r="D111" t="str">
            <v xml:space="preserve">Tecnicos </v>
          </cell>
          <cell r="E111">
            <v>7208453.9214664502</v>
          </cell>
          <cell r="F111">
            <v>7208453.9214664502</v>
          </cell>
          <cell r="G111">
            <v>7208453.9214664502</v>
          </cell>
          <cell r="H111">
            <v>7208453.9214664502</v>
          </cell>
          <cell r="I111">
            <v>7208453.9214664502</v>
          </cell>
          <cell r="J111">
            <v>7208453.9214664502</v>
          </cell>
          <cell r="L111">
            <v>17263679</v>
          </cell>
          <cell r="M111">
            <v>17263679</v>
          </cell>
          <cell r="N111">
            <v>17263679</v>
          </cell>
          <cell r="O111">
            <v>17263679</v>
          </cell>
          <cell r="P111">
            <v>17263679</v>
          </cell>
          <cell r="Q111">
            <v>17263679</v>
          </cell>
          <cell r="S111">
            <v>7208453.9214664502</v>
          </cell>
          <cell r="T111">
            <v>14416907.8429329</v>
          </cell>
          <cell r="U111">
            <v>21625361.76439935</v>
          </cell>
          <cell r="V111">
            <v>28833815.685865801</v>
          </cell>
          <cell r="W111">
            <v>36042269.607332252</v>
          </cell>
          <cell r="X111">
            <v>43250723.528798699</v>
          </cell>
          <cell r="Z111">
            <v>17263679</v>
          </cell>
          <cell r="AA111">
            <v>34527358</v>
          </cell>
          <cell r="AB111">
            <v>51791037</v>
          </cell>
          <cell r="AC111">
            <v>69054716</v>
          </cell>
          <cell r="AD111">
            <v>86318395</v>
          </cell>
          <cell r="AE111">
            <v>103582074</v>
          </cell>
        </row>
        <row r="112">
          <cell r="C112" t="str">
            <v>5Personal de apoyo</v>
          </cell>
          <cell r="D112" t="str">
            <v>Personal de apoyo</v>
          </cell>
          <cell r="E112">
            <v>20616666.666666664</v>
          </cell>
          <cell r="F112">
            <v>20616666.666666664</v>
          </cell>
          <cell r="G112">
            <v>20616666.666666664</v>
          </cell>
          <cell r="H112">
            <v>20616666.666666664</v>
          </cell>
          <cell r="I112">
            <v>20616666.666666664</v>
          </cell>
          <cell r="J112">
            <v>20616666.666666664</v>
          </cell>
          <cell r="L112">
            <v>0</v>
          </cell>
          <cell r="M112">
            <v>0</v>
          </cell>
          <cell r="N112">
            <v>0</v>
          </cell>
          <cell r="O112">
            <v>0</v>
          </cell>
          <cell r="P112">
            <v>0</v>
          </cell>
          <cell r="Q112">
            <v>0</v>
          </cell>
          <cell r="S112">
            <v>20616666.666666664</v>
          </cell>
          <cell r="T112">
            <v>41233333.333333328</v>
          </cell>
          <cell r="U112">
            <v>61849999.999999993</v>
          </cell>
          <cell r="V112">
            <v>82466666.666666657</v>
          </cell>
          <cell r="W112">
            <v>103083333.33333331</v>
          </cell>
          <cell r="X112">
            <v>123699999.99999997</v>
          </cell>
          <cell r="Z112">
            <v>0</v>
          </cell>
          <cell r="AA112">
            <v>0</v>
          </cell>
          <cell r="AB112">
            <v>0</v>
          </cell>
          <cell r="AC112">
            <v>0</v>
          </cell>
          <cell r="AD112">
            <v>0</v>
          </cell>
          <cell r="AE112">
            <v>0</v>
          </cell>
        </row>
        <row r="113">
          <cell r="C113" t="str">
            <v>5Materiales para actividades de AT</v>
          </cell>
          <cell r="D113" t="str">
            <v>Materiales para actividades de AT</v>
          </cell>
          <cell r="E113">
            <v>0</v>
          </cell>
          <cell r="F113">
            <v>0</v>
          </cell>
          <cell r="G113">
            <v>0</v>
          </cell>
          <cell r="H113">
            <v>0</v>
          </cell>
          <cell r="I113">
            <v>0</v>
          </cell>
          <cell r="J113">
            <v>0</v>
          </cell>
          <cell r="L113">
            <v>0</v>
          </cell>
          <cell r="M113">
            <v>0</v>
          </cell>
          <cell r="N113">
            <v>0</v>
          </cell>
          <cell r="O113">
            <v>0</v>
          </cell>
          <cell r="P113">
            <v>0</v>
          </cell>
          <cell r="Q113">
            <v>0</v>
          </cell>
          <cell r="S113">
            <v>0</v>
          </cell>
          <cell r="T113">
            <v>0</v>
          </cell>
          <cell r="U113">
            <v>0</v>
          </cell>
          <cell r="V113">
            <v>0</v>
          </cell>
          <cell r="W113">
            <v>0</v>
          </cell>
          <cell r="X113">
            <v>0</v>
          </cell>
          <cell r="Z113">
            <v>0</v>
          </cell>
          <cell r="AA113">
            <v>0</v>
          </cell>
          <cell r="AB113">
            <v>0</v>
          </cell>
          <cell r="AC113">
            <v>0</v>
          </cell>
          <cell r="AD113">
            <v>0</v>
          </cell>
          <cell r="AE113">
            <v>0</v>
          </cell>
        </row>
        <row r="114">
          <cell r="C114" t="str">
            <v>5Equipos o Dotaciòn</v>
          </cell>
          <cell r="D114" t="str">
            <v>Equipos o Dotaciòn</v>
          </cell>
          <cell r="E114">
            <v>13740000</v>
          </cell>
          <cell r="F114">
            <v>0</v>
          </cell>
          <cell r="G114">
            <v>0</v>
          </cell>
          <cell r="H114">
            <v>0</v>
          </cell>
          <cell r="I114">
            <v>0</v>
          </cell>
          <cell r="J114">
            <v>0</v>
          </cell>
          <cell r="L114">
            <v>0</v>
          </cell>
          <cell r="M114">
            <v>0</v>
          </cell>
          <cell r="N114">
            <v>0</v>
          </cell>
          <cell r="O114">
            <v>0</v>
          </cell>
          <cell r="P114">
            <v>0</v>
          </cell>
          <cell r="Q114">
            <v>0</v>
          </cell>
          <cell r="S114">
            <v>13740000</v>
          </cell>
          <cell r="T114">
            <v>13740000</v>
          </cell>
          <cell r="U114">
            <v>13740000</v>
          </cell>
          <cell r="V114">
            <v>13740000</v>
          </cell>
          <cell r="W114">
            <v>13740000</v>
          </cell>
          <cell r="X114">
            <v>13740000</v>
          </cell>
          <cell r="Z114">
            <v>0</v>
          </cell>
          <cell r="AA114">
            <v>0</v>
          </cell>
          <cell r="AB114">
            <v>0</v>
          </cell>
          <cell r="AC114">
            <v>0</v>
          </cell>
          <cell r="AD114">
            <v>0</v>
          </cell>
          <cell r="AE114">
            <v>0</v>
          </cell>
        </row>
      </sheetData>
      <sheetData sheetId="8" refreshError="1"/>
      <sheetData sheetId="9" refreshError="1"/>
      <sheetData sheetId="10" refreshError="1"/>
      <sheetData sheetId="11" refreshError="1"/>
      <sheetData sheetId="12" refreshError="1"/>
      <sheetData sheetId="13" refreshError="1"/>
      <sheetData sheetId="14">
        <row r="3">
          <cell r="D3" t="str">
            <v>EJECUCION PRESUPUESTAL AÑO 2012</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OS"/>
      <sheetName val="MOV. BANCOS A  JUN"/>
      <sheetName val="MOV. BANCOS A  AGO"/>
      <sheetName val="ESTADO DE EFECTIVO"/>
      <sheetName val="HOJA DE W"/>
      <sheetName val="EJECUCION PPTAL"/>
      <sheetName val="CTROL PPTAL FINANCIAMIENTO"/>
      <sheetName val="CUADRO CONTROL"/>
      <sheetName val="PRESENTACION"/>
      <sheetName val="PPTO"/>
      <sheetName val="REAL"/>
      <sheetName val="Hoja2"/>
      <sheetName val="DETALLE PRESUPUESTO"/>
      <sheetName val="ENERO-FEBRERO"/>
      <sheetName val="MARZO-ABRIL"/>
      <sheetName val="MAYO-JUNIO"/>
      <sheetName val="JULIO-AGOSTO"/>
      <sheetName val="SEPT-OCT"/>
    </sheetNames>
    <sheetDataSet>
      <sheetData sheetId="0"/>
      <sheetData sheetId="1"/>
      <sheetData sheetId="2"/>
      <sheetData sheetId="3"/>
      <sheetData sheetId="4"/>
      <sheetData sheetId="5"/>
      <sheetData sheetId="6"/>
      <sheetData sheetId="7"/>
      <sheetData sheetId="8"/>
      <sheetData sheetId="9">
        <row r="6">
          <cell r="C6">
            <v>0</v>
          </cell>
          <cell r="D6">
            <v>0</v>
          </cell>
          <cell r="E6" t="str">
            <v>CONTRAPARTIDA</v>
          </cell>
          <cell r="F6" t="str">
            <v>CONTRAPARTIDA</v>
          </cell>
          <cell r="G6" t="str">
            <v>CONTRAPARTIDA</v>
          </cell>
          <cell r="H6" t="str">
            <v>CONTRAPARTIDA</v>
          </cell>
          <cell r="I6" t="str">
            <v>CONTRAPARTIDA</v>
          </cell>
          <cell r="J6" t="str">
            <v>CONTRAPARTIDA</v>
          </cell>
          <cell r="K6">
            <v>0</v>
          </cell>
          <cell r="L6" t="str">
            <v>MADR</v>
          </cell>
          <cell r="M6" t="str">
            <v>MADR</v>
          </cell>
          <cell r="N6" t="str">
            <v>MADR</v>
          </cell>
          <cell r="O6" t="str">
            <v>MADR</v>
          </cell>
          <cell r="P6" t="str">
            <v>MADR</v>
          </cell>
          <cell r="Q6" t="str">
            <v>MADR</v>
          </cell>
          <cell r="R6">
            <v>0</v>
          </cell>
          <cell r="S6" t="str">
            <v>ACUM. CONTRAP</v>
          </cell>
          <cell r="T6" t="str">
            <v>ACUM. CONTRAP</v>
          </cell>
          <cell r="U6" t="str">
            <v>ACUM. CONTRAP</v>
          </cell>
          <cell r="V6" t="str">
            <v>ACUM. CONTRAP</v>
          </cell>
          <cell r="W6" t="str">
            <v>ACUM. CONTRAP</v>
          </cell>
          <cell r="X6" t="str">
            <v>ACUM. CONTRAP</v>
          </cell>
          <cell r="Y6">
            <v>0</v>
          </cell>
          <cell r="Z6" t="str">
            <v>ACUM. MADR</v>
          </cell>
          <cell r="AA6" t="str">
            <v>ACUM. MADR</v>
          </cell>
          <cell r="AB6" t="str">
            <v>ACUM. MADR</v>
          </cell>
          <cell r="AC6" t="str">
            <v>ACUM. MADR</v>
          </cell>
          <cell r="AD6" t="str">
            <v>ACUM. MADR</v>
          </cell>
          <cell r="AE6" t="str">
            <v>ACUM. MADR</v>
          </cell>
        </row>
        <row r="7">
          <cell r="C7">
            <v>0</v>
          </cell>
          <cell r="D7" t="str">
            <v>RECURSO HUMANO</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row>
        <row r="8">
          <cell r="C8" t="str">
            <v>1Profesional Especializado</v>
          </cell>
          <cell r="D8" t="str">
            <v>Profesional Especializado</v>
          </cell>
          <cell r="E8">
            <v>0</v>
          </cell>
          <cell r="F8">
            <v>0</v>
          </cell>
          <cell r="G8">
            <v>0</v>
          </cell>
          <cell r="H8">
            <v>0</v>
          </cell>
          <cell r="I8">
            <v>0</v>
          </cell>
          <cell r="J8">
            <v>0</v>
          </cell>
          <cell r="K8">
            <v>0</v>
          </cell>
          <cell r="L8">
            <v>13773912</v>
          </cell>
          <cell r="M8">
            <v>13773912</v>
          </cell>
          <cell r="N8">
            <v>13773912</v>
          </cell>
          <cell r="O8">
            <v>13773912</v>
          </cell>
          <cell r="P8">
            <v>13773912</v>
          </cell>
          <cell r="Q8">
            <v>10330440</v>
          </cell>
          <cell r="R8">
            <v>0</v>
          </cell>
          <cell r="S8">
            <v>0</v>
          </cell>
          <cell r="T8">
            <v>0</v>
          </cell>
          <cell r="U8">
            <v>0</v>
          </cell>
          <cell r="V8">
            <v>0</v>
          </cell>
          <cell r="W8">
            <v>0</v>
          </cell>
          <cell r="X8">
            <v>0</v>
          </cell>
          <cell r="Y8">
            <v>0</v>
          </cell>
          <cell r="Z8">
            <v>13773912</v>
          </cell>
          <cell r="AA8">
            <v>27547824</v>
          </cell>
          <cell r="AB8">
            <v>41321736</v>
          </cell>
          <cell r="AC8">
            <v>55095648</v>
          </cell>
          <cell r="AD8">
            <v>68869560</v>
          </cell>
          <cell r="AE8">
            <v>79200000</v>
          </cell>
        </row>
        <row r="9">
          <cell r="C9" t="str">
            <v>1Profesional en sistemas</v>
          </cell>
          <cell r="D9" t="str">
            <v>Profesional en sistemas</v>
          </cell>
          <cell r="E9">
            <v>0</v>
          </cell>
          <cell r="F9">
            <v>0</v>
          </cell>
          <cell r="G9">
            <v>0</v>
          </cell>
          <cell r="H9">
            <v>0</v>
          </cell>
          <cell r="I9">
            <v>0</v>
          </cell>
          <cell r="J9">
            <v>0</v>
          </cell>
          <cell r="K9">
            <v>0</v>
          </cell>
          <cell r="L9">
            <v>6469566</v>
          </cell>
          <cell r="M9">
            <v>6469566</v>
          </cell>
          <cell r="N9">
            <v>6469566</v>
          </cell>
          <cell r="O9">
            <v>6469566</v>
          </cell>
          <cell r="P9">
            <v>6469566</v>
          </cell>
          <cell r="Q9">
            <v>4852170</v>
          </cell>
          <cell r="R9">
            <v>0</v>
          </cell>
          <cell r="S9">
            <v>0</v>
          </cell>
          <cell r="T9">
            <v>0</v>
          </cell>
          <cell r="U9">
            <v>0</v>
          </cell>
          <cell r="V9">
            <v>0</v>
          </cell>
          <cell r="W9">
            <v>0</v>
          </cell>
          <cell r="X9">
            <v>0</v>
          </cell>
          <cell r="Y9">
            <v>0</v>
          </cell>
          <cell r="Z9">
            <v>6469566</v>
          </cell>
          <cell r="AA9">
            <v>12939132</v>
          </cell>
          <cell r="AB9">
            <v>19408698</v>
          </cell>
          <cell r="AC9">
            <v>25878264</v>
          </cell>
          <cell r="AD9">
            <v>32347830</v>
          </cell>
          <cell r="AE9">
            <v>37200000</v>
          </cell>
        </row>
        <row r="10">
          <cell r="C10" t="str">
            <v>1Profesionales de apoyo</v>
          </cell>
          <cell r="D10" t="str">
            <v>Profesionales de apoyo</v>
          </cell>
          <cell r="E10">
            <v>0</v>
          </cell>
          <cell r="F10">
            <v>0</v>
          </cell>
          <cell r="G10">
            <v>0</v>
          </cell>
          <cell r="H10">
            <v>0</v>
          </cell>
          <cell r="I10">
            <v>0</v>
          </cell>
          <cell r="J10">
            <v>0</v>
          </cell>
          <cell r="K10">
            <v>0</v>
          </cell>
          <cell r="L10">
            <v>9182608</v>
          </cell>
          <cell r="M10">
            <v>9182608</v>
          </cell>
          <cell r="N10">
            <v>9182608</v>
          </cell>
          <cell r="O10">
            <v>9182608</v>
          </cell>
          <cell r="P10">
            <v>9182608</v>
          </cell>
          <cell r="Q10">
            <v>6886960</v>
          </cell>
          <cell r="R10">
            <v>0</v>
          </cell>
          <cell r="S10">
            <v>0</v>
          </cell>
          <cell r="T10">
            <v>0</v>
          </cell>
          <cell r="U10">
            <v>0</v>
          </cell>
          <cell r="V10">
            <v>0</v>
          </cell>
          <cell r="W10">
            <v>0</v>
          </cell>
          <cell r="X10">
            <v>0</v>
          </cell>
          <cell r="Y10">
            <v>0</v>
          </cell>
          <cell r="Z10">
            <v>9182608</v>
          </cell>
          <cell r="AA10">
            <v>18365216</v>
          </cell>
          <cell r="AB10">
            <v>27547824</v>
          </cell>
          <cell r="AC10">
            <v>36730432</v>
          </cell>
          <cell r="AD10">
            <v>45913040</v>
          </cell>
          <cell r="AE10">
            <v>52800000</v>
          </cell>
        </row>
        <row r="11">
          <cell r="C11" t="str">
            <v>1Coordinador nacional</v>
          </cell>
          <cell r="D11" t="str">
            <v>Coordinador nacional</v>
          </cell>
          <cell r="E11">
            <v>8973912</v>
          </cell>
          <cell r="F11">
            <v>8973912</v>
          </cell>
          <cell r="G11">
            <v>8973912</v>
          </cell>
          <cell r="H11">
            <v>8973912</v>
          </cell>
          <cell r="I11">
            <v>8973912</v>
          </cell>
          <cell r="J11">
            <v>6730440</v>
          </cell>
          <cell r="K11">
            <v>0</v>
          </cell>
          <cell r="L11">
            <v>0</v>
          </cell>
          <cell r="M11">
            <v>0</v>
          </cell>
          <cell r="N11">
            <v>0</v>
          </cell>
          <cell r="O11">
            <v>0</v>
          </cell>
          <cell r="P11">
            <v>0</v>
          </cell>
          <cell r="Q11">
            <v>0</v>
          </cell>
          <cell r="R11">
            <v>0</v>
          </cell>
          <cell r="S11">
            <v>8973912</v>
          </cell>
          <cell r="T11">
            <v>17947824</v>
          </cell>
          <cell r="U11">
            <v>26921736</v>
          </cell>
          <cell r="V11">
            <v>35895648</v>
          </cell>
          <cell r="W11">
            <v>44869560</v>
          </cell>
          <cell r="X11">
            <v>51600000</v>
          </cell>
          <cell r="Y11">
            <v>0</v>
          </cell>
          <cell r="Z11">
            <v>0</v>
          </cell>
          <cell r="AA11">
            <v>0</v>
          </cell>
          <cell r="AB11">
            <v>0</v>
          </cell>
          <cell r="AC11">
            <v>0</v>
          </cell>
          <cell r="AD11">
            <v>0</v>
          </cell>
          <cell r="AE11">
            <v>0</v>
          </cell>
        </row>
        <row r="12">
          <cell r="C12" t="str">
            <v>1Coordinador departamental</v>
          </cell>
          <cell r="D12" t="str">
            <v>Coordinador departamental</v>
          </cell>
          <cell r="E12">
            <v>0</v>
          </cell>
          <cell r="F12">
            <v>0</v>
          </cell>
          <cell r="G12">
            <v>0</v>
          </cell>
          <cell r="H12">
            <v>0</v>
          </cell>
          <cell r="I12">
            <v>0</v>
          </cell>
          <cell r="J12">
            <v>0</v>
          </cell>
          <cell r="K12">
            <v>0</v>
          </cell>
          <cell r="L12">
            <v>81808692</v>
          </cell>
          <cell r="M12">
            <v>81808692</v>
          </cell>
          <cell r="N12">
            <v>81808692</v>
          </cell>
          <cell r="O12">
            <v>81808692</v>
          </cell>
          <cell r="P12">
            <v>81808692</v>
          </cell>
          <cell r="Q12">
            <v>61356540</v>
          </cell>
          <cell r="R12">
            <v>0</v>
          </cell>
          <cell r="S12">
            <v>0</v>
          </cell>
          <cell r="T12">
            <v>0</v>
          </cell>
          <cell r="U12">
            <v>0</v>
          </cell>
          <cell r="V12">
            <v>0</v>
          </cell>
          <cell r="W12">
            <v>0</v>
          </cell>
          <cell r="X12">
            <v>0</v>
          </cell>
          <cell r="Y12">
            <v>0</v>
          </cell>
          <cell r="Z12">
            <v>81808692</v>
          </cell>
          <cell r="AA12">
            <v>163617384</v>
          </cell>
          <cell r="AB12">
            <v>245426076</v>
          </cell>
          <cell r="AC12">
            <v>327234768</v>
          </cell>
          <cell r="AD12">
            <v>409043460</v>
          </cell>
          <cell r="AE12">
            <v>470400000</v>
          </cell>
        </row>
        <row r="13">
          <cell r="C13" t="str">
            <v>1Profesionales en ciencias agropecuarias</v>
          </cell>
          <cell r="D13" t="str">
            <v>Profesionales en ciencias agropecuarias</v>
          </cell>
          <cell r="E13">
            <v>41739671</v>
          </cell>
          <cell r="F13">
            <v>41739671</v>
          </cell>
          <cell r="G13">
            <v>41739671</v>
          </cell>
          <cell r="H13">
            <v>41739671</v>
          </cell>
          <cell r="I13">
            <v>41739671</v>
          </cell>
          <cell r="J13">
            <v>41301645</v>
          </cell>
          <cell r="K13">
            <v>0</v>
          </cell>
          <cell r="L13">
            <v>10434782</v>
          </cell>
          <cell r="M13">
            <v>10434782</v>
          </cell>
          <cell r="N13">
            <v>10434782</v>
          </cell>
          <cell r="O13">
            <v>10434782</v>
          </cell>
          <cell r="P13">
            <v>8260872</v>
          </cell>
          <cell r="Q13">
            <v>0</v>
          </cell>
          <cell r="R13">
            <v>0</v>
          </cell>
          <cell r="S13">
            <v>41739671</v>
          </cell>
          <cell r="T13">
            <v>83479342</v>
          </cell>
          <cell r="U13">
            <v>125219013</v>
          </cell>
          <cell r="V13">
            <v>166958684</v>
          </cell>
          <cell r="W13">
            <v>208698355</v>
          </cell>
          <cell r="X13">
            <v>250000000</v>
          </cell>
          <cell r="Y13">
            <v>0</v>
          </cell>
          <cell r="Z13">
            <v>10434782</v>
          </cell>
          <cell r="AA13">
            <v>20869564</v>
          </cell>
          <cell r="AB13">
            <v>31304346</v>
          </cell>
          <cell r="AC13">
            <v>41739128</v>
          </cell>
          <cell r="AD13">
            <v>50000000</v>
          </cell>
          <cell r="AE13">
            <v>50000000</v>
          </cell>
        </row>
        <row r="14">
          <cell r="C14" t="str">
            <v>1Profesionales en ciencias humanas y económicas</v>
          </cell>
          <cell r="D14" t="str">
            <v>Profesionales en ciencias humanas y económicas</v>
          </cell>
          <cell r="E14">
            <v>19200000</v>
          </cell>
          <cell r="F14">
            <v>19200000</v>
          </cell>
          <cell r="G14">
            <v>19200000</v>
          </cell>
          <cell r="H14">
            <v>19200000</v>
          </cell>
          <cell r="I14">
            <v>19200000</v>
          </cell>
          <cell r="J14">
            <v>24400000</v>
          </cell>
          <cell r="K14">
            <v>0</v>
          </cell>
          <cell r="L14">
            <v>24000000</v>
          </cell>
          <cell r="M14">
            <v>24000000</v>
          </cell>
          <cell r="N14">
            <v>24000000</v>
          </cell>
          <cell r="O14">
            <v>24000000</v>
          </cell>
          <cell r="P14">
            <v>24000000</v>
          </cell>
          <cell r="Q14">
            <v>8000000</v>
          </cell>
          <cell r="R14">
            <v>0</v>
          </cell>
          <cell r="S14">
            <v>19200000</v>
          </cell>
          <cell r="T14">
            <v>38400000</v>
          </cell>
          <cell r="U14">
            <v>57600000</v>
          </cell>
          <cell r="V14">
            <v>76800000</v>
          </cell>
          <cell r="W14">
            <v>96000000</v>
          </cell>
          <cell r="X14">
            <v>120400000</v>
          </cell>
          <cell r="Y14">
            <v>0</v>
          </cell>
          <cell r="Z14">
            <v>24000000</v>
          </cell>
          <cell r="AA14">
            <v>48000000</v>
          </cell>
          <cell r="AB14">
            <v>72000000</v>
          </cell>
          <cell r="AC14">
            <v>96000000</v>
          </cell>
          <cell r="AD14">
            <v>120000000</v>
          </cell>
          <cell r="AE14">
            <v>128000000</v>
          </cell>
        </row>
        <row r="15">
          <cell r="C15" t="str">
            <v>1Técnicos Agrícolas, pecuarios y agroindustriales</v>
          </cell>
          <cell r="D15" t="str">
            <v>Técnicos Agrícolas, pecuarios y agroindustriales</v>
          </cell>
          <cell r="E15">
            <v>108939138</v>
          </cell>
          <cell r="F15">
            <v>114573921</v>
          </cell>
          <cell r="G15">
            <v>114573921</v>
          </cell>
          <cell r="H15">
            <v>112695660</v>
          </cell>
          <cell r="I15">
            <v>112695660</v>
          </cell>
          <cell r="J15">
            <v>84521700</v>
          </cell>
          <cell r="K15">
            <v>0</v>
          </cell>
          <cell r="L15">
            <v>0</v>
          </cell>
          <cell r="M15">
            <v>0</v>
          </cell>
          <cell r="N15">
            <v>0</v>
          </cell>
          <cell r="O15">
            <v>0</v>
          </cell>
          <cell r="P15">
            <v>0</v>
          </cell>
          <cell r="Q15">
            <v>0</v>
          </cell>
          <cell r="R15">
            <v>0</v>
          </cell>
          <cell r="S15">
            <v>108939138</v>
          </cell>
          <cell r="T15">
            <v>223513059</v>
          </cell>
          <cell r="U15">
            <v>338086980</v>
          </cell>
          <cell r="V15">
            <v>450782640</v>
          </cell>
          <cell r="W15">
            <v>563478300</v>
          </cell>
          <cell r="X15">
            <v>648000000</v>
          </cell>
          <cell r="Y15">
            <v>0</v>
          </cell>
          <cell r="Z15">
            <v>0</v>
          </cell>
          <cell r="AA15">
            <v>0</v>
          </cell>
          <cell r="AB15">
            <v>0</v>
          </cell>
          <cell r="AC15">
            <v>0</v>
          </cell>
          <cell r="AD15">
            <v>0</v>
          </cell>
          <cell r="AE15">
            <v>0</v>
          </cell>
        </row>
        <row r="16">
          <cell r="C16" t="str">
            <v>1Auxiliares administrativos.</v>
          </cell>
          <cell r="D16" t="str">
            <v>Auxiliares administrativos.</v>
          </cell>
          <cell r="E16">
            <v>3104348</v>
          </cell>
          <cell r="F16">
            <v>4904348</v>
          </cell>
          <cell r="G16">
            <v>4904348</v>
          </cell>
          <cell r="H16">
            <v>4904348</v>
          </cell>
          <cell r="I16">
            <v>2182608</v>
          </cell>
          <cell r="J16">
            <v>0</v>
          </cell>
          <cell r="K16">
            <v>0</v>
          </cell>
          <cell r="L16">
            <v>600000</v>
          </cell>
          <cell r="M16">
            <v>0</v>
          </cell>
          <cell r="N16">
            <v>0</v>
          </cell>
          <cell r="O16">
            <v>0</v>
          </cell>
          <cell r="P16">
            <v>3921739</v>
          </cell>
          <cell r="Q16">
            <v>4278261</v>
          </cell>
          <cell r="R16">
            <v>0</v>
          </cell>
          <cell r="S16">
            <v>3104348</v>
          </cell>
          <cell r="T16">
            <v>8008696</v>
          </cell>
          <cell r="U16">
            <v>12913044</v>
          </cell>
          <cell r="V16">
            <v>17817392</v>
          </cell>
          <cell r="W16">
            <v>20000000</v>
          </cell>
          <cell r="X16">
            <v>20000000</v>
          </cell>
          <cell r="Y16">
            <v>0</v>
          </cell>
          <cell r="Z16">
            <v>600000</v>
          </cell>
          <cell r="AA16">
            <v>600000</v>
          </cell>
          <cell r="AB16">
            <v>600000</v>
          </cell>
          <cell r="AC16">
            <v>600000</v>
          </cell>
          <cell r="AD16">
            <v>4521739</v>
          </cell>
          <cell r="AE16">
            <v>8800000</v>
          </cell>
        </row>
        <row r="17">
          <cell r="C17" t="str">
            <v>1MATERIAL DIVULGATIVO Y EQUIPOS</v>
          </cell>
          <cell r="D17" t="str">
            <v>MATERIAL DIVULGATIVO Y EQUIPOS</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row>
        <row r="18">
          <cell r="C18" t="str">
            <v>1Cartillas</v>
          </cell>
          <cell r="D18" t="str">
            <v>Cartillas</v>
          </cell>
          <cell r="E18">
            <v>0</v>
          </cell>
          <cell r="F18">
            <v>0</v>
          </cell>
          <cell r="G18">
            <v>0</v>
          </cell>
          <cell r="H18">
            <v>0</v>
          </cell>
          <cell r="I18">
            <v>0</v>
          </cell>
          <cell r="J18">
            <v>0</v>
          </cell>
          <cell r="K18">
            <v>0</v>
          </cell>
          <cell r="L18">
            <v>17000000</v>
          </cell>
          <cell r="M18">
            <v>17000000</v>
          </cell>
          <cell r="N18">
            <v>0</v>
          </cell>
          <cell r="O18">
            <v>0</v>
          </cell>
          <cell r="P18">
            <v>0</v>
          </cell>
          <cell r="Q18">
            <v>0</v>
          </cell>
          <cell r="R18">
            <v>0</v>
          </cell>
          <cell r="S18">
            <v>0</v>
          </cell>
          <cell r="T18">
            <v>0</v>
          </cell>
          <cell r="U18">
            <v>0</v>
          </cell>
          <cell r="V18">
            <v>0</v>
          </cell>
          <cell r="W18">
            <v>0</v>
          </cell>
          <cell r="X18">
            <v>0</v>
          </cell>
          <cell r="Y18">
            <v>0</v>
          </cell>
          <cell r="Z18">
            <v>17000000</v>
          </cell>
          <cell r="AA18">
            <v>34000000</v>
          </cell>
          <cell r="AB18">
            <v>34000000</v>
          </cell>
          <cell r="AC18">
            <v>34000000</v>
          </cell>
          <cell r="AD18">
            <v>34000000</v>
          </cell>
          <cell r="AE18">
            <v>34000000</v>
          </cell>
        </row>
        <row r="19">
          <cell r="C19" t="str">
            <v>1Papelería</v>
          </cell>
          <cell r="D19" t="str">
            <v>Papelería</v>
          </cell>
          <cell r="E19">
            <v>0</v>
          </cell>
          <cell r="F19">
            <v>0</v>
          </cell>
          <cell r="G19">
            <v>0</v>
          </cell>
          <cell r="H19">
            <v>0</v>
          </cell>
          <cell r="I19">
            <v>0</v>
          </cell>
          <cell r="J19">
            <v>0</v>
          </cell>
          <cell r="K19">
            <v>0</v>
          </cell>
          <cell r="L19">
            <v>3000000</v>
          </cell>
          <cell r="M19">
            <v>3000000</v>
          </cell>
          <cell r="N19">
            <v>3000000</v>
          </cell>
          <cell r="O19">
            <v>2500000</v>
          </cell>
          <cell r="P19">
            <v>2500000</v>
          </cell>
          <cell r="Q19">
            <v>1000000</v>
          </cell>
          <cell r="R19">
            <v>0</v>
          </cell>
          <cell r="S19">
            <v>0</v>
          </cell>
          <cell r="T19">
            <v>0</v>
          </cell>
          <cell r="U19">
            <v>0</v>
          </cell>
          <cell r="V19">
            <v>0</v>
          </cell>
          <cell r="W19">
            <v>0</v>
          </cell>
          <cell r="X19">
            <v>0</v>
          </cell>
          <cell r="Y19">
            <v>0</v>
          </cell>
          <cell r="Z19">
            <v>3000000</v>
          </cell>
          <cell r="AA19">
            <v>6000000</v>
          </cell>
          <cell r="AB19">
            <v>9000000</v>
          </cell>
          <cell r="AC19">
            <v>11500000</v>
          </cell>
          <cell r="AD19">
            <v>14000000</v>
          </cell>
          <cell r="AE19">
            <v>15000000</v>
          </cell>
        </row>
        <row r="20">
          <cell r="C20" t="str">
            <v>1Video</v>
          </cell>
          <cell r="D20" t="str">
            <v>Video</v>
          </cell>
          <cell r="E20">
            <v>0</v>
          </cell>
          <cell r="F20">
            <v>0</v>
          </cell>
          <cell r="G20">
            <v>0</v>
          </cell>
          <cell r="H20">
            <v>0</v>
          </cell>
          <cell r="I20">
            <v>0</v>
          </cell>
          <cell r="J20">
            <v>0</v>
          </cell>
          <cell r="K20">
            <v>0</v>
          </cell>
          <cell r="L20">
            <v>0</v>
          </cell>
          <cell r="M20">
            <v>15000000</v>
          </cell>
          <cell r="N20">
            <v>15000000</v>
          </cell>
          <cell r="O20">
            <v>0</v>
          </cell>
          <cell r="P20">
            <v>0</v>
          </cell>
          <cell r="Q20">
            <v>0</v>
          </cell>
          <cell r="R20">
            <v>0</v>
          </cell>
          <cell r="S20">
            <v>0</v>
          </cell>
          <cell r="T20">
            <v>0</v>
          </cell>
          <cell r="U20">
            <v>0</v>
          </cell>
          <cell r="V20">
            <v>0</v>
          </cell>
          <cell r="W20">
            <v>0</v>
          </cell>
          <cell r="X20">
            <v>0</v>
          </cell>
          <cell r="Y20">
            <v>0</v>
          </cell>
          <cell r="Z20">
            <v>0</v>
          </cell>
          <cell r="AA20">
            <v>15000000</v>
          </cell>
          <cell r="AB20">
            <v>30000000</v>
          </cell>
          <cell r="AC20">
            <v>30000000</v>
          </cell>
          <cell r="AD20">
            <v>30000000</v>
          </cell>
          <cell r="AE20">
            <v>30000000</v>
          </cell>
        </row>
        <row r="21">
          <cell r="C21" t="str">
            <v>1Programas radiales</v>
          </cell>
          <cell r="D21" t="str">
            <v>Programas radiales</v>
          </cell>
          <cell r="E21">
            <v>0</v>
          </cell>
          <cell r="F21">
            <v>0</v>
          </cell>
          <cell r="G21">
            <v>0</v>
          </cell>
          <cell r="H21">
            <v>0</v>
          </cell>
          <cell r="I21">
            <v>0</v>
          </cell>
          <cell r="J21">
            <v>0</v>
          </cell>
          <cell r="K21">
            <v>0</v>
          </cell>
          <cell r="L21">
            <v>0</v>
          </cell>
          <cell r="M21">
            <v>0</v>
          </cell>
          <cell r="N21">
            <v>4900000</v>
          </cell>
          <cell r="O21">
            <v>4900000</v>
          </cell>
          <cell r="P21">
            <v>4900000</v>
          </cell>
          <cell r="Q21">
            <v>0</v>
          </cell>
          <cell r="R21">
            <v>0</v>
          </cell>
          <cell r="S21">
            <v>0</v>
          </cell>
          <cell r="T21">
            <v>0</v>
          </cell>
          <cell r="U21">
            <v>0</v>
          </cell>
          <cell r="V21">
            <v>0</v>
          </cell>
          <cell r="W21">
            <v>0</v>
          </cell>
          <cell r="X21">
            <v>0</v>
          </cell>
          <cell r="Y21">
            <v>0</v>
          </cell>
          <cell r="Z21">
            <v>0</v>
          </cell>
          <cell r="AA21">
            <v>0</v>
          </cell>
          <cell r="AB21">
            <v>4900000</v>
          </cell>
          <cell r="AC21">
            <v>9800000</v>
          </cell>
          <cell r="AD21">
            <v>14700000</v>
          </cell>
          <cell r="AE21">
            <v>14700000</v>
          </cell>
        </row>
        <row r="22">
          <cell r="C22" t="str">
            <v>1Comunicaciones</v>
          </cell>
          <cell r="D22" t="str">
            <v>Comunicaciones</v>
          </cell>
          <cell r="E22">
            <v>6956522</v>
          </cell>
          <cell r="F22">
            <v>6956522</v>
          </cell>
          <cell r="G22">
            <v>6956522</v>
          </cell>
          <cell r="H22">
            <v>6956522</v>
          </cell>
          <cell r="I22">
            <v>6956522</v>
          </cell>
          <cell r="J22">
            <v>5217390</v>
          </cell>
          <cell r="K22">
            <v>0</v>
          </cell>
          <cell r="L22">
            <v>0</v>
          </cell>
          <cell r="M22">
            <v>0</v>
          </cell>
          <cell r="N22">
            <v>0</v>
          </cell>
          <cell r="O22">
            <v>0</v>
          </cell>
          <cell r="P22">
            <v>0</v>
          </cell>
          <cell r="Q22">
            <v>0</v>
          </cell>
          <cell r="R22">
            <v>0</v>
          </cell>
          <cell r="S22">
            <v>6956522</v>
          </cell>
          <cell r="T22">
            <v>13913044</v>
          </cell>
          <cell r="U22">
            <v>20869566</v>
          </cell>
          <cell r="V22">
            <v>27826088</v>
          </cell>
          <cell r="W22">
            <v>34782610</v>
          </cell>
          <cell r="X22">
            <v>40000000</v>
          </cell>
          <cell r="Y22">
            <v>0</v>
          </cell>
          <cell r="Z22">
            <v>0</v>
          </cell>
          <cell r="AA22">
            <v>0</v>
          </cell>
          <cell r="AB22">
            <v>0</v>
          </cell>
          <cell r="AC22">
            <v>0</v>
          </cell>
          <cell r="AD22">
            <v>0</v>
          </cell>
          <cell r="AE22">
            <v>0</v>
          </cell>
        </row>
        <row r="23">
          <cell r="C23" t="str">
            <v>1MATERIAL DEMOSTRATIVO</v>
          </cell>
          <cell r="D23" t="str">
            <v>MATERIAL DEMOSTRATIVO</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row>
        <row r="24">
          <cell r="C24" t="str">
            <v>1Página Web - Aporte en especie</v>
          </cell>
          <cell r="D24" t="str">
            <v>Página Web - Aporte en especie</v>
          </cell>
          <cell r="E24">
            <v>3478260.8695652173</v>
          </cell>
          <cell r="F24">
            <v>3478260.8695652173</v>
          </cell>
          <cell r="G24">
            <v>3478260.8695652173</v>
          </cell>
          <cell r="H24">
            <v>3478260.8695652173</v>
          </cell>
          <cell r="I24">
            <v>3478260.8695652173</v>
          </cell>
          <cell r="J24">
            <v>2608695.652173914</v>
          </cell>
          <cell r="K24">
            <v>0</v>
          </cell>
          <cell r="L24">
            <v>0</v>
          </cell>
          <cell r="M24">
            <v>0</v>
          </cell>
          <cell r="N24">
            <v>0</v>
          </cell>
          <cell r="O24">
            <v>0</v>
          </cell>
          <cell r="P24">
            <v>0</v>
          </cell>
          <cell r="Q24">
            <v>0</v>
          </cell>
          <cell r="R24">
            <v>0</v>
          </cell>
          <cell r="S24">
            <v>3478260.8695652173</v>
          </cell>
          <cell r="T24">
            <v>6956521.7391304346</v>
          </cell>
          <cell r="U24">
            <v>10434782.608695652</v>
          </cell>
          <cell r="V24">
            <v>13913043.478260869</v>
          </cell>
          <cell r="W24">
            <v>17391304.347826086</v>
          </cell>
          <cell r="X24">
            <v>20000000</v>
          </cell>
          <cell r="Y24">
            <v>0</v>
          </cell>
          <cell r="Z24">
            <v>0</v>
          </cell>
          <cell r="AA24">
            <v>0</v>
          </cell>
          <cell r="AB24">
            <v>0</v>
          </cell>
          <cell r="AC24">
            <v>0</v>
          </cell>
          <cell r="AD24">
            <v>0</v>
          </cell>
          <cell r="AE24">
            <v>0</v>
          </cell>
        </row>
        <row r="25">
          <cell r="C25" t="str">
            <v>1Hardware y software - Aporte en especie</v>
          </cell>
          <cell r="D25" t="str">
            <v>Hardware y software - Aporte en especie</v>
          </cell>
          <cell r="E25">
            <v>1739130.4347826086</v>
          </cell>
          <cell r="F25">
            <v>1739130.4347826086</v>
          </cell>
          <cell r="G25">
            <v>1739130.4347826086</v>
          </cell>
          <cell r="H25">
            <v>1739130.4347826086</v>
          </cell>
          <cell r="I25">
            <v>1739130.4347826086</v>
          </cell>
          <cell r="J25">
            <v>1304347.826086957</v>
          </cell>
          <cell r="K25">
            <v>0</v>
          </cell>
          <cell r="L25">
            <v>0</v>
          </cell>
          <cell r="M25">
            <v>0</v>
          </cell>
          <cell r="N25">
            <v>0</v>
          </cell>
          <cell r="O25">
            <v>0</v>
          </cell>
          <cell r="P25">
            <v>0</v>
          </cell>
          <cell r="Q25">
            <v>0</v>
          </cell>
          <cell r="R25">
            <v>0</v>
          </cell>
          <cell r="S25">
            <v>1739130.4347826086</v>
          </cell>
          <cell r="T25">
            <v>3478260.8695652173</v>
          </cell>
          <cell r="U25">
            <v>5217391.3043478262</v>
          </cell>
          <cell r="V25">
            <v>6956521.7391304346</v>
          </cell>
          <cell r="W25">
            <v>8695652.173913043</v>
          </cell>
          <cell r="X25">
            <v>10000000</v>
          </cell>
          <cell r="Y25">
            <v>0</v>
          </cell>
          <cell r="Z25">
            <v>0</v>
          </cell>
          <cell r="AA25">
            <v>0</v>
          </cell>
          <cell r="AB25">
            <v>0</v>
          </cell>
          <cell r="AC25">
            <v>0</v>
          </cell>
          <cell r="AD25">
            <v>0</v>
          </cell>
          <cell r="AE25">
            <v>0</v>
          </cell>
        </row>
        <row r="26">
          <cell r="C26" t="str">
            <v>1INFORMATICA Y COMUNICACIONES</v>
          </cell>
          <cell r="D26" t="str">
            <v>INFORMATICA Y COMUNICACIONES</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row>
        <row r="27">
          <cell r="C27" t="str">
            <v>1Material control biológico</v>
          </cell>
          <cell r="D27" t="str">
            <v>Material control biológico</v>
          </cell>
          <cell r="E27">
            <v>0</v>
          </cell>
          <cell r="F27">
            <v>58000000</v>
          </cell>
          <cell r="G27">
            <v>2000000</v>
          </cell>
          <cell r="H27">
            <v>44000000</v>
          </cell>
          <cell r="I27">
            <v>44000000</v>
          </cell>
          <cell r="J27">
            <v>2000000</v>
          </cell>
          <cell r="K27">
            <v>0</v>
          </cell>
          <cell r="L27">
            <v>0</v>
          </cell>
          <cell r="M27">
            <v>0</v>
          </cell>
          <cell r="N27">
            <v>0</v>
          </cell>
          <cell r="O27">
            <v>0</v>
          </cell>
          <cell r="P27">
            <v>0</v>
          </cell>
          <cell r="Q27">
            <v>0</v>
          </cell>
          <cell r="R27">
            <v>0</v>
          </cell>
          <cell r="S27">
            <v>0</v>
          </cell>
          <cell r="T27">
            <v>58000000</v>
          </cell>
          <cell r="U27">
            <v>60000000</v>
          </cell>
          <cell r="V27">
            <v>104000000</v>
          </cell>
          <cell r="W27">
            <v>148000000</v>
          </cell>
          <cell r="X27">
            <v>150000000</v>
          </cell>
          <cell r="Y27">
            <v>0</v>
          </cell>
          <cell r="Z27">
            <v>0</v>
          </cell>
          <cell r="AA27">
            <v>0</v>
          </cell>
          <cell r="AB27">
            <v>0</v>
          </cell>
          <cell r="AC27">
            <v>0</v>
          </cell>
          <cell r="AD27">
            <v>0</v>
          </cell>
          <cell r="AE27">
            <v>0</v>
          </cell>
        </row>
        <row r="28">
          <cell r="C28" t="str">
            <v>1INFRAESTRUCTURA</v>
          </cell>
          <cell r="D28" t="str">
            <v>INFRAESTRUCTURA</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row>
        <row r="29">
          <cell r="C29" t="str">
            <v>1Arrendamiento de oficinas</v>
          </cell>
          <cell r="D29" t="str">
            <v>Arrendamiento de oficinas</v>
          </cell>
          <cell r="E29">
            <v>7686409</v>
          </cell>
          <cell r="F29">
            <v>8438700</v>
          </cell>
          <cell r="G29">
            <v>8438700</v>
          </cell>
          <cell r="H29">
            <v>8438700</v>
          </cell>
          <cell r="I29">
            <v>8438700</v>
          </cell>
          <cell r="J29">
            <v>8438807</v>
          </cell>
          <cell r="K29">
            <v>0</v>
          </cell>
          <cell r="L29">
            <v>0</v>
          </cell>
          <cell r="M29">
            <v>0</v>
          </cell>
          <cell r="N29">
            <v>0</v>
          </cell>
          <cell r="O29">
            <v>0</v>
          </cell>
          <cell r="P29">
            <v>0</v>
          </cell>
          <cell r="Q29">
            <v>0</v>
          </cell>
          <cell r="R29">
            <v>0</v>
          </cell>
          <cell r="S29">
            <v>7686409</v>
          </cell>
          <cell r="T29">
            <v>16125109</v>
          </cell>
          <cell r="U29">
            <v>24563809</v>
          </cell>
          <cell r="V29">
            <v>33002509</v>
          </cell>
          <cell r="W29">
            <v>41441209</v>
          </cell>
          <cell r="X29">
            <v>49880016</v>
          </cell>
          <cell r="Y29">
            <v>0</v>
          </cell>
          <cell r="Z29">
            <v>0</v>
          </cell>
          <cell r="AA29">
            <v>0</v>
          </cell>
          <cell r="AB29">
            <v>0</v>
          </cell>
          <cell r="AC29">
            <v>0</v>
          </cell>
          <cell r="AD29">
            <v>0</v>
          </cell>
          <cell r="AE29">
            <v>0</v>
          </cell>
        </row>
        <row r="30">
          <cell r="C30" t="str">
            <v>1Arrendamiento de oficinas - Aporte en especie</v>
          </cell>
          <cell r="D30" t="str">
            <v>Arrendamiento de oficinas - Aporte en especie</v>
          </cell>
          <cell r="E30">
            <v>4173913.0434782607</v>
          </cell>
          <cell r="F30">
            <v>4173913.0434782607</v>
          </cell>
          <cell r="G30">
            <v>4173913.0434782607</v>
          </cell>
          <cell r="H30">
            <v>4173913.0434782607</v>
          </cell>
          <cell r="I30">
            <v>4173913.0434782607</v>
          </cell>
          <cell r="J30">
            <v>3130434.7826086953</v>
          </cell>
          <cell r="K30">
            <v>0</v>
          </cell>
          <cell r="L30">
            <v>0</v>
          </cell>
          <cell r="M30">
            <v>0</v>
          </cell>
          <cell r="N30">
            <v>0</v>
          </cell>
          <cell r="O30">
            <v>0</v>
          </cell>
          <cell r="P30">
            <v>0</v>
          </cell>
          <cell r="Q30">
            <v>0</v>
          </cell>
          <cell r="R30">
            <v>0</v>
          </cell>
          <cell r="S30">
            <v>4173913.0434782607</v>
          </cell>
          <cell r="T30">
            <v>8347826.0869565215</v>
          </cell>
          <cell r="U30">
            <v>12521739.130434781</v>
          </cell>
          <cell r="V30">
            <v>16695652.173913043</v>
          </cell>
          <cell r="W30">
            <v>20869565.217391305</v>
          </cell>
          <cell r="X30">
            <v>24000000</v>
          </cell>
          <cell r="Y30">
            <v>0</v>
          </cell>
          <cell r="Z30">
            <v>0</v>
          </cell>
          <cell r="AA30">
            <v>0</v>
          </cell>
          <cell r="AB30">
            <v>0</v>
          </cell>
          <cell r="AC30">
            <v>0</v>
          </cell>
          <cell r="AD30">
            <v>0</v>
          </cell>
          <cell r="AE30">
            <v>0</v>
          </cell>
        </row>
        <row r="31">
          <cell r="C31" t="str">
            <v>1SEGUIMIENTO Y EVALUACION</v>
          </cell>
          <cell r="D31" t="str">
            <v>SEGUIMIENTO Y EVALUACION</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row>
        <row r="32">
          <cell r="C32" t="str">
            <v>1Reuniones de evaluación y seguimiento</v>
          </cell>
          <cell r="D32" t="str">
            <v>Reuniones de evaluación y seguimiento</v>
          </cell>
          <cell r="E32">
            <v>0</v>
          </cell>
          <cell r="F32">
            <v>0</v>
          </cell>
          <cell r="G32">
            <v>0</v>
          </cell>
          <cell r="H32">
            <v>0</v>
          </cell>
          <cell r="I32">
            <v>0</v>
          </cell>
          <cell r="J32">
            <v>0</v>
          </cell>
          <cell r="K32">
            <v>0</v>
          </cell>
          <cell r="L32">
            <v>25000000</v>
          </cell>
          <cell r="M32">
            <v>0</v>
          </cell>
          <cell r="N32">
            <v>0</v>
          </cell>
          <cell r="O32">
            <v>0</v>
          </cell>
          <cell r="P32">
            <v>23000000</v>
          </cell>
          <cell r="Q32">
            <v>0</v>
          </cell>
          <cell r="R32">
            <v>0</v>
          </cell>
          <cell r="S32">
            <v>0</v>
          </cell>
          <cell r="T32">
            <v>0</v>
          </cell>
          <cell r="U32">
            <v>0</v>
          </cell>
          <cell r="V32">
            <v>0</v>
          </cell>
          <cell r="W32">
            <v>0</v>
          </cell>
          <cell r="X32">
            <v>0</v>
          </cell>
          <cell r="Y32">
            <v>0</v>
          </cell>
          <cell r="Z32">
            <v>25000000</v>
          </cell>
          <cell r="AA32">
            <v>25000000</v>
          </cell>
          <cell r="AB32">
            <v>25000000</v>
          </cell>
          <cell r="AC32">
            <v>25000000</v>
          </cell>
          <cell r="AD32">
            <v>48000000</v>
          </cell>
          <cell r="AE32">
            <v>48000000</v>
          </cell>
        </row>
        <row r="33">
          <cell r="C33" t="str">
            <v>1Administrativos, Impuestos, Bancarios</v>
          </cell>
          <cell r="D33" t="str">
            <v>Administrativos, Impuestos, Bancarios</v>
          </cell>
          <cell r="E33">
            <v>12000000</v>
          </cell>
          <cell r="F33">
            <v>13558560</v>
          </cell>
          <cell r="G33">
            <v>13558560</v>
          </cell>
          <cell r="H33">
            <v>13558560</v>
          </cell>
          <cell r="I33">
            <v>13558560</v>
          </cell>
          <cell r="J33">
            <v>13558560</v>
          </cell>
          <cell r="K33">
            <v>0</v>
          </cell>
          <cell r="L33">
            <v>0</v>
          </cell>
          <cell r="M33">
            <v>0</v>
          </cell>
          <cell r="N33">
            <v>0</v>
          </cell>
          <cell r="O33">
            <v>0</v>
          </cell>
          <cell r="P33">
            <v>0</v>
          </cell>
          <cell r="Q33">
            <v>0</v>
          </cell>
          <cell r="R33">
            <v>0</v>
          </cell>
          <cell r="S33">
            <v>12000000</v>
          </cell>
          <cell r="T33">
            <v>25558560</v>
          </cell>
          <cell r="U33">
            <v>39117120</v>
          </cell>
          <cell r="V33">
            <v>52675680</v>
          </cell>
          <cell r="W33">
            <v>66234240</v>
          </cell>
          <cell r="X33">
            <v>79792800</v>
          </cell>
          <cell r="Y33">
            <v>0</v>
          </cell>
          <cell r="Z33">
            <v>0</v>
          </cell>
          <cell r="AA33">
            <v>0</v>
          </cell>
          <cell r="AB33">
            <v>0</v>
          </cell>
          <cell r="AC33">
            <v>0</v>
          </cell>
          <cell r="AD33">
            <v>0</v>
          </cell>
          <cell r="AE33">
            <v>0</v>
          </cell>
        </row>
        <row r="34">
          <cell r="C34">
            <v>0</v>
          </cell>
          <cell r="D34">
            <v>0</v>
          </cell>
          <cell r="E34">
            <v>217991304.34782606</v>
          </cell>
          <cell r="F34">
            <v>285736938.34782606</v>
          </cell>
          <cell r="G34">
            <v>229736938.34782606</v>
          </cell>
          <cell r="H34">
            <v>269858677.34782606</v>
          </cell>
          <cell r="I34">
            <v>267136937.34782606</v>
          </cell>
          <cell r="J34">
            <v>193212020.26086956</v>
          </cell>
          <cell r="L34">
            <v>191269560</v>
          </cell>
          <cell r="M34">
            <v>180669560</v>
          </cell>
          <cell r="N34">
            <v>168569560</v>
          </cell>
          <cell r="O34">
            <v>153069560</v>
          </cell>
          <cell r="P34">
            <v>177817389</v>
          </cell>
          <cell r="Q34">
            <v>96704371</v>
          </cell>
        </row>
        <row r="39">
          <cell r="E39">
            <v>0</v>
          </cell>
        </row>
      </sheetData>
      <sheetData sheetId="10">
        <row r="6">
          <cell r="C6">
            <v>0</v>
          </cell>
          <cell r="D6" t="str">
            <v>Administrativos</v>
          </cell>
          <cell r="E6" t="str">
            <v>CONTRAPARTIDA</v>
          </cell>
          <cell r="F6" t="str">
            <v>CONTRAPARTIDA</v>
          </cell>
          <cell r="G6" t="str">
            <v>CONTRAPARTIDA</v>
          </cell>
          <cell r="H6" t="str">
            <v>CONTRAPARTIDA</v>
          </cell>
          <cell r="I6" t="str">
            <v>CONTRAPARTIDA</v>
          </cell>
          <cell r="J6" t="str">
            <v>CONTRAPARTIDA</v>
          </cell>
          <cell r="K6">
            <v>0</v>
          </cell>
          <cell r="L6" t="str">
            <v>MADR</v>
          </cell>
          <cell r="M6" t="str">
            <v>MADR</v>
          </cell>
          <cell r="N6" t="str">
            <v>MADR</v>
          </cell>
          <cell r="O6" t="str">
            <v>MADR</v>
          </cell>
          <cell r="P6" t="str">
            <v>MADR</v>
          </cell>
          <cell r="Q6" t="str">
            <v>MADR</v>
          </cell>
          <cell r="R6">
            <v>0</v>
          </cell>
          <cell r="S6" t="str">
            <v>ACUM. CONTRAP</v>
          </cell>
          <cell r="T6" t="str">
            <v>ACUM. CONTRAP</v>
          </cell>
          <cell r="U6" t="str">
            <v>ACUM. CONTRAP</v>
          </cell>
          <cell r="V6" t="str">
            <v>ACUM. CONTRAP</v>
          </cell>
          <cell r="W6" t="str">
            <v>ACUM. CONTRAP</v>
          </cell>
          <cell r="X6" t="str">
            <v>ACUM. CONTRAP</v>
          </cell>
          <cell r="Y6">
            <v>0</v>
          </cell>
          <cell r="Z6" t="str">
            <v>ACUM. MADR</v>
          </cell>
          <cell r="AA6" t="str">
            <v>ACUM. MADR</v>
          </cell>
          <cell r="AB6" t="str">
            <v>ACUM. MADR</v>
          </cell>
          <cell r="AC6" t="str">
            <v>ACUM. MADR</v>
          </cell>
          <cell r="AD6" t="str">
            <v>ACUM. MADR</v>
          </cell>
          <cell r="AE6" t="str">
            <v>ACUM. MADR</v>
          </cell>
        </row>
        <row r="7">
          <cell r="C7">
            <v>0</v>
          </cell>
          <cell r="D7" t="str">
            <v>RECURSO HUMANO</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row>
        <row r="8">
          <cell r="C8" t="str">
            <v>1Profesional Especializado</v>
          </cell>
          <cell r="D8" t="str">
            <v>Profesional Especializado</v>
          </cell>
          <cell r="E8">
            <v>0</v>
          </cell>
          <cell r="F8">
            <v>0</v>
          </cell>
          <cell r="G8">
            <v>0</v>
          </cell>
          <cell r="H8">
            <v>0</v>
          </cell>
          <cell r="I8">
            <v>0</v>
          </cell>
          <cell r="J8">
            <v>0</v>
          </cell>
          <cell r="K8">
            <v>0</v>
          </cell>
          <cell r="L8">
            <v>13773912</v>
          </cell>
          <cell r="M8">
            <v>13773912</v>
          </cell>
          <cell r="N8">
            <v>13773912</v>
          </cell>
          <cell r="O8">
            <v>13773912</v>
          </cell>
          <cell r="P8">
            <v>13773912</v>
          </cell>
          <cell r="Q8">
            <v>10330434</v>
          </cell>
          <cell r="R8">
            <v>0</v>
          </cell>
          <cell r="S8">
            <v>0</v>
          </cell>
          <cell r="T8">
            <v>0</v>
          </cell>
          <cell r="U8">
            <v>0</v>
          </cell>
          <cell r="V8">
            <v>0</v>
          </cell>
          <cell r="W8">
            <v>0</v>
          </cell>
          <cell r="X8">
            <v>0</v>
          </cell>
          <cell r="Y8">
            <v>0</v>
          </cell>
          <cell r="Z8">
            <v>13773912</v>
          </cell>
          <cell r="AA8">
            <v>27547824</v>
          </cell>
          <cell r="AB8">
            <v>41321736</v>
          </cell>
          <cell r="AC8">
            <v>55095648</v>
          </cell>
          <cell r="AD8">
            <v>68869560</v>
          </cell>
          <cell r="AE8">
            <v>79199994</v>
          </cell>
        </row>
        <row r="9">
          <cell r="C9" t="str">
            <v>1Profesional en sistemas</v>
          </cell>
          <cell r="D9" t="str">
            <v>Profesional en sistemas</v>
          </cell>
          <cell r="E9">
            <v>0</v>
          </cell>
          <cell r="F9">
            <v>0</v>
          </cell>
          <cell r="G9">
            <v>0</v>
          </cell>
          <cell r="H9">
            <v>0</v>
          </cell>
          <cell r="I9">
            <v>0</v>
          </cell>
          <cell r="J9">
            <v>0</v>
          </cell>
          <cell r="K9">
            <v>0</v>
          </cell>
          <cell r="L9">
            <v>6469566</v>
          </cell>
          <cell r="M9">
            <v>6469566</v>
          </cell>
          <cell r="N9">
            <v>6469566</v>
          </cell>
          <cell r="O9">
            <v>6469566</v>
          </cell>
          <cell r="P9">
            <v>6469566</v>
          </cell>
          <cell r="Q9">
            <v>4852174</v>
          </cell>
          <cell r="R9">
            <v>0</v>
          </cell>
          <cell r="S9">
            <v>0</v>
          </cell>
          <cell r="T9">
            <v>0</v>
          </cell>
          <cell r="U9">
            <v>0</v>
          </cell>
          <cell r="V9">
            <v>0</v>
          </cell>
          <cell r="W9">
            <v>0</v>
          </cell>
          <cell r="X9">
            <v>0</v>
          </cell>
          <cell r="Y9">
            <v>0</v>
          </cell>
          <cell r="Z9">
            <v>6469566</v>
          </cell>
          <cell r="AA9">
            <v>12939132</v>
          </cell>
          <cell r="AB9">
            <v>19408698</v>
          </cell>
          <cell r="AC9">
            <v>25878264</v>
          </cell>
          <cell r="AD9">
            <v>32347830</v>
          </cell>
          <cell r="AE9">
            <v>37200004</v>
          </cell>
        </row>
        <row r="10">
          <cell r="C10" t="str">
            <v>1Profesionales de apoyo</v>
          </cell>
          <cell r="D10" t="str">
            <v>Profesionales de apoyo</v>
          </cell>
          <cell r="E10">
            <v>0</v>
          </cell>
          <cell r="F10">
            <v>0</v>
          </cell>
          <cell r="G10">
            <v>0</v>
          </cell>
          <cell r="H10">
            <v>0</v>
          </cell>
          <cell r="I10">
            <v>0</v>
          </cell>
          <cell r="J10">
            <v>0</v>
          </cell>
          <cell r="K10">
            <v>0</v>
          </cell>
          <cell r="L10">
            <v>9182608</v>
          </cell>
          <cell r="M10">
            <v>9182608</v>
          </cell>
          <cell r="N10">
            <v>9182608</v>
          </cell>
          <cell r="O10">
            <v>9182608</v>
          </cell>
          <cell r="P10">
            <v>9182608</v>
          </cell>
          <cell r="Q10">
            <v>6886956</v>
          </cell>
          <cell r="R10">
            <v>0</v>
          </cell>
          <cell r="S10">
            <v>0</v>
          </cell>
          <cell r="T10">
            <v>0</v>
          </cell>
          <cell r="U10">
            <v>0</v>
          </cell>
          <cell r="V10">
            <v>0</v>
          </cell>
          <cell r="W10">
            <v>0</v>
          </cell>
          <cell r="X10">
            <v>0</v>
          </cell>
          <cell r="Y10">
            <v>0</v>
          </cell>
          <cell r="Z10">
            <v>9182608</v>
          </cell>
          <cell r="AA10">
            <v>18365216</v>
          </cell>
          <cell r="AB10">
            <v>27547824</v>
          </cell>
          <cell r="AC10">
            <v>36730432</v>
          </cell>
          <cell r="AD10">
            <v>45913040</v>
          </cell>
          <cell r="AE10">
            <v>52799996</v>
          </cell>
        </row>
        <row r="11">
          <cell r="C11" t="str">
            <v>1Coordinador nacional</v>
          </cell>
          <cell r="D11" t="str">
            <v>Coordinador nacional</v>
          </cell>
          <cell r="E11">
            <v>8973912</v>
          </cell>
          <cell r="F11">
            <v>8973912</v>
          </cell>
          <cell r="G11">
            <v>8973912</v>
          </cell>
          <cell r="H11">
            <v>8973912</v>
          </cell>
          <cell r="I11">
            <v>8973912</v>
          </cell>
          <cell r="J11">
            <v>6730434</v>
          </cell>
          <cell r="K11">
            <v>0</v>
          </cell>
          <cell r="L11">
            <v>0</v>
          </cell>
          <cell r="M11">
            <v>0</v>
          </cell>
          <cell r="N11">
            <v>0</v>
          </cell>
          <cell r="O11">
            <v>0</v>
          </cell>
          <cell r="P11">
            <v>0</v>
          </cell>
          <cell r="Q11">
            <v>0</v>
          </cell>
          <cell r="R11">
            <v>0</v>
          </cell>
          <cell r="S11">
            <v>8973912</v>
          </cell>
          <cell r="T11">
            <v>17947824</v>
          </cell>
          <cell r="U11">
            <v>26921736</v>
          </cell>
          <cell r="V11">
            <v>35895648</v>
          </cell>
          <cell r="W11">
            <v>44869560</v>
          </cell>
          <cell r="X11">
            <v>51599994</v>
          </cell>
          <cell r="Y11">
            <v>0</v>
          </cell>
          <cell r="Z11">
            <v>0</v>
          </cell>
          <cell r="AA11">
            <v>0</v>
          </cell>
          <cell r="AB11">
            <v>0</v>
          </cell>
          <cell r="AC11">
            <v>0</v>
          </cell>
          <cell r="AD11">
            <v>0</v>
          </cell>
          <cell r="AE11">
            <v>0</v>
          </cell>
        </row>
        <row r="12">
          <cell r="C12" t="str">
            <v>1Coordinador departamental</v>
          </cell>
          <cell r="D12" t="str">
            <v>Coordinador departamental</v>
          </cell>
          <cell r="E12">
            <v>0</v>
          </cell>
          <cell r="F12">
            <v>0</v>
          </cell>
          <cell r="G12">
            <v>0</v>
          </cell>
          <cell r="H12">
            <v>0</v>
          </cell>
          <cell r="I12">
            <v>0</v>
          </cell>
          <cell r="J12">
            <v>0</v>
          </cell>
          <cell r="K12">
            <v>0</v>
          </cell>
          <cell r="L12">
            <v>78886953</v>
          </cell>
          <cell r="M12">
            <v>84730431</v>
          </cell>
          <cell r="N12">
            <v>81808692</v>
          </cell>
          <cell r="O12">
            <v>81808692</v>
          </cell>
          <cell r="P12">
            <v>81808692</v>
          </cell>
          <cell r="Q12">
            <v>61356520</v>
          </cell>
          <cell r="R12">
            <v>0</v>
          </cell>
          <cell r="S12">
            <v>0</v>
          </cell>
          <cell r="T12">
            <v>0</v>
          </cell>
          <cell r="U12">
            <v>0</v>
          </cell>
          <cell r="V12">
            <v>0</v>
          </cell>
          <cell r="W12">
            <v>0</v>
          </cell>
          <cell r="X12">
            <v>0</v>
          </cell>
          <cell r="Y12">
            <v>0</v>
          </cell>
          <cell r="Z12">
            <v>78886953</v>
          </cell>
          <cell r="AA12">
            <v>163617384</v>
          </cell>
          <cell r="AB12">
            <v>245426076</v>
          </cell>
          <cell r="AC12">
            <v>327234768</v>
          </cell>
          <cell r="AD12">
            <v>409043460</v>
          </cell>
          <cell r="AE12">
            <v>470399980</v>
          </cell>
        </row>
        <row r="13">
          <cell r="C13" t="str">
            <v>1Profesionales en ciencias agropecuarias</v>
          </cell>
          <cell r="D13" t="str">
            <v>Profesionales en ciencias agropecuarias</v>
          </cell>
          <cell r="E13">
            <v>41739671</v>
          </cell>
          <cell r="F13">
            <v>41739673</v>
          </cell>
          <cell r="G13">
            <v>41739404</v>
          </cell>
          <cell r="H13">
            <v>41739135</v>
          </cell>
          <cell r="I13">
            <v>43913047</v>
          </cell>
          <cell r="J13">
            <v>39130437</v>
          </cell>
          <cell r="K13">
            <v>0</v>
          </cell>
          <cell r="L13">
            <v>10434782</v>
          </cell>
          <cell r="M13">
            <v>10434782</v>
          </cell>
          <cell r="N13">
            <v>10434782</v>
          </cell>
          <cell r="O13">
            <v>10434783</v>
          </cell>
          <cell r="P13">
            <v>8260871</v>
          </cell>
          <cell r="Q13">
            <v>0</v>
          </cell>
          <cell r="R13">
            <v>0</v>
          </cell>
          <cell r="S13">
            <v>41739671</v>
          </cell>
          <cell r="T13">
            <v>83479344</v>
          </cell>
          <cell r="U13">
            <v>125218748</v>
          </cell>
          <cell r="V13">
            <v>166957883</v>
          </cell>
          <cell r="W13">
            <v>210870930</v>
          </cell>
          <cell r="X13">
            <v>250001367</v>
          </cell>
          <cell r="Y13">
            <v>0</v>
          </cell>
          <cell r="Z13">
            <v>10434782</v>
          </cell>
          <cell r="AA13">
            <v>20869564</v>
          </cell>
          <cell r="AB13">
            <v>31304346</v>
          </cell>
          <cell r="AC13">
            <v>41739129</v>
          </cell>
          <cell r="AD13">
            <v>50000000</v>
          </cell>
          <cell r="AE13">
            <v>50000000</v>
          </cell>
        </row>
        <row r="14">
          <cell r="C14" t="str">
            <v>1Profesionales en ciencias humanas y económicas</v>
          </cell>
          <cell r="D14" t="str">
            <v>Profesionales en ciencias humanas y económicas</v>
          </cell>
          <cell r="E14">
            <v>19200000</v>
          </cell>
          <cell r="F14">
            <v>17400000</v>
          </cell>
          <cell r="G14">
            <v>19200000</v>
          </cell>
          <cell r="H14">
            <v>19200000</v>
          </cell>
          <cell r="I14">
            <v>19200000</v>
          </cell>
          <cell r="J14">
            <v>24400000</v>
          </cell>
          <cell r="K14">
            <v>0</v>
          </cell>
          <cell r="L14">
            <v>24000000</v>
          </cell>
          <cell r="M14">
            <v>24000000</v>
          </cell>
          <cell r="N14">
            <v>24000000</v>
          </cell>
          <cell r="O14">
            <v>24000000</v>
          </cell>
          <cell r="P14">
            <v>24000000</v>
          </cell>
          <cell r="Q14">
            <v>8000000</v>
          </cell>
          <cell r="R14">
            <v>0</v>
          </cell>
          <cell r="S14">
            <v>19200000</v>
          </cell>
          <cell r="T14">
            <v>36600000</v>
          </cell>
          <cell r="U14">
            <v>55800000</v>
          </cell>
          <cell r="V14">
            <v>75000000</v>
          </cell>
          <cell r="W14">
            <v>94200000</v>
          </cell>
          <cell r="X14">
            <v>118600000</v>
          </cell>
          <cell r="Y14">
            <v>0</v>
          </cell>
          <cell r="Z14">
            <v>24000000</v>
          </cell>
          <cell r="AA14">
            <v>48000000</v>
          </cell>
          <cell r="AB14">
            <v>72000000</v>
          </cell>
          <cell r="AC14">
            <v>96000000</v>
          </cell>
          <cell r="AD14">
            <v>120000000</v>
          </cell>
          <cell r="AE14">
            <v>128000000</v>
          </cell>
        </row>
        <row r="15">
          <cell r="C15" t="str">
            <v>1Técnicos Agrícolas, pecuarios y agroindustriales</v>
          </cell>
          <cell r="D15" t="str">
            <v>Técnicos Agrícolas, pecuarios y agroindustriales</v>
          </cell>
          <cell r="E15">
            <v>108939138</v>
          </cell>
          <cell r="F15">
            <v>112695660</v>
          </cell>
          <cell r="G15">
            <v>112695690</v>
          </cell>
          <cell r="H15">
            <v>112695660</v>
          </cell>
          <cell r="I15">
            <v>112695660</v>
          </cell>
          <cell r="J15">
            <v>83206969</v>
          </cell>
          <cell r="K15">
            <v>0</v>
          </cell>
          <cell r="L15">
            <v>0</v>
          </cell>
          <cell r="M15">
            <v>0</v>
          </cell>
          <cell r="N15">
            <v>0</v>
          </cell>
          <cell r="O15">
            <v>0</v>
          </cell>
          <cell r="P15">
            <v>0</v>
          </cell>
          <cell r="Q15">
            <v>0</v>
          </cell>
          <cell r="R15">
            <v>0</v>
          </cell>
          <cell r="S15">
            <v>108939138</v>
          </cell>
          <cell r="T15">
            <v>221634798</v>
          </cell>
          <cell r="U15">
            <v>334330488</v>
          </cell>
          <cell r="V15">
            <v>447026148</v>
          </cell>
          <cell r="W15">
            <v>559721808</v>
          </cell>
          <cell r="X15">
            <v>642928777</v>
          </cell>
          <cell r="Y15">
            <v>0</v>
          </cell>
          <cell r="Z15">
            <v>0</v>
          </cell>
          <cell r="AA15">
            <v>0</v>
          </cell>
          <cell r="AB15">
            <v>0</v>
          </cell>
          <cell r="AC15">
            <v>0</v>
          </cell>
          <cell r="AD15">
            <v>0</v>
          </cell>
          <cell r="AE15">
            <v>0</v>
          </cell>
        </row>
        <row r="16">
          <cell r="C16" t="str">
            <v>1Auxiliares administrativos.</v>
          </cell>
          <cell r="D16" t="str">
            <v>Auxiliares administrativos.</v>
          </cell>
          <cell r="E16">
            <v>3104348</v>
          </cell>
          <cell r="F16">
            <v>4904348</v>
          </cell>
          <cell r="G16">
            <v>4904348</v>
          </cell>
          <cell r="H16">
            <v>4904348</v>
          </cell>
          <cell r="I16">
            <v>1252174</v>
          </cell>
          <cell r="J16">
            <v>900000</v>
          </cell>
          <cell r="K16">
            <v>0</v>
          </cell>
          <cell r="L16">
            <v>600000</v>
          </cell>
          <cell r="M16">
            <v>0</v>
          </cell>
          <cell r="N16">
            <v>0</v>
          </cell>
          <cell r="O16">
            <v>0</v>
          </cell>
          <cell r="P16">
            <v>3652174</v>
          </cell>
          <cell r="Q16">
            <v>3678261</v>
          </cell>
          <cell r="R16">
            <v>0</v>
          </cell>
          <cell r="S16">
            <v>3104348</v>
          </cell>
          <cell r="T16">
            <v>8008696</v>
          </cell>
          <cell r="U16">
            <v>12913044</v>
          </cell>
          <cell r="V16">
            <v>17817392</v>
          </cell>
          <cell r="W16">
            <v>19069566</v>
          </cell>
          <cell r="X16">
            <v>19969566</v>
          </cell>
          <cell r="Y16">
            <v>0</v>
          </cell>
          <cell r="Z16">
            <v>600000</v>
          </cell>
          <cell r="AA16">
            <v>600000</v>
          </cell>
          <cell r="AB16">
            <v>600000</v>
          </cell>
          <cell r="AC16">
            <v>600000</v>
          </cell>
          <cell r="AD16">
            <v>4252174</v>
          </cell>
          <cell r="AE16">
            <v>7930435</v>
          </cell>
        </row>
        <row r="17">
          <cell r="C17" t="str">
            <v>1MATERIAL DIVULGATIVO Y EQUIPOS</v>
          </cell>
          <cell r="D17" t="str">
            <v>MATERIAL DIVULGATIVO Y EQUIPOS</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row>
        <row r="18">
          <cell r="C18" t="str">
            <v>1Cartillas</v>
          </cell>
          <cell r="D18" t="str">
            <v>Cartillas</v>
          </cell>
          <cell r="E18">
            <v>0</v>
          </cell>
          <cell r="F18">
            <v>0</v>
          </cell>
          <cell r="G18">
            <v>0</v>
          </cell>
          <cell r="H18">
            <v>0</v>
          </cell>
          <cell r="I18">
            <v>0</v>
          </cell>
          <cell r="J18">
            <v>0</v>
          </cell>
          <cell r="K18">
            <v>0</v>
          </cell>
          <cell r="L18">
            <v>0</v>
          </cell>
          <cell r="M18">
            <v>33988000</v>
          </cell>
          <cell r="N18">
            <v>0</v>
          </cell>
          <cell r="O18">
            <v>0</v>
          </cell>
          <cell r="P18">
            <v>0</v>
          </cell>
          <cell r="Q18">
            <v>0</v>
          </cell>
          <cell r="R18">
            <v>0</v>
          </cell>
          <cell r="S18">
            <v>0</v>
          </cell>
          <cell r="T18">
            <v>0</v>
          </cell>
          <cell r="U18">
            <v>0</v>
          </cell>
          <cell r="V18">
            <v>0</v>
          </cell>
          <cell r="W18">
            <v>0</v>
          </cell>
          <cell r="X18">
            <v>0</v>
          </cell>
          <cell r="Y18">
            <v>0</v>
          </cell>
          <cell r="Z18">
            <v>0</v>
          </cell>
          <cell r="AA18">
            <v>33988000</v>
          </cell>
          <cell r="AB18">
            <v>33988000</v>
          </cell>
          <cell r="AC18">
            <v>33988000</v>
          </cell>
          <cell r="AD18">
            <v>33988000</v>
          </cell>
          <cell r="AE18">
            <v>33988000</v>
          </cell>
        </row>
        <row r="19">
          <cell r="C19" t="str">
            <v>1Papelería</v>
          </cell>
          <cell r="D19" t="str">
            <v>Papelería</v>
          </cell>
          <cell r="E19">
            <v>0</v>
          </cell>
          <cell r="F19">
            <v>0</v>
          </cell>
          <cell r="G19">
            <v>0</v>
          </cell>
          <cell r="H19">
            <v>0</v>
          </cell>
          <cell r="I19">
            <v>0</v>
          </cell>
          <cell r="J19">
            <v>0</v>
          </cell>
          <cell r="K19">
            <v>0</v>
          </cell>
          <cell r="L19">
            <v>2643900</v>
          </cell>
          <cell r="M19">
            <v>4340936</v>
          </cell>
          <cell r="N19">
            <v>1818822</v>
          </cell>
          <cell r="O19">
            <v>1102700</v>
          </cell>
          <cell r="P19">
            <v>1056600</v>
          </cell>
          <cell r="Q19">
            <v>1115000</v>
          </cell>
          <cell r="R19">
            <v>0</v>
          </cell>
          <cell r="S19">
            <v>0</v>
          </cell>
          <cell r="T19">
            <v>0</v>
          </cell>
          <cell r="U19">
            <v>0</v>
          </cell>
          <cell r="V19">
            <v>0</v>
          </cell>
          <cell r="W19">
            <v>0</v>
          </cell>
          <cell r="X19">
            <v>0</v>
          </cell>
          <cell r="Y19">
            <v>0</v>
          </cell>
          <cell r="Z19">
            <v>2643900</v>
          </cell>
          <cell r="AA19">
            <v>6984836</v>
          </cell>
          <cell r="AB19">
            <v>8803658</v>
          </cell>
          <cell r="AC19">
            <v>9906358</v>
          </cell>
          <cell r="AD19">
            <v>10962958</v>
          </cell>
          <cell r="AE19">
            <v>12077958</v>
          </cell>
        </row>
        <row r="20">
          <cell r="C20" t="str">
            <v>1Video</v>
          </cell>
          <cell r="D20" t="str">
            <v>Video</v>
          </cell>
          <cell r="E20">
            <v>0</v>
          </cell>
          <cell r="F20">
            <v>0</v>
          </cell>
          <cell r="G20">
            <v>0</v>
          </cell>
          <cell r="H20">
            <v>0</v>
          </cell>
          <cell r="I20">
            <v>0</v>
          </cell>
          <cell r="J20">
            <v>0</v>
          </cell>
          <cell r="K20">
            <v>0</v>
          </cell>
          <cell r="L20">
            <v>0</v>
          </cell>
          <cell r="M20">
            <v>15000000</v>
          </cell>
          <cell r="N20">
            <v>15000000</v>
          </cell>
          <cell r="O20">
            <v>0</v>
          </cell>
          <cell r="P20">
            <v>0</v>
          </cell>
          <cell r="Q20">
            <v>0</v>
          </cell>
          <cell r="R20">
            <v>0</v>
          </cell>
          <cell r="S20">
            <v>0</v>
          </cell>
          <cell r="T20">
            <v>0</v>
          </cell>
          <cell r="U20">
            <v>0</v>
          </cell>
          <cell r="V20">
            <v>0</v>
          </cell>
          <cell r="W20">
            <v>0</v>
          </cell>
          <cell r="X20">
            <v>0</v>
          </cell>
          <cell r="Y20">
            <v>0</v>
          </cell>
          <cell r="Z20">
            <v>0</v>
          </cell>
          <cell r="AA20">
            <v>15000000</v>
          </cell>
          <cell r="AB20">
            <v>30000000</v>
          </cell>
          <cell r="AC20">
            <v>30000000</v>
          </cell>
          <cell r="AD20">
            <v>30000000</v>
          </cell>
          <cell r="AE20">
            <v>30000000</v>
          </cell>
        </row>
        <row r="21">
          <cell r="C21" t="str">
            <v>1Programas radiales</v>
          </cell>
          <cell r="D21" t="str">
            <v>Programas radiales</v>
          </cell>
          <cell r="E21">
            <v>0</v>
          </cell>
          <cell r="F21">
            <v>0</v>
          </cell>
          <cell r="G21">
            <v>0</v>
          </cell>
          <cell r="H21">
            <v>0</v>
          </cell>
          <cell r="I21">
            <v>0</v>
          </cell>
          <cell r="J21">
            <v>0</v>
          </cell>
          <cell r="K21">
            <v>0</v>
          </cell>
          <cell r="L21">
            <v>0</v>
          </cell>
          <cell r="M21">
            <v>0</v>
          </cell>
          <cell r="N21">
            <v>0</v>
          </cell>
          <cell r="O21">
            <v>7350000</v>
          </cell>
          <cell r="P21">
            <v>0</v>
          </cell>
          <cell r="Q21">
            <v>7350000</v>
          </cell>
          <cell r="R21">
            <v>0</v>
          </cell>
          <cell r="S21">
            <v>0</v>
          </cell>
          <cell r="T21">
            <v>0</v>
          </cell>
          <cell r="U21">
            <v>0</v>
          </cell>
          <cell r="V21">
            <v>0</v>
          </cell>
          <cell r="W21">
            <v>0</v>
          </cell>
          <cell r="X21">
            <v>0</v>
          </cell>
          <cell r="Y21">
            <v>0</v>
          </cell>
          <cell r="Z21">
            <v>0</v>
          </cell>
          <cell r="AA21">
            <v>0</v>
          </cell>
          <cell r="AB21">
            <v>0</v>
          </cell>
          <cell r="AC21">
            <v>7350000</v>
          </cell>
          <cell r="AD21">
            <v>7350000</v>
          </cell>
          <cell r="AE21">
            <v>14700000</v>
          </cell>
        </row>
        <row r="22">
          <cell r="C22" t="str">
            <v>1Comunicaciones</v>
          </cell>
          <cell r="D22" t="str">
            <v>Comunicaciones</v>
          </cell>
          <cell r="E22">
            <v>5440872</v>
          </cell>
          <cell r="F22">
            <v>5365323</v>
          </cell>
          <cell r="G22">
            <v>5839219</v>
          </cell>
          <cell r="H22">
            <v>5548976</v>
          </cell>
          <cell r="I22">
            <v>5353511</v>
          </cell>
          <cell r="J22">
            <v>5478627</v>
          </cell>
          <cell r="K22">
            <v>0</v>
          </cell>
          <cell r="L22">
            <v>0</v>
          </cell>
          <cell r="M22">
            <v>0</v>
          </cell>
          <cell r="N22">
            <v>0</v>
          </cell>
          <cell r="O22">
            <v>0</v>
          </cell>
          <cell r="P22">
            <v>0</v>
          </cell>
          <cell r="Q22">
            <v>0</v>
          </cell>
          <cell r="R22">
            <v>0</v>
          </cell>
          <cell r="S22">
            <v>5440872</v>
          </cell>
          <cell r="T22">
            <v>10806195</v>
          </cell>
          <cell r="U22">
            <v>16645414</v>
          </cell>
          <cell r="V22">
            <v>22194390</v>
          </cell>
          <cell r="W22">
            <v>27547901</v>
          </cell>
          <cell r="X22">
            <v>33026528</v>
          </cell>
          <cell r="Y22">
            <v>0</v>
          </cell>
          <cell r="Z22">
            <v>0</v>
          </cell>
          <cell r="AA22">
            <v>0</v>
          </cell>
          <cell r="AB22">
            <v>0</v>
          </cell>
          <cell r="AC22">
            <v>0</v>
          </cell>
          <cell r="AD22">
            <v>0</v>
          </cell>
          <cell r="AE22">
            <v>0</v>
          </cell>
        </row>
        <row r="23">
          <cell r="C23" t="str">
            <v>1MATERIAL DEMOSTRATIVO</v>
          </cell>
          <cell r="D23" t="str">
            <v>MATERIAL DEMOSTRATIVO</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row>
        <row r="24">
          <cell r="C24" t="str">
            <v>1Página Web - Aporte en especie</v>
          </cell>
          <cell r="D24" t="str">
            <v>Página Web - Aporte en especie</v>
          </cell>
          <cell r="E24">
            <v>3478260</v>
          </cell>
          <cell r="F24">
            <v>3478260</v>
          </cell>
          <cell r="G24">
            <v>3478260</v>
          </cell>
          <cell r="H24">
            <v>3478260</v>
          </cell>
          <cell r="I24">
            <v>3478260</v>
          </cell>
          <cell r="J24">
            <v>2608700</v>
          </cell>
          <cell r="K24">
            <v>0</v>
          </cell>
          <cell r="L24">
            <v>0</v>
          </cell>
          <cell r="M24">
            <v>0</v>
          </cell>
          <cell r="N24">
            <v>0</v>
          </cell>
          <cell r="O24">
            <v>0</v>
          </cell>
          <cell r="P24">
            <v>0</v>
          </cell>
          <cell r="Q24">
            <v>0</v>
          </cell>
          <cell r="R24">
            <v>0</v>
          </cell>
          <cell r="S24">
            <v>3478260</v>
          </cell>
          <cell r="T24">
            <v>6956520</v>
          </cell>
          <cell r="U24">
            <v>10434780</v>
          </cell>
          <cell r="V24">
            <v>13913040</v>
          </cell>
          <cell r="W24">
            <v>17391300</v>
          </cell>
          <cell r="X24">
            <v>20000000</v>
          </cell>
          <cell r="Y24">
            <v>0</v>
          </cell>
          <cell r="Z24">
            <v>0</v>
          </cell>
          <cell r="AA24">
            <v>0</v>
          </cell>
          <cell r="AB24">
            <v>0</v>
          </cell>
          <cell r="AC24">
            <v>0</v>
          </cell>
          <cell r="AD24">
            <v>0</v>
          </cell>
          <cell r="AE24">
            <v>0</v>
          </cell>
        </row>
        <row r="25">
          <cell r="C25" t="str">
            <v>1Hardware y software - Aporte en especie</v>
          </cell>
          <cell r="D25" t="str">
            <v>Hardware y software - Aporte en especie</v>
          </cell>
          <cell r="E25">
            <v>1739130</v>
          </cell>
          <cell r="F25">
            <v>1739130</v>
          </cell>
          <cell r="G25">
            <v>1739130</v>
          </cell>
          <cell r="H25">
            <v>1739130</v>
          </cell>
          <cell r="I25">
            <v>1739130</v>
          </cell>
          <cell r="J25">
            <v>1304350</v>
          </cell>
          <cell r="K25">
            <v>0</v>
          </cell>
          <cell r="L25">
            <v>0</v>
          </cell>
          <cell r="M25">
            <v>0</v>
          </cell>
          <cell r="N25">
            <v>0</v>
          </cell>
          <cell r="O25">
            <v>0</v>
          </cell>
          <cell r="P25">
            <v>0</v>
          </cell>
          <cell r="Q25">
            <v>0</v>
          </cell>
          <cell r="R25">
            <v>0</v>
          </cell>
          <cell r="S25">
            <v>1739130</v>
          </cell>
          <cell r="T25">
            <v>3478260</v>
          </cell>
          <cell r="U25">
            <v>5217390</v>
          </cell>
          <cell r="V25">
            <v>6956520</v>
          </cell>
          <cell r="W25">
            <v>8695650</v>
          </cell>
          <cell r="X25">
            <v>10000000</v>
          </cell>
          <cell r="Y25">
            <v>0</v>
          </cell>
          <cell r="Z25">
            <v>0</v>
          </cell>
          <cell r="AA25">
            <v>0</v>
          </cell>
          <cell r="AB25">
            <v>0</v>
          </cell>
          <cell r="AC25">
            <v>0</v>
          </cell>
          <cell r="AD25">
            <v>0</v>
          </cell>
          <cell r="AE25">
            <v>0</v>
          </cell>
        </row>
        <row r="26">
          <cell r="C26" t="str">
            <v>1INFORMATICA Y COMUNICACIONES</v>
          </cell>
          <cell r="D26" t="str">
            <v>INFORMATICA Y COMUNICACIONES</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row>
        <row r="27">
          <cell r="C27" t="str">
            <v>1Material control biológico</v>
          </cell>
          <cell r="D27" t="str">
            <v>Material control biológico</v>
          </cell>
          <cell r="E27">
            <v>0</v>
          </cell>
          <cell r="F27">
            <v>56494898</v>
          </cell>
          <cell r="G27">
            <v>43189327</v>
          </cell>
          <cell r="H27">
            <v>3459757</v>
          </cell>
          <cell r="I27">
            <v>43126649</v>
          </cell>
          <cell r="J27">
            <v>3636069</v>
          </cell>
          <cell r="K27">
            <v>0</v>
          </cell>
          <cell r="L27">
            <v>0</v>
          </cell>
          <cell r="M27">
            <v>0</v>
          </cell>
          <cell r="N27">
            <v>0</v>
          </cell>
          <cell r="O27">
            <v>0</v>
          </cell>
          <cell r="P27">
            <v>0</v>
          </cell>
          <cell r="Q27">
            <v>0</v>
          </cell>
          <cell r="R27">
            <v>0</v>
          </cell>
          <cell r="S27">
            <v>0</v>
          </cell>
          <cell r="T27">
            <v>56494898</v>
          </cell>
          <cell r="U27">
            <v>99684225</v>
          </cell>
          <cell r="V27">
            <v>103143982</v>
          </cell>
          <cell r="W27">
            <v>146270631</v>
          </cell>
          <cell r="X27">
            <v>149906700</v>
          </cell>
          <cell r="Y27">
            <v>0</v>
          </cell>
          <cell r="Z27">
            <v>0</v>
          </cell>
          <cell r="AA27">
            <v>0</v>
          </cell>
          <cell r="AB27">
            <v>0</v>
          </cell>
          <cell r="AC27">
            <v>0</v>
          </cell>
          <cell r="AD27">
            <v>0</v>
          </cell>
          <cell r="AE27">
            <v>0</v>
          </cell>
        </row>
        <row r="28">
          <cell r="C28" t="str">
            <v>1INFRAESTRUCTURA</v>
          </cell>
          <cell r="D28" t="str">
            <v>INFRAESTRUCTURA</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row>
        <row r="29">
          <cell r="C29" t="str">
            <v>1Arrendamiento de oficinas</v>
          </cell>
          <cell r="D29" t="str">
            <v>Arrendamiento de oficinas</v>
          </cell>
          <cell r="E29">
            <v>6929547</v>
          </cell>
          <cell r="F29">
            <v>8415436</v>
          </cell>
          <cell r="G29">
            <v>7665503</v>
          </cell>
          <cell r="H29">
            <v>8221528</v>
          </cell>
          <cell r="I29">
            <v>7696720</v>
          </cell>
          <cell r="J29">
            <v>8824598</v>
          </cell>
          <cell r="K29">
            <v>0</v>
          </cell>
          <cell r="L29">
            <v>0</v>
          </cell>
          <cell r="M29">
            <v>0</v>
          </cell>
          <cell r="N29">
            <v>0</v>
          </cell>
          <cell r="O29">
            <v>0</v>
          </cell>
          <cell r="P29">
            <v>0</v>
          </cell>
          <cell r="Q29">
            <v>0</v>
          </cell>
          <cell r="R29">
            <v>0</v>
          </cell>
          <cell r="S29">
            <v>6929547</v>
          </cell>
          <cell r="T29">
            <v>15344983</v>
          </cell>
          <cell r="U29">
            <v>23010486</v>
          </cell>
          <cell r="V29">
            <v>31232014</v>
          </cell>
          <cell r="W29">
            <v>38928734</v>
          </cell>
          <cell r="X29">
            <v>47753332</v>
          </cell>
          <cell r="Y29">
            <v>0</v>
          </cell>
          <cell r="Z29">
            <v>0</v>
          </cell>
          <cell r="AA29">
            <v>0</v>
          </cell>
          <cell r="AB29">
            <v>0</v>
          </cell>
          <cell r="AC29">
            <v>0</v>
          </cell>
          <cell r="AD29">
            <v>0</v>
          </cell>
          <cell r="AE29">
            <v>0</v>
          </cell>
        </row>
        <row r="30">
          <cell r="C30" t="str">
            <v>1Arrendamiento de oficinas - Aporte en especie</v>
          </cell>
          <cell r="D30" t="str">
            <v>Arrendamiento de oficinas - Aporte en especie</v>
          </cell>
          <cell r="E30">
            <v>4173914</v>
          </cell>
          <cell r="F30">
            <v>4173914</v>
          </cell>
          <cell r="G30">
            <v>4173914</v>
          </cell>
          <cell r="H30">
            <v>4173914</v>
          </cell>
          <cell r="I30">
            <v>4173914</v>
          </cell>
          <cell r="J30">
            <v>3130430</v>
          </cell>
          <cell r="K30">
            <v>0</v>
          </cell>
          <cell r="L30">
            <v>0</v>
          </cell>
          <cell r="M30">
            <v>0</v>
          </cell>
          <cell r="N30">
            <v>0</v>
          </cell>
          <cell r="O30">
            <v>0</v>
          </cell>
          <cell r="P30">
            <v>0</v>
          </cell>
          <cell r="Q30">
            <v>0</v>
          </cell>
          <cell r="R30">
            <v>0</v>
          </cell>
          <cell r="S30">
            <v>4173914</v>
          </cell>
          <cell r="T30">
            <v>8347828</v>
          </cell>
          <cell r="U30">
            <v>12521742</v>
          </cell>
          <cell r="V30">
            <v>16695656</v>
          </cell>
          <cell r="W30">
            <v>20869570</v>
          </cell>
          <cell r="X30">
            <v>24000000</v>
          </cell>
          <cell r="Y30">
            <v>0</v>
          </cell>
          <cell r="Z30">
            <v>0</v>
          </cell>
          <cell r="AA30">
            <v>0</v>
          </cell>
          <cell r="AB30">
            <v>0</v>
          </cell>
          <cell r="AC30">
            <v>0</v>
          </cell>
          <cell r="AD30">
            <v>0</v>
          </cell>
          <cell r="AE30">
            <v>0</v>
          </cell>
        </row>
        <row r="31">
          <cell r="C31" t="str">
            <v>1SEGUIMIENTO Y EVALUACION</v>
          </cell>
          <cell r="D31" t="str">
            <v>SEGUIMIENTO Y EVALUACION</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row>
        <row r="32">
          <cell r="C32" t="str">
            <v>1Reuniones de evaluación y seguimiento</v>
          </cell>
          <cell r="D32" t="str">
            <v>Reuniones de evaluación y seguimiento</v>
          </cell>
          <cell r="E32">
            <v>0</v>
          </cell>
          <cell r="F32">
            <v>0</v>
          </cell>
          <cell r="G32">
            <v>0</v>
          </cell>
          <cell r="H32">
            <v>0</v>
          </cell>
          <cell r="I32">
            <v>0</v>
          </cell>
          <cell r="J32">
            <v>0</v>
          </cell>
          <cell r="K32">
            <v>0</v>
          </cell>
          <cell r="L32">
            <v>24738366</v>
          </cell>
          <cell r="M32">
            <v>1196367</v>
          </cell>
          <cell r="N32">
            <v>0</v>
          </cell>
          <cell r="O32">
            <v>0</v>
          </cell>
          <cell r="P32">
            <v>21546500</v>
          </cell>
          <cell r="Q32">
            <v>0</v>
          </cell>
          <cell r="R32">
            <v>0</v>
          </cell>
          <cell r="S32">
            <v>0</v>
          </cell>
          <cell r="T32">
            <v>0</v>
          </cell>
          <cell r="U32">
            <v>0</v>
          </cell>
          <cell r="V32">
            <v>0</v>
          </cell>
          <cell r="W32">
            <v>0</v>
          </cell>
          <cell r="X32">
            <v>0</v>
          </cell>
          <cell r="Y32">
            <v>0</v>
          </cell>
          <cell r="Z32">
            <v>24738366</v>
          </cell>
          <cell r="AA32">
            <v>25934733</v>
          </cell>
          <cell r="AB32">
            <v>25934733</v>
          </cell>
          <cell r="AC32">
            <v>25934733</v>
          </cell>
          <cell r="AD32">
            <v>47481233</v>
          </cell>
          <cell r="AE32">
            <v>47481233</v>
          </cell>
        </row>
        <row r="33">
          <cell r="C33" t="str">
            <v>1Administrativos, Impuestos, Bancarios</v>
          </cell>
          <cell r="D33" t="str">
            <v>Administrativos, Impuestos, Bancarios</v>
          </cell>
          <cell r="E33">
            <v>11629969</v>
          </cell>
          <cell r="F33">
            <v>16254218.91</v>
          </cell>
          <cell r="G33">
            <v>12693813.09</v>
          </cell>
          <cell r="H33">
            <v>13061777</v>
          </cell>
          <cell r="I33">
            <v>13985052.000000004</v>
          </cell>
          <cell r="J33">
            <v>11935584.370000001</v>
          </cell>
          <cell r="K33">
            <v>0</v>
          </cell>
          <cell r="L33">
            <v>0</v>
          </cell>
          <cell r="M33">
            <v>0</v>
          </cell>
          <cell r="N33">
            <v>0</v>
          </cell>
          <cell r="O33">
            <v>0</v>
          </cell>
          <cell r="P33">
            <v>0</v>
          </cell>
          <cell r="Q33">
            <v>0</v>
          </cell>
          <cell r="R33">
            <v>0</v>
          </cell>
          <cell r="S33">
            <v>11629969</v>
          </cell>
          <cell r="T33">
            <v>27884187.91</v>
          </cell>
          <cell r="U33">
            <v>40578001</v>
          </cell>
          <cell r="V33">
            <v>53639778</v>
          </cell>
          <cell r="W33">
            <v>67624830</v>
          </cell>
          <cell r="X33">
            <v>79560414.370000005</v>
          </cell>
          <cell r="Y33">
            <v>0</v>
          </cell>
          <cell r="Z33">
            <v>0</v>
          </cell>
          <cell r="AA33">
            <v>0</v>
          </cell>
          <cell r="AB33">
            <v>0</v>
          </cell>
          <cell r="AC33">
            <v>0</v>
          </cell>
          <cell r="AD33">
            <v>0</v>
          </cell>
          <cell r="AE33">
            <v>0</v>
          </cell>
        </row>
      </sheetData>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formación general proponente"/>
      <sheetName val="Descripcion de la propuesta"/>
      <sheetName val="Avance Requisitos Certificación"/>
      <sheetName val="Desarrollo Metodologico"/>
      <sheetName val="Alistamiento"/>
      <sheetName val="Esquema de Intervencion"/>
      <sheetName val="Cronograma"/>
      <sheetName val="SOLICITUD TRASLADO DE RUBROS"/>
      <sheetName val="Base de cálc ppto "/>
      <sheetName val="Equipo ejecutor"/>
      <sheetName val="DATA"/>
    </sheetNames>
    <sheetDataSet>
      <sheetData sheetId="0"/>
      <sheetData sheetId="1"/>
      <sheetData sheetId="2"/>
      <sheetData sheetId="3"/>
      <sheetData sheetId="4"/>
      <sheetData sheetId="5"/>
      <sheetData sheetId="6"/>
      <sheetData sheetId="7">
        <row r="14">
          <cell r="F14"/>
        </row>
      </sheetData>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5C87D-8D23-42BD-8AE8-05C8F24879D9}">
  <dimension ref="B9:S25"/>
  <sheetViews>
    <sheetView topLeftCell="A7" workbookViewId="0">
      <selection activeCell="C21" sqref="C21"/>
    </sheetView>
  </sheetViews>
  <sheetFormatPr baseColWidth="10" defaultColWidth="8.7109375" defaultRowHeight="15"/>
  <cols>
    <col min="1" max="1" width="5.85546875" style="5" customWidth="1"/>
    <col min="2" max="16384" width="8.7109375" style="5"/>
  </cols>
  <sheetData>
    <row r="9" spans="2:19">
      <c r="B9" s="5" t="s">
        <v>0</v>
      </c>
    </row>
    <row r="10" spans="2:19">
      <c r="B10" s="106"/>
      <c r="C10" s="106"/>
      <c r="D10" s="106"/>
      <c r="E10" s="106"/>
      <c r="F10" s="106"/>
      <c r="G10" s="106"/>
      <c r="H10" s="106"/>
      <c r="I10" s="106"/>
      <c r="J10" s="106"/>
      <c r="K10" s="106"/>
      <c r="L10" s="106"/>
      <c r="M10" s="106"/>
      <c r="N10" s="106"/>
      <c r="O10" s="106"/>
      <c r="P10" s="106"/>
      <c r="Q10" s="106"/>
      <c r="R10" s="106"/>
      <c r="S10" s="106"/>
    </row>
    <row r="11" spans="2:19">
      <c r="B11" s="75" t="s">
        <v>1</v>
      </c>
      <c r="C11" s="106"/>
      <c r="D11" s="106"/>
      <c r="E11" s="106"/>
      <c r="F11" s="106"/>
      <c r="G11" s="106"/>
      <c r="H11" s="106"/>
      <c r="I11" s="106"/>
      <c r="J11" s="106"/>
      <c r="K11" s="106"/>
      <c r="L11" s="106"/>
      <c r="M11" s="106"/>
      <c r="N11" s="106"/>
      <c r="O11" s="106"/>
      <c r="P11" s="106"/>
      <c r="Q11" s="106"/>
      <c r="R11" s="106"/>
      <c r="S11" s="106"/>
    </row>
    <row r="12" spans="2:19">
      <c r="B12" s="74"/>
      <c r="C12" s="106"/>
      <c r="D12" s="106"/>
      <c r="E12" s="106"/>
      <c r="F12" s="106"/>
      <c r="G12" s="106"/>
      <c r="H12" s="106"/>
      <c r="I12" s="106"/>
      <c r="J12" s="106"/>
      <c r="K12" s="106"/>
      <c r="L12" s="106"/>
      <c r="M12" s="106"/>
      <c r="N12" s="106"/>
      <c r="O12" s="106"/>
      <c r="P12" s="106"/>
      <c r="Q12" s="106"/>
      <c r="R12" s="106"/>
      <c r="S12" s="106"/>
    </row>
    <row r="13" spans="2:19">
      <c r="B13" s="73" t="s">
        <v>2</v>
      </c>
    </row>
    <row r="14" spans="2:19" ht="61.5" customHeight="1">
      <c r="B14" s="233" t="s">
        <v>3</v>
      </c>
      <c r="C14" s="233"/>
      <c r="D14" s="233"/>
      <c r="E14" s="233"/>
      <c r="F14" s="233"/>
      <c r="G14" s="233"/>
      <c r="H14" s="233"/>
      <c r="I14" s="233"/>
      <c r="J14" s="233"/>
      <c r="K14" s="233"/>
      <c r="L14" s="233"/>
      <c r="M14" s="233"/>
      <c r="N14" s="233"/>
      <c r="O14" s="233"/>
      <c r="P14" s="233"/>
      <c r="Q14" s="233"/>
      <c r="R14" s="233"/>
      <c r="S14" s="233"/>
    </row>
    <row r="15" spans="2:19">
      <c r="B15" s="233" t="s">
        <v>4</v>
      </c>
      <c r="C15" s="233"/>
      <c r="D15" s="233"/>
      <c r="E15" s="233"/>
      <c r="F15" s="233"/>
      <c r="G15" s="233"/>
      <c r="H15" s="233"/>
      <c r="I15" s="233"/>
      <c r="J15" s="233"/>
      <c r="K15" s="233"/>
      <c r="L15" s="233"/>
      <c r="M15" s="233"/>
      <c r="N15" s="233"/>
      <c r="O15" s="233"/>
      <c r="P15" s="233"/>
      <c r="Q15" s="233"/>
      <c r="R15" s="233"/>
      <c r="S15" s="233"/>
    </row>
    <row r="17" spans="2:19">
      <c r="B17" s="73" t="s">
        <v>5</v>
      </c>
    </row>
    <row r="18" spans="2:19" ht="31.5" customHeight="1">
      <c r="B18" s="233" t="s">
        <v>6</v>
      </c>
      <c r="C18" s="233"/>
      <c r="D18" s="233"/>
      <c r="E18" s="233"/>
      <c r="F18" s="233"/>
      <c r="G18" s="233"/>
      <c r="H18" s="233"/>
      <c r="I18" s="233"/>
      <c r="J18" s="233"/>
      <c r="K18" s="233"/>
      <c r="L18" s="233"/>
      <c r="M18" s="233"/>
      <c r="N18" s="233"/>
      <c r="O18" s="233"/>
      <c r="P18" s="233"/>
      <c r="Q18" s="233"/>
      <c r="R18" s="233"/>
      <c r="S18" s="233"/>
    </row>
    <row r="19" spans="2:19">
      <c r="B19" s="5" t="s">
        <v>7</v>
      </c>
    </row>
    <row r="20" spans="2:19">
      <c r="B20" s="233"/>
      <c r="C20" s="233"/>
      <c r="D20" s="233"/>
      <c r="E20" s="233"/>
      <c r="F20" s="233"/>
      <c r="G20" s="233"/>
      <c r="H20" s="233"/>
      <c r="I20" s="233"/>
      <c r="J20" s="233"/>
      <c r="K20" s="233"/>
      <c r="L20" s="233"/>
      <c r="M20" s="233"/>
      <c r="N20" s="233"/>
      <c r="O20" s="233"/>
      <c r="P20" s="233"/>
      <c r="Q20" s="233"/>
      <c r="R20" s="233"/>
      <c r="S20" s="233"/>
    </row>
    <row r="21" spans="2:19">
      <c r="B21" s="5" t="s">
        <v>8</v>
      </c>
    </row>
    <row r="22" spans="2:19">
      <c r="B22" s="5" t="s">
        <v>9</v>
      </c>
    </row>
    <row r="24" spans="2:19">
      <c r="B24" s="5" t="s">
        <v>10</v>
      </c>
    </row>
    <row r="25" spans="2:19">
      <c r="B25" s="5" t="s">
        <v>11</v>
      </c>
    </row>
  </sheetData>
  <mergeCells count="4">
    <mergeCell ref="B14:S14"/>
    <mergeCell ref="B15:S15"/>
    <mergeCell ref="B18:S18"/>
    <mergeCell ref="B20:S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5"/>
  <sheetViews>
    <sheetView showGridLines="0" topLeftCell="A11" zoomScale="80" zoomScaleNormal="80" workbookViewId="0">
      <selection activeCell="A19" sqref="A19"/>
    </sheetView>
  </sheetViews>
  <sheetFormatPr baseColWidth="10" defaultColWidth="11.42578125" defaultRowHeight="15"/>
  <cols>
    <col min="1" max="1" width="55.42578125" customWidth="1"/>
    <col min="2" max="2" width="14" customWidth="1"/>
    <col min="3" max="3" width="16.42578125" customWidth="1"/>
    <col min="4" max="4" width="13.42578125" customWidth="1"/>
    <col min="5" max="5" width="2.42578125" customWidth="1"/>
    <col min="6" max="6" width="12.42578125" customWidth="1"/>
    <col min="7" max="7" width="15.42578125" customWidth="1"/>
    <col min="8" max="8" width="12.42578125" customWidth="1"/>
    <col min="9" max="9" width="18" customWidth="1"/>
    <col min="10" max="10" width="15.85546875" customWidth="1"/>
    <col min="11" max="14" width="12.42578125" customWidth="1"/>
    <col min="15" max="15" width="14.42578125" bestFit="1" customWidth="1"/>
  </cols>
  <sheetData>
    <row r="1" spans="1:20" ht="15.75" thickBot="1">
      <c r="C1" s="30"/>
    </row>
    <row r="2" spans="1:20" ht="19.5" customHeight="1">
      <c r="A2" s="238"/>
      <c r="B2" s="239"/>
      <c r="C2" s="239"/>
      <c r="D2" s="239"/>
      <c r="E2" s="239"/>
      <c r="F2" s="239"/>
      <c r="G2" s="239"/>
      <c r="H2" s="239"/>
      <c r="I2" s="239"/>
      <c r="J2" s="239"/>
      <c r="K2" s="239"/>
      <c r="L2" s="239"/>
      <c r="M2" s="239"/>
      <c r="N2" s="239"/>
      <c r="O2" s="240"/>
      <c r="P2" s="256" t="s">
        <v>12</v>
      </c>
      <c r="Q2" s="257"/>
      <c r="R2" s="257"/>
      <c r="S2" s="258"/>
    </row>
    <row r="3" spans="1:20" ht="26.25" customHeight="1" thickBot="1">
      <c r="A3" s="241"/>
      <c r="B3" s="242"/>
      <c r="C3" s="242"/>
      <c r="D3" s="242"/>
      <c r="E3" s="242"/>
      <c r="F3" s="242"/>
      <c r="G3" s="242"/>
      <c r="H3" s="242"/>
      <c r="I3" s="242"/>
      <c r="J3" s="242"/>
      <c r="K3" s="242"/>
      <c r="L3" s="242"/>
      <c r="M3" s="242"/>
      <c r="N3" s="242"/>
      <c r="O3" s="243"/>
      <c r="P3" s="259"/>
      <c r="Q3" s="260"/>
      <c r="R3" s="260"/>
      <c r="S3" s="261"/>
    </row>
    <row r="4" spans="1:20" ht="9.75" customHeight="1">
      <c r="A4" s="241"/>
      <c r="B4" s="242"/>
      <c r="C4" s="242"/>
      <c r="D4" s="242"/>
      <c r="E4" s="242"/>
      <c r="F4" s="242"/>
      <c r="G4" s="242"/>
      <c r="H4" s="242"/>
      <c r="I4" s="242"/>
      <c r="J4" s="242"/>
      <c r="K4" s="242"/>
      <c r="L4" s="242"/>
      <c r="M4" s="242"/>
      <c r="N4" s="242"/>
      <c r="O4" s="243"/>
      <c r="P4" s="256" t="s">
        <v>13</v>
      </c>
      <c r="Q4" s="257"/>
      <c r="R4" s="257"/>
      <c r="S4" s="258"/>
    </row>
    <row r="5" spans="1:20" ht="10.5" customHeight="1" thickBot="1">
      <c r="A5" s="244"/>
      <c r="B5" s="245"/>
      <c r="C5" s="245"/>
      <c r="D5" s="245"/>
      <c r="E5" s="245"/>
      <c r="F5" s="245"/>
      <c r="G5" s="245"/>
      <c r="H5" s="245"/>
      <c r="I5" s="245"/>
      <c r="J5" s="245"/>
      <c r="K5" s="245"/>
      <c r="L5" s="245"/>
      <c r="M5" s="245"/>
      <c r="N5" s="245"/>
      <c r="O5" s="246"/>
      <c r="P5" s="262"/>
      <c r="Q5" s="263"/>
      <c r="R5" s="263"/>
      <c r="S5" s="264"/>
    </row>
    <row r="6" spans="1:20" ht="2.25" customHeight="1">
      <c r="A6" s="247" t="s">
        <v>14</v>
      </c>
      <c r="B6" s="248"/>
      <c r="C6" s="248"/>
      <c r="D6" s="248"/>
      <c r="E6" s="248"/>
      <c r="F6" s="248"/>
      <c r="G6" s="248"/>
      <c r="H6" s="248"/>
      <c r="I6" s="248"/>
      <c r="J6" s="248"/>
      <c r="K6" s="248"/>
      <c r="L6" s="248"/>
      <c r="M6" s="248"/>
      <c r="N6" s="248"/>
      <c r="O6" s="249"/>
      <c r="P6" s="262"/>
      <c r="Q6" s="263"/>
      <c r="R6" s="263"/>
      <c r="S6" s="264"/>
    </row>
    <row r="7" spans="1:20" ht="15.75" thickBot="1">
      <c r="A7" s="250"/>
      <c r="B7" s="251"/>
      <c r="C7" s="251"/>
      <c r="D7" s="251"/>
      <c r="E7" s="251"/>
      <c r="F7" s="251"/>
      <c r="G7" s="251"/>
      <c r="H7" s="251"/>
      <c r="I7" s="251"/>
      <c r="J7" s="251"/>
      <c r="K7" s="251"/>
      <c r="L7" s="251"/>
      <c r="M7" s="251"/>
      <c r="N7" s="251"/>
      <c r="O7" s="252"/>
      <c r="P7" s="259"/>
      <c r="Q7" s="260"/>
      <c r="R7" s="260"/>
      <c r="S7" s="261"/>
    </row>
    <row r="8" spans="1:20">
      <c r="A8" s="250"/>
      <c r="B8" s="251"/>
      <c r="C8" s="251"/>
      <c r="D8" s="251"/>
      <c r="E8" s="251"/>
      <c r="F8" s="251"/>
      <c r="G8" s="251"/>
      <c r="H8" s="251"/>
      <c r="I8" s="251"/>
      <c r="J8" s="251"/>
      <c r="K8" s="251"/>
      <c r="L8" s="251"/>
      <c r="M8" s="251"/>
      <c r="N8" s="251"/>
      <c r="O8" s="252"/>
      <c r="P8" s="256" t="s">
        <v>15</v>
      </c>
      <c r="Q8" s="257"/>
      <c r="R8" s="257"/>
      <c r="S8" s="258"/>
    </row>
    <row r="9" spans="1:20" ht="15.75" thickBot="1">
      <c r="A9" s="253"/>
      <c r="B9" s="254"/>
      <c r="C9" s="254"/>
      <c r="D9" s="254"/>
      <c r="E9" s="254"/>
      <c r="F9" s="254"/>
      <c r="G9" s="254"/>
      <c r="H9" s="254"/>
      <c r="I9" s="254"/>
      <c r="J9" s="254"/>
      <c r="K9" s="254"/>
      <c r="L9" s="254"/>
      <c r="M9" s="254"/>
      <c r="N9" s="254"/>
      <c r="O9" s="255"/>
      <c r="P9" s="259"/>
      <c r="Q9" s="260"/>
      <c r="R9" s="260"/>
      <c r="S9" s="261"/>
    </row>
    <row r="11" spans="1:20" ht="21">
      <c r="A11" s="265" t="s">
        <v>16</v>
      </c>
      <c r="B11" s="265"/>
      <c r="C11" s="265"/>
      <c r="D11" s="265"/>
      <c r="G11" s="2"/>
    </row>
    <row r="12" spans="1:20" ht="15.75">
      <c r="A12" s="266" t="s">
        <v>17</v>
      </c>
      <c r="B12" s="266"/>
      <c r="C12" s="266"/>
      <c r="D12" s="266"/>
    </row>
    <row r="13" spans="1:20" ht="15.75" thickBot="1">
      <c r="A13" s="234" t="s">
        <v>18</v>
      </c>
      <c r="B13" s="234"/>
      <c r="C13" s="234"/>
      <c r="D13" s="234"/>
    </row>
    <row r="14" spans="1:20" ht="15.75" thickBot="1">
      <c r="A14" s="107"/>
      <c r="B14" s="107"/>
      <c r="C14" s="107"/>
      <c r="D14" s="107"/>
      <c r="F14" s="267" t="s">
        <v>19</v>
      </c>
      <c r="G14" s="268"/>
      <c r="H14" s="269"/>
      <c r="I14" s="267" t="s">
        <v>20</v>
      </c>
      <c r="J14" s="268"/>
      <c r="K14" s="269"/>
      <c r="L14" s="267" t="s">
        <v>21</v>
      </c>
      <c r="M14" s="268"/>
      <c r="N14" s="269"/>
      <c r="O14" s="267" t="s">
        <v>22</v>
      </c>
      <c r="P14" s="268"/>
      <c r="Q14" s="269"/>
      <c r="R14" s="267" t="s">
        <v>23</v>
      </c>
      <c r="S14" s="268"/>
      <c r="T14" s="269"/>
    </row>
    <row r="15" spans="1:20" ht="17.25" customHeight="1" thickBot="1">
      <c r="A15" s="12"/>
      <c r="B15" s="235" t="s">
        <v>24</v>
      </c>
      <c r="C15" s="236"/>
      <c r="D15" s="237"/>
      <c r="E15" s="12"/>
      <c r="F15" s="60" t="s">
        <v>25</v>
      </c>
      <c r="G15" s="61" t="s">
        <v>26</v>
      </c>
      <c r="H15" s="62" t="s">
        <v>27</v>
      </c>
      <c r="I15" s="60" t="s">
        <v>25</v>
      </c>
      <c r="J15" s="61" t="s">
        <v>26</v>
      </c>
      <c r="K15" s="62" t="s">
        <v>27</v>
      </c>
      <c r="L15" s="60" t="s">
        <v>25</v>
      </c>
      <c r="M15" s="61" t="s">
        <v>26</v>
      </c>
      <c r="N15" s="62" t="s">
        <v>27</v>
      </c>
      <c r="O15" s="60" t="s">
        <v>25</v>
      </c>
      <c r="P15" s="61" t="s">
        <v>26</v>
      </c>
      <c r="Q15" s="62" t="s">
        <v>27</v>
      </c>
      <c r="R15" s="60" t="s">
        <v>25</v>
      </c>
      <c r="S15" s="61" t="s">
        <v>26</v>
      </c>
      <c r="T15" s="62" t="s">
        <v>27</v>
      </c>
    </row>
    <row r="16" spans="1:20" ht="28.5" customHeight="1" thickBot="1">
      <c r="A16" s="31" t="s">
        <v>28</v>
      </c>
      <c r="B16" s="41" t="s">
        <v>29</v>
      </c>
      <c r="C16" s="41" t="s">
        <v>30</v>
      </c>
      <c r="D16" s="108" t="s">
        <v>31</v>
      </c>
      <c r="E16" s="13"/>
      <c r="F16" s="270" t="s">
        <v>32</v>
      </c>
      <c r="G16" s="271"/>
      <c r="H16" s="272"/>
      <c r="I16" s="270" t="s">
        <v>32</v>
      </c>
      <c r="J16" s="271"/>
      <c r="K16" s="272"/>
      <c r="L16" s="270" t="s">
        <v>32</v>
      </c>
      <c r="M16" s="271"/>
      <c r="N16" s="272"/>
      <c r="O16" s="270" t="s">
        <v>32</v>
      </c>
      <c r="P16" s="271"/>
      <c r="Q16" s="272"/>
      <c r="R16" s="270" t="s">
        <v>32</v>
      </c>
      <c r="S16" s="271"/>
      <c r="T16" s="272"/>
    </row>
    <row r="17" spans="1:20" ht="16.5">
      <c r="A17" s="33" t="s">
        <v>33</v>
      </c>
      <c r="B17" s="42"/>
      <c r="C17" s="42"/>
      <c r="D17" s="43"/>
      <c r="E17" s="16"/>
      <c r="F17" s="53"/>
      <c r="G17" s="39"/>
      <c r="H17" s="54"/>
      <c r="I17" s="53"/>
      <c r="J17" s="39"/>
      <c r="K17" s="54"/>
      <c r="L17" s="53"/>
      <c r="M17" s="39"/>
      <c r="N17" s="54"/>
      <c r="O17" s="53"/>
      <c r="P17" s="39"/>
      <c r="Q17" s="54"/>
      <c r="R17" s="53"/>
      <c r="S17" s="39"/>
      <c r="T17" s="54"/>
    </row>
    <row r="18" spans="1:20" ht="16.5">
      <c r="A18" s="34" t="s">
        <v>34</v>
      </c>
      <c r="B18" s="32"/>
      <c r="C18" s="32"/>
      <c r="D18" s="35"/>
      <c r="E18" s="16"/>
      <c r="F18" s="53"/>
      <c r="G18" s="39"/>
      <c r="H18" s="54"/>
      <c r="I18" s="53"/>
      <c r="J18" s="39"/>
      <c r="K18" s="54"/>
      <c r="L18" s="53"/>
      <c r="M18" s="39"/>
      <c r="N18" s="54"/>
      <c r="O18" s="53"/>
      <c r="P18" s="39"/>
      <c r="Q18" s="54"/>
      <c r="R18" s="53"/>
      <c r="S18" s="39"/>
      <c r="T18" s="54"/>
    </row>
    <row r="19" spans="1:20" ht="16.5">
      <c r="A19" s="36" t="s">
        <v>35</v>
      </c>
      <c r="B19" s="66">
        <v>64209600</v>
      </c>
      <c r="C19" s="66"/>
      <c r="D19" s="67">
        <f>+B19-C19</f>
        <v>64209600</v>
      </c>
      <c r="E19" s="17"/>
      <c r="F19" s="55">
        <v>64209600</v>
      </c>
      <c r="G19" s="40">
        <v>0</v>
      </c>
      <c r="H19" s="56"/>
      <c r="I19" s="55"/>
      <c r="J19" s="40"/>
      <c r="K19" s="56"/>
      <c r="L19" s="55"/>
      <c r="M19" s="40"/>
      <c r="N19" s="56"/>
      <c r="O19" s="55"/>
      <c r="P19" s="40"/>
      <c r="Q19" s="56"/>
      <c r="R19" s="55"/>
      <c r="S19" s="40"/>
      <c r="T19" s="56"/>
    </row>
    <row r="20" spans="1:20" ht="14.45" hidden="1" customHeight="1">
      <c r="A20" s="36" t="s">
        <v>36</v>
      </c>
      <c r="B20" s="66" t="e">
        <f>+I20+L20+#REF!+#REF!+#REF!</f>
        <v>#REF!</v>
      </c>
      <c r="C20" s="66" t="e">
        <f>+J20+M20+#REF!+#REF!+#REF!</f>
        <v>#REF!</v>
      </c>
      <c r="D20" s="67" t="e">
        <f t="shared" ref="D20:D22" si="0">+B20-C20</f>
        <v>#REF!</v>
      </c>
      <c r="E20" s="17"/>
      <c r="F20" s="55"/>
      <c r="G20" s="40"/>
      <c r="H20" s="56"/>
      <c r="I20" s="55"/>
      <c r="J20" s="40"/>
      <c r="K20" s="56"/>
      <c r="L20" s="55"/>
      <c r="M20" s="40"/>
      <c r="N20" s="56"/>
      <c r="O20" s="55"/>
      <c r="P20" s="40"/>
      <c r="Q20" s="56"/>
      <c r="R20" s="55"/>
      <c r="S20" s="40"/>
      <c r="T20" s="56"/>
    </row>
    <row r="21" spans="1:20" ht="16.5">
      <c r="A21" s="36" t="s">
        <v>37</v>
      </c>
      <c r="B21" s="66">
        <v>68796000</v>
      </c>
      <c r="C21" s="66"/>
      <c r="D21" s="67">
        <f>+B21-C21</f>
        <v>68796000</v>
      </c>
      <c r="E21" s="17"/>
      <c r="F21" s="55"/>
      <c r="G21" s="40">
        <v>68796000</v>
      </c>
      <c r="H21" s="56"/>
      <c r="I21" s="55"/>
      <c r="J21" s="40"/>
      <c r="K21" s="56"/>
      <c r="L21" s="55"/>
      <c r="M21" s="40"/>
      <c r="N21" s="56"/>
      <c r="O21" s="55"/>
      <c r="P21" s="40"/>
      <c r="Q21" s="56"/>
      <c r="R21" s="55"/>
      <c r="S21" s="40"/>
      <c r="T21" s="56"/>
    </row>
    <row r="22" spans="1:20" ht="16.5">
      <c r="A22" s="34" t="s">
        <v>38</v>
      </c>
      <c r="B22" s="44">
        <f>+B19+B21</f>
        <v>133005600</v>
      </c>
      <c r="C22" s="44">
        <f>+C19+C21</f>
        <v>0</v>
      </c>
      <c r="D22" s="45">
        <f t="shared" si="0"/>
        <v>133005600</v>
      </c>
      <c r="E22" s="16"/>
      <c r="F22" s="63">
        <f t="shared" ref="F22:T22" si="1">+F19+F21</f>
        <v>64209600</v>
      </c>
      <c r="G22" s="64">
        <f t="shared" si="1"/>
        <v>68796000</v>
      </c>
      <c r="H22" s="65">
        <f t="shared" si="1"/>
        <v>0</v>
      </c>
      <c r="I22" s="63">
        <f t="shared" si="1"/>
        <v>0</v>
      </c>
      <c r="J22" s="64">
        <f t="shared" si="1"/>
        <v>0</v>
      </c>
      <c r="K22" s="65">
        <f t="shared" si="1"/>
        <v>0</v>
      </c>
      <c r="L22" s="63">
        <f t="shared" si="1"/>
        <v>0</v>
      </c>
      <c r="M22" s="64">
        <f t="shared" si="1"/>
        <v>0</v>
      </c>
      <c r="N22" s="65">
        <f t="shared" si="1"/>
        <v>0</v>
      </c>
      <c r="O22" s="63">
        <f t="shared" si="1"/>
        <v>0</v>
      </c>
      <c r="P22" s="64">
        <f t="shared" si="1"/>
        <v>0</v>
      </c>
      <c r="Q22" s="65">
        <f t="shared" si="1"/>
        <v>0</v>
      </c>
      <c r="R22" s="63">
        <f t="shared" si="1"/>
        <v>0</v>
      </c>
      <c r="S22" s="64">
        <f t="shared" si="1"/>
        <v>0</v>
      </c>
      <c r="T22" s="65">
        <f t="shared" si="1"/>
        <v>0</v>
      </c>
    </row>
    <row r="23" spans="1:20" ht="16.5">
      <c r="A23" s="34" t="s">
        <v>39</v>
      </c>
      <c r="B23" s="32"/>
      <c r="C23" s="32"/>
      <c r="D23" s="35"/>
      <c r="E23" s="16"/>
      <c r="F23" s="53"/>
      <c r="G23" s="39"/>
      <c r="H23" s="54"/>
      <c r="I23" s="53"/>
      <c r="J23" s="39"/>
      <c r="K23" s="54"/>
      <c r="L23" s="53"/>
      <c r="M23" s="39"/>
      <c r="N23" s="54"/>
      <c r="O23" s="53"/>
      <c r="P23" s="39"/>
      <c r="Q23" s="54"/>
      <c r="R23" s="53"/>
      <c r="S23" s="39"/>
      <c r="T23" s="54"/>
    </row>
    <row r="24" spans="1:20" ht="16.5">
      <c r="A24" s="36" t="s">
        <v>40</v>
      </c>
      <c r="B24" s="66"/>
      <c r="C24" s="66">
        <f>SUM(F24:T25)</f>
        <v>0</v>
      </c>
      <c r="D24" s="67">
        <f>+B24-C24</f>
        <v>0</v>
      </c>
      <c r="E24" s="17"/>
      <c r="F24" s="55"/>
      <c r="G24" s="40"/>
      <c r="H24" s="56"/>
      <c r="I24" s="55"/>
      <c r="J24" s="40"/>
      <c r="K24" s="56"/>
      <c r="L24" s="55"/>
      <c r="M24" s="40"/>
      <c r="N24" s="56"/>
      <c r="O24" s="55"/>
      <c r="P24" s="40"/>
      <c r="Q24" s="56"/>
      <c r="R24" s="55"/>
      <c r="S24" s="40"/>
      <c r="T24" s="56"/>
    </row>
    <row r="25" spans="1:20" ht="14.45" hidden="1" customHeight="1">
      <c r="A25" s="36" t="s">
        <v>41</v>
      </c>
      <c r="B25" s="66"/>
      <c r="C25" s="66" t="e">
        <f>+J25+M25+#REF!+#REF!+#REF!</f>
        <v>#REF!</v>
      </c>
      <c r="D25" s="67" t="e">
        <f t="shared" ref="D25" si="2">+B25-C25</f>
        <v>#REF!</v>
      </c>
      <c r="E25" s="17"/>
      <c r="F25" s="55"/>
      <c r="G25" s="40"/>
      <c r="H25" s="56"/>
      <c r="I25" s="55"/>
      <c r="J25" s="40"/>
      <c r="K25" s="56"/>
      <c r="L25" s="55"/>
      <c r="M25" s="40"/>
      <c r="N25" s="56"/>
      <c r="O25" s="55"/>
      <c r="P25" s="40"/>
      <c r="Q25" s="56"/>
      <c r="R25" s="55"/>
      <c r="S25" s="40"/>
      <c r="T25" s="56"/>
    </row>
    <row r="26" spans="1:20" ht="16.5">
      <c r="A26" s="37" t="s">
        <v>42</v>
      </c>
      <c r="B26" s="66"/>
      <c r="C26" s="66">
        <f>SUM(F26:T27)</f>
        <v>0</v>
      </c>
      <c r="D26" s="67">
        <f>+B26-C26</f>
        <v>0</v>
      </c>
      <c r="E26" s="18"/>
      <c r="F26" s="55"/>
      <c r="G26" s="40"/>
      <c r="H26" s="56"/>
      <c r="I26" s="55"/>
      <c r="J26" s="40"/>
      <c r="K26" s="56"/>
      <c r="L26" s="55"/>
      <c r="M26" s="40"/>
      <c r="N26" s="56"/>
      <c r="O26" s="55"/>
      <c r="P26" s="40"/>
      <c r="Q26" s="56"/>
      <c r="R26" s="55"/>
      <c r="S26" s="40"/>
      <c r="T26" s="56"/>
    </row>
    <row r="27" spans="1:20" ht="16.5">
      <c r="A27" s="34" t="s">
        <v>43</v>
      </c>
      <c r="B27" s="44">
        <f>+B24+B26</f>
        <v>0</v>
      </c>
      <c r="C27" s="44">
        <f>+C24+C26</f>
        <v>0</v>
      </c>
      <c r="D27" s="45">
        <f t="shared" ref="D27" si="3">+B27-C27</f>
        <v>0</v>
      </c>
      <c r="E27" s="16"/>
      <c r="F27" s="63">
        <f>+F24+F26</f>
        <v>0</v>
      </c>
      <c r="G27" s="64">
        <f>SUM(G24:G26)</f>
        <v>0</v>
      </c>
      <c r="H27" s="65">
        <f>+F27-G27</f>
        <v>0</v>
      </c>
      <c r="I27" s="63">
        <f>+I24+I26</f>
        <v>0</v>
      </c>
      <c r="J27" s="64">
        <f>SUM(J24:J26)</f>
        <v>0</v>
      </c>
      <c r="K27" s="65">
        <f>+I27-J27</f>
        <v>0</v>
      </c>
      <c r="L27" s="63">
        <f>+L24+L26</f>
        <v>0</v>
      </c>
      <c r="M27" s="64">
        <f>SUM(M24:M26)</f>
        <v>0</v>
      </c>
      <c r="N27" s="65">
        <f>+L27-M27</f>
        <v>0</v>
      </c>
      <c r="O27" s="63">
        <f>+O24+O26</f>
        <v>0</v>
      </c>
      <c r="P27" s="64">
        <f>SUM(P24:P26)</f>
        <v>0</v>
      </c>
      <c r="Q27" s="65">
        <f>+O27-P27</f>
        <v>0</v>
      </c>
      <c r="R27" s="63">
        <f>+R24+R26</f>
        <v>0</v>
      </c>
      <c r="S27" s="64">
        <f>SUM(S24:S26)</f>
        <v>0</v>
      </c>
      <c r="T27" s="65">
        <f>+R27-S27</f>
        <v>0</v>
      </c>
    </row>
    <row r="28" spans="1:20" ht="17.25" thickBot="1">
      <c r="A28" s="38" t="s">
        <v>44</v>
      </c>
      <c r="B28" s="46">
        <f>+B19-B24</f>
        <v>64209600</v>
      </c>
      <c r="C28" s="46">
        <f t="shared" ref="C28:D28" si="4">+C19-C24</f>
        <v>0</v>
      </c>
      <c r="D28" s="46">
        <f t="shared" si="4"/>
        <v>64209600</v>
      </c>
      <c r="E28" s="16"/>
      <c r="F28" s="57">
        <f t="shared" ref="F28:T28" si="5">+F19-F24</f>
        <v>64209600</v>
      </c>
      <c r="G28" s="58">
        <f t="shared" si="5"/>
        <v>0</v>
      </c>
      <c r="H28" s="59">
        <f t="shared" si="5"/>
        <v>0</v>
      </c>
      <c r="I28" s="57">
        <f t="shared" si="5"/>
        <v>0</v>
      </c>
      <c r="J28" s="58">
        <f t="shared" si="5"/>
        <v>0</v>
      </c>
      <c r="K28" s="59">
        <f t="shared" si="5"/>
        <v>0</v>
      </c>
      <c r="L28" s="57">
        <f t="shared" si="5"/>
        <v>0</v>
      </c>
      <c r="M28" s="58">
        <f t="shared" si="5"/>
        <v>0</v>
      </c>
      <c r="N28" s="59">
        <f t="shared" si="5"/>
        <v>0</v>
      </c>
      <c r="O28" s="57">
        <f t="shared" si="5"/>
        <v>0</v>
      </c>
      <c r="P28" s="58">
        <f t="shared" si="5"/>
        <v>0</v>
      </c>
      <c r="Q28" s="59">
        <f t="shared" si="5"/>
        <v>0</v>
      </c>
      <c r="R28" s="57">
        <f t="shared" si="5"/>
        <v>0</v>
      </c>
      <c r="S28" s="58">
        <f t="shared" si="5"/>
        <v>0</v>
      </c>
      <c r="T28" s="59">
        <f t="shared" si="5"/>
        <v>0</v>
      </c>
    </row>
    <row r="29" spans="1:20" ht="16.5">
      <c r="A29" s="2"/>
      <c r="B29" s="14"/>
      <c r="C29" s="14"/>
      <c r="D29" s="14"/>
      <c r="E29" s="17"/>
      <c r="F29" s="14"/>
      <c r="G29" s="3"/>
      <c r="H29" s="3"/>
      <c r="I29" s="14"/>
      <c r="J29" s="3"/>
      <c r="K29" s="3"/>
      <c r="L29" s="3"/>
      <c r="M29" s="3"/>
      <c r="N29" s="3"/>
    </row>
    <row r="30" spans="1:20" ht="16.5">
      <c r="A30" s="2"/>
      <c r="B30" s="14"/>
      <c r="C30" s="14"/>
      <c r="D30" s="14"/>
      <c r="E30" s="17"/>
      <c r="F30" s="14"/>
      <c r="G30" s="3"/>
      <c r="H30" s="3"/>
      <c r="I30" s="14"/>
      <c r="J30" s="3"/>
      <c r="K30" s="3"/>
      <c r="L30" s="3"/>
      <c r="M30" s="3"/>
      <c r="N30" s="3"/>
    </row>
    <row r="31" spans="1:20" ht="16.5">
      <c r="A31" s="2"/>
      <c r="B31" s="14"/>
      <c r="C31" s="14"/>
      <c r="D31" s="14"/>
      <c r="E31" s="17"/>
      <c r="F31" s="14"/>
      <c r="G31" s="3"/>
      <c r="H31" s="3"/>
      <c r="I31" s="14"/>
      <c r="J31" s="3"/>
      <c r="K31" s="3"/>
      <c r="L31" s="3"/>
      <c r="M31" s="3"/>
      <c r="N31" s="3"/>
    </row>
    <row r="32" spans="1:20" ht="16.5">
      <c r="A32" s="1" t="s">
        <v>45</v>
      </c>
      <c r="B32" s="14"/>
      <c r="C32" s="14"/>
      <c r="D32" s="14">
        <v>0</v>
      </c>
      <c r="E32" s="14"/>
      <c r="F32" s="14">
        <v>0</v>
      </c>
      <c r="G32" s="14">
        <v>0</v>
      </c>
      <c r="H32" s="14">
        <v>0</v>
      </c>
      <c r="I32" s="14">
        <v>0</v>
      </c>
      <c r="J32" s="14">
        <v>0</v>
      </c>
      <c r="K32" s="14">
        <v>0</v>
      </c>
      <c r="L32" s="14">
        <v>0</v>
      </c>
      <c r="M32" s="14">
        <v>0</v>
      </c>
      <c r="N32" s="14">
        <v>0</v>
      </c>
      <c r="O32" s="14">
        <v>0</v>
      </c>
      <c r="P32" s="14">
        <v>0</v>
      </c>
      <c r="Q32" s="14">
        <v>0</v>
      </c>
      <c r="R32" s="14">
        <v>0</v>
      </c>
      <c r="S32" s="14">
        <v>0</v>
      </c>
      <c r="T32" s="14">
        <v>0</v>
      </c>
    </row>
    <row r="33" spans="1:20" ht="16.5">
      <c r="A33" s="4" t="s">
        <v>46</v>
      </c>
      <c r="B33" s="15"/>
      <c r="C33" s="15"/>
      <c r="D33" s="15">
        <f>+D28-D32</f>
        <v>64209600</v>
      </c>
      <c r="E33" s="15"/>
      <c r="F33" s="15">
        <f t="shared" ref="F33" si="6">+F28-F32</f>
        <v>64209600</v>
      </c>
      <c r="G33" s="15">
        <f>+G28-G32</f>
        <v>0</v>
      </c>
      <c r="H33" s="15">
        <f t="shared" ref="H33:T33" si="7">+H28-H32</f>
        <v>0</v>
      </c>
      <c r="I33" s="15">
        <f t="shared" si="7"/>
        <v>0</v>
      </c>
      <c r="J33" s="15">
        <f t="shared" si="7"/>
        <v>0</v>
      </c>
      <c r="K33" s="15">
        <f t="shared" si="7"/>
        <v>0</v>
      </c>
      <c r="L33" s="15">
        <f t="shared" si="7"/>
        <v>0</v>
      </c>
      <c r="M33" s="15">
        <f t="shared" si="7"/>
        <v>0</v>
      </c>
      <c r="N33" s="15">
        <f t="shared" si="7"/>
        <v>0</v>
      </c>
      <c r="O33" s="15">
        <f t="shared" si="7"/>
        <v>0</v>
      </c>
      <c r="P33" s="15">
        <f t="shared" si="7"/>
        <v>0</v>
      </c>
      <c r="Q33" s="15">
        <f t="shared" si="7"/>
        <v>0</v>
      </c>
      <c r="R33" s="15">
        <f t="shared" si="7"/>
        <v>0</v>
      </c>
      <c r="S33" s="15">
        <f t="shared" si="7"/>
        <v>0</v>
      </c>
      <c r="T33" s="15">
        <f t="shared" si="7"/>
        <v>0</v>
      </c>
    </row>
    <row r="34" spans="1:20" ht="15.75" thickBot="1">
      <c r="B34" s="3"/>
      <c r="C34" s="3"/>
      <c r="D34" s="3"/>
      <c r="E34" s="3"/>
      <c r="F34" s="3"/>
      <c r="G34" s="3"/>
      <c r="H34" s="3"/>
      <c r="I34" s="3"/>
      <c r="J34" s="3"/>
      <c r="K34" s="3"/>
      <c r="L34" s="3"/>
      <c r="M34" s="3"/>
      <c r="N34" s="3"/>
    </row>
    <row r="35" spans="1:20" ht="15.75" thickBot="1">
      <c r="A35" s="68" t="s">
        <v>47</v>
      </c>
      <c r="B35" s="69"/>
      <c r="C35" s="69"/>
      <c r="D35" s="69"/>
      <c r="E35" s="70"/>
      <c r="F35" s="70"/>
      <c r="G35" s="70"/>
      <c r="H35" s="70"/>
      <c r="I35" s="70"/>
      <c r="J35" s="70"/>
      <c r="K35" s="70"/>
      <c r="L35" s="70"/>
      <c r="M35" s="70"/>
      <c r="N35" s="70"/>
      <c r="O35" s="71"/>
      <c r="P35" s="71"/>
      <c r="Q35" s="71"/>
      <c r="R35" s="71"/>
      <c r="S35" s="71"/>
      <c r="T35" s="72"/>
    </row>
  </sheetData>
  <mergeCells count="19">
    <mergeCell ref="F16:H16"/>
    <mergeCell ref="I16:K16"/>
    <mergeCell ref="L16:N16"/>
    <mergeCell ref="O16:Q16"/>
    <mergeCell ref="R16:T16"/>
    <mergeCell ref="A13:D13"/>
    <mergeCell ref="B15:D15"/>
    <mergeCell ref="A2:O5"/>
    <mergeCell ref="A6:O9"/>
    <mergeCell ref="P2:S3"/>
    <mergeCell ref="P4:S7"/>
    <mergeCell ref="P8:S9"/>
    <mergeCell ref="A11:D11"/>
    <mergeCell ref="A12:D12"/>
    <mergeCell ref="F14:H14"/>
    <mergeCell ref="I14:K14"/>
    <mergeCell ref="L14:N14"/>
    <mergeCell ref="O14:Q14"/>
    <mergeCell ref="R14:T14"/>
  </mergeCells>
  <pageMargins left="0.7" right="0.7" top="0.75" bottom="0.75" header="0.3" footer="0.3"/>
  <pageSetup orientation="portrait" r:id="rId1"/>
  <ignoredErrors>
    <ignoredError sqref="I31:J31" unlockedFormula="1"/>
    <ignoredError sqref="K31:N31" formula="1"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XFA22"/>
  <sheetViews>
    <sheetView zoomScale="70" zoomScaleNormal="70" zoomScalePageLayoutView="70" workbookViewId="0">
      <pane xSplit="6" ySplit="8" topLeftCell="L9" activePane="bottomRight" state="frozen"/>
      <selection pane="topRight" activeCell="F1" sqref="F1"/>
      <selection pane="bottomLeft" activeCell="A5" sqref="A5"/>
      <selection pane="bottomRight" activeCell="P16" sqref="P16"/>
    </sheetView>
  </sheetViews>
  <sheetFormatPr baseColWidth="10" defaultColWidth="11.42578125" defaultRowHeight="15"/>
  <cols>
    <col min="1" max="1" width="12" style="23" customWidth="1"/>
    <col min="2" max="2" width="18.5703125" style="19" customWidth="1"/>
    <col min="3" max="3" width="32" style="23" customWidth="1"/>
    <col min="4" max="4" width="23.7109375" style="23" customWidth="1"/>
    <col min="5" max="5" width="16" style="23" customWidth="1"/>
    <col min="6" max="6" width="23.7109375" style="23" customWidth="1"/>
    <col min="7" max="7" width="24.42578125" style="23" customWidth="1"/>
    <col min="8" max="8" width="11.42578125" style="19" customWidth="1"/>
    <col min="9" max="9" width="14.140625" style="19" customWidth="1"/>
    <col min="10" max="10" width="11" style="19" customWidth="1"/>
    <col min="11" max="11" width="18.42578125" style="23" customWidth="1"/>
    <col min="12" max="12" width="16.85546875" style="23" customWidth="1"/>
    <col min="13" max="13" width="16.5703125" style="23" bestFit="1" customWidth="1"/>
    <col min="14" max="14" width="14.85546875" style="23" customWidth="1"/>
    <col min="15" max="15" width="15" style="23" bestFit="1" customWidth="1"/>
    <col min="16" max="16" width="17.5703125" style="23" customWidth="1"/>
    <col min="17" max="17" width="13.85546875" style="23" customWidth="1"/>
    <col min="18" max="18" width="14.85546875" style="111" customWidth="1"/>
    <col min="19" max="19" width="18.42578125" style="23" customWidth="1"/>
    <col min="20" max="20" width="18" style="23" customWidth="1"/>
    <col min="21" max="21" width="19.5703125" style="23" customWidth="1"/>
    <col min="22" max="22" width="15.42578125" style="23" customWidth="1"/>
    <col min="23" max="23" width="25.42578125" style="23" customWidth="1"/>
    <col min="24" max="24" width="15.42578125" style="23" bestFit="1" customWidth="1"/>
    <col min="25" max="190" width="11.42578125" style="23"/>
    <col min="191" max="191" width="12" style="23" customWidth="1"/>
    <col min="192" max="192" width="47.5703125" style="23" bestFit="1" customWidth="1"/>
    <col min="193" max="193" width="31.42578125" style="23" customWidth="1"/>
    <col min="194" max="194" width="39.42578125" style="23" customWidth="1"/>
    <col min="195" max="195" width="41.42578125" style="23" bestFit="1" customWidth="1"/>
    <col min="196" max="196" width="14.5703125" style="23" customWidth="1"/>
    <col min="197" max="197" width="14.42578125" style="23" customWidth="1"/>
    <col min="198" max="198" width="11" style="23" bestFit="1" customWidth="1"/>
    <col min="199" max="199" width="18.42578125" style="23" customWidth="1"/>
    <col min="200" max="201" width="17" style="23" customWidth="1"/>
    <col min="202" max="204" width="17.5703125" style="23" customWidth="1"/>
    <col min="205" max="207" width="15.42578125" style="23" customWidth="1"/>
    <col min="208" max="208" width="17.5703125" style="23" customWidth="1"/>
    <col min="209" max="209" width="15" style="23" customWidth="1"/>
    <col min="210" max="210" width="15.5703125" style="23" bestFit="1" customWidth="1"/>
    <col min="211" max="211" width="14.5703125" style="23" customWidth="1"/>
    <col min="212" max="212" width="16.42578125" style="23" customWidth="1"/>
    <col min="213" max="213" width="17" style="23" customWidth="1"/>
    <col min="214" max="214" width="28.42578125" style="23" customWidth="1"/>
    <col min="215" max="215" width="18.5703125" style="23" bestFit="1" customWidth="1"/>
    <col min="216" max="446" width="11.42578125" style="23"/>
    <col min="447" max="447" width="12" style="23" customWidth="1"/>
    <col min="448" max="448" width="47.5703125" style="23" bestFit="1" customWidth="1"/>
    <col min="449" max="449" width="31.42578125" style="23" customWidth="1"/>
    <col min="450" max="450" width="39.42578125" style="23" customWidth="1"/>
    <col min="451" max="451" width="41.42578125" style="23" bestFit="1" customWidth="1"/>
    <col min="452" max="452" width="14.5703125" style="23" customWidth="1"/>
    <col min="453" max="453" width="14.42578125" style="23" customWidth="1"/>
    <col min="454" max="454" width="11" style="23" bestFit="1" customWidth="1"/>
    <col min="455" max="455" width="18.42578125" style="23" customWidth="1"/>
    <col min="456" max="457" width="17" style="23" customWidth="1"/>
    <col min="458" max="460" width="17.5703125" style="23" customWidth="1"/>
    <col min="461" max="463" width="15.42578125" style="23" customWidth="1"/>
    <col min="464" max="464" width="17.5703125" style="23" customWidth="1"/>
    <col min="465" max="465" width="15" style="23" customWidth="1"/>
    <col min="466" max="466" width="15.5703125" style="23" bestFit="1" customWidth="1"/>
    <col min="467" max="467" width="14.5703125" style="23" customWidth="1"/>
    <col min="468" max="468" width="16.42578125" style="23" customWidth="1"/>
    <col min="469" max="469" width="17" style="23" customWidth="1"/>
    <col min="470" max="470" width="28.42578125" style="23" customWidth="1"/>
    <col min="471" max="471" width="18.5703125" style="23" bestFit="1" customWidth="1"/>
    <col min="472" max="702" width="11.42578125" style="23"/>
    <col min="703" max="703" width="12" style="23" customWidth="1"/>
    <col min="704" max="704" width="47.5703125" style="23" bestFit="1" customWidth="1"/>
    <col min="705" max="705" width="31.42578125" style="23" customWidth="1"/>
    <col min="706" max="706" width="39.42578125" style="23" customWidth="1"/>
    <col min="707" max="707" width="41.42578125" style="23" bestFit="1" customWidth="1"/>
    <col min="708" max="708" width="14.5703125" style="23" customWidth="1"/>
    <col min="709" max="709" width="14.42578125" style="23" customWidth="1"/>
    <col min="710" max="710" width="11" style="23" bestFit="1" customWidth="1"/>
    <col min="711" max="711" width="18.42578125" style="23" customWidth="1"/>
    <col min="712" max="713" width="17" style="23" customWidth="1"/>
    <col min="714" max="716" width="17.5703125" style="23" customWidth="1"/>
    <col min="717" max="719" width="15.42578125" style="23" customWidth="1"/>
    <col min="720" max="720" width="17.5703125" style="23" customWidth="1"/>
    <col min="721" max="721" width="15" style="23" customWidth="1"/>
    <col min="722" max="722" width="15.5703125" style="23" bestFit="1" customWidth="1"/>
    <col min="723" max="723" width="14.5703125" style="23" customWidth="1"/>
    <col min="724" max="724" width="16.42578125" style="23" customWidth="1"/>
    <col min="725" max="725" width="17" style="23" customWidth="1"/>
    <col min="726" max="726" width="28.42578125" style="23" customWidth="1"/>
    <col min="727" max="727" width="18.5703125" style="23" bestFit="1" customWidth="1"/>
    <col min="728" max="958" width="11.42578125" style="23"/>
    <col min="959" max="959" width="12" style="23" customWidth="1"/>
    <col min="960" max="960" width="47.5703125" style="23" bestFit="1" customWidth="1"/>
    <col min="961" max="961" width="31.42578125" style="23" customWidth="1"/>
    <col min="962" max="962" width="39.42578125" style="23" customWidth="1"/>
    <col min="963" max="963" width="41.42578125" style="23" bestFit="1" customWidth="1"/>
    <col min="964" max="964" width="14.5703125" style="23" customWidth="1"/>
    <col min="965" max="965" width="14.42578125" style="23" customWidth="1"/>
    <col min="966" max="966" width="11" style="23" bestFit="1" customWidth="1"/>
    <col min="967" max="967" width="18.42578125" style="23" customWidth="1"/>
    <col min="968" max="969" width="17" style="23" customWidth="1"/>
    <col min="970" max="972" width="17.5703125" style="23" customWidth="1"/>
    <col min="973" max="975" width="15.42578125" style="23" customWidth="1"/>
    <col min="976" max="976" width="17.5703125" style="23" customWidth="1"/>
    <col min="977" max="977" width="15" style="23" customWidth="1"/>
    <col min="978" max="978" width="15.5703125" style="23" bestFit="1" customWidth="1"/>
    <col min="979" max="979" width="14.5703125" style="23" customWidth="1"/>
    <col min="980" max="980" width="16.42578125" style="23" customWidth="1"/>
    <col min="981" max="981" width="17" style="23" customWidth="1"/>
    <col min="982" max="982" width="28.42578125" style="23" customWidth="1"/>
    <col min="983" max="983" width="18.5703125" style="23" bestFit="1" customWidth="1"/>
    <col min="984" max="1214" width="11.42578125" style="23"/>
    <col min="1215" max="1215" width="12" style="23" customWidth="1"/>
    <col min="1216" max="1216" width="47.5703125" style="23" bestFit="1" customWidth="1"/>
    <col min="1217" max="1217" width="31.42578125" style="23" customWidth="1"/>
    <col min="1218" max="1218" width="39.42578125" style="23" customWidth="1"/>
    <col min="1219" max="1219" width="41.42578125" style="23" bestFit="1" customWidth="1"/>
    <col min="1220" max="1220" width="14.5703125" style="23" customWidth="1"/>
    <col min="1221" max="1221" width="14.42578125" style="23" customWidth="1"/>
    <col min="1222" max="1222" width="11" style="23" bestFit="1" customWidth="1"/>
    <col min="1223" max="1223" width="18.42578125" style="23" customWidth="1"/>
    <col min="1224" max="1225" width="17" style="23" customWidth="1"/>
    <col min="1226" max="1228" width="17.5703125" style="23" customWidth="1"/>
    <col min="1229" max="1231" width="15.42578125" style="23" customWidth="1"/>
    <col min="1232" max="1232" width="17.5703125" style="23" customWidth="1"/>
    <col min="1233" max="1233" width="15" style="23" customWidth="1"/>
    <col min="1234" max="1234" width="15.5703125" style="23" bestFit="1" customWidth="1"/>
    <col min="1235" max="1235" width="14.5703125" style="23" customWidth="1"/>
    <col min="1236" max="1236" width="16.42578125" style="23" customWidth="1"/>
    <col min="1237" max="1237" width="17" style="23" customWidth="1"/>
    <col min="1238" max="1238" width="28.42578125" style="23" customWidth="1"/>
    <col min="1239" max="1239" width="18.5703125" style="23" bestFit="1" customWidth="1"/>
    <col min="1240" max="1470" width="11.42578125" style="23"/>
    <col min="1471" max="1471" width="12" style="23" customWidth="1"/>
    <col min="1472" max="1472" width="47.5703125" style="23" bestFit="1" customWidth="1"/>
    <col min="1473" max="1473" width="31.42578125" style="23" customWidth="1"/>
    <col min="1474" max="1474" width="39.42578125" style="23" customWidth="1"/>
    <col min="1475" max="1475" width="41.42578125" style="23" bestFit="1" customWidth="1"/>
    <col min="1476" max="1476" width="14.5703125" style="23" customWidth="1"/>
    <col min="1477" max="1477" width="14.42578125" style="23" customWidth="1"/>
    <col min="1478" max="1478" width="11" style="23" bestFit="1" customWidth="1"/>
    <col min="1479" max="1479" width="18.42578125" style="23" customWidth="1"/>
    <col min="1480" max="1481" width="17" style="23" customWidth="1"/>
    <col min="1482" max="1484" width="17.5703125" style="23" customWidth="1"/>
    <col min="1485" max="1487" width="15.42578125" style="23" customWidth="1"/>
    <col min="1488" max="1488" width="17.5703125" style="23" customWidth="1"/>
    <col min="1489" max="1489" width="15" style="23" customWidth="1"/>
    <col min="1490" max="1490" width="15.5703125" style="23" bestFit="1" customWidth="1"/>
    <col min="1491" max="1491" width="14.5703125" style="23" customWidth="1"/>
    <col min="1492" max="1492" width="16.42578125" style="23" customWidth="1"/>
    <col min="1493" max="1493" width="17" style="23" customWidth="1"/>
    <col min="1494" max="1494" width="28.42578125" style="23" customWidth="1"/>
    <col min="1495" max="1495" width="18.5703125" style="23" bestFit="1" customWidth="1"/>
    <col min="1496" max="1726" width="11.42578125" style="23"/>
    <col min="1727" max="1727" width="12" style="23" customWidth="1"/>
    <col min="1728" max="1728" width="47.5703125" style="23" bestFit="1" customWidth="1"/>
    <col min="1729" max="1729" width="31.42578125" style="23" customWidth="1"/>
    <col min="1730" max="1730" width="39.42578125" style="23" customWidth="1"/>
    <col min="1731" max="1731" width="41.42578125" style="23" bestFit="1" customWidth="1"/>
    <col min="1732" max="1732" width="14.5703125" style="23" customWidth="1"/>
    <col min="1733" max="1733" width="14.42578125" style="23" customWidth="1"/>
    <col min="1734" max="1734" width="11" style="23" bestFit="1" customWidth="1"/>
    <col min="1735" max="1735" width="18.42578125" style="23" customWidth="1"/>
    <col min="1736" max="1737" width="17" style="23" customWidth="1"/>
    <col min="1738" max="1740" width="17.5703125" style="23" customWidth="1"/>
    <col min="1741" max="1743" width="15.42578125" style="23" customWidth="1"/>
    <col min="1744" max="1744" width="17.5703125" style="23" customWidth="1"/>
    <col min="1745" max="1745" width="15" style="23" customWidth="1"/>
    <col min="1746" max="1746" width="15.5703125" style="23" bestFit="1" customWidth="1"/>
    <col min="1747" max="1747" width="14.5703125" style="23" customWidth="1"/>
    <col min="1748" max="1748" width="16.42578125" style="23" customWidth="1"/>
    <col min="1749" max="1749" width="17" style="23" customWidth="1"/>
    <col min="1750" max="1750" width="28.42578125" style="23" customWidth="1"/>
    <col min="1751" max="1751" width="18.5703125" style="23" bestFit="1" customWidth="1"/>
    <col min="1752" max="1982" width="11.42578125" style="23"/>
    <col min="1983" max="1983" width="12" style="23" customWidth="1"/>
    <col min="1984" max="1984" width="47.5703125" style="23" bestFit="1" customWidth="1"/>
    <col min="1985" max="1985" width="31.42578125" style="23" customWidth="1"/>
    <col min="1986" max="1986" width="39.42578125" style="23" customWidth="1"/>
    <col min="1987" max="1987" width="41.42578125" style="23" bestFit="1" customWidth="1"/>
    <col min="1988" max="1988" width="14.5703125" style="23" customWidth="1"/>
    <col min="1989" max="1989" width="14.42578125" style="23" customWidth="1"/>
    <col min="1990" max="1990" width="11" style="23" bestFit="1" customWidth="1"/>
    <col min="1991" max="1991" width="18.42578125" style="23" customWidth="1"/>
    <col min="1992" max="1993" width="17" style="23" customWidth="1"/>
    <col min="1994" max="1996" width="17.5703125" style="23" customWidth="1"/>
    <col min="1997" max="1999" width="15.42578125" style="23" customWidth="1"/>
    <col min="2000" max="2000" width="17.5703125" style="23" customWidth="1"/>
    <col min="2001" max="2001" width="15" style="23" customWidth="1"/>
    <col min="2002" max="2002" width="15.5703125" style="23" bestFit="1" customWidth="1"/>
    <col min="2003" max="2003" width="14.5703125" style="23" customWidth="1"/>
    <col min="2004" max="2004" width="16.42578125" style="23" customWidth="1"/>
    <col min="2005" max="2005" width="17" style="23" customWidth="1"/>
    <col min="2006" max="2006" width="28.42578125" style="23" customWidth="1"/>
    <col min="2007" max="2007" width="18.5703125" style="23" bestFit="1" customWidth="1"/>
    <col min="2008" max="2238" width="11.42578125" style="23"/>
    <col min="2239" max="2239" width="12" style="23" customWidth="1"/>
    <col min="2240" max="2240" width="47.5703125" style="23" bestFit="1" customWidth="1"/>
    <col min="2241" max="2241" width="31.42578125" style="23" customWidth="1"/>
    <col min="2242" max="2242" width="39.42578125" style="23" customWidth="1"/>
    <col min="2243" max="2243" width="41.42578125" style="23" bestFit="1" customWidth="1"/>
    <col min="2244" max="2244" width="14.5703125" style="23" customWidth="1"/>
    <col min="2245" max="2245" width="14.42578125" style="23" customWidth="1"/>
    <col min="2246" max="2246" width="11" style="23" bestFit="1" customWidth="1"/>
    <col min="2247" max="2247" width="18.42578125" style="23" customWidth="1"/>
    <col min="2248" max="2249" width="17" style="23" customWidth="1"/>
    <col min="2250" max="2252" width="17.5703125" style="23" customWidth="1"/>
    <col min="2253" max="2255" width="15.42578125" style="23" customWidth="1"/>
    <col min="2256" max="2256" width="17.5703125" style="23" customWidth="1"/>
    <col min="2257" max="2257" width="15" style="23" customWidth="1"/>
    <col min="2258" max="2258" width="15.5703125" style="23" bestFit="1" customWidth="1"/>
    <col min="2259" max="2259" width="14.5703125" style="23" customWidth="1"/>
    <col min="2260" max="2260" width="16.42578125" style="23" customWidth="1"/>
    <col min="2261" max="2261" width="17" style="23" customWidth="1"/>
    <col min="2262" max="2262" width="28.42578125" style="23" customWidth="1"/>
    <col min="2263" max="2263" width="18.5703125" style="23" bestFit="1" customWidth="1"/>
    <col min="2264" max="2494" width="11.42578125" style="23"/>
    <col min="2495" max="2495" width="12" style="23" customWidth="1"/>
    <col min="2496" max="2496" width="47.5703125" style="23" bestFit="1" customWidth="1"/>
    <col min="2497" max="2497" width="31.42578125" style="23" customWidth="1"/>
    <col min="2498" max="2498" width="39.42578125" style="23" customWidth="1"/>
    <col min="2499" max="2499" width="41.42578125" style="23" bestFit="1" customWidth="1"/>
    <col min="2500" max="2500" width="14.5703125" style="23" customWidth="1"/>
    <col min="2501" max="2501" width="14.42578125" style="23" customWidth="1"/>
    <col min="2502" max="2502" width="11" style="23" bestFit="1" customWidth="1"/>
    <col min="2503" max="2503" width="18.42578125" style="23" customWidth="1"/>
    <col min="2504" max="2505" width="17" style="23" customWidth="1"/>
    <col min="2506" max="2508" width="17.5703125" style="23" customWidth="1"/>
    <col min="2509" max="2511" width="15.42578125" style="23" customWidth="1"/>
    <col min="2512" max="2512" width="17.5703125" style="23" customWidth="1"/>
    <col min="2513" max="2513" width="15" style="23" customWidth="1"/>
    <col min="2514" max="2514" width="15.5703125" style="23" bestFit="1" customWidth="1"/>
    <col min="2515" max="2515" width="14.5703125" style="23" customWidth="1"/>
    <col min="2516" max="2516" width="16.42578125" style="23" customWidth="1"/>
    <col min="2517" max="2517" width="17" style="23" customWidth="1"/>
    <col min="2518" max="2518" width="28.42578125" style="23" customWidth="1"/>
    <col min="2519" max="2519" width="18.5703125" style="23" bestFit="1" customWidth="1"/>
    <col min="2520" max="2750" width="11.42578125" style="23"/>
    <col min="2751" max="2751" width="12" style="23" customWidth="1"/>
    <col min="2752" max="2752" width="47.5703125" style="23" bestFit="1" customWidth="1"/>
    <col min="2753" max="2753" width="31.42578125" style="23" customWidth="1"/>
    <col min="2754" max="2754" width="39.42578125" style="23" customWidth="1"/>
    <col min="2755" max="2755" width="41.42578125" style="23" bestFit="1" customWidth="1"/>
    <col min="2756" max="2756" width="14.5703125" style="23" customWidth="1"/>
    <col min="2757" max="2757" width="14.42578125" style="23" customWidth="1"/>
    <col min="2758" max="2758" width="11" style="23" bestFit="1" customWidth="1"/>
    <col min="2759" max="2759" width="18.42578125" style="23" customWidth="1"/>
    <col min="2760" max="2761" width="17" style="23" customWidth="1"/>
    <col min="2762" max="2764" width="17.5703125" style="23" customWidth="1"/>
    <col min="2765" max="2767" width="15.42578125" style="23" customWidth="1"/>
    <col min="2768" max="2768" width="17.5703125" style="23" customWidth="1"/>
    <col min="2769" max="2769" width="15" style="23" customWidth="1"/>
    <col min="2770" max="2770" width="15.5703125" style="23" bestFit="1" customWidth="1"/>
    <col min="2771" max="2771" width="14.5703125" style="23" customWidth="1"/>
    <col min="2772" max="2772" width="16.42578125" style="23" customWidth="1"/>
    <col min="2773" max="2773" width="17" style="23" customWidth="1"/>
    <col min="2774" max="2774" width="28.42578125" style="23" customWidth="1"/>
    <col min="2775" max="2775" width="18.5703125" style="23" bestFit="1" customWidth="1"/>
    <col min="2776" max="3006" width="11.42578125" style="23"/>
    <col min="3007" max="3007" width="12" style="23" customWidth="1"/>
    <col min="3008" max="3008" width="47.5703125" style="23" bestFit="1" customWidth="1"/>
    <col min="3009" max="3009" width="31.42578125" style="23" customWidth="1"/>
    <col min="3010" max="3010" width="39.42578125" style="23" customWidth="1"/>
    <col min="3011" max="3011" width="41.42578125" style="23" bestFit="1" customWidth="1"/>
    <col min="3012" max="3012" width="14.5703125" style="23" customWidth="1"/>
    <col min="3013" max="3013" width="14.42578125" style="23" customWidth="1"/>
    <col min="3014" max="3014" width="11" style="23" bestFit="1" customWidth="1"/>
    <col min="3015" max="3015" width="18.42578125" style="23" customWidth="1"/>
    <col min="3016" max="3017" width="17" style="23" customWidth="1"/>
    <col min="3018" max="3020" width="17.5703125" style="23" customWidth="1"/>
    <col min="3021" max="3023" width="15.42578125" style="23" customWidth="1"/>
    <col min="3024" max="3024" width="17.5703125" style="23" customWidth="1"/>
    <col min="3025" max="3025" width="15" style="23" customWidth="1"/>
    <col min="3026" max="3026" width="15.5703125" style="23" bestFit="1" customWidth="1"/>
    <col min="3027" max="3027" width="14.5703125" style="23" customWidth="1"/>
    <col min="3028" max="3028" width="16.42578125" style="23" customWidth="1"/>
    <col min="3029" max="3029" width="17" style="23" customWidth="1"/>
    <col min="3030" max="3030" width="28.42578125" style="23" customWidth="1"/>
    <col min="3031" max="3031" width="18.5703125" style="23" bestFit="1" customWidth="1"/>
    <col min="3032" max="3262" width="11.42578125" style="23"/>
    <col min="3263" max="3263" width="12" style="23" customWidth="1"/>
    <col min="3264" max="3264" width="47.5703125" style="23" bestFit="1" customWidth="1"/>
    <col min="3265" max="3265" width="31.42578125" style="23" customWidth="1"/>
    <col min="3266" max="3266" width="39.42578125" style="23" customWidth="1"/>
    <col min="3267" max="3267" width="41.42578125" style="23" bestFit="1" customWidth="1"/>
    <col min="3268" max="3268" width="14.5703125" style="23" customWidth="1"/>
    <col min="3269" max="3269" width="14.42578125" style="23" customWidth="1"/>
    <col min="3270" max="3270" width="11" style="23" bestFit="1" customWidth="1"/>
    <col min="3271" max="3271" width="18.42578125" style="23" customWidth="1"/>
    <col min="3272" max="3273" width="17" style="23" customWidth="1"/>
    <col min="3274" max="3276" width="17.5703125" style="23" customWidth="1"/>
    <col min="3277" max="3279" width="15.42578125" style="23" customWidth="1"/>
    <col min="3280" max="3280" width="17.5703125" style="23" customWidth="1"/>
    <col min="3281" max="3281" width="15" style="23" customWidth="1"/>
    <col min="3282" max="3282" width="15.5703125" style="23" bestFit="1" customWidth="1"/>
    <col min="3283" max="3283" width="14.5703125" style="23" customWidth="1"/>
    <col min="3284" max="3284" width="16.42578125" style="23" customWidth="1"/>
    <col min="3285" max="3285" width="17" style="23" customWidth="1"/>
    <col min="3286" max="3286" width="28.42578125" style="23" customWidth="1"/>
    <col min="3287" max="3287" width="18.5703125" style="23" bestFit="1" customWidth="1"/>
    <col min="3288" max="3518" width="11.42578125" style="23"/>
    <col min="3519" max="3519" width="12" style="23" customWidth="1"/>
    <col min="3520" max="3520" width="47.5703125" style="23" bestFit="1" customWidth="1"/>
    <col min="3521" max="3521" width="31.42578125" style="23" customWidth="1"/>
    <col min="3522" max="3522" width="39.42578125" style="23" customWidth="1"/>
    <col min="3523" max="3523" width="41.42578125" style="23" bestFit="1" customWidth="1"/>
    <col min="3524" max="3524" width="14.5703125" style="23" customWidth="1"/>
    <col min="3525" max="3525" width="14.42578125" style="23" customWidth="1"/>
    <col min="3526" max="3526" width="11" style="23" bestFit="1" customWidth="1"/>
    <col min="3527" max="3527" width="18.42578125" style="23" customWidth="1"/>
    <col min="3528" max="3529" width="17" style="23" customWidth="1"/>
    <col min="3530" max="3532" width="17.5703125" style="23" customWidth="1"/>
    <col min="3533" max="3535" width="15.42578125" style="23" customWidth="1"/>
    <col min="3536" max="3536" width="17.5703125" style="23" customWidth="1"/>
    <col min="3537" max="3537" width="15" style="23" customWidth="1"/>
    <col min="3538" max="3538" width="15.5703125" style="23" bestFit="1" customWidth="1"/>
    <col min="3539" max="3539" width="14.5703125" style="23" customWidth="1"/>
    <col min="3540" max="3540" width="16.42578125" style="23" customWidth="1"/>
    <col min="3541" max="3541" width="17" style="23" customWidth="1"/>
    <col min="3542" max="3542" width="28.42578125" style="23" customWidth="1"/>
    <col min="3543" max="3543" width="18.5703125" style="23" bestFit="1" customWidth="1"/>
    <col min="3544" max="3774" width="11.42578125" style="23"/>
    <col min="3775" max="3775" width="12" style="23" customWidth="1"/>
    <col min="3776" max="3776" width="47.5703125" style="23" bestFit="1" customWidth="1"/>
    <col min="3777" max="3777" width="31.42578125" style="23" customWidth="1"/>
    <col min="3778" max="3778" width="39.42578125" style="23" customWidth="1"/>
    <col min="3779" max="3779" width="41.42578125" style="23" bestFit="1" customWidth="1"/>
    <col min="3780" max="3780" width="14.5703125" style="23" customWidth="1"/>
    <col min="3781" max="3781" width="14.42578125" style="23" customWidth="1"/>
    <col min="3782" max="3782" width="11" style="23" bestFit="1" customWidth="1"/>
    <col min="3783" max="3783" width="18.42578125" style="23" customWidth="1"/>
    <col min="3784" max="3785" width="17" style="23" customWidth="1"/>
    <col min="3786" max="3788" width="17.5703125" style="23" customWidth="1"/>
    <col min="3789" max="3791" width="15.42578125" style="23" customWidth="1"/>
    <col min="3792" max="3792" width="17.5703125" style="23" customWidth="1"/>
    <col min="3793" max="3793" width="15" style="23" customWidth="1"/>
    <col min="3794" max="3794" width="15.5703125" style="23" bestFit="1" customWidth="1"/>
    <col min="3795" max="3795" width="14.5703125" style="23" customWidth="1"/>
    <col min="3796" max="3796" width="16.42578125" style="23" customWidth="1"/>
    <col min="3797" max="3797" width="17" style="23" customWidth="1"/>
    <col min="3798" max="3798" width="28.42578125" style="23" customWidth="1"/>
    <col min="3799" max="3799" width="18.5703125" style="23" bestFit="1" customWidth="1"/>
    <col min="3800" max="4030" width="11.42578125" style="23"/>
    <col min="4031" max="4031" width="12" style="23" customWidth="1"/>
    <col min="4032" max="4032" width="47.5703125" style="23" bestFit="1" customWidth="1"/>
    <col min="4033" max="4033" width="31.42578125" style="23" customWidth="1"/>
    <col min="4034" max="4034" width="39.42578125" style="23" customWidth="1"/>
    <col min="4035" max="4035" width="41.42578125" style="23" bestFit="1" customWidth="1"/>
    <col min="4036" max="4036" width="14.5703125" style="23" customWidth="1"/>
    <col min="4037" max="4037" width="14.42578125" style="23" customWidth="1"/>
    <col min="4038" max="4038" width="11" style="23" bestFit="1" customWidth="1"/>
    <col min="4039" max="4039" width="18.42578125" style="23" customWidth="1"/>
    <col min="4040" max="4041" width="17" style="23" customWidth="1"/>
    <col min="4042" max="4044" width="17.5703125" style="23" customWidth="1"/>
    <col min="4045" max="4047" width="15.42578125" style="23" customWidth="1"/>
    <col min="4048" max="4048" width="17.5703125" style="23" customWidth="1"/>
    <col min="4049" max="4049" width="15" style="23" customWidth="1"/>
    <col min="4050" max="4050" width="15.5703125" style="23" bestFit="1" customWidth="1"/>
    <col min="4051" max="4051" width="14.5703125" style="23" customWidth="1"/>
    <col min="4052" max="4052" width="16.42578125" style="23" customWidth="1"/>
    <col min="4053" max="4053" width="17" style="23" customWidth="1"/>
    <col min="4054" max="4054" width="28.42578125" style="23" customWidth="1"/>
    <col min="4055" max="4055" width="18.5703125" style="23" bestFit="1" customWidth="1"/>
    <col min="4056" max="4286" width="11.42578125" style="23"/>
    <col min="4287" max="4287" width="12" style="23" customWidth="1"/>
    <col min="4288" max="4288" width="47.5703125" style="23" bestFit="1" customWidth="1"/>
    <col min="4289" max="4289" width="31.42578125" style="23" customWidth="1"/>
    <col min="4290" max="4290" width="39.42578125" style="23" customWidth="1"/>
    <col min="4291" max="4291" width="41.42578125" style="23" bestFit="1" customWidth="1"/>
    <col min="4292" max="4292" width="14.5703125" style="23" customWidth="1"/>
    <col min="4293" max="4293" width="14.42578125" style="23" customWidth="1"/>
    <col min="4294" max="4294" width="11" style="23" bestFit="1" customWidth="1"/>
    <col min="4295" max="4295" width="18.42578125" style="23" customWidth="1"/>
    <col min="4296" max="4297" width="17" style="23" customWidth="1"/>
    <col min="4298" max="4300" width="17.5703125" style="23" customWidth="1"/>
    <col min="4301" max="4303" width="15.42578125" style="23" customWidth="1"/>
    <col min="4304" max="4304" width="17.5703125" style="23" customWidth="1"/>
    <col min="4305" max="4305" width="15" style="23" customWidth="1"/>
    <col min="4306" max="4306" width="15.5703125" style="23" bestFit="1" customWidth="1"/>
    <col min="4307" max="4307" width="14.5703125" style="23" customWidth="1"/>
    <col min="4308" max="4308" width="16.42578125" style="23" customWidth="1"/>
    <col min="4309" max="4309" width="17" style="23" customWidth="1"/>
    <col min="4310" max="4310" width="28.42578125" style="23" customWidth="1"/>
    <col min="4311" max="4311" width="18.5703125" style="23" bestFit="1" customWidth="1"/>
    <col min="4312" max="4542" width="11.42578125" style="23"/>
    <col min="4543" max="4543" width="12" style="23" customWidth="1"/>
    <col min="4544" max="4544" width="47.5703125" style="23" bestFit="1" customWidth="1"/>
    <col min="4545" max="4545" width="31.42578125" style="23" customWidth="1"/>
    <col min="4546" max="4546" width="39.42578125" style="23" customWidth="1"/>
    <col min="4547" max="4547" width="41.42578125" style="23" bestFit="1" customWidth="1"/>
    <col min="4548" max="4548" width="14.5703125" style="23" customWidth="1"/>
    <col min="4549" max="4549" width="14.42578125" style="23" customWidth="1"/>
    <col min="4550" max="4550" width="11" style="23" bestFit="1" customWidth="1"/>
    <col min="4551" max="4551" width="18.42578125" style="23" customWidth="1"/>
    <col min="4552" max="4553" width="17" style="23" customWidth="1"/>
    <col min="4554" max="4556" width="17.5703125" style="23" customWidth="1"/>
    <col min="4557" max="4559" width="15.42578125" style="23" customWidth="1"/>
    <col min="4560" max="4560" width="17.5703125" style="23" customWidth="1"/>
    <col min="4561" max="4561" width="15" style="23" customWidth="1"/>
    <col min="4562" max="4562" width="15.5703125" style="23" bestFit="1" customWidth="1"/>
    <col min="4563" max="4563" width="14.5703125" style="23" customWidth="1"/>
    <col min="4564" max="4564" width="16.42578125" style="23" customWidth="1"/>
    <col min="4565" max="4565" width="17" style="23" customWidth="1"/>
    <col min="4566" max="4566" width="28.42578125" style="23" customWidth="1"/>
    <col min="4567" max="4567" width="18.5703125" style="23" bestFit="1" customWidth="1"/>
    <col min="4568" max="4798" width="11.42578125" style="23"/>
    <col min="4799" max="4799" width="12" style="23" customWidth="1"/>
    <col min="4800" max="4800" width="47.5703125" style="23" bestFit="1" customWidth="1"/>
    <col min="4801" max="4801" width="31.42578125" style="23" customWidth="1"/>
    <col min="4802" max="4802" width="39.42578125" style="23" customWidth="1"/>
    <col min="4803" max="4803" width="41.42578125" style="23" bestFit="1" customWidth="1"/>
    <col min="4804" max="4804" width="14.5703125" style="23" customWidth="1"/>
    <col min="4805" max="4805" width="14.42578125" style="23" customWidth="1"/>
    <col min="4806" max="4806" width="11" style="23" bestFit="1" customWidth="1"/>
    <col min="4807" max="4807" width="18.42578125" style="23" customWidth="1"/>
    <col min="4808" max="4809" width="17" style="23" customWidth="1"/>
    <col min="4810" max="4812" width="17.5703125" style="23" customWidth="1"/>
    <col min="4813" max="4815" width="15.42578125" style="23" customWidth="1"/>
    <col min="4816" max="4816" width="17.5703125" style="23" customWidth="1"/>
    <col min="4817" max="4817" width="15" style="23" customWidth="1"/>
    <col min="4818" max="4818" width="15.5703125" style="23" bestFit="1" customWidth="1"/>
    <col min="4819" max="4819" width="14.5703125" style="23" customWidth="1"/>
    <col min="4820" max="4820" width="16.42578125" style="23" customWidth="1"/>
    <col min="4821" max="4821" width="17" style="23" customWidth="1"/>
    <col min="4822" max="4822" width="28.42578125" style="23" customWidth="1"/>
    <col min="4823" max="4823" width="18.5703125" style="23" bestFit="1" customWidth="1"/>
    <col min="4824" max="5054" width="11.42578125" style="23"/>
    <col min="5055" max="5055" width="12" style="23" customWidth="1"/>
    <col min="5056" max="5056" width="47.5703125" style="23" bestFit="1" customWidth="1"/>
    <col min="5057" max="5057" width="31.42578125" style="23" customWidth="1"/>
    <col min="5058" max="5058" width="39.42578125" style="23" customWidth="1"/>
    <col min="5059" max="5059" width="41.42578125" style="23" bestFit="1" customWidth="1"/>
    <col min="5060" max="5060" width="14.5703125" style="23" customWidth="1"/>
    <col min="5061" max="5061" width="14.42578125" style="23" customWidth="1"/>
    <col min="5062" max="5062" width="11" style="23" bestFit="1" customWidth="1"/>
    <col min="5063" max="5063" width="18.42578125" style="23" customWidth="1"/>
    <col min="5064" max="5065" width="17" style="23" customWidth="1"/>
    <col min="5066" max="5068" width="17.5703125" style="23" customWidth="1"/>
    <col min="5069" max="5071" width="15.42578125" style="23" customWidth="1"/>
    <col min="5072" max="5072" width="17.5703125" style="23" customWidth="1"/>
    <col min="5073" max="5073" width="15" style="23" customWidth="1"/>
    <col min="5074" max="5074" width="15.5703125" style="23" bestFit="1" customWidth="1"/>
    <col min="5075" max="5075" width="14.5703125" style="23" customWidth="1"/>
    <col min="5076" max="5076" width="16.42578125" style="23" customWidth="1"/>
    <col min="5077" max="5077" width="17" style="23" customWidth="1"/>
    <col min="5078" max="5078" width="28.42578125" style="23" customWidth="1"/>
    <col min="5079" max="5079" width="18.5703125" style="23" bestFit="1" customWidth="1"/>
    <col min="5080" max="5310" width="11.42578125" style="23"/>
    <col min="5311" max="5311" width="12" style="23" customWidth="1"/>
    <col min="5312" max="5312" width="47.5703125" style="23" bestFit="1" customWidth="1"/>
    <col min="5313" max="5313" width="31.42578125" style="23" customWidth="1"/>
    <col min="5314" max="5314" width="39.42578125" style="23" customWidth="1"/>
    <col min="5315" max="5315" width="41.42578125" style="23" bestFit="1" customWidth="1"/>
    <col min="5316" max="5316" width="14.5703125" style="23" customWidth="1"/>
    <col min="5317" max="5317" width="14.42578125" style="23" customWidth="1"/>
    <col min="5318" max="5318" width="11" style="23" bestFit="1" customWidth="1"/>
    <col min="5319" max="5319" width="18.42578125" style="23" customWidth="1"/>
    <col min="5320" max="5321" width="17" style="23" customWidth="1"/>
    <col min="5322" max="5324" width="17.5703125" style="23" customWidth="1"/>
    <col min="5325" max="5327" width="15.42578125" style="23" customWidth="1"/>
    <col min="5328" max="5328" width="17.5703125" style="23" customWidth="1"/>
    <col min="5329" max="5329" width="15" style="23" customWidth="1"/>
    <col min="5330" max="5330" width="15.5703125" style="23" bestFit="1" customWidth="1"/>
    <col min="5331" max="5331" width="14.5703125" style="23" customWidth="1"/>
    <col min="5332" max="5332" width="16.42578125" style="23" customWidth="1"/>
    <col min="5333" max="5333" width="17" style="23" customWidth="1"/>
    <col min="5334" max="5334" width="28.42578125" style="23" customWidth="1"/>
    <col min="5335" max="5335" width="18.5703125" style="23" bestFit="1" customWidth="1"/>
    <col min="5336" max="5566" width="11.42578125" style="23"/>
    <col min="5567" max="5567" width="12" style="23" customWidth="1"/>
    <col min="5568" max="5568" width="47.5703125" style="23" bestFit="1" customWidth="1"/>
    <col min="5569" max="5569" width="31.42578125" style="23" customWidth="1"/>
    <col min="5570" max="5570" width="39.42578125" style="23" customWidth="1"/>
    <col min="5571" max="5571" width="41.42578125" style="23" bestFit="1" customWidth="1"/>
    <col min="5572" max="5572" width="14.5703125" style="23" customWidth="1"/>
    <col min="5573" max="5573" width="14.42578125" style="23" customWidth="1"/>
    <col min="5574" max="5574" width="11" style="23" bestFit="1" customWidth="1"/>
    <col min="5575" max="5575" width="18.42578125" style="23" customWidth="1"/>
    <col min="5576" max="5577" width="17" style="23" customWidth="1"/>
    <col min="5578" max="5580" width="17.5703125" style="23" customWidth="1"/>
    <col min="5581" max="5583" width="15.42578125" style="23" customWidth="1"/>
    <col min="5584" max="5584" width="17.5703125" style="23" customWidth="1"/>
    <col min="5585" max="5585" width="15" style="23" customWidth="1"/>
    <col min="5586" max="5586" width="15.5703125" style="23" bestFit="1" customWidth="1"/>
    <col min="5587" max="5587" width="14.5703125" style="23" customWidth="1"/>
    <col min="5588" max="5588" width="16.42578125" style="23" customWidth="1"/>
    <col min="5589" max="5589" width="17" style="23" customWidth="1"/>
    <col min="5590" max="5590" width="28.42578125" style="23" customWidth="1"/>
    <col min="5591" max="5591" width="18.5703125" style="23" bestFit="1" customWidth="1"/>
    <col min="5592" max="5822" width="11.42578125" style="23"/>
    <col min="5823" max="5823" width="12" style="23" customWidth="1"/>
    <col min="5824" max="5824" width="47.5703125" style="23" bestFit="1" customWidth="1"/>
    <col min="5825" max="5825" width="31.42578125" style="23" customWidth="1"/>
    <col min="5826" max="5826" width="39.42578125" style="23" customWidth="1"/>
    <col min="5827" max="5827" width="41.42578125" style="23" bestFit="1" customWidth="1"/>
    <col min="5828" max="5828" width="14.5703125" style="23" customWidth="1"/>
    <col min="5829" max="5829" width="14.42578125" style="23" customWidth="1"/>
    <col min="5830" max="5830" width="11" style="23" bestFit="1" customWidth="1"/>
    <col min="5831" max="5831" width="18.42578125" style="23" customWidth="1"/>
    <col min="5832" max="5833" width="17" style="23" customWidth="1"/>
    <col min="5834" max="5836" width="17.5703125" style="23" customWidth="1"/>
    <col min="5837" max="5839" width="15.42578125" style="23" customWidth="1"/>
    <col min="5840" max="5840" width="17.5703125" style="23" customWidth="1"/>
    <col min="5841" max="5841" width="15" style="23" customWidth="1"/>
    <col min="5842" max="5842" width="15.5703125" style="23" bestFit="1" customWidth="1"/>
    <col min="5843" max="5843" width="14.5703125" style="23" customWidth="1"/>
    <col min="5844" max="5844" width="16.42578125" style="23" customWidth="1"/>
    <col min="5845" max="5845" width="17" style="23" customWidth="1"/>
    <col min="5846" max="5846" width="28.42578125" style="23" customWidth="1"/>
    <col min="5847" max="5847" width="18.5703125" style="23" bestFit="1" customWidth="1"/>
    <col min="5848" max="6078" width="11.42578125" style="23"/>
    <col min="6079" max="6079" width="12" style="23" customWidth="1"/>
    <col min="6080" max="6080" width="47.5703125" style="23" bestFit="1" customWidth="1"/>
    <col min="6081" max="6081" width="31.42578125" style="23" customWidth="1"/>
    <col min="6082" max="6082" width="39.42578125" style="23" customWidth="1"/>
    <col min="6083" max="6083" width="41.42578125" style="23" bestFit="1" customWidth="1"/>
    <col min="6084" max="6084" width="14.5703125" style="23" customWidth="1"/>
    <col min="6085" max="6085" width="14.42578125" style="23" customWidth="1"/>
    <col min="6086" max="6086" width="11" style="23" bestFit="1" customWidth="1"/>
    <col min="6087" max="6087" width="18.42578125" style="23" customWidth="1"/>
    <col min="6088" max="6089" width="17" style="23" customWidth="1"/>
    <col min="6090" max="6092" width="17.5703125" style="23" customWidth="1"/>
    <col min="6093" max="6095" width="15.42578125" style="23" customWidth="1"/>
    <col min="6096" max="6096" width="17.5703125" style="23" customWidth="1"/>
    <col min="6097" max="6097" width="15" style="23" customWidth="1"/>
    <col min="6098" max="6098" width="15.5703125" style="23" bestFit="1" customWidth="1"/>
    <col min="6099" max="6099" width="14.5703125" style="23" customWidth="1"/>
    <col min="6100" max="6100" width="16.42578125" style="23" customWidth="1"/>
    <col min="6101" max="6101" width="17" style="23" customWidth="1"/>
    <col min="6102" max="6102" width="28.42578125" style="23" customWidth="1"/>
    <col min="6103" max="6103" width="18.5703125" style="23" bestFit="1" customWidth="1"/>
    <col min="6104" max="6334" width="11.42578125" style="23"/>
    <col min="6335" max="6335" width="12" style="23" customWidth="1"/>
    <col min="6336" max="6336" width="47.5703125" style="23" bestFit="1" customWidth="1"/>
    <col min="6337" max="6337" width="31.42578125" style="23" customWidth="1"/>
    <col min="6338" max="6338" width="39.42578125" style="23" customWidth="1"/>
    <col min="6339" max="6339" width="41.42578125" style="23" bestFit="1" customWidth="1"/>
    <col min="6340" max="6340" width="14.5703125" style="23" customWidth="1"/>
    <col min="6341" max="6341" width="14.42578125" style="23" customWidth="1"/>
    <col min="6342" max="6342" width="11" style="23" bestFit="1" customWidth="1"/>
    <col min="6343" max="6343" width="18.42578125" style="23" customWidth="1"/>
    <col min="6344" max="6345" width="17" style="23" customWidth="1"/>
    <col min="6346" max="6348" width="17.5703125" style="23" customWidth="1"/>
    <col min="6349" max="6351" width="15.42578125" style="23" customWidth="1"/>
    <col min="6352" max="6352" width="17.5703125" style="23" customWidth="1"/>
    <col min="6353" max="6353" width="15" style="23" customWidth="1"/>
    <col min="6354" max="6354" width="15.5703125" style="23" bestFit="1" customWidth="1"/>
    <col min="6355" max="6355" width="14.5703125" style="23" customWidth="1"/>
    <col min="6356" max="6356" width="16.42578125" style="23" customWidth="1"/>
    <col min="6357" max="6357" width="17" style="23" customWidth="1"/>
    <col min="6358" max="6358" width="28.42578125" style="23" customWidth="1"/>
    <col min="6359" max="6359" width="18.5703125" style="23" bestFit="1" customWidth="1"/>
    <col min="6360" max="6590" width="11.42578125" style="23"/>
    <col min="6591" max="6591" width="12" style="23" customWidth="1"/>
    <col min="6592" max="6592" width="47.5703125" style="23" bestFit="1" customWidth="1"/>
    <col min="6593" max="6593" width="31.42578125" style="23" customWidth="1"/>
    <col min="6594" max="6594" width="39.42578125" style="23" customWidth="1"/>
    <col min="6595" max="6595" width="41.42578125" style="23" bestFit="1" customWidth="1"/>
    <col min="6596" max="6596" width="14.5703125" style="23" customWidth="1"/>
    <col min="6597" max="6597" width="14.42578125" style="23" customWidth="1"/>
    <col min="6598" max="6598" width="11" style="23" bestFit="1" customWidth="1"/>
    <col min="6599" max="6599" width="18.42578125" style="23" customWidth="1"/>
    <col min="6600" max="6601" width="17" style="23" customWidth="1"/>
    <col min="6602" max="6604" width="17.5703125" style="23" customWidth="1"/>
    <col min="6605" max="6607" width="15.42578125" style="23" customWidth="1"/>
    <col min="6608" max="6608" width="17.5703125" style="23" customWidth="1"/>
    <col min="6609" max="6609" width="15" style="23" customWidth="1"/>
    <col min="6610" max="6610" width="15.5703125" style="23" bestFit="1" customWidth="1"/>
    <col min="6611" max="6611" width="14.5703125" style="23" customWidth="1"/>
    <col min="6612" max="6612" width="16.42578125" style="23" customWidth="1"/>
    <col min="6613" max="6613" width="17" style="23" customWidth="1"/>
    <col min="6614" max="6614" width="28.42578125" style="23" customWidth="1"/>
    <col min="6615" max="6615" width="18.5703125" style="23" bestFit="1" customWidth="1"/>
    <col min="6616" max="6846" width="11.42578125" style="23"/>
    <col min="6847" max="6847" width="12" style="23" customWidth="1"/>
    <col min="6848" max="6848" width="47.5703125" style="23" bestFit="1" customWidth="1"/>
    <col min="6849" max="6849" width="31.42578125" style="23" customWidth="1"/>
    <col min="6850" max="6850" width="39.42578125" style="23" customWidth="1"/>
    <col min="6851" max="6851" width="41.42578125" style="23" bestFit="1" customWidth="1"/>
    <col min="6852" max="6852" width="14.5703125" style="23" customWidth="1"/>
    <col min="6853" max="6853" width="14.42578125" style="23" customWidth="1"/>
    <col min="6854" max="6854" width="11" style="23" bestFit="1" customWidth="1"/>
    <col min="6855" max="6855" width="18.42578125" style="23" customWidth="1"/>
    <col min="6856" max="6857" width="17" style="23" customWidth="1"/>
    <col min="6858" max="6860" width="17.5703125" style="23" customWidth="1"/>
    <col min="6861" max="6863" width="15.42578125" style="23" customWidth="1"/>
    <col min="6864" max="6864" width="17.5703125" style="23" customWidth="1"/>
    <col min="6865" max="6865" width="15" style="23" customWidth="1"/>
    <col min="6866" max="6866" width="15.5703125" style="23" bestFit="1" customWidth="1"/>
    <col min="6867" max="6867" width="14.5703125" style="23" customWidth="1"/>
    <col min="6868" max="6868" width="16.42578125" style="23" customWidth="1"/>
    <col min="6869" max="6869" width="17" style="23" customWidth="1"/>
    <col min="6870" max="6870" width="28.42578125" style="23" customWidth="1"/>
    <col min="6871" max="6871" width="18.5703125" style="23" bestFit="1" customWidth="1"/>
    <col min="6872" max="7102" width="11.42578125" style="23"/>
    <col min="7103" max="7103" width="12" style="23" customWidth="1"/>
    <col min="7104" max="7104" width="47.5703125" style="23" bestFit="1" customWidth="1"/>
    <col min="7105" max="7105" width="31.42578125" style="23" customWidth="1"/>
    <col min="7106" max="7106" width="39.42578125" style="23" customWidth="1"/>
    <col min="7107" max="7107" width="41.42578125" style="23" bestFit="1" customWidth="1"/>
    <col min="7108" max="7108" width="14.5703125" style="23" customWidth="1"/>
    <col min="7109" max="7109" width="14.42578125" style="23" customWidth="1"/>
    <col min="7110" max="7110" width="11" style="23" bestFit="1" customWidth="1"/>
    <col min="7111" max="7111" width="18.42578125" style="23" customWidth="1"/>
    <col min="7112" max="7113" width="17" style="23" customWidth="1"/>
    <col min="7114" max="7116" width="17.5703125" style="23" customWidth="1"/>
    <col min="7117" max="7119" width="15.42578125" style="23" customWidth="1"/>
    <col min="7120" max="7120" width="17.5703125" style="23" customWidth="1"/>
    <col min="7121" max="7121" width="15" style="23" customWidth="1"/>
    <col min="7122" max="7122" width="15.5703125" style="23" bestFit="1" customWidth="1"/>
    <col min="7123" max="7123" width="14.5703125" style="23" customWidth="1"/>
    <col min="7124" max="7124" width="16.42578125" style="23" customWidth="1"/>
    <col min="7125" max="7125" width="17" style="23" customWidth="1"/>
    <col min="7126" max="7126" width="28.42578125" style="23" customWidth="1"/>
    <col min="7127" max="7127" width="18.5703125" style="23" bestFit="1" customWidth="1"/>
    <col min="7128" max="7358" width="11.42578125" style="23"/>
    <col min="7359" max="7359" width="12" style="23" customWidth="1"/>
    <col min="7360" max="7360" width="47.5703125" style="23" bestFit="1" customWidth="1"/>
    <col min="7361" max="7361" width="31.42578125" style="23" customWidth="1"/>
    <col min="7362" max="7362" width="39.42578125" style="23" customWidth="1"/>
    <col min="7363" max="7363" width="41.42578125" style="23" bestFit="1" customWidth="1"/>
    <col min="7364" max="7364" width="14.5703125" style="23" customWidth="1"/>
    <col min="7365" max="7365" width="14.42578125" style="23" customWidth="1"/>
    <col min="7366" max="7366" width="11" style="23" bestFit="1" customWidth="1"/>
    <col min="7367" max="7367" width="18.42578125" style="23" customWidth="1"/>
    <col min="7368" max="7369" width="17" style="23" customWidth="1"/>
    <col min="7370" max="7372" width="17.5703125" style="23" customWidth="1"/>
    <col min="7373" max="7375" width="15.42578125" style="23" customWidth="1"/>
    <col min="7376" max="7376" width="17.5703125" style="23" customWidth="1"/>
    <col min="7377" max="7377" width="15" style="23" customWidth="1"/>
    <col min="7378" max="7378" width="15.5703125" style="23" bestFit="1" customWidth="1"/>
    <col min="7379" max="7379" width="14.5703125" style="23" customWidth="1"/>
    <col min="7380" max="7380" width="16.42578125" style="23" customWidth="1"/>
    <col min="7381" max="7381" width="17" style="23" customWidth="1"/>
    <col min="7382" max="7382" width="28.42578125" style="23" customWidth="1"/>
    <col min="7383" max="7383" width="18.5703125" style="23" bestFit="1" customWidth="1"/>
    <col min="7384" max="7614" width="11.42578125" style="23"/>
    <col min="7615" max="7615" width="12" style="23" customWidth="1"/>
    <col min="7616" max="7616" width="47.5703125" style="23" bestFit="1" customWidth="1"/>
    <col min="7617" max="7617" width="31.42578125" style="23" customWidth="1"/>
    <col min="7618" max="7618" width="39.42578125" style="23" customWidth="1"/>
    <col min="7619" max="7619" width="41.42578125" style="23" bestFit="1" customWidth="1"/>
    <col min="7620" max="7620" width="14.5703125" style="23" customWidth="1"/>
    <col min="7621" max="7621" width="14.42578125" style="23" customWidth="1"/>
    <col min="7622" max="7622" width="11" style="23" bestFit="1" customWidth="1"/>
    <col min="7623" max="7623" width="18.42578125" style="23" customWidth="1"/>
    <col min="7624" max="7625" width="17" style="23" customWidth="1"/>
    <col min="7626" max="7628" width="17.5703125" style="23" customWidth="1"/>
    <col min="7629" max="7631" width="15.42578125" style="23" customWidth="1"/>
    <col min="7632" max="7632" width="17.5703125" style="23" customWidth="1"/>
    <col min="7633" max="7633" width="15" style="23" customWidth="1"/>
    <col min="7634" max="7634" width="15.5703125" style="23" bestFit="1" customWidth="1"/>
    <col min="7635" max="7635" width="14.5703125" style="23" customWidth="1"/>
    <col min="7636" max="7636" width="16.42578125" style="23" customWidth="1"/>
    <col min="7637" max="7637" width="17" style="23" customWidth="1"/>
    <col min="7638" max="7638" width="28.42578125" style="23" customWidth="1"/>
    <col min="7639" max="7639" width="18.5703125" style="23" bestFit="1" customWidth="1"/>
    <col min="7640" max="7870" width="11.42578125" style="23"/>
    <col min="7871" max="7871" width="12" style="23" customWidth="1"/>
    <col min="7872" max="7872" width="47.5703125" style="23" bestFit="1" customWidth="1"/>
    <col min="7873" max="7873" width="31.42578125" style="23" customWidth="1"/>
    <col min="7874" max="7874" width="39.42578125" style="23" customWidth="1"/>
    <col min="7875" max="7875" width="41.42578125" style="23" bestFit="1" customWidth="1"/>
    <col min="7876" max="7876" width="14.5703125" style="23" customWidth="1"/>
    <col min="7877" max="7877" width="14.42578125" style="23" customWidth="1"/>
    <col min="7878" max="7878" width="11" style="23" bestFit="1" customWidth="1"/>
    <col min="7879" max="7879" width="18.42578125" style="23" customWidth="1"/>
    <col min="7880" max="7881" width="17" style="23" customWidth="1"/>
    <col min="7882" max="7884" width="17.5703125" style="23" customWidth="1"/>
    <col min="7885" max="7887" width="15.42578125" style="23" customWidth="1"/>
    <col min="7888" max="7888" width="17.5703125" style="23" customWidth="1"/>
    <col min="7889" max="7889" width="15" style="23" customWidth="1"/>
    <col min="7890" max="7890" width="15.5703125" style="23" bestFit="1" customWidth="1"/>
    <col min="7891" max="7891" width="14.5703125" style="23" customWidth="1"/>
    <col min="7892" max="7892" width="16.42578125" style="23" customWidth="1"/>
    <col min="7893" max="7893" width="17" style="23" customWidth="1"/>
    <col min="7894" max="7894" width="28.42578125" style="23" customWidth="1"/>
    <col min="7895" max="7895" width="18.5703125" style="23" bestFit="1" customWidth="1"/>
    <col min="7896" max="8126" width="11.42578125" style="23"/>
    <col min="8127" max="8127" width="12" style="23" customWidth="1"/>
    <col min="8128" max="8128" width="47.5703125" style="23" bestFit="1" customWidth="1"/>
    <col min="8129" max="8129" width="31.42578125" style="23" customWidth="1"/>
    <col min="8130" max="8130" width="39.42578125" style="23" customWidth="1"/>
    <col min="8131" max="8131" width="41.42578125" style="23" bestFit="1" customWidth="1"/>
    <col min="8132" max="8132" width="14.5703125" style="23" customWidth="1"/>
    <col min="8133" max="8133" width="14.42578125" style="23" customWidth="1"/>
    <col min="8134" max="8134" width="11" style="23" bestFit="1" customWidth="1"/>
    <col min="8135" max="8135" width="18.42578125" style="23" customWidth="1"/>
    <col min="8136" max="8137" width="17" style="23" customWidth="1"/>
    <col min="8138" max="8140" width="17.5703125" style="23" customWidth="1"/>
    <col min="8141" max="8143" width="15.42578125" style="23" customWidth="1"/>
    <col min="8144" max="8144" width="17.5703125" style="23" customWidth="1"/>
    <col min="8145" max="8145" width="15" style="23" customWidth="1"/>
    <col min="8146" max="8146" width="15.5703125" style="23" bestFit="1" customWidth="1"/>
    <col min="8147" max="8147" width="14.5703125" style="23" customWidth="1"/>
    <col min="8148" max="8148" width="16.42578125" style="23" customWidth="1"/>
    <col min="8149" max="8149" width="17" style="23" customWidth="1"/>
    <col min="8150" max="8150" width="28.42578125" style="23" customWidth="1"/>
    <col min="8151" max="8151" width="18.5703125" style="23" bestFit="1" customWidth="1"/>
    <col min="8152" max="8382" width="11.42578125" style="23"/>
    <col min="8383" max="8383" width="12" style="23" customWidth="1"/>
    <col min="8384" max="8384" width="47.5703125" style="23" bestFit="1" customWidth="1"/>
    <col min="8385" max="8385" width="31.42578125" style="23" customWidth="1"/>
    <col min="8386" max="8386" width="39.42578125" style="23" customWidth="1"/>
    <col min="8387" max="8387" width="41.42578125" style="23" bestFit="1" customWidth="1"/>
    <col min="8388" max="8388" width="14.5703125" style="23" customWidth="1"/>
    <col min="8389" max="8389" width="14.42578125" style="23" customWidth="1"/>
    <col min="8390" max="8390" width="11" style="23" bestFit="1" customWidth="1"/>
    <col min="8391" max="8391" width="18.42578125" style="23" customWidth="1"/>
    <col min="8392" max="8393" width="17" style="23" customWidth="1"/>
    <col min="8394" max="8396" width="17.5703125" style="23" customWidth="1"/>
    <col min="8397" max="8399" width="15.42578125" style="23" customWidth="1"/>
    <col min="8400" max="8400" width="17.5703125" style="23" customWidth="1"/>
    <col min="8401" max="8401" width="15" style="23" customWidth="1"/>
    <col min="8402" max="8402" width="15.5703125" style="23" bestFit="1" customWidth="1"/>
    <col min="8403" max="8403" width="14.5703125" style="23" customWidth="1"/>
    <col min="8404" max="8404" width="16.42578125" style="23" customWidth="1"/>
    <col min="8405" max="8405" width="17" style="23" customWidth="1"/>
    <col min="8406" max="8406" width="28.42578125" style="23" customWidth="1"/>
    <col min="8407" max="8407" width="18.5703125" style="23" bestFit="1" customWidth="1"/>
    <col min="8408" max="8638" width="11.42578125" style="23"/>
    <col min="8639" max="8639" width="12" style="23" customWidth="1"/>
    <col min="8640" max="8640" width="47.5703125" style="23" bestFit="1" customWidth="1"/>
    <col min="8641" max="8641" width="31.42578125" style="23" customWidth="1"/>
    <col min="8642" max="8642" width="39.42578125" style="23" customWidth="1"/>
    <col min="8643" max="8643" width="41.42578125" style="23" bestFit="1" customWidth="1"/>
    <col min="8644" max="8644" width="14.5703125" style="23" customWidth="1"/>
    <col min="8645" max="8645" width="14.42578125" style="23" customWidth="1"/>
    <col min="8646" max="8646" width="11" style="23" bestFit="1" customWidth="1"/>
    <col min="8647" max="8647" width="18.42578125" style="23" customWidth="1"/>
    <col min="8648" max="8649" width="17" style="23" customWidth="1"/>
    <col min="8650" max="8652" width="17.5703125" style="23" customWidth="1"/>
    <col min="8653" max="8655" width="15.42578125" style="23" customWidth="1"/>
    <col min="8656" max="8656" width="17.5703125" style="23" customWidth="1"/>
    <col min="8657" max="8657" width="15" style="23" customWidth="1"/>
    <col min="8658" max="8658" width="15.5703125" style="23" bestFit="1" customWidth="1"/>
    <col min="8659" max="8659" width="14.5703125" style="23" customWidth="1"/>
    <col min="8660" max="8660" width="16.42578125" style="23" customWidth="1"/>
    <col min="8661" max="8661" width="17" style="23" customWidth="1"/>
    <col min="8662" max="8662" width="28.42578125" style="23" customWidth="1"/>
    <col min="8663" max="8663" width="18.5703125" style="23" bestFit="1" customWidth="1"/>
    <col min="8664" max="8894" width="11.42578125" style="23"/>
    <col min="8895" max="8895" width="12" style="23" customWidth="1"/>
    <col min="8896" max="8896" width="47.5703125" style="23" bestFit="1" customWidth="1"/>
    <col min="8897" max="8897" width="31.42578125" style="23" customWidth="1"/>
    <col min="8898" max="8898" width="39.42578125" style="23" customWidth="1"/>
    <col min="8899" max="8899" width="41.42578125" style="23" bestFit="1" customWidth="1"/>
    <col min="8900" max="8900" width="14.5703125" style="23" customWidth="1"/>
    <col min="8901" max="8901" width="14.42578125" style="23" customWidth="1"/>
    <col min="8902" max="8902" width="11" style="23" bestFit="1" customWidth="1"/>
    <col min="8903" max="8903" width="18.42578125" style="23" customWidth="1"/>
    <col min="8904" max="8905" width="17" style="23" customWidth="1"/>
    <col min="8906" max="8908" width="17.5703125" style="23" customWidth="1"/>
    <col min="8909" max="8911" width="15.42578125" style="23" customWidth="1"/>
    <col min="8912" max="8912" width="17.5703125" style="23" customWidth="1"/>
    <col min="8913" max="8913" width="15" style="23" customWidth="1"/>
    <col min="8914" max="8914" width="15.5703125" style="23" bestFit="1" customWidth="1"/>
    <col min="8915" max="8915" width="14.5703125" style="23" customWidth="1"/>
    <col min="8916" max="8916" width="16.42578125" style="23" customWidth="1"/>
    <col min="8917" max="8917" width="17" style="23" customWidth="1"/>
    <col min="8918" max="8918" width="28.42578125" style="23" customWidth="1"/>
    <col min="8919" max="8919" width="18.5703125" style="23" bestFit="1" customWidth="1"/>
    <col min="8920" max="9150" width="11.42578125" style="23"/>
    <col min="9151" max="9151" width="12" style="23" customWidth="1"/>
    <col min="9152" max="9152" width="47.5703125" style="23" bestFit="1" customWidth="1"/>
    <col min="9153" max="9153" width="31.42578125" style="23" customWidth="1"/>
    <col min="9154" max="9154" width="39.42578125" style="23" customWidth="1"/>
    <col min="9155" max="9155" width="41.42578125" style="23" bestFit="1" customWidth="1"/>
    <col min="9156" max="9156" width="14.5703125" style="23" customWidth="1"/>
    <col min="9157" max="9157" width="14.42578125" style="23" customWidth="1"/>
    <col min="9158" max="9158" width="11" style="23" bestFit="1" customWidth="1"/>
    <col min="9159" max="9159" width="18.42578125" style="23" customWidth="1"/>
    <col min="9160" max="9161" width="17" style="23" customWidth="1"/>
    <col min="9162" max="9164" width="17.5703125" style="23" customWidth="1"/>
    <col min="9165" max="9167" width="15.42578125" style="23" customWidth="1"/>
    <col min="9168" max="9168" width="17.5703125" style="23" customWidth="1"/>
    <col min="9169" max="9169" width="15" style="23" customWidth="1"/>
    <col min="9170" max="9170" width="15.5703125" style="23" bestFit="1" customWidth="1"/>
    <col min="9171" max="9171" width="14.5703125" style="23" customWidth="1"/>
    <col min="9172" max="9172" width="16.42578125" style="23" customWidth="1"/>
    <col min="9173" max="9173" width="17" style="23" customWidth="1"/>
    <col min="9174" max="9174" width="28.42578125" style="23" customWidth="1"/>
    <col min="9175" max="9175" width="18.5703125" style="23" bestFit="1" customWidth="1"/>
    <col min="9176" max="9406" width="11.42578125" style="23"/>
    <col min="9407" max="9407" width="12" style="23" customWidth="1"/>
    <col min="9408" max="9408" width="47.5703125" style="23" bestFit="1" customWidth="1"/>
    <col min="9409" max="9409" width="31.42578125" style="23" customWidth="1"/>
    <col min="9410" max="9410" width="39.42578125" style="23" customWidth="1"/>
    <col min="9411" max="9411" width="41.42578125" style="23" bestFit="1" customWidth="1"/>
    <col min="9412" max="9412" width="14.5703125" style="23" customWidth="1"/>
    <col min="9413" max="9413" width="14.42578125" style="23" customWidth="1"/>
    <col min="9414" max="9414" width="11" style="23" bestFit="1" customWidth="1"/>
    <col min="9415" max="9415" width="18.42578125" style="23" customWidth="1"/>
    <col min="9416" max="9417" width="17" style="23" customWidth="1"/>
    <col min="9418" max="9420" width="17.5703125" style="23" customWidth="1"/>
    <col min="9421" max="9423" width="15.42578125" style="23" customWidth="1"/>
    <col min="9424" max="9424" width="17.5703125" style="23" customWidth="1"/>
    <col min="9425" max="9425" width="15" style="23" customWidth="1"/>
    <col min="9426" max="9426" width="15.5703125" style="23" bestFit="1" customWidth="1"/>
    <col min="9427" max="9427" width="14.5703125" style="23" customWidth="1"/>
    <col min="9428" max="9428" width="16.42578125" style="23" customWidth="1"/>
    <col min="9429" max="9429" width="17" style="23" customWidth="1"/>
    <col min="9430" max="9430" width="28.42578125" style="23" customWidth="1"/>
    <col min="9431" max="9431" width="18.5703125" style="23" bestFit="1" customWidth="1"/>
    <col min="9432" max="9662" width="11.42578125" style="23"/>
    <col min="9663" max="9663" width="12" style="23" customWidth="1"/>
    <col min="9664" max="9664" width="47.5703125" style="23" bestFit="1" customWidth="1"/>
    <col min="9665" max="9665" width="31.42578125" style="23" customWidth="1"/>
    <col min="9666" max="9666" width="39.42578125" style="23" customWidth="1"/>
    <col min="9667" max="9667" width="41.42578125" style="23" bestFit="1" customWidth="1"/>
    <col min="9668" max="9668" width="14.5703125" style="23" customWidth="1"/>
    <col min="9669" max="9669" width="14.42578125" style="23" customWidth="1"/>
    <col min="9670" max="9670" width="11" style="23" bestFit="1" customWidth="1"/>
    <col min="9671" max="9671" width="18.42578125" style="23" customWidth="1"/>
    <col min="9672" max="9673" width="17" style="23" customWidth="1"/>
    <col min="9674" max="9676" width="17.5703125" style="23" customWidth="1"/>
    <col min="9677" max="9679" width="15.42578125" style="23" customWidth="1"/>
    <col min="9680" max="9680" width="17.5703125" style="23" customWidth="1"/>
    <col min="9681" max="9681" width="15" style="23" customWidth="1"/>
    <col min="9682" max="9682" width="15.5703125" style="23" bestFit="1" customWidth="1"/>
    <col min="9683" max="9683" width="14.5703125" style="23" customWidth="1"/>
    <col min="9684" max="9684" width="16.42578125" style="23" customWidth="1"/>
    <col min="9685" max="9685" width="17" style="23" customWidth="1"/>
    <col min="9686" max="9686" width="28.42578125" style="23" customWidth="1"/>
    <col min="9687" max="9687" width="18.5703125" style="23" bestFit="1" customWidth="1"/>
    <col min="9688" max="9918" width="11.42578125" style="23"/>
    <col min="9919" max="9919" width="12" style="23" customWidth="1"/>
    <col min="9920" max="9920" width="47.5703125" style="23" bestFit="1" customWidth="1"/>
    <col min="9921" max="9921" width="31.42578125" style="23" customWidth="1"/>
    <col min="9922" max="9922" width="39.42578125" style="23" customWidth="1"/>
    <col min="9923" max="9923" width="41.42578125" style="23" bestFit="1" customWidth="1"/>
    <col min="9924" max="9924" width="14.5703125" style="23" customWidth="1"/>
    <col min="9925" max="9925" width="14.42578125" style="23" customWidth="1"/>
    <col min="9926" max="9926" width="11" style="23" bestFit="1" customWidth="1"/>
    <col min="9927" max="9927" width="18.42578125" style="23" customWidth="1"/>
    <col min="9928" max="9929" width="17" style="23" customWidth="1"/>
    <col min="9930" max="9932" width="17.5703125" style="23" customWidth="1"/>
    <col min="9933" max="9935" width="15.42578125" style="23" customWidth="1"/>
    <col min="9936" max="9936" width="17.5703125" style="23" customWidth="1"/>
    <col min="9937" max="9937" width="15" style="23" customWidth="1"/>
    <col min="9938" max="9938" width="15.5703125" style="23" bestFit="1" customWidth="1"/>
    <col min="9939" max="9939" width="14.5703125" style="23" customWidth="1"/>
    <col min="9940" max="9940" width="16.42578125" style="23" customWidth="1"/>
    <col min="9941" max="9941" width="17" style="23" customWidth="1"/>
    <col min="9942" max="9942" width="28.42578125" style="23" customWidth="1"/>
    <col min="9943" max="9943" width="18.5703125" style="23" bestFit="1" customWidth="1"/>
    <col min="9944" max="10174" width="11.42578125" style="23"/>
    <col min="10175" max="10175" width="12" style="23" customWidth="1"/>
    <col min="10176" max="10176" width="47.5703125" style="23" bestFit="1" customWidth="1"/>
    <col min="10177" max="10177" width="31.42578125" style="23" customWidth="1"/>
    <col min="10178" max="10178" width="39.42578125" style="23" customWidth="1"/>
    <col min="10179" max="10179" width="41.42578125" style="23" bestFit="1" customWidth="1"/>
    <col min="10180" max="10180" width="14.5703125" style="23" customWidth="1"/>
    <col min="10181" max="10181" width="14.42578125" style="23" customWidth="1"/>
    <col min="10182" max="10182" width="11" style="23" bestFit="1" customWidth="1"/>
    <col min="10183" max="10183" width="18.42578125" style="23" customWidth="1"/>
    <col min="10184" max="10185" width="17" style="23" customWidth="1"/>
    <col min="10186" max="10188" width="17.5703125" style="23" customWidth="1"/>
    <col min="10189" max="10191" width="15.42578125" style="23" customWidth="1"/>
    <col min="10192" max="10192" width="17.5703125" style="23" customWidth="1"/>
    <col min="10193" max="10193" width="15" style="23" customWidth="1"/>
    <col min="10194" max="10194" width="15.5703125" style="23" bestFit="1" customWidth="1"/>
    <col min="10195" max="10195" width="14.5703125" style="23" customWidth="1"/>
    <col min="10196" max="10196" width="16.42578125" style="23" customWidth="1"/>
    <col min="10197" max="10197" width="17" style="23" customWidth="1"/>
    <col min="10198" max="10198" width="28.42578125" style="23" customWidth="1"/>
    <col min="10199" max="10199" width="18.5703125" style="23" bestFit="1" customWidth="1"/>
    <col min="10200" max="10430" width="11.42578125" style="23"/>
    <col min="10431" max="10431" width="12" style="23" customWidth="1"/>
    <col min="10432" max="10432" width="47.5703125" style="23" bestFit="1" customWidth="1"/>
    <col min="10433" max="10433" width="31.42578125" style="23" customWidth="1"/>
    <col min="10434" max="10434" width="39.42578125" style="23" customWidth="1"/>
    <col min="10435" max="10435" width="41.42578125" style="23" bestFit="1" customWidth="1"/>
    <col min="10436" max="10436" width="14.5703125" style="23" customWidth="1"/>
    <col min="10437" max="10437" width="14.42578125" style="23" customWidth="1"/>
    <col min="10438" max="10438" width="11" style="23" bestFit="1" customWidth="1"/>
    <col min="10439" max="10439" width="18.42578125" style="23" customWidth="1"/>
    <col min="10440" max="10441" width="17" style="23" customWidth="1"/>
    <col min="10442" max="10444" width="17.5703125" style="23" customWidth="1"/>
    <col min="10445" max="10447" width="15.42578125" style="23" customWidth="1"/>
    <col min="10448" max="10448" width="17.5703125" style="23" customWidth="1"/>
    <col min="10449" max="10449" width="15" style="23" customWidth="1"/>
    <col min="10450" max="10450" width="15.5703125" style="23" bestFit="1" customWidth="1"/>
    <col min="10451" max="10451" width="14.5703125" style="23" customWidth="1"/>
    <col min="10452" max="10452" width="16.42578125" style="23" customWidth="1"/>
    <col min="10453" max="10453" width="17" style="23" customWidth="1"/>
    <col min="10454" max="10454" width="28.42578125" style="23" customWidth="1"/>
    <col min="10455" max="10455" width="18.5703125" style="23" bestFit="1" customWidth="1"/>
    <col min="10456" max="10686" width="11.42578125" style="23"/>
    <col min="10687" max="10687" width="12" style="23" customWidth="1"/>
    <col min="10688" max="10688" width="47.5703125" style="23" bestFit="1" customWidth="1"/>
    <col min="10689" max="10689" width="31.42578125" style="23" customWidth="1"/>
    <col min="10690" max="10690" width="39.42578125" style="23" customWidth="1"/>
    <col min="10691" max="10691" width="41.42578125" style="23" bestFit="1" customWidth="1"/>
    <col min="10692" max="10692" width="14.5703125" style="23" customWidth="1"/>
    <col min="10693" max="10693" width="14.42578125" style="23" customWidth="1"/>
    <col min="10694" max="10694" width="11" style="23" bestFit="1" customWidth="1"/>
    <col min="10695" max="10695" width="18.42578125" style="23" customWidth="1"/>
    <col min="10696" max="10697" width="17" style="23" customWidth="1"/>
    <col min="10698" max="10700" width="17.5703125" style="23" customWidth="1"/>
    <col min="10701" max="10703" width="15.42578125" style="23" customWidth="1"/>
    <col min="10704" max="10704" width="17.5703125" style="23" customWidth="1"/>
    <col min="10705" max="10705" width="15" style="23" customWidth="1"/>
    <col min="10706" max="10706" width="15.5703125" style="23" bestFit="1" customWidth="1"/>
    <col min="10707" max="10707" width="14.5703125" style="23" customWidth="1"/>
    <col min="10708" max="10708" width="16.42578125" style="23" customWidth="1"/>
    <col min="10709" max="10709" width="17" style="23" customWidth="1"/>
    <col min="10710" max="10710" width="28.42578125" style="23" customWidth="1"/>
    <col min="10711" max="10711" width="18.5703125" style="23" bestFit="1" customWidth="1"/>
    <col min="10712" max="10942" width="11.42578125" style="23"/>
    <col min="10943" max="10943" width="12" style="23" customWidth="1"/>
    <col min="10944" max="10944" width="47.5703125" style="23" bestFit="1" customWidth="1"/>
    <col min="10945" max="10945" width="31.42578125" style="23" customWidth="1"/>
    <col min="10946" max="10946" width="39.42578125" style="23" customWidth="1"/>
    <col min="10947" max="10947" width="41.42578125" style="23" bestFit="1" customWidth="1"/>
    <col min="10948" max="10948" width="14.5703125" style="23" customWidth="1"/>
    <col min="10949" max="10949" width="14.42578125" style="23" customWidth="1"/>
    <col min="10950" max="10950" width="11" style="23" bestFit="1" customWidth="1"/>
    <col min="10951" max="10951" width="18.42578125" style="23" customWidth="1"/>
    <col min="10952" max="10953" width="17" style="23" customWidth="1"/>
    <col min="10954" max="10956" width="17.5703125" style="23" customWidth="1"/>
    <col min="10957" max="10959" width="15.42578125" style="23" customWidth="1"/>
    <col min="10960" max="10960" width="17.5703125" style="23" customWidth="1"/>
    <col min="10961" max="10961" width="15" style="23" customWidth="1"/>
    <col min="10962" max="10962" width="15.5703125" style="23" bestFit="1" customWidth="1"/>
    <col min="10963" max="10963" width="14.5703125" style="23" customWidth="1"/>
    <col min="10964" max="10964" width="16.42578125" style="23" customWidth="1"/>
    <col min="10965" max="10965" width="17" style="23" customWidth="1"/>
    <col min="10966" max="10966" width="28.42578125" style="23" customWidth="1"/>
    <col min="10967" max="10967" width="18.5703125" style="23" bestFit="1" customWidth="1"/>
    <col min="10968" max="11198" width="11.42578125" style="23"/>
    <col min="11199" max="11199" width="12" style="23" customWidth="1"/>
    <col min="11200" max="11200" width="47.5703125" style="23" bestFit="1" customWidth="1"/>
    <col min="11201" max="11201" width="31.42578125" style="23" customWidth="1"/>
    <col min="11202" max="11202" width="39.42578125" style="23" customWidth="1"/>
    <col min="11203" max="11203" width="41.42578125" style="23" bestFit="1" customWidth="1"/>
    <col min="11204" max="11204" width="14.5703125" style="23" customWidth="1"/>
    <col min="11205" max="11205" width="14.42578125" style="23" customWidth="1"/>
    <col min="11206" max="11206" width="11" style="23" bestFit="1" customWidth="1"/>
    <col min="11207" max="11207" width="18.42578125" style="23" customWidth="1"/>
    <col min="11208" max="11209" width="17" style="23" customWidth="1"/>
    <col min="11210" max="11212" width="17.5703125" style="23" customWidth="1"/>
    <col min="11213" max="11215" width="15.42578125" style="23" customWidth="1"/>
    <col min="11216" max="11216" width="17.5703125" style="23" customWidth="1"/>
    <col min="11217" max="11217" width="15" style="23" customWidth="1"/>
    <col min="11218" max="11218" width="15.5703125" style="23" bestFit="1" customWidth="1"/>
    <col min="11219" max="11219" width="14.5703125" style="23" customWidth="1"/>
    <col min="11220" max="11220" width="16.42578125" style="23" customWidth="1"/>
    <col min="11221" max="11221" width="17" style="23" customWidth="1"/>
    <col min="11222" max="11222" width="28.42578125" style="23" customWidth="1"/>
    <col min="11223" max="11223" width="18.5703125" style="23" bestFit="1" customWidth="1"/>
    <col min="11224" max="11454" width="11.42578125" style="23"/>
    <col min="11455" max="11455" width="12" style="23" customWidth="1"/>
    <col min="11456" max="11456" width="47.5703125" style="23" bestFit="1" customWidth="1"/>
    <col min="11457" max="11457" width="31.42578125" style="23" customWidth="1"/>
    <col min="11458" max="11458" width="39.42578125" style="23" customWidth="1"/>
    <col min="11459" max="11459" width="41.42578125" style="23" bestFit="1" customWidth="1"/>
    <col min="11460" max="11460" width="14.5703125" style="23" customWidth="1"/>
    <col min="11461" max="11461" width="14.42578125" style="23" customWidth="1"/>
    <col min="11462" max="11462" width="11" style="23" bestFit="1" customWidth="1"/>
    <col min="11463" max="11463" width="18.42578125" style="23" customWidth="1"/>
    <col min="11464" max="11465" width="17" style="23" customWidth="1"/>
    <col min="11466" max="11468" width="17.5703125" style="23" customWidth="1"/>
    <col min="11469" max="11471" width="15.42578125" style="23" customWidth="1"/>
    <col min="11472" max="11472" width="17.5703125" style="23" customWidth="1"/>
    <col min="11473" max="11473" width="15" style="23" customWidth="1"/>
    <col min="11474" max="11474" width="15.5703125" style="23" bestFit="1" customWidth="1"/>
    <col min="11475" max="11475" width="14.5703125" style="23" customWidth="1"/>
    <col min="11476" max="11476" width="16.42578125" style="23" customWidth="1"/>
    <col min="11477" max="11477" width="17" style="23" customWidth="1"/>
    <col min="11478" max="11478" width="28.42578125" style="23" customWidth="1"/>
    <col min="11479" max="11479" width="18.5703125" style="23" bestFit="1" customWidth="1"/>
    <col min="11480" max="11710" width="11.42578125" style="23"/>
    <col min="11711" max="11711" width="12" style="23" customWidth="1"/>
    <col min="11712" max="11712" width="47.5703125" style="23" bestFit="1" customWidth="1"/>
    <col min="11713" max="11713" width="31.42578125" style="23" customWidth="1"/>
    <col min="11714" max="11714" width="39.42578125" style="23" customWidth="1"/>
    <col min="11715" max="11715" width="41.42578125" style="23" bestFit="1" customWidth="1"/>
    <col min="11716" max="11716" width="14.5703125" style="23" customWidth="1"/>
    <col min="11717" max="11717" width="14.42578125" style="23" customWidth="1"/>
    <col min="11718" max="11718" width="11" style="23" bestFit="1" customWidth="1"/>
    <col min="11719" max="11719" width="18.42578125" style="23" customWidth="1"/>
    <col min="11720" max="11721" width="17" style="23" customWidth="1"/>
    <col min="11722" max="11724" width="17.5703125" style="23" customWidth="1"/>
    <col min="11725" max="11727" width="15.42578125" style="23" customWidth="1"/>
    <col min="11728" max="11728" width="17.5703125" style="23" customWidth="1"/>
    <col min="11729" max="11729" width="15" style="23" customWidth="1"/>
    <col min="11730" max="11730" width="15.5703125" style="23" bestFit="1" customWidth="1"/>
    <col min="11731" max="11731" width="14.5703125" style="23" customWidth="1"/>
    <col min="11732" max="11732" width="16.42578125" style="23" customWidth="1"/>
    <col min="11733" max="11733" width="17" style="23" customWidth="1"/>
    <col min="11734" max="11734" width="28.42578125" style="23" customWidth="1"/>
    <col min="11735" max="11735" width="18.5703125" style="23" bestFit="1" customWidth="1"/>
    <col min="11736" max="11966" width="11.42578125" style="23"/>
    <col min="11967" max="11967" width="12" style="23" customWidth="1"/>
    <col min="11968" max="11968" width="47.5703125" style="23" bestFit="1" customWidth="1"/>
    <col min="11969" max="11969" width="31.42578125" style="23" customWidth="1"/>
    <col min="11970" max="11970" width="39.42578125" style="23" customWidth="1"/>
    <col min="11971" max="11971" width="41.42578125" style="23" bestFit="1" customWidth="1"/>
    <col min="11972" max="11972" width="14.5703125" style="23" customWidth="1"/>
    <col min="11973" max="11973" width="14.42578125" style="23" customWidth="1"/>
    <col min="11974" max="11974" width="11" style="23" bestFit="1" customWidth="1"/>
    <col min="11975" max="11975" width="18.42578125" style="23" customWidth="1"/>
    <col min="11976" max="11977" width="17" style="23" customWidth="1"/>
    <col min="11978" max="11980" width="17.5703125" style="23" customWidth="1"/>
    <col min="11981" max="11983" width="15.42578125" style="23" customWidth="1"/>
    <col min="11984" max="11984" width="17.5703125" style="23" customWidth="1"/>
    <col min="11985" max="11985" width="15" style="23" customWidth="1"/>
    <col min="11986" max="11986" width="15.5703125" style="23" bestFit="1" customWidth="1"/>
    <col min="11987" max="11987" width="14.5703125" style="23" customWidth="1"/>
    <col min="11988" max="11988" width="16.42578125" style="23" customWidth="1"/>
    <col min="11989" max="11989" width="17" style="23" customWidth="1"/>
    <col min="11990" max="11990" width="28.42578125" style="23" customWidth="1"/>
    <col min="11991" max="11991" width="18.5703125" style="23" bestFit="1" customWidth="1"/>
    <col min="11992" max="12222" width="11.42578125" style="23"/>
    <col min="12223" max="12223" width="12" style="23" customWidth="1"/>
    <col min="12224" max="12224" width="47.5703125" style="23" bestFit="1" customWidth="1"/>
    <col min="12225" max="12225" width="31.42578125" style="23" customWidth="1"/>
    <col min="12226" max="12226" width="39.42578125" style="23" customWidth="1"/>
    <col min="12227" max="12227" width="41.42578125" style="23" bestFit="1" customWidth="1"/>
    <col min="12228" max="12228" width="14.5703125" style="23" customWidth="1"/>
    <col min="12229" max="12229" width="14.42578125" style="23" customWidth="1"/>
    <col min="12230" max="12230" width="11" style="23" bestFit="1" customWidth="1"/>
    <col min="12231" max="12231" width="18.42578125" style="23" customWidth="1"/>
    <col min="12232" max="12233" width="17" style="23" customWidth="1"/>
    <col min="12234" max="12236" width="17.5703125" style="23" customWidth="1"/>
    <col min="12237" max="12239" width="15.42578125" style="23" customWidth="1"/>
    <col min="12240" max="12240" width="17.5703125" style="23" customWidth="1"/>
    <col min="12241" max="12241" width="15" style="23" customWidth="1"/>
    <col min="12242" max="12242" width="15.5703125" style="23" bestFit="1" customWidth="1"/>
    <col min="12243" max="12243" width="14.5703125" style="23" customWidth="1"/>
    <col min="12244" max="12244" width="16.42578125" style="23" customWidth="1"/>
    <col min="12245" max="12245" width="17" style="23" customWidth="1"/>
    <col min="12246" max="12246" width="28.42578125" style="23" customWidth="1"/>
    <col min="12247" max="12247" width="18.5703125" style="23" bestFit="1" customWidth="1"/>
    <col min="12248" max="12478" width="11.42578125" style="23"/>
    <col min="12479" max="12479" width="12" style="23" customWidth="1"/>
    <col min="12480" max="12480" width="47.5703125" style="23" bestFit="1" customWidth="1"/>
    <col min="12481" max="12481" width="31.42578125" style="23" customWidth="1"/>
    <col min="12482" max="12482" width="39.42578125" style="23" customWidth="1"/>
    <col min="12483" max="12483" width="41.42578125" style="23" bestFit="1" customWidth="1"/>
    <col min="12484" max="12484" width="14.5703125" style="23" customWidth="1"/>
    <col min="12485" max="12485" width="14.42578125" style="23" customWidth="1"/>
    <col min="12486" max="12486" width="11" style="23" bestFit="1" customWidth="1"/>
    <col min="12487" max="12487" width="18.42578125" style="23" customWidth="1"/>
    <col min="12488" max="12489" width="17" style="23" customWidth="1"/>
    <col min="12490" max="12492" width="17.5703125" style="23" customWidth="1"/>
    <col min="12493" max="12495" width="15.42578125" style="23" customWidth="1"/>
    <col min="12496" max="12496" width="17.5703125" style="23" customWidth="1"/>
    <col min="12497" max="12497" width="15" style="23" customWidth="1"/>
    <col min="12498" max="12498" width="15.5703125" style="23" bestFit="1" customWidth="1"/>
    <col min="12499" max="12499" width="14.5703125" style="23" customWidth="1"/>
    <col min="12500" max="12500" width="16.42578125" style="23" customWidth="1"/>
    <col min="12501" max="12501" width="17" style="23" customWidth="1"/>
    <col min="12502" max="12502" width="28.42578125" style="23" customWidth="1"/>
    <col min="12503" max="12503" width="18.5703125" style="23" bestFit="1" customWidth="1"/>
    <col min="12504" max="12734" width="11.42578125" style="23"/>
    <col min="12735" max="12735" width="12" style="23" customWidth="1"/>
    <col min="12736" max="12736" width="47.5703125" style="23" bestFit="1" customWidth="1"/>
    <col min="12737" max="12737" width="31.42578125" style="23" customWidth="1"/>
    <col min="12738" max="12738" width="39.42578125" style="23" customWidth="1"/>
    <col min="12739" max="12739" width="41.42578125" style="23" bestFit="1" customWidth="1"/>
    <col min="12740" max="12740" width="14.5703125" style="23" customWidth="1"/>
    <col min="12741" max="12741" width="14.42578125" style="23" customWidth="1"/>
    <col min="12742" max="12742" width="11" style="23" bestFit="1" customWidth="1"/>
    <col min="12743" max="12743" width="18.42578125" style="23" customWidth="1"/>
    <col min="12744" max="12745" width="17" style="23" customWidth="1"/>
    <col min="12746" max="12748" width="17.5703125" style="23" customWidth="1"/>
    <col min="12749" max="12751" width="15.42578125" style="23" customWidth="1"/>
    <col min="12752" max="12752" width="17.5703125" style="23" customWidth="1"/>
    <col min="12753" max="12753" width="15" style="23" customWidth="1"/>
    <col min="12754" max="12754" width="15.5703125" style="23" bestFit="1" customWidth="1"/>
    <col min="12755" max="12755" width="14.5703125" style="23" customWidth="1"/>
    <col min="12756" max="12756" width="16.42578125" style="23" customWidth="1"/>
    <col min="12757" max="12757" width="17" style="23" customWidth="1"/>
    <col min="12758" max="12758" width="28.42578125" style="23" customWidth="1"/>
    <col min="12759" max="12759" width="18.5703125" style="23" bestFit="1" customWidth="1"/>
    <col min="12760" max="12990" width="11.42578125" style="23"/>
    <col min="12991" max="12991" width="12" style="23" customWidth="1"/>
    <col min="12992" max="12992" width="47.5703125" style="23" bestFit="1" customWidth="1"/>
    <col min="12993" max="12993" width="31.42578125" style="23" customWidth="1"/>
    <col min="12994" max="12994" width="39.42578125" style="23" customWidth="1"/>
    <col min="12995" max="12995" width="41.42578125" style="23" bestFit="1" customWidth="1"/>
    <col min="12996" max="12996" width="14.5703125" style="23" customWidth="1"/>
    <col min="12997" max="12997" width="14.42578125" style="23" customWidth="1"/>
    <col min="12998" max="12998" width="11" style="23" bestFit="1" customWidth="1"/>
    <col min="12999" max="12999" width="18.42578125" style="23" customWidth="1"/>
    <col min="13000" max="13001" width="17" style="23" customWidth="1"/>
    <col min="13002" max="13004" width="17.5703125" style="23" customWidth="1"/>
    <col min="13005" max="13007" width="15.42578125" style="23" customWidth="1"/>
    <col min="13008" max="13008" width="17.5703125" style="23" customWidth="1"/>
    <col min="13009" max="13009" width="15" style="23" customWidth="1"/>
    <col min="13010" max="13010" width="15.5703125" style="23" bestFit="1" customWidth="1"/>
    <col min="13011" max="13011" width="14.5703125" style="23" customWidth="1"/>
    <col min="13012" max="13012" width="16.42578125" style="23" customWidth="1"/>
    <col min="13013" max="13013" width="17" style="23" customWidth="1"/>
    <col min="13014" max="13014" width="28.42578125" style="23" customWidth="1"/>
    <col min="13015" max="13015" width="18.5703125" style="23" bestFit="1" customWidth="1"/>
    <col min="13016" max="13246" width="11.42578125" style="23"/>
    <col min="13247" max="13247" width="12" style="23" customWidth="1"/>
    <col min="13248" max="13248" width="47.5703125" style="23" bestFit="1" customWidth="1"/>
    <col min="13249" max="13249" width="31.42578125" style="23" customWidth="1"/>
    <col min="13250" max="13250" width="39.42578125" style="23" customWidth="1"/>
    <col min="13251" max="13251" width="41.42578125" style="23" bestFit="1" customWidth="1"/>
    <col min="13252" max="13252" width="14.5703125" style="23" customWidth="1"/>
    <col min="13253" max="13253" width="14.42578125" style="23" customWidth="1"/>
    <col min="13254" max="13254" width="11" style="23" bestFit="1" customWidth="1"/>
    <col min="13255" max="13255" width="18.42578125" style="23" customWidth="1"/>
    <col min="13256" max="13257" width="17" style="23" customWidth="1"/>
    <col min="13258" max="13260" width="17.5703125" style="23" customWidth="1"/>
    <col min="13261" max="13263" width="15.42578125" style="23" customWidth="1"/>
    <col min="13264" max="13264" width="17.5703125" style="23" customWidth="1"/>
    <col min="13265" max="13265" width="15" style="23" customWidth="1"/>
    <col min="13266" max="13266" width="15.5703125" style="23" bestFit="1" customWidth="1"/>
    <col min="13267" max="13267" width="14.5703125" style="23" customWidth="1"/>
    <col min="13268" max="13268" width="16.42578125" style="23" customWidth="1"/>
    <col min="13269" max="13269" width="17" style="23" customWidth="1"/>
    <col min="13270" max="13270" width="28.42578125" style="23" customWidth="1"/>
    <col min="13271" max="13271" width="18.5703125" style="23" bestFit="1" customWidth="1"/>
    <col min="13272" max="13502" width="11.42578125" style="23"/>
    <col min="13503" max="13503" width="12" style="23" customWidth="1"/>
    <col min="13504" max="13504" width="47.5703125" style="23" bestFit="1" customWidth="1"/>
    <col min="13505" max="13505" width="31.42578125" style="23" customWidth="1"/>
    <col min="13506" max="13506" width="39.42578125" style="23" customWidth="1"/>
    <col min="13507" max="13507" width="41.42578125" style="23" bestFit="1" customWidth="1"/>
    <col min="13508" max="13508" width="14.5703125" style="23" customWidth="1"/>
    <col min="13509" max="13509" width="14.42578125" style="23" customWidth="1"/>
    <col min="13510" max="13510" width="11" style="23" bestFit="1" customWidth="1"/>
    <col min="13511" max="13511" width="18.42578125" style="23" customWidth="1"/>
    <col min="13512" max="13513" width="17" style="23" customWidth="1"/>
    <col min="13514" max="13516" width="17.5703125" style="23" customWidth="1"/>
    <col min="13517" max="13519" width="15.42578125" style="23" customWidth="1"/>
    <col min="13520" max="13520" width="17.5703125" style="23" customWidth="1"/>
    <col min="13521" max="13521" width="15" style="23" customWidth="1"/>
    <col min="13522" max="13522" width="15.5703125" style="23" bestFit="1" customWidth="1"/>
    <col min="13523" max="13523" width="14.5703125" style="23" customWidth="1"/>
    <col min="13524" max="13524" width="16.42578125" style="23" customWidth="1"/>
    <col min="13525" max="13525" width="17" style="23" customWidth="1"/>
    <col min="13526" max="13526" width="28.42578125" style="23" customWidth="1"/>
    <col min="13527" max="13527" width="18.5703125" style="23" bestFit="1" customWidth="1"/>
    <col min="13528" max="13758" width="11.42578125" style="23"/>
    <col min="13759" max="13759" width="12" style="23" customWidth="1"/>
    <col min="13760" max="13760" width="47.5703125" style="23" bestFit="1" customWidth="1"/>
    <col min="13761" max="13761" width="31.42578125" style="23" customWidth="1"/>
    <col min="13762" max="13762" width="39.42578125" style="23" customWidth="1"/>
    <col min="13763" max="13763" width="41.42578125" style="23" bestFit="1" customWidth="1"/>
    <col min="13764" max="13764" width="14.5703125" style="23" customWidth="1"/>
    <col min="13765" max="13765" width="14.42578125" style="23" customWidth="1"/>
    <col min="13766" max="13766" width="11" style="23" bestFit="1" customWidth="1"/>
    <col min="13767" max="13767" width="18.42578125" style="23" customWidth="1"/>
    <col min="13768" max="13769" width="17" style="23" customWidth="1"/>
    <col min="13770" max="13772" width="17.5703125" style="23" customWidth="1"/>
    <col min="13773" max="13775" width="15.42578125" style="23" customWidth="1"/>
    <col min="13776" max="13776" width="17.5703125" style="23" customWidth="1"/>
    <col min="13777" max="13777" width="15" style="23" customWidth="1"/>
    <col min="13778" max="13778" width="15.5703125" style="23" bestFit="1" customWidth="1"/>
    <col min="13779" max="13779" width="14.5703125" style="23" customWidth="1"/>
    <col min="13780" max="13780" width="16.42578125" style="23" customWidth="1"/>
    <col min="13781" max="13781" width="17" style="23" customWidth="1"/>
    <col min="13782" max="13782" width="28.42578125" style="23" customWidth="1"/>
    <col min="13783" max="13783" width="18.5703125" style="23" bestFit="1" customWidth="1"/>
    <col min="13784" max="14014" width="11.42578125" style="23"/>
    <col min="14015" max="14015" width="12" style="23" customWidth="1"/>
    <col min="14016" max="14016" width="47.5703125" style="23" bestFit="1" customWidth="1"/>
    <col min="14017" max="14017" width="31.42578125" style="23" customWidth="1"/>
    <col min="14018" max="14018" width="39.42578125" style="23" customWidth="1"/>
    <col min="14019" max="14019" width="41.42578125" style="23" bestFit="1" customWidth="1"/>
    <col min="14020" max="14020" width="14.5703125" style="23" customWidth="1"/>
    <col min="14021" max="14021" width="14.42578125" style="23" customWidth="1"/>
    <col min="14022" max="14022" width="11" style="23" bestFit="1" customWidth="1"/>
    <col min="14023" max="14023" width="18.42578125" style="23" customWidth="1"/>
    <col min="14024" max="14025" width="17" style="23" customWidth="1"/>
    <col min="14026" max="14028" width="17.5703125" style="23" customWidth="1"/>
    <col min="14029" max="14031" width="15.42578125" style="23" customWidth="1"/>
    <col min="14032" max="14032" width="17.5703125" style="23" customWidth="1"/>
    <col min="14033" max="14033" width="15" style="23" customWidth="1"/>
    <col min="14034" max="14034" width="15.5703125" style="23" bestFit="1" customWidth="1"/>
    <col min="14035" max="14035" width="14.5703125" style="23" customWidth="1"/>
    <col min="14036" max="14036" width="16.42578125" style="23" customWidth="1"/>
    <col min="14037" max="14037" width="17" style="23" customWidth="1"/>
    <col min="14038" max="14038" width="28.42578125" style="23" customWidth="1"/>
    <col min="14039" max="14039" width="18.5703125" style="23" bestFit="1" customWidth="1"/>
    <col min="14040" max="14270" width="11.42578125" style="23"/>
    <col min="14271" max="14271" width="12" style="23" customWidth="1"/>
    <col min="14272" max="14272" width="47.5703125" style="23" bestFit="1" customWidth="1"/>
    <col min="14273" max="14273" width="31.42578125" style="23" customWidth="1"/>
    <col min="14274" max="14274" width="39.42578125" style="23" customWidth="1"/>
    <col min="14275" max="14275" width="41.42578125" style="23" bestFit="1" customWidth="1"/>
    <col min="14276" max="14276" width="14.5703125" style="23" customWidth="1"/>
    <col min="14277" max="14277" width="14.42578125" style="23" customWidth="1"/>
    <col min="14278" max="14278" width="11" style="23" bestFit="1" customWidth="1"/>
    <col min="14279" max="14279" width="18.42578125" style="23" customWidth="1"/>
    <col min="14280" max="14281" width="17" style="23" customWidth="1"/>
    <col min="14282" max="14284" width="17.5703125" style="23" customWidth="1"/>
    <col min="14285" max="14287" width="15.42578125" style="23" customWidth="1"/>
    <col min="14288" max="14288" width="17.5703125" style="23" customWidth="1"/>
    <col min="14289" max="14289" width="15" style="23" customWidth="1"/>
    <col min="14290" max="14290" width="15.5703125" style="23" bestFit="1" customWidth="1"/>
    <col min="14291" max="14291" width="14.5703125" style="23" customWidth="1"/>
    <col min="14292" max="14292" width="16.42578125" style="23" customWidth="1"/>
    <col min="14293" max="14293" width="17" style="23" customWidth="1"/>
    <col min="14294" max="14294" width="28.42578125" style="23" customWidth="1"/>
    <col min="14295" max="14295" width="18.5703125" style="23" bestFit="1" customWidth="1"/>
    <col min="14296" max="14526" width="11.42578125" style="23"/>
    <col min="14527" max="14527" width="12" style="23" customWidth="1"/>
    <col min="14528" max="14528" width="47.5703125" style="23" bestFit="1" customWidth="1"/>
    <col min="14529" max="14529" width="31.42578125" style="23" customWidth="1"/>
    <col min="14530" max="14530" width="39.42578125" style="23" customWidth="1"/>
    <col min="14531" max="14531" width="41.42578125" style="23" bestFit="1" customWidth="1"/>
    <col min="14532" max="14532" width="14.5703125" style="23" customWidth="1"/>
    <col min="14533" max="14533" width="14.42578125" style="23" customWidth="1"/>
    <col min="14534" max="14534" width="11" style="23" bestFit="1" customWidth="1"/>
    <col min="14535" max="14535" width="18.42578125" style="23" customWidth="1"/>
    <col min="14536" max="14537" width="17" style="23" customWidth="1"/>
    <col min="14538" max="14540" width="17.5703125" style="23" customWidth="1"/>
    <col min="14541" max="14543" width="15.42578125" style="23" customWidth="1"/>
    <col min="14544" max="14544" width="17.5703125" style="23" customWidth="1"/>
    <col min="14545" max="14545" width="15" style="23" customWidth="1"/>
    <col min="14546" max="14546" width="15.5703125" style="23" bestFit="1" customWidth="1"/>
    <col min="14547" max="14547" width="14.5703125" style="23" customWidth="1"/>
    <col min="14548" max="14548" width="16.42578125" style="23" customWidth="1"/>
    <col min="14549" max="14549" width="17" style="23" customWidth="1"/>
    <col min="14550" max="14550" width="28.42578125" style="23" customWidth="1"/>
    <col min="14551" max="14551" width="18.5703125" style="23" bestFit="1" customWidth="1"/>
    <col min="14552" max="14782" width="11.42578125" style="23"/>
    <col min="14783" max="14783" width="12" style="23" customWidth="1"/>
    <col min="14784" max="14784" width="47.5703125" style="23" bestFit="1" customWidth="1"/>
    <col min="14785" max="14785" width="31.42578125" style="23" customWidth="1"/>
    <col min="14786" max="14786" width="39.42578125" style="23" customWidth="1"/>
    <col min="14787" max="14787" width="41.42578125" style="23" bestFit="1" customWidth="1"/>
    <col min="14788" max="14788" width="14.5703125" style="23" customWidth="1"/>
    <col min="14789" max="14789" width="14.42578125" style="23" customWidth="1"/>
    <col min="14790" max="14790" width="11" style="23" bestFit="1" customWidth="1"/>
    <col min="14791" max="14791" width="18.42578125" style="23" customWidth="1"/>
    <col min="14792" max="14793" width="17" style="23" customWidth="1"/>
    <col min="14794" max="14796" width="17.5703125" style="23" customWidth="1"/>
    <col min="14797" max="14799" width="15.42578125" style="23" customWidth="1"/>
    <col min="14800" max="14800" width="17.5703125" style="23" customWidth="1"/>
    <col min="14801" max="14801" width="15" style="23" customWidth="1"/>
    <col min="14802" max="14802" width="15.5703125" style="23" bestFit="1" customWidth="1"/>
    <col min="14803" max="14803" width="14.5703125" style="23" customWidth="1"/>
    <col min="14804" max="14804" width="16.42578125" style="23" customWidth="1"/>
    <col min="14805" max="14805" width="17" style="23" customWidth="1"/>
    <col min="14806" max="14806" width="28.42578125" style="23" customWidth="1"/>
    <col min="14807" max="14807" width="18.5703125" style="23" bestFit="1" customWidth="1"/>
    <col min="14808" max="15038" width="11.42578125" style="23"/>
    <col min="15039" max="15039" width="12" style="23" customWidth="1"/>
    <col min="15040" max="15040" width="47.5703125" style="23" bestFit="1" customWidth="1"/>
    <col min="15041" max="15041" width="31.42578125" style="23" customWidth="1"/>
    <col min="15042" max="15042" width="39.42578125" style="23" customWidth="1"/>
    <col min="15043" max="15043" width="41.42578125" style="23" bestFit="1" customWidth="1"/>
    <col min="15044" max="15044" width="14.5703125" style="23" customWidth="1"/>
    <col min="15045" max="15045" width="14.42578125" style="23" customWidth="1"/>
    <col min="15046" max="15046" width="11" style="23" bestFit="1" customWidth="1"/>
    <col min="15047" max="15047" width="18.42578125" style="23" customWidth="1"/>
    <col min="15048" max="15049" width="17" style="23" customWidth="1"/>
    <col min="15050" max="15052" width="17.5703125" style="23" customWidth="1"/>
    <col min="15053" max="15055" width="15.42578125" style="23" customWidth="1"/>
    <col min="15056" max="15056" width="17.5703125" style="23" customWidth="1"/>
    <col min="15057" max="15057" width="15" style="23" customWidth="1"/>
    <col min="15058" max="15058" width="15.5703125" style="23" bestFit="1" customWidth="1"/>
    <col min="15059" max="15059" width="14.5703125" style="23" customWidth="1"/>
    <col min="15060" max="15060" width="16.42578125" style="23" customWidth="1"/>
    <col min="15061" max="15061" width="17" style="23" customWidth="1"/>
    <col min="15062" max="15062" width="28.42578125" style="23" customWidth="1"/>
    <col min="15063" max="15063" width="18.5703125" style="23" bestFit="1" customWidth="1"/>
    <col min="15064" max="15294" width="11.42578125" style="23"/>
    <col min="15295" max="15295" width="12" style="23" customWidth="1"/>
    <col min="15296" max="15296" width="47.5703125" style="23" bestFit="1" customWidth="1"/>
    <col min="15297" max="15297" width="31.42578125" style="23" customWidth="1"/>
    <col min="15298" max="15298" width="39.42578125" style="23" customWidth="1"/>
    <col min="15299" max="15299" width="41.42578125" style="23" bestFit="1" customWidth="1"/>
    <col min="15300" max="15300" width="14.5703125" style="23" customWidth="1"/>
    <col min="15301" max="15301" width="14.42578125" style="23" customWidth="1"/>
    <col min="15302" max="15302" width="11" style="23" bestFit="1" customWidth="1"/>
    <col min="15303" max="15303" width="18.42578125" style="23" customWidth="1"/>
    <col min="15304" max="15305" width="17" style="23" customWidth="1"/>
    <col min="15306" max="15308" width="17.5703125" style="23" customWidth="1"/>
    <col min="15309" max="15311" width="15.42578125" style="23" customWidth="1"/>
    <col min="15312" max="15312" width="17.5703125" style="23" customWidth="1"/>
    <col min="15313" max="15313" width="15" style="23" customWidth="1"/>
    <col min="15314" max="15314" width="15.5703125" style="23" bestFit="1" customWidth="1"/>
    <col min="15315" max="15315" width="14.5703125" style="23" customWidth="1"/>
    <col min="15316" max="15316" width="16.42578125" style="23" customWidth="1"/>
    <col min="15317" max="15317" width="17" style="23" customWidth="1"/>
    <col min="15318" max="15318" width="28.42578125" style="23" customWidth="1"/>
    <col min="15319" max="15319" width="18.5703125" style="23" bestFit="1" customWidth="1"/>
    <col min="15320" max="15550" width="11.42578125" style="23"/>
    <col min="15551" max="15551" width="12" style="23" customWidth="1"/>
    <col min="15552" max="15552" width="47.5703125" style="23" bestFit="1" customWidth="1"/>
    <col min="15553" max="15553" width="31.42578125" style="23" customWidth="1"/>
    <col min="15554" max="15554" width="39.42578125" style="23" customWidth="1"/>
    <col min="15555" max="15555" width="41.42578125" style="23" bestFit="1" customWidth="1"/>
    <col min="15556" max="15556" width="14.5703125" style="23" customWidth="1"/>
    <col min="15557" max="15557" width="14.42578125" style="23" customWidth="1"/>
    <col min="15558" max="15558" width="11" style="23" bestFit="1" customWidth="1"/>
    <col min="15559" max="15559" width="18.42578125" style="23" customWidth="1"/>
    <col min="15560" max="15561" width="17" style="23" customWidth="1"/>
    <col min="15562" max="15564" width="17.5703125" style="23" customWidth="1"/>
    <col min="15565" max="15567" width="15.42578125" style="23" customWidth="1"/>
    <col min="15568" max="15568" width="17.5703125" style="23" customWidth="1"/>
    <col min="15569" max="15569" width="15" style="23" customWidth="1"/>
    <col min="15570" max="15570" width="15.5703125" style="23" bestFit="1" customWidth="1"/>
    <col min="15571" max="15571" width="14.5703125" style="23" customWidth="1"/>
    <col min="15572" max="15572" width="16.42578125" style="23" customWidth="1"/>
    <col min="15573" max="15573" width="17" style="23" customWidth="1"/>
    <col min="15574" max="15574" width="28.42578125" style="23" customWidth="1"/>
    <col min="15575" max="15575" width="18.5703125" style="23" bestFit="1" customWidth="1"/>
    <col min="15576" max="15806" width="11.42578125" style="23"/>
    <col min="15807" max="15807" width="12" style="23" customWidth="1"/>
    <col min="15808" max="15808" width="47.5703125" style="23" bestFit="1" customWidth="1"/>
    <col min="15809" max="15809" width="31.42578125" style="23" customWidth="1"/>
    <col min="15810" max="15810" width="39.42578125" style="23" customWidth="1"/>
    <col min="15811" max="15811" width="41.42578125" style="23" bestFit="1" customWidth="1"/>
    <col min="15812" max="15812" width="14.5703125" style="23" customWidth="1"/>
    <col min="15813" max="15813" width="14.42578125" style="23" customWidth="1"/>
    <col min="15814" max="15814" width="11" style="23" bestFit="1" customWidth="1"/>
    <col min="15815" max="15815" width="18.42578125" style="23" customWidth="1"/>
    <col min="15816" max="15817" width="17" style="23" customWidth="1"/>
    <col min="15818" max="15820" width="17.5703125" style="23" customWidth="1"/>
    <col min="15821" max="15823" width="15.42578125" style="23" customWidth="1"/>
    <col min="15824" max="15824" width="17.5703125" style="23" customWidth="1"/>
    <col min="15825" max="15825" width="15" style="23" customWidth="1"/>
    <col min="15826" max="15826" width="15.5703125" style="23" bestFit="1" customWidth="1"/>
    <col min="15827" max="15827" width="14.5703125" style="23" customWidth="1"/>
    <col min="15828" max="15828" width="16.42578125" style="23" customWidth="1"/>
    <col min="15829" max="15829" width="17" style="23" customWidth="1"/>
    <col min="15830" max="15830" width="28.42578125" style="23" customWidth="1"/>
    <col min="15831" max="15831" width="18.5703125" style="23" bestFit="1" customWidth="1"/>
    <col min="15832" max="16062" width="11.42578125" style="23"/>
    <col min="16063" max="16063" width="12" style="23" customWidth="1"/>
    <col min="16064" max="16064" width="47.5703125" style="23" bestFit="1" customWidth="1"/>
    <col min="16065" max="16065" width="31.42578125" style="23" customWidth="1"/>
    <col min="16066" max="16066" width="39.42578125" style="23" customWidth="1"/>
    <col min="16067" max="16067" width="41.42578125" style="23" bestFit="1" customWidth="1"/>
    <col min="16068" max="16068" width="14.5703125" style="23" customWidth="1"/>
    <col min="16069" max="16069" width="14.42578125" style="23" customWidth="1"/>
    <col min="16070" max="16070" width="11" style="23" bestFit="1" customWidth="1"/>
    <col min="16071" max="16071" width="18.42578125" style="23" customWidth="1"/>
    <col min="16072" max="16073" width="17" style="23" customWidth="1"/>
    <col min="16074" max="16076" width="17.5703125" style="23" customWidth="1"/>
    <col min="16077" max="16079" width="15.42578125" style="23" customWidth="1"/>
    <col min="16080" max="16080" width="17.5703125" style="23" customWidth="1"/>
    <col min="16081" max="16081" width="15" style="23" customWidth="1"/>
    <col min="16082" max="16082" width="15.5703125" style="23" bestFit="1" customWidth="1"/>
    <col min="16083" max="16083" width="14.5703125" style="23" customWidth="1"/>
    <col min="16084" max="16084" width="16.42578125" style="23" customWidth="1"/>
    <col min="16085" max="16085" width="17" style="23" customWidth="1"/>
    <col min="16086" max="16086" width="28.42578125" style="23" customWidth="1"/>
    <col min="16087" max="16087" width="18.5703125" style="23" bestFit="1" customWidth="1"/>
    <col min="16088" max="16384" width="11.42578125" style="23"/>
  </cols>
  <sheetData>
    <row r="1" spans="1:16381" ht="15.75" thickBot="1"/>
    <row r="2" spans="1:16381" ht="48" hidden="1" customHeight="1" thickBot="1">
      <c r="A2" s="76"/>
      <c r="B2" s="77"/>
      <c r="C2" s="77"/>
      <c r="D2" s="77"/>
      <c r="E2" s="77"/>
      <c r="F2" s="77"/>
      <c r="G2" s="77"/>
      <c r="H2" s="77"/>
      <c r="I2" s="116"/>
      <c r="J2" s="116"/>
      <c r="K2" s="77"/>
      <c r="L2" s="77"/>
      <c r="M2" s="77"/>
      <c r="N2" s="77"/>
      <c r="O2" s="77"/>
      <c r="P2" s="77"/>
      <c r="Q2" s="77"/>
      <c r="R2" s="276" t="s">
        <v>12</v>
      </c>
      <c r="S2" s="277"/>
      <c r="T2" s="278"/>
    </row>
    <row r="3" spans="1:16381" ht="27" hidden="1" customHeight="1" thickBot="1">
      <c r="A3" s="78"/>
      <c r="B3" s="79"/>
      <c r="C3" s="79"/>
      <c r="D3" s="79"/>
      <c r="E3" s="79"/>
      <c r="F3" s="79"/>
      <c r="G3" s="79"/>
      <c r="H3" s="79"/>
      <c r="I3" s="117"/>
      <c r="J3" s="117"/>
      <c r="K3" s="79"/>
      <c r="L3" s="79"/>
      <c r="M3" s="79"/>
      <c r="N3" s="79"/>
      <c r="O3" s="79"/>
      <c r="P3" s="79"/>
      <c r="Q3" s="79"/>
      <c r="R3" s="279" t="s">
        <v>13</v>
      </c>
      <c r="S3" s="280"/>
      <c r="T3" s="281"/>
    </row>
    <row r="4" spans="1:16381" ht="36" customHeight="1" thickBot="1">
      <c r="A4" s="80" t="s">
        <v>48</v>
      </c>
      <c r="B4" s="81"/>
      <c r="C4" s="81"/>
      <c r="D4" s="81"/>
      <c r="E4" s="81"/>
      <c r="F4" s="81"/>
      <c r="G4" s="81"/>
      <c r="H4" s="81"/>
      <c r="I4" s="118"/>
      <c r="J4" s="118"/>
      <c r="K4" s="81"/>
      <c r="L4" s="81"/>
      <c r="M4" s="81"/>
      <c r="N4" s="81"/>
      <c r="O4" s="81"/>
      <c r="P4" s="81"/>
      <c r="Q4" s="81"/>
      <c r="R4" s="282"/>
      <c r="S4" s="283"/>
      <c r="T4" s="284"/>
    </row>
    <row r="5" spans="1:16381" ht="53.25" hidden="1" customHeight="1" thickBot="1">
      <c r="A5" s="82"/>
      <c r="B5" s="83"/>
      <c r="C5" s="83"/>
      <c r="D5" s="83"/>
      <c r="E5" s="83"/>
      <c r="F5" s="83"/>
      <c r="G5" s="83"/>
      <c r="H5" s="83"/>
      <c r="I5" s="119"/>
      <c r="J5" s="119"/>
      <c r="K5" s="83"/>
      <c r="L5" s="83"/>
      <c r="M5" s="83"/>
      <c r="N5" s="83"/>
      <c r="O5" s="83"/>
      <c r="P5" s="83"/>
      <c r="Q5" s="83"/>
      <c r="R5" s="276" t="s">
        <v>49</v>
      </c>
      <c r="S5" s="277"/>
      <c r="T5" s="278"/>
    </row>
    <row r="6" spans="1:16381" ht="15.95" customHeight="1" thickBot="1">
      <c r="A6" s="84"/>
      <c r="B6" s="84"/>
      <c r="C6" s="84"/>
      <c r="D6" s="84"/>
      <c r="E6" s="84"/>
      <c r="F6" s="84"/>
      <c r="G6" s="84"/>
      <c r="H6" s="84"/>
      <c r="I6" s="120"/>
      <c r="J6" s="120"/>
      <c r="K6" s="84"/>
      <c r="L6" s="84"/>
      <c r="M6" s="84"/>
      <c r="N6" s="84"/>
      <c r="O6" s="84"/>
      <c r="P6" s="84"/>
      <c r="Q6" s="84"/>
      <c r="R6" s="112"/>
      <c r="S6" s="109"/>
      <c r="T6" s="109"/>
      <c r="U6" s="29"/>
    </row>
    <row r="7" spans="1:16381" ht="19.5" thickBot="1">
      <c r="A7" s="273" t="s">
        <v>50</v>
      </c>
      <c r="B7" s="274"/>
      <c r="C7" s="274"/>
      <c r="D7" s="274"/>
      <c r="E7" s="274"/>
      <c r="F7" s="274"/>
      <c r="G7" s="274"/>
      <c r="H7" s="274"/>
      <c r="I7" s="274"/>
      <c r="J7" s="274"/>
      <c r="K7" s="274"/>
      <c r="L7" s="274"/>
      <c r="M7" s="274"/>
      <c r="N7" s="274"/>
      <c r="O7" s="275"/>
      <c r="Q7" s="273" t="s">
        <v>51</v>
      </c>
      <c r="R7" s="274"/>
      <c r="S7" s="274"/>
      <c r="T7" s="27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c r="FY7" s="25"/>
      <c r="FZ7" s="25"/>
      <c r="GA7" s="25"/>
      <c r="GB7" s="25"/>
      <c r="GC7" s="25"/>
      <c r="GD7" s="25"/>
      <c r="GE7" s="25"/>
      <c r="GF7" s="25"/>
      <c r="GG7" s="25"/>
      <c r="GH7" s="25"/>
      <c r="GI7" s="25"/>
      <c r="GJ7" s="25"/>
      <c r="GK7" s="25"/>
      <c r="GL7" s="25"/>
      <c r="GM7" s="25"/>
      <c r="GN7" s="25"/>
      <c r="GO7" s="25"/>
      <c r="GP7" s="25"/>
      <c r="GQ7" s="25"/>
      <c r="GR7" s="25"/>
      <c r="GS7" s="25"/>
      <c r="GT7" s="25"/>
      <c r="GU7" s="25"/>
      <c r="GV7" s="25"/>
      <c r="GW7" s="25"/>
      <c r="GX7" s="25"/>
      <c r="GY7" s="25"/>
      <c r="GZ7" s="25"/>
      <c r="HA7" s="25"/>
      <c r="HB7" s="25"/>
      <c r="HC7" s="25"/>
      <c r="HD7" s="25"/>
      <c r="HE7" s="25"/>
      <c r="HF7" s="25"/>
      <c r="HG7" s="25"/>
      <c r="HH7" s="25"/>
      <c r="HI7" s="25"/>
      <c r="HJ7" s="25"/>
      <c r="HK7" s="25"/>
      <c r="HL7" s="25"/>
      <c r="HM7" s="25"/>
      <c r="HN7" s="25"/>
      <c r="HO7" s="25"/>
      <c r="HP7" s="25"/>
      <c r="HQ7" s="25"/>
      <c r="HR7" s="25"/>
      <c r="HS7" s="25"/>
      <c r="HT7" s="25"/>
      <c r="HU7" s="25"/>
      <c r="HV7" s="25"/>
      <c r="HW7" s="25"/>
      <c r="HX7" s="25"/>
      <c r="HY7" s="25"/>
      <c r="HZ7" s="25"/>
      <c r="IA7" s="25"/>
      <c r="IB7" s="25"/>
      <c r="IC7" s="25"/>
      <c r="ID7" s="25"/>
      <c r="IE7" s="25"/>
      <c r="IF7" s="25"/>
      <c r="IG7" s="25"/>
      <c r="IH7" s="25"/>
      <c r="II7" s="25"/>
      <c r="IJ7" s="25"/>
      <c r="IK7" s="25"/>
      <c r="IL7" s="25"/>
      <c r="IM7" s="25"/>
      <c r="IN7" s="25"/>
      <c r="IO7" s="25"/>
      <c r="IP7" s="25"/>
      <c r="IQ7" s="25"/>
      <c r="IR7" s="25"/>
      <c r="IS7" s="25"/>
      <c r="IT7" s="25"/>
      <c r="IU7" s="25"/>
      <c r="IV7" s="25"/>
      <c r="IW7" s="25"/>
      <c r="IX7" s="25"/>
      <c r="IY7" s="25"/>
      <c r="IZ7" s="25"/>
      <c r="JA7" s="25"/>
      <c r="JB7" s="25"/>
      <c r="JC7" s="25"/>
      <c r="JD7" s="25"/>
      <c r="JE7" s="25"/>
      <c r="JF7" s="25"/>
      <c r="JG7" s="25"/>
      <c r="JH7" s="25"/>
      <c r="JI7" s="25"/>
      <c r="JJ7" s="25"/>
      <c r="JK7" s="25"/>
      <c r="JL7" s="25"/>
      <c r="JM7" s="25"/>
      <c r="JN7" s="25"/>
      <c r="JO7" s="25"/>
      <c r="JP7" s="25"/>
      <c r="JQ7" s="25"/>
      <c r="JR7" s="25"/>
      <c r="JS7" s="25"/>
      <c r="JT7" s="25"/>
      <c r="JU7" s="25"/>
      <c r="JV7" s="25"/>
      <c r="JW7" s="25"/>
      <c r="JX7" s="25"/>
      <c r="JY7" s="25"/>
      <c r="JZ7" s="25"/>
      <c r="KA7" s="25"/>
      <c r="KB7" s="25"/>
      <c r="KC7" s="25"/>
      <c r="KD7" s="25"/>
      <c r="KE7" s="25"/>
      <c r="KF7" s="25"/>
      <c r="KG7" s="25"/>
      <c r="KH7" s="25"/>
      <c r="KI7" s="25"/>
      <c r="KJ7" s="25"/>
      <c r="KK7" s="25"/>
      <c r="KL7" s="25"/>
      <c r="KM7" s="25"/>
      <c r="KN7" s="25"/>
      <c r="KO7" s="25"/>
      <c r="KP7" s="25"/>
      <c r="KQ7" s="25"/>
      <c r="KR7" s="25"/>
      <c r="KS7" s="25"/>
      <c r="KT7" s="25"/>
      <c r="KU7" s="25"/>
      <c r="KV7" s="25"/>
      <c r="KW7" s="25"/>
      <c r="KX7" s="25"/>
      <c r="KY7" s="25"/>
      <c r="KZ7" s="25"/>
      <c r="LA7" s="25"/>
      <c r="LB7" s="25"/>
      <c r="LC7" s="25"/>
      <c r="LD7" s="25"/>
      <c r="LE7" s="25"/>
      <c r="LF7" s="25"/>
      <c r="LG7" s="25"/>
      <c r="LH7" s="25"/>
      <c r="LI7" s="25"/>
      <c r="LJ7" s="25"/>
      <c r="LK7" s="25"/>
      <c r="LL7" s="25"/>
      <c r="LM7" s="25"/>
      <c r="LN7" s="25"/>
      <c r="LO7" s="25"/>
      <c r="LP7" s="25"/>
      <c r="LQ7" s="25"/>
      <c r="LR7" s="25"/>
      <c r="LS7" s="25"/>
      <c r="LT7" s="25"/>
      <c r="LU7" s="25"/>
      <c r="LV7" s="25"/>
      <c r="LW7" s="25"/>
      <c r="LX7" s="25"/>
      <c r="LY7" s="25"/>
      <c r="LZ7" s="25"/>
      <c r="MA7" s="25"/>
      <c r="MB7" s="25"/>
      <c r="MC7" s="25"/>
      <c r="MD7" s="25"/>
      <c r="ME7" s="25"/>
      <c r="MF7" s="25"/>
      <c r="MG7" s="25"/>
      <c r="MH7" s="25"/>
      <c r="MI7" s="25"/>
      <c r="MJ7" s="25"/>
      <c r="MK7" s="25"/>
      <c r="ML7" s="25"/>
      <c r="MM7" s="25"/>
      <c r="MN7" s="25"/>
      <c r="MO7" s="25"/>
      <c r="MP7" s="25"/>
      <c r="MQ7" s="25"/>
      <c r="MR7" s="25"/>
      <c r="MS7" s="25"/>
      <c r="MT7" s="25"/>
      <c r="MU7" s="25"/>
      <c r="MV7" s="25"/>
      <c r="MW7" s="25"/>
      <c r="MX7" s="25"/>
      <c r="MY7" s="25"/>
      <c r="MZ7" s="25"/>
      <c r="NA7" s="25"/>
      <c r="NB7" s="25"/>
      <c r="NC7" s="25"/>
      <c r="ND7" s="25"/>
      <c r="NE7" s="25"/>
      <c r="NF7" s="25"/>
      <c r="NG7" s="25"/>
      <c r="NH7" s="25"/>
      <c r="NI7" s="25"/>
      <c r="NJ7" s="25"/>
      <c r="NK7" s="25"/>
      <c r="NL7" s="25"/>
      <c r="NM7" s="25"/>
      <c r="NN7" s="25"/>
      <c r="NO7" s="25"/>
      <c r="NP7" s="25"/>
      <c r="NQ7" s="25"/>
      <c r="NR7" s="25"/>
      <c r="NS7" s="25"/>
      <c r="NT7" s="25"/>
      <c r="NU7" s="25"/>
      <c r="NV7" s="25"/>
      <c r="NW7" s="25"/>
      <c r="NX7" s="25"/>
      <c r="NY7" s="25"/>
      <c r="NZ7" s="25"/>
      <c r="OA7" s="25"/>
      <c r="OB7" s="25"/>
      <c r="OC7" s="25"/>
      <c r="OD7" s="25"/>
      <c r="OE7" s="25"/>
      <c r="OF7" s="25"/>
      <c r="OG7" s="25"/>
      <c r="OH7" s="25"/>
      <c r="OI7" s="25"/>
      <c r="OJ7" s="25"/>
      <c r="OK7" s="25"/>
      <c r="OL7" s="25"/>
      <c r="OM7" s="25"/>
      <c r="ON7" s="25"/>
      <c r="OO7" s="25"/>
      <c r="OP7" s="25"/>
      <c r="OQ7" s="25"/>
      <c r="OR7" s="25"/>
      <c r="OS7" s="25"/>
      <c r="OT7" s="25"/>
      <c r="OU7" s="25"/>
      <c r="OV7" s="25"/>
      <c r="OW7" s="25"/>
      <c r="OX7" s="25"/>
      <c r="OY7" s="25"/>
      <c r="OZ7" s="25"/>
      <c r="PA7" s="25"/>
      <c r="PB7" s="25"/>
      <c r="PC7" s="25"/>
      <c r="PD7" s="25"/>
      <c r="PE7" s="25"/>
      <c r="PF7" s="25"/>
      <c r="PG7" s="25"/>
      <c r="PH7" s="25"/>
      <c r="PI7" s="25"/>
      <c r="PJ7" s="25"/>
      <c r="PK7" s="25"/>
      <c r="PL7" s="25"/>
      <c r="PM7" s="25"/>
      <c r="PN7" s="25"/>
      <c r="PO7" s="25"/>
      <c r="PP7" s="25"/>
      <c r="PQ7" s="25"/>
      <c r="PR7" s="25"/>
      <c r="PS7" s="25"/>
      <c r="PT7" s="25"/>
      <c r="PU7" s="25"/>
      <c r="PV7" s="25"/>
      <c r="PW7" s="25"/>
      <c r="PX7" s="25"/>
      <c r="PY7" s="25"/>
      <c r="PZ7" s="25"/>
      <c r="QA7" s="25"/>
      <c r="QB7" s="25"/>
      <c r="QC7" s="25"/>
      <c r="QD7" s="25"/>
      <c r="QE7" s="25"/>
      <c r="QF7" s="25"/>
      <c r="QG7" s="25"/>
      <c r="QH7" s="25"/>
      <c r="QI7" s="25"/>
      <c r="QJ7" s="25"/>
      <c r="QK7" s="25"/>
      <c r="QL7" s="25"/>
      <c r="QM7" s="25"/>
      <c r="QN7" s="25"/>
      <c r="QO7" s="25"/>
      <c r="QP7" s="25"/>
      <c r="QQ7" s="25"/>
      <c r="QR7" s="25"/>
      <c r="QS7" s="25"/>
      <c r="QT7" s="25"/>
      <c r="QU7" s="25"/>
      <c r="QV7" s="25"/>
      <c r="QW7" s="25"/>
      <c r="QX7" s="25"/>
      <c r="QY7" s="25"/>
      <c r="QZ7" s="25"/>
      <c r="RA7" s="25"/>
      <c r="RB7" s="25"/>
      <c r="RC7" s="25"/>
      <c r="RD7" s="25"/>
      <c r="RE7" s="25"/>
      <c r="RF7" s="25"/>
      <c r="RG7" s="25"/>
      <c r="RH7" s="25"/>
      <c r="RI7" s="25"/>
      <c r="RJ7" s="25"/>
      <c r="RK7" s="25"/>
      <c r="RL7" s="25"/>
      <c r="RM7" s="25"/>
      <c r="RN7" s="25"/>
      <c r="RO7" s="25"/>
      <c r="RP7" s="25"/>
      <c r="RQ7" s="25"/>
      <c r="RR7" s="25"/>
      <c r="RS7" s="25"/>
      <c r="RT7" s="25"/>
      <c r="RU7" s="25"/>
      <c r="RV7" s="25"/>
      <c r="RW7" s="25"/>
      <c r="RX7" s="25"/>
      <c r="RY7" s="25"/>
      <c r="RZ7" s="25"/>
      <c r="SA7" s="25"/>
      <c r="SB7" s="25"/>
      <c r="SC7" s="25"/>
      <c r="SD7" s="25"/>
      <c r="SE7" s="25"/>
      <c r="SF7" s="25"/>
      <c r="SG7" s="25"/>
      <c r="SH7" s="25"/>
      <c r="SI7" s="25"/>
      <c r="SJ7" s="25"/>
      <c r="SK7" s="25"/>
      <c r="SL7" s="25"/>
      <c r="SM7" s="25"/>
      <c r="SN7" s="25"/>
      <c r="SO7" s="25"/>
      <c r="SP7" s="25"/>
      <c r="SQ7" s="25"/>
      <c r="SR7" s="25"/>
      <c r="SS7" s="25"/>
      <c r="ST7" s="25"/>
      <c r="SU7" s="25"/>
      <c r="SV7" s="25"/>
      <c r="SW7" s="25"/>
      <c r="SX7" s="25"/>
      <c r="SY7" s="25"/>
      <c r="SZ7" s="25"/>
      <c r="TA7" s="25"/>
      <c r="TB7" s="25"/>
      <c r="TC7" s="25"/>
      <c r="TD7" s="25"/>
      <c r="TE7" s="25"/>
      <c r="TF7" s="25"/>
      <c r="TG7" s="25"/>
      <c r="TH7" s="25"/>
      <c r="TI7" s="25"/>
      <c r="TJ7" s="25"/>
      <c r="TK7" s="25"/>
      <c r="TL7" s="25"/>
      <c r="TM7" s="25"/>
      <c r="TN7" s="25"/>
      <c r="TO7" s="25"/>
      <c r="TP7" s="25"/>
      <c r="TQ7" s="25"/>
      <c r="TR7" s="25"/>
      <c r="TS7" s="25"/>
      <c r="TT7" s="25"/>
      <c r="TU7" s="25"/>
      <c r="TV7" s="25"/>
      <c r="TW7" s="25"/>
      <c r="TX7" s="25"/>
      <c r="TY7" s="25"/>
      <c r="TZ7" s="25"/>
      <c r="UA7" s="25"/>
      <c r="UB7" s="25"/>
      <c r="UC7" s="25"/>
      <c r="UD7" s="25"/>
      <c r="UE7" s="25"/>
      <c r="UF7" s="25"/>
      <c r="UG7" s="25"/>
      <c r="UH7" s="25"/>
      <c r="UI7" s="25"/>
      <c r="UJ7" s="25"/>
      <c r="UK7" s="25"/>
      <c r="UL7" s="25"/>
      <c r="UM7" s="25"/>
      <c r="UN7" s="25"/>
      <c r="UO7" s="25"/>
      <c r="UP7" s="25"/>
      <c r="UQ7" s="25"/>
      <c r="UR7" s="25"/>
      <c r="US7" s="25"/>
      <c r="UT7" s="25"/>
      <c r="UU7" s="25"/>
      <c r="UV7" s="25"/>
      <c r="UW7" s="25"/>
      <c r="UX7" s="25"/>
      <c r="UY7" s="25"/>
      <c r="UZ7" s="25"/>
      <c r="VA7" s="25"/>
      <c r="VB7" s="25"/>
      <c r="VC7" s="25"/>
      <c r="VD7" s="25"/>
      <c r="VE7" s="25"/>
      <c r="VF7" s="25"/>
      <c r="VG7" s="25"/>
      <c r="VH7" s="25"/>
      <c r="VI7" s="25"/>
      <c r="VJ7" s="25"/>
      <c r="VK7" s="25"/>
      <c r="VL7" s="25"/>
      <c r="VM7" s="25"/>
      <c r="VN7" s="25"/>
      <c r="VO7" s="25"/>
      <c r="VP7" s="25"/>
      <c r="VQ7" s="25"/>
      <c r="VR7" s="25"/>
      <c r="VS7" s="25"/>
      <c r="VT7" s="25"/>
      <c r="VU7" s="25"/>
      <c r="VV7" s="25"/>
      <c r="VW7" s="25"/>
      <c r="VX7" s="25"/>
      <c r="VY7" s="25"/>
      <c r="VZ7" s="25"/>
      <c r="WA7" s="25"/>
      <c r="WB7" s="25"/>
      <c r="WC7" s="25"/>
      <c r="WD7" s="25"/>
      <c r="WE7" s="25"/>
      <c r="WF7" s="25"/>
      <c r="WG7" s="25"/>
      <c r="WH7" s="25"/>
      <c r="WI7" s="25"/>
      <c r="WJ7" s="25"/>
      <c r="WK7" s="25"/>
      <c r="WL7" s="25"/>
      <c r="WM7" s="25"/>
      <c r="WN7" s="25"/>
      <c r="WO7" s="25"/>
      <c r="WP7" s="25"/>
      <c r="WQ7" s="25"/>
      <c r="WR7" s="25"/>
      <c r="WS7" s="25"/>
      <c r="WT7" s="25"/>
      <c r="WU7" s="25"/>
      <c r="WV7" s="25"/>
      <c r="WW7" s="25"/>
      <c r="WX7" s="25"/>
      <c r="WY7" s="25"/>
      <c r="WZ7" s="25"/>
      <c r="XA7" s="25"/>
      <c r="XB7" s="25"/>
      <c r="XC7" s="25"/>
      <c r="XD7" s="25"/>
      <c r="XE7" s="25"/>
      <c r="XF7" s="25"/>
      <c r="XG7" s="25"/>
      <c r="XH7" s="25"/>
      <c r="XI7" s="25"/>
      <c r="XJ7" s="25"/>
      <c r="XK7" s="25"/>
      <c r="XL7" s="25"/>
      <c r="XM7" s="25"/>
      <c r="XN7" s="25"/>
      <c r="XO7" s="25"/>
      <c r="XP7" s="25"/>
      <c r="XQ7" s="25"/>
      <c r="XR7" s="25"/>
      <c r="XS7" s="25"/>
      <c r="XT7" s="25"/>
      <c r="XU7" s="25"/>
      <c r="XV7" s="25"/>
      <c r="XW7" s="25"/>
      <c r="XX7" s="25"/>
      <c r="XY7" s="25"/>
      <c r="XZ7" s="25"/>
      <c r="YA7" s="25"/>
      <c r="YB7" s="25"/>
      <c r="YC7" s="25"/>
      <c r="YD7" s="25"/>
      <c r="YE7" s="25"/>
      <c r="YF7" s="25"/>
      <c r="YG7" s="25"/>
      <c r="YH7" s="25"/>
      <c r="YI7" s="25"/>
      <c r="YJ7" s="25"/>
      <c r="YK7" s="25"/>
      <c r="YL7" s="25"/>
      <c r="YM7" s="25"/>
      <c r="YN7" s="25"/>
      <c r="YO7" s="25"/>
      <c r="YP7" s="25"/>
      <c r="YQ7" s="25"/>
      <c r="YR7" s="25"/>
      <c r="YS7" s="25"/>
      <c r="YT7" s="25"/>
      <c r="YU7" s="25"/>
      <c r="YV7" s="25"/>
      <c r="YW7" s="25"/>
      <c r="YX7" s="25"/>
      <c r="YY7" s="25"/>
      <c r="YZ7" s="25"/>
      <c r="ZA7" s="25"/>
      <c r="ZB7" s="25"/>
      <c r="ZC7" s="25"/>
      <c r="ZD7" s="25"/>
      <c r="ZE7" s="25"/>
      <c r="ZF7" s="25"/>
      <c r="ZG7" s="25"/>
      <c r="ZH7" s="25"/>
      <c r="ZI7" s="25"/>
      <c r="ZJ7" s="25"/>
      <c r="ZK7" s="25"/>
      <c r="ZL7" s="25"/>
      <c r="ZM7" s="25"/>
      <c r="ZN7" s="25"/>
      <c r="ZO7" s="25"/>
      <c r="ZP7" s="25"/>
      <c r="ZQ7" s="25"/>
      <c r="ZR7" s="25"/>
      <c r="ZS7" s="25"/>
      <c r="ZT7" s="25"/>
      <c r="ZU7" s="25"/>
      <c r="ZV7" s="25"/>
      <c r="ZW7" s="25"/>
      <c r="ZX7" s="25"/>
      <c r="ZY7" s="25"/>
      <c r="ZZ7" s="25"/>
      <c r="AAA7" s="25"/>
      <c r="AAB7" s="25"/>
      <c r="AAC7" s="25"/>
      <c r="AAD7" s="25"/>
      <c r="AAE7" s="25"/>
      <c r="AAF7" s="25"/>
      <c r="AAG7" s="25"/>
      <c r="AAH7" s="25"/>
      <c r="AAI7" s="25"/>
      <c r="AAJ7" s="25"/>
      <c r="AAK7" s="25"/>
      <c r="AAL7" s="25"/>
      <c r="AAM7" s="25"/>
      <c r="AAN7" s="25"/>
      <c r="AAO7" s="25"/>
      <c r="AAP7" s="25"/>
      <c r="AAQ7" s="25"/>
      <c r="AAR7" s="25"/>
      <c r="AAS7" s="25"/>
      <c r="AAT7" s="25"/>
      <c r="AAU7" s="25"/>
      <c r="AAV7" s="25"/>
      <c r="AAW7" s="25"/>
      <c r="AAX7" s="25"/>
      <c r="AAY7" s="25"/>
      <c r="AAZ7" s="25"/>
      <c r="ABA7" s="25"/>
      <c r="ABB7" s="25"/>
      <c r="ABC7" s="25"/>
      <c r="ABD7" s="25"/>
      <c r="ABE7" s="25"/>
      <c r="ABF7" s="25"/>
      <c r="ABG7" s="25"/>
      <c r="ABH7" s="25"/>
      <c r="ABI7" s="25"/>
      <c r="ABJ7" s="25"/>
      <c r="ABK7" s="25"/>
      <c r="ABL7" s="25"/>
      <c r="ABM7" s="25"/>
      <c r="ABN7" s="25"/>
      <c r="ABO7" s="25"/>
      <c r="ABP7" s="25"/>
      <c r="ABQ7" s="25"/>
      <c r="ABR7" s="25"/>
      <c r="ABS7" s="25"/>
      <c r="ABT7" s="25"/>
      <c r="ABU7" s="25"/>
      <c r="ABV7" s="25"/>
      <c r="ABW7" s="25"/>
      <c r="ABX7" s="25"/>
      <c r="ABY7" s="25"/>
      <c r="ABZ7" s="25"/>
      <c r="ACA7" s="25"/>
      <c r="ACB7" s="25"/>
      <c r="ACC7" s="25"/>
      <c r="ACD7" s="25"/>
      <c r="ACE7" s="25"/>
      <c r="ACF7" s="25"/>
      <c r="ACG7" s="25"/>
      <c r="ACH7" s="25"/>
      <c r="ACI7" s="25"/>
      <c r="ACJ7" s="25"/>
      <c r="ACK7" s="25"/>
      <c r="ACL7" s="25"/>
      <c r="ACM7" s="25"/>
      <c r="ACN7" s="25"/>
      <c r="ACO7" s="25"/>
      <c r="ACP7" s="25"/>
      <c r="ACQ7" s="25"/>
      <c r="ACR7" s="25"/>
      <c r="ACS7" s="25"/>
      <c r="ACT7" s="25"/>
      <c r="ACU7" s="25"/>
      <c r="ACV7" s="25"/>
      <c r="ACW7" s="25"/>
      <c r="ACX7" s="25"/>
      <c r="ACY7" s="25"/>
      <c r="ACZ7" s="25"/>
      <c r="ADA7" s="25"/>
      <c r="ADB7" s="25"/>
      <c r="ADC7" s="25"/>
      <c r="ADD7" s="25"/>
      <c r="ADE7" s="25"/>
      <c r="ADF7" s="25"/>
      <c r="ADG7" s="25"/>
      <c r="ADH7" s="25"/>
      <c r="ADI7" s="25"/>
      <c r="ADJ7" s="25"/>
      <c r="ADK7" s="25"/>
      <c r="ADL7" s="25"/>
      <c r="ADM7" s="25"/>
      <c r="ADN7" s="25"/>
      <c r="ADO7" s="25"/>
      <c r="ADP7" s="25"/>
      <c r="ADQ7" s="25"/>
      <c r="ADR7" s="25"/>
      <c r="ADS7" s="25"/>
      <c r="ADT7" s="25"/>
      <c r="ADU7" s="25"/>
      <c r="ADV7" s="25"/>
      <c r="ADW7" s="25"/>
      <c r="ADX7" s="25"/>
      <c r="ADY7" s="25"/>
      <c r="ADZ7" s="25"/>
      <c r="AEA7" s="25"/>
      <c r="AEB7" s="25"/>
      <c r="AEC7" s="25"/>
      <c r="AED7" s="25"/>
      <c r="AEE7" s="25"/>
      <c r="AEF7" s="25"/>
      <c r="AEG7" s="25"/>
      <c r="AEH7" s="25"/>
      <c r="AEI7" s="25"/>
      <c r="AEJ7" s="25"/>
      <c r="AEK7" s="25"/>
      <c r="AEL7" s="25"/>
      <c r="AEM7" s="25"/>
      <c r="AEN7" s="25"/>
      <c r="AEO7" s="25"/>
      <c r="AEP7" s="25"/>
      <c r="AEQ7" s="25"/>
      <c r="AER7" s="25"/>
      <c r="AES7" s="25"/>
      <c r="AET7" s="25"/>
      <c r="AEU7" s="25"/>
      <c r="AEV7" s="25"/>
      <c r="AEW7" s="25"/>
      <c r="AEX7" s="25"/>
      <c r="AEY7" s="25"/>
      <c r="AEZ7" s="25"/>
      <c r="AFA7" s="25"/>
      <c r="AFB7" s="25"/>
      <c r="AFC7" s="25"/>
      <c r="AFD7" s="25"/>
      <c r="AFE7" s="25"/>
      <c r="AFF7" s="25"/>
      <c r="AFG7" s="25"/>
      <c r="AFH7" s="25"/>
      <c r="AFI7" s="25"/>
      <c r="AFJ7" s="25"/>
      <c r="AFK7" s="25"/>
      <c r="AFL7" s="25"/>
      <c r="AFM7" s="25"/>
      <c r="AFN7" s="25"/>
      <c r="AFO7" s="25"/>
      <c r="AFP7" s="25"/>
      <c r="AFQ7" s="25"/>
      <c r="AFR7" s="25"/>
      <c r="AFS7" s="25"/>
      <c r="AFT7" s="25"/>
      <c r="AFU7" s="25"/>
      <c r="AFV7" s="25"/>
      <c r="AFW7" s="25"/>
      <c r="AFX7" s="25"/>
      <c r="AFY7" s="25"/>
      <c r="AFZ7" s="25"/>
      <c r="AGA7" s="25"/>
      <c r="AGB7" s="25"/>
      <c r="AGC7" s="25"/>
      <c r="AGD7" s="25"/>
      <c r="AGE7" s="25"/>
      <c r="AGF7" s="25"/>
      <c r="AGG7" s="25"/>
      <c r="AGH7" s="25"/>
      <c r="AGI7" s="25"/>
      <c r="AGJ7" s="25"/>
      <c r="AGK7" s="25"/>
      <c r="AGL7" s="25"/>
      <c r="AGM7" s="25"/>
      <c r="AGN7" s="25"/>
      <c r="AGO7" s="25"/>
      <c r="AGP7" s="25"/>
      <c r="AGQ7" s="25"/>
      <c r="AGR7" s="25"/>
      <c r="AGS7" s="25"/>
      <c r="AGT7" s="25"/>
      <c r="AGU7" s="25"/>
      <c r="AGV7" s="25"/>
      <c r="AGW7" s="25"/>
      <c r="AGX7" s="25"/>
      <c r="AGY7" s="25"/>
      <c r="AGZ7" s="25"/>
      <c r="AHA7" s="25"/>
      <c r="AHB7" s="25"/>
      <c r="AHC7" s="25"/>
      <c r="AHD7" s="25"/>
      <c r="AHE7" s="25"/>
      <c r="AHF7" s="25"/>
      <c r="AHG7" s="25"/>
      <c r="AHH7" s="25"/>
      <c r="AHI7" s="25"/>
      <c r="AHJ7" s="25"/>
      <c r="AHK7" s="25"/>
      <c r="AHL7" s="25"/>
      <c r="AHM7" s="25"/>
      <c r="AHN7" s="25"/>
      <c r="AHO7" s="25"/>
      <c r="AHP7" s="25"/>
      <c r="AHQ7" s="25"/>
      <c r="AHR7" s="25"/>
      <c r="AHS7" s="25"/>
      <c r="AHT7" s="25"/>
      <c r="AHU7" s="25"/>
      <c r="AHV7" s="25"/>
      <c r="AHW7" s="25"/>
      <c r="AHX7" s="25"/>
      <c r="AHY7" s="25"/>
      <c r="AHZ7" s="25"/>
      <c r="AIA7" s="25"/>
      <c r="AIB7" s="25"/>
      <c r="AIC7" s="25"/>
      <c r="AID7" s="25"/>
      <c r="AIE7" s="25"/>
      <c r="AIF7" s="25"/>
      <c r="AIG7" s="25"/>
      <c r="AIH7" s="25"/>
      <c r="AII7" s="25"/>
      <c r="AIJ7" s="25"/>
      <c r="AIK7" s="25"/>
      <c r="AIL7" s="25"/>
      <c r="AIM7" s="25"/>
      <c r="AIN7" s="25"/>
      <c r="AIO7" s="25"/>
      <c r="AIP7" s="25"/>
      <c r="AIQ7" s="25"/>
      <c r="AIR7" s="25"/>
      <c r="AIS7" s="25"/>
      <c r="AIT7" s="25"/>
      <c r="AIU7" s="25"/>
      <c r="AIV7" s="25"/>
      <c r="AIW7" s="25"/>
      <c r="AIX7" s="25"/>
      <c r="AIY7" s="25"/>
      <c r="AIZ7" s="25"/>
      <c r="AJA7" s="25"/>
      <c r="AJB7" s="25"/>
      <c r="AJC7" s="25"/>
      <c r="AJD7" s="25"/>
      <c r="AJE7" s="25"/>
      <c r="AJF7" s="25"/>
      <c r="AJG7" s="25"/>
      <c r="AJH7" s="25"/>
      <c r="AJI7" s="25"/>
      <c r="AJJ7" s="25"/>
      <c r="AJK7" s="25"/>
      <c r="AJL7" s="25"/>
      <c r="AJM7" s="25"/>
      <c r="AJN7" s="25"/>
      <c r="AJO7" s="25"/>
      <c r="AJP7" s="25"/>
      <c r="AJQ7" s="25"/>
      <c r="AJR7" s="25"/>
      <c r="AJS7" s="25"/>
      <c r="AJT7" s="25"/>
      <c r="AJU7" s="25"/>
      <c r="AJV7" s="25"/>
      <c r="AJW7" s="25"/>
      <c r="AJX7" s="25"/>
      <c r="AJY7" s="25"/>
      <c r="AJZ7" s="25"/>
      <c r="AKA7" s="25"/>
      <c r="AKB7" s="25"/>
      <c r="AKC7" s="25"/>
      <c r="AKD7" s="25"/>
      <c r="AKE7" s="25"/>
      <c r="AKF7" s="25"/>
      <c r="AKG7" s="25"/>
      <c r="AKH7" s="25"/>
      <c r="AKI7" s="25"/>
      <c r="AKJ7" s="25"/>
      <c r="AKK7" s="25"/>
      <c r="AKL7" s="25"/>
      <c r="AKM7" s="25"/>
      <c r="AKN7" s="25"/>
      <c r="AKO7" s="25"/>
      <c r="AKP7" s="25"/>
      <c r="AKQ7" s="25"/>
      <c r="AKR7" s="25"/>
      <c r="AKS7" s="25"/>
      <c r="AKT7" s="25"/>
      <c r="AKU7" s="25"/>
      <c r="AKV7" s="25"/>
      <c r="AKW7" s="25"/>
      <c r="AKX7" s="25"/>
      <c r="AKY7" s="25"/>
      <c r="AKZ7" s="25"/>
      <c r="ALA7" s="25"/>
      <c r="ALB7" s="25"/>
      <c r="ALC7" s="25"/>
      <c r="ALD7" s="25"/>
      <c r="ALE7" s="25"/>
      <c r="ALF7" s="25"/>
      <c r="ALG7" s="25"/>
      <c r="ALH7" s="25"/>
      <c r="ALI7" s="25"/>
      <c r="ALJ7" s="25"/>
      <c r="ALK7" s="25"/>
      <c r="ALL7" s="25"/>
      <c r="ALM7" s="25"/>
      <c r="ALN7" s="25"/>
      <c r="ALO7" s="25"/>
      <c r="ALP7" s="25"/>
      <c r="ALQ7" s="25"/>
      <c r="ALR7" s="25"/>
      <c r="ALS7" s="25"/>
      <c r="ALT7" s="25"/>
      <c r="ALU7" s="25"/>
      <c r="ALV7" s="25"/>
      <c r="ALW7" s="25"/>
      <c r="ALX7" s="25"/>
      <c r="ALY7" s="25"/>
      <c r="ALZ7" s="25"/>
      <c r="AMA7" s="25"/>
      <c r="AMB7" s="25"/>
      <c r="AMC7" s="25"/>
      <c r="AMD7" s="25"/>
      <c r="AME7" s="25"/>
      <c r="AMF7" s="25"/>
      <c r="AMG7" s="25"/>
      <c r="AMH7" s="25"/>
      <c r="AMI7" s="25"/>
      <c r="AMJ7" s="25"/>
      <c r="AMK7" s="25"/>
      <c r="AML7" s="25"/>
      <c r="AMM7" s="25"/>
      <c r="AMN7" s="25"/>
      <c r="AMO7" s="25"/>
      <c r="AMP7" s="25"/>
      <c r="AMQ7" s="25"/>
      <c r="AMR7" s="25"/>
      <c r="AMS7" s="25"/>
      <c r="AMT7" s="25"/>
      <c r="AMU7" s="25"/>
      <c r="AMV7" s="25"/>
      <c r="AMW7" s="25"/>
      <c r="AMX7" s="25"/>
      <c r="AMY7" s="25"/>
      <c r="AMZ7" s="25"/>
      <c r="ANA7" s="25"/>
      <c r="ANB7" s="25"/>
      <c r="ANC7" s="25"/>
      <c r="AND7" s="25"/>
      <c r="ANE7" s="25"/>
      <c r="ANF7" s="25"/>
      <c r="ANG7" s="25"/>
      <c r="ANH7" s="25"/>
      <c r="ANI7" s="25"/>
      <c r="ANJ7" s="25"/>
      <c r="ANK7" s="25"/>
      <c r="ANL7" s="25"/>
      <c r="ANM7" s="25"/>
      <c r="ANN7" s="25"/>
      <c r="ANO7" s="25"/>
      <c r="ANP7" s="25"/>
      <c r="ANQ7" s="25"/>
      <c r="ANR7" s="25"/>
      <c r="ANS7" s="25"/>
      <c r="ANT7" s="25"/>
      <c r="ANU7" s="25"/>
      <c r="ANV7" s="25"/>
      <c r="ANW7" s="25"/>
      <c r="ANX7" s="25"/>
      <c r="ANY7" s="25"/>
      <c r="ANZ7" s="25"/>
      <c r="AOA7" s="25"/>
      <c r="AOB7" s="25"/>
      <c r="AOC7" s="25"/>
      <c r="AOD7" s="25"/>
      <c r="AOE7" s="25"/>
      <c r="AOF7" s="25"/>
      <c r="AOG7" s="25"/>
      <c r="AOH7" s="25"/>
      <c r="AOI7" s="25"/>
      <c r="AOJ7" s="25"/>
      <c r="AOK7" s="25"/>
      <c r="AOL7" s="25"/>
      <c r="AOM7" s="25"/>
      <c r="AON7" s="25"/>
      <c r="AOO7" s="25"/>
      <c r="AOP7" s="25"/>
      <c r="AOQ7" s="25"/>
      <c r="AOR7" s="25"/>
      <c r="AOS7" s="25"/>
      <c r="AOT7" s="25"/>
      <c r="AOU7" s="25"/>
      <c r="AOV7" s="25"/>
      <c r="AOW7" s="25"/>
      <c r="AOX7" s="25"/>
      <c r="AOY7" s="25"/>
      <c r="AOZ7" s="25"/>
      <c r="APA7" s="25"/>
      <c r="APB7" s="25"/>
      <c r="APC7" s="25"/>
      <c r="APD7" s="25"/>
      <c r="APE7" s="25"/>
      <c r="APF7" s="25"/>
      <c r="APG7" s="25"/>
      <c r="APH7" s="25"/>
      <c r="API7" s="25"/>
      <c r="APJ7" s="25"/>
      <c r="APK7" s="25"/>
      <c r="APL7" s="25"/>
      <c r="APM7" s="25"/>
      <c r="APN7" s="25"/>
      <c r="APO7" s="25"/>
      <c r="APP7" s="25"/>
      <c r="APQ7" s="25"/>
      <c r="APR7" s="25"/>
      <c r="APS7" s="25"/>
      <c r="APT7" s="25"/>
      <c r="APU7" s="25"/>
      <c r="APV7" s="25"/>
      <c r="APW7" s="25"/>
      <c r="APX7" s="25"/>
      <c r="APY7" s="25"/>
      <c r="APZ7" s="25"/>
      <c r="AQA7" s="25"/>
      <c r="AQB7" s="25"/>
      <c r="AQC7" s="25"/>
      <c r="AQD7" s="25"/>
      <c r="AQE7" s="25"/>
      <c r="AQF7" s="25"/>
      <c r="AQG7" s="25"/>
      <c r="AQH7" s="25"/>
      <c r="AQI7" s="25"/>
      <c r="AQJ7" s="25"/>
      <c r="AQK7" s="25"/>
      <c r="AQL7" s="25"/>
      <c r="AQM7" s="25"/>
      <c r="AQN7" s="25"/>
      <c r="AQO7" s="25"/>
      <c r="AQP7" s="25"/>
      <c r="AQQ7" s="25"/>
      <c r="AQR7" s="25"/>
      <c r="AQS7" s="25"/>
      <c r="AQT7" s="25"/>
      <c r="AQU7" s="25"/>
      <c r="AQV7" s="25"/>
      <c r="AQW7" s="25"/>
      <c r="AQX7" s="25"/>
      <c r="AQY7" s="25"/>
      <c r="AQZ7" s="25"/>
      <c r="ARA7" s="25"/>
      <c r="ARB7" s="25"/>
      <c r="ARC7" s="25"/>
      <c r="ARD7" s="25"/>
      <c r="ARE7" s="25"/>
      <c r="ARF7" s="25"/>
      <c r="ARG7" s="25"/>
      <c r="ARH7" s="25"/>
      <c r="ARI7" s="25"/>
      <c r="ARJ7" s="25"/>
      <c r="ARK7" s="25"/>
      <c r="ARL7" s="25"/>
      <c r="ARM7" s="25"/>
      <c r="ARN7" s="25"/>
      <c r="ARO7" s="25"/>
      <c r="ARP7" s="25"/>
      <c r="ARQ7" s="25"/>
      <c r="ARR7" s="25"/>
      <c r="ARS7" s="25"/>
      <c r="ART7" s="25"/>
      <c r="ARU7" s="25"/>
      <c r="ARV7" s="25"/>
      <c r="ARW7" s="25"/>
      <c r="ARX7" s="25"/>
      <c r="ARY7" s="25"/>
      <c r="ARZ7" s="25"/>
      <c r="ASA7" s="25"/>
      <c r="ASB7" s="25"/>
      <c r="ASC7" s="25"/>
      <c r="ASD7" s="25"/>
      <c r="ASE7" s="25"/>
      <c r="ASF7" s="25"/>
      <c r="ASG7" s="25"/>
      <c r="ASH7" s="25"/>
      <c r="ASI7" s="25"/>
      <c r="ASJ7" s="25"/>
      <c r="ASK7" s="25"/>
      <c r="ASL7" s="25"/>
      <c r="ASM7" s="25"/>
      <c r="ASN7" s="25"/>
      <c r="ASO7" s="25"/>
      <c r="ASP7" s="25"/>
      <c r="ASQ7" s="25"/>
      <c r="ASR7" s="25"/>
      <c r="ASS7" s="25"/>
      <c r="AST7" s="25"/>
      <c r="ASU7" s="25"/>
      <c r="ASV7" s="25"/>
      <c r="ASW7" s="25"/>
      <c r="ASX7" s="25"/>
      <c r="ASY7" s="25"/>
      <c r="ASZ7" s="25"/>
      <c r="ATA7" s="25"/>
      <c r="ATB7" s="25"/>
      <c r="ATC7" s="25"/>
      <c r="ATD7" s="25"/>
      <c r="ATE7" s="25"/>
      <c r="ATF7" s="25"/>
      <c r="ATG7" s="25"/>
      <c r="ATH7" s="25"/>
      <c r="ATI7" s="25"/>
      <c r="ATJ7" s="25"/>
      <c r="ATK7" s="25"/>
      <c r="ATL7" s="25"/>
      <c r="ATM7" s="25"/>
      <c r="ATN7" s="25"/>
      <c r="ATO7" s="25"/>
      <c r="ATP7" s="25"/>
      <c r="ATQ7" s="25"/>
      <c r="ATR7" s="25"/>
      <c r="ATS7" s="25"/>
      <c r="ATT7" s="25"/>
      <c r="ATU7" s="25"/>
      <c r="ATV7" s="25"/>
      <c r="ATW7" s="25"/>
      <c r="ATX7" s="25"/>
      <c r="ATY7" s="25"/>
      <c r="ATZ7" s="25"/>
      <c r="AUA7" s="25"/>
      <c r="AUB7" s="25"/>
      <c r="AUC7" s="25"/>
      <c r="AUD7" s="25"/>
      <c r="AUE7" s="25"/>
      <c r="AUF7" s="25"/>
      <c r="AUG7" s="25"/>
      <c r="AUH7" s="25"/>
      <c r="AUI7" s="25"/>
      <c r="AUJ7" s="25"/>
      <c r="AUK7" s="25"/>
      <c r="AUL7" s="25"/>
      <c r="AUM7" s="25"/>
      <c r="AUN7" s="25"/>
      <c r="AUO7" s="25"/>
      <c r="AUP7" s="25"/>
      <c r="AUQ7" s="25"/>
      <c r="AUR7" s="25"/>
      <c r="AUS7" s="25"/>
      <c r="AUT7" s="25"/>
      <c r="AUU7" s="25"/>
      <c r="AUV7" s="25"/>
      <c r="AUW7" s="25"/>
      <c r="AUX7" s="25"/>
      <c r="AUY7" s="25"/>
      <c r="AUZ7" s="25"/>
      <c r="AVA7" s="25"/>
      <c r="AVB7" s="25"/>
      <c r="AVC7" s="25"/>
      <c r="AVD7" s="25"/>
      <c r="AVE7" s="25"/>
      <c r="AVF7" s="25"/>
      <c r="AVG7" s="25"/>
      <c r="AVH7" s="25"/>
      <c r="AVI7" s="25"/>
      <c r="AVJ7" s="25"/>
      <c r="AVK7" s="25"/>
      <c r="AVL7" s="25"/>
      <c r="AVM7" s="25"/>
      <c r="AVN7" s="25"/>
      <c r="AVO7" s="25"/>
      <c r="AVP7" s="25"/>
      <c r="AVQ7" s="25"/>
      <c r="AVR7" s="25"/>
      <c r="AVS7" s="25"/>
      <c r="AVT7" s="25"/>
      <c r="AVU7" s="25"/>
      <c r="AVV7" s="25"/>
      <c r="AVW7" s="25"/>
      <c r="AVX7" s="25"/>
      <c r="AVY7" s="25"/>
      <c r="AVZ7" s="25"/>
      <c r="AWA7" s="25"/>
      <c r="AWB7" s="25"/>
      <c r="AWC7" s="25"/>
      <c r="AWD7" s="25"/>
      <c r="AWE7" s="25"/>
      <c r="AWF7" s="25"/>
      <c r="AWG7" s="25"/>
      <c r="AWH7" s="25"/>
      <c r="AWI7" s="25"/>
      <c r="AWJ7" s="25"/>
      <c r="AWK7" s="25"/>
      <c r="AWL7" s="25"/>
      <c r="AWM7" s="25"/>
      <c r="AWN7" s="25"/>
      <c r="AWO7" s="25"/>
      <c r="AWP7" s="25"/>
      <c r="AWQ7" s="25"/>
      <c r="AWR7" s="25"/>
      <c r="AWS7" s="25"/>
      <c r="AWT7" s="25"/>
      <c r="AWU7" s="25"/>
      <c r="AWV7" s="25"/>
      <c r="AWW7" s="25"/>
      <c r="AWX7" s="25"/>
      <c r="AWY7" s="25"/>
      <c r="AWZ7" s="25"/>
      <c r="AXA7" s="25"/>
      <c r="AXB7" s="25"/>
      <c r="AXC7" s="25"/>
      <c r="AXD7" s="25"/>
      <c r="AXE7" s="25"/>
      <c r="AXF7" s="25"/>
      <c r="AXG7" s="25"/>
      <c r="AXH7" s="25"/>
      <c r="AXI7" s="25"/>
      <c r="AXJ7" s="25"/>
      <c r="AXK7" s="25"/>
      <c r="AXL7" s="25"/>
      <c r="AXM7" s="25"/>
      <c r="AXN7" s="25"/>
      <c r="AXO7" s="25"/>
      <c r="AXP7" s="25"/>
      <c r="AXQ7" s="25"/>
      <c r="AXR7" s="25"/>
      <c r="AXS7" s="25"/>
      <c r="AXT7" s="25"/>
      <c r="AXU7" s="25"/>
      <c r="AXV7" s="25"/>
      <c r="AXW7" s="25"/>
      <c r="AXX7" s="25"/>
      <c r="AXY7" s="25"/>
      <c r="AXZ7" s="25"/>
      <c r="AYA7" s="25"/>
      <c r="AYB7" s="25"/>
      <c r="AYC7" s="25"/>
      <c r="AYD7" s="25"/>
      <c r="AYE7" s="25"/>
      <c r="AYF7" s="25"/>
      <c r="AYG7" s="25"/>
      <c r="AYH7" s="25"/>
      <c r="AYI7" s="25"/>
      <c r="AYJ7" s="25"/>
      <c r="AYK7" s="25"/>
      <c r="AYL7" s="25"/>
      <c r="AYM7" s="25"/>
      <c r="AYN7" s="25"/>
      <c r="AYO7" s="25"/>
      <c r="AYP7" s="25"/>
      <c r="AYQ7" s="25"/>
      <c r="AYR7" s="25"/>
      <c r="AYS7" s="25"/>
      <c r="AYT7" s="25"/>
      <c r="AYU7" s="25"/>
      <c r="AYV7" s="25"/>
      <c r="AYW7" s="25"/>
      <c r="AYX7" s="25"/>
      <c r="AYY7" s="25"/>
      <c r="AYZ7" s="25"/>
      <c r="AZA7" s="25"/>
      <c r="AZB7" s="25"/>
      <c r="AZC7" s="25"/>
      <c r="AZD7" s="25"/>
      <c r="AZE7" s="25"/>
      <c r="AZF7" s="25"/>
      <c r="AZG7" s="25"/>
      <c r="AZH7" s="25"/>
      <c r="AZI7" s="25"/>
      <c r="AZJ7" s="25"/>
      <c r="AZK7" s="25"/>
      <c r="AZL7" s="25"/>
      <c r="AZM7" s="25"/>
      <c r="AZN7" s="25"/>
      <c r="AZO7" s="25"/>
      <c r="AZP7" s="25"/>
      <c r="AZQ7" s="25"/>
      <c r="AZR7" s="25"/>
      <c r="AZS7" s="25"/>
      <c r="AZT7" s="25"/>
      <c r="AZU7" s="25"/>
      <c r="AZV7" s="25"/>
      <c r="AZW7" s="25"/>
      <c r="AZX7" s="25"/>
      <c r="AZY7" s="25"/>
      <c r="AZZ7" s="25"/>
      <c r="BAA7" s="25"/>
      <c r="BAB7" s="25"/>
      <c r="BAC7" s="25"/>
      <c r="BAD7" s="25"/>
      <c r="BAE7" s="25"/>
      <c r="BAF7" s="25"/>
      <c r="BAG7" s="25"/>
      <c r="BAH7" s="25"/>
      <c r="BAI7" s="25"/>
      <c r="BAJ7" s="25"/>
      <c r="BAK7" s="25"/>
      <c r="BAL7" s="25"/>
      <c r="BAM7" s="25"/>
      <c r="BAN7" s="25"/>
      <c r="BAO7" s="25"/>
      <c r="BAP7" s="25"/>
      <c r="BAQ7" s="25"/>
      <c r="BAR7" s="25"/>
      <c r="BAS7" s="25"/>
      <c r="BAT7" s="25"/>
      <c r="BAU7" s="25"/>
      <c r="BAV7" s="25"/>
      <c r="BAW7" s="25"/>
      <c r="BAX7" s="25"/>
      <c r="BAY7" s="25"/>
      <c r="BAZ7" s="25"/>
      <c r="BBA7" s="25"/>
      <c r="BBB7" s="25"/>
      <c r="BBC7" s="25"/>
      <c r="BBD7" s="25"/>
      <c r="BBE7" s="25"/>
      <c r="BBF7" s="25"/>
      <c r="BBG7" s="25"/>
      <c r="BBH7" s="25"/>
      <c r="BBI7" s="25"/>
      <c r="BBJ7" s="25"/>
      <c r="BBK7" s="25"/>
      <c r="BBL7" s="25"/>
      <c r="BBM7" s="25"/>
      <c r="BBN7" s="25"/>
      <c r="BBO7" s="25"/>
      <c r="BBP7" s="25"/>
      <c r="BBQ7" s="25"/>
      <c r="BBR7" s="25"/>
      <c r="BBS7" s="25"/>
      <c r="BBT7" s="25"/>
      <c r="BBU7" s="25"/>
      <c r="BBV7" s="25"/>
      <c r="BBW7" s="25"/>
      <c r="BBX7" s="25"/>
      <c r="BBY7" s="25"/>
      <c r="BBZ7" s="25"/>
      <c r="BCA7" s="25"/>
      <c r="BCB7" s="25"/>
      <c r="BCC7" s="25"/>
      <c r="BCD7" s="25"/>
      <c r="BCE7" s="25"/>
      <c r="BCF7" s="25"/>
      <c r="BCG7" s="25"/>
      <c r="BCH7" s="25"/>
      <c r="BCI7" s="25"/>
      <c r="BCJ7" s="25"/>
      <c r="BCK7" s="25"/>
      <c r="BCL7" s="25"/>
      <c r="BCM7" s="25"/>
      <c r="BCN7" s="25"/>
      <c r="BCO7" s="25"/>
      <c r="BCP7" s="25"/>
      <c r="BCQ7" s="25"/>
      <c r="BCR7" s="25"/>
      <c r="BCS7" s="25"/>
      <c r="BCT7" s="25"/>
      <c r="BCU7" s="25"/>
      <c r="BCV7" s="25"/>
      <c r="BCW7" s="25"/>
      <c r="BCX7" s="25"/>
      <c r="BCY7" s="25"/>
      <c r="BCZ7" s="25"/>
      <c r="BDA7" s="25"/>
      <c r="BDB7" s="25"/>
      <c r="BDC7" s="25"/>
      <c r="BDD7" s="25"/>
      <c r="BDE7" s="25"/>
      <c r="BDF7" s="25"/>
      <c r="BDG7" s="25"/>
      <c r="BDH7" s="25"/>
      <c r="BDI7" s="25"/>
      <c r="BDJ7" s="25"/>
      <c r="BDK7" s="25"/>
      <c r="BDL7" s="25"/>
      <c r="BDM7" s="25"/>
      <c r="BDN7" s="25"/>
      <c r="BDO7" s="25"/>
      <c r="BDP7" s="25"/>
      <c r="BDQ7" s="25"/>
      <c r="BDR7" s="25"/>
      <c r="BDS7" s="25"/>
      <c r="BDT7" s="25"/>
      <c r="BDU7" s="25"/>
      <c r="BDV7" s="25"/>
      <c r="BDW7" s="25"/>
      <c r="BDX7" s="25"/>
      <c r="BDY7" s="25"/>
      <c r="BDZ7" s="25"/>
      <c r="BEA7" s="25"/>
      <c r="BEB7" s="25"/>
      <c r="BEC7" s="25"/>
      <c r="BED7" s="25"/>
      <c r="BEE7" s="25"/>
      <c r="BEF7" s="25"/>
      <c r="BEG7" s="25"/>
      <c r="BEH7" s="25"/>
      <c r="BEI7" s="25"/>
      <c r="BEJ7" s="25"/>
      <c r="BEK7" s="25"/>
      <c r="BEL7" s="25"/>
      <c r="BEM7" s="25"/>
      <c r="BEN7" s="25"/>
      <c r="BEO7" s="25"/>
      <c r="BEP7" s="25"/>
      <c r="BEQ7" s="25"/>
      <c r="BER7" s="25"/>
      <c r="BES7" s="25"/>
      <c r="BET7" s="25"/>
      <c r="BEU7" s="25"/>
      <c r="BEV7" s="25"/>
      <c r="BEW7" s="25"/>
      <c r="BEX7" s="25"/>
      <c r="BEY7" s="25"/>
      <c r="BEZ7" s="25"/>
      <c r="BFA7" s="25"/>
      <c r="BFB7" s="25"/>
      <c r="BFC7" s="25"/>
      <c r="BFD7" s="25"/>
      <c r="BFE7" s="25"/>
      <c r="BFF7" s="25"/>
      <c r="BFG7" s="25"/>
      <c r="BFH7" s="25"/>
      <c r="BFI7" s="25"/>
      <c r="BFJ7" s="25"/>
      <c r="BFK7" s="25"/>
      <c r="BFL7" s="25"/>
      <c r="BFM7" s="25"/>
      <c r="BFN7" s="25"/>
      <c r="BFO7" s="25"/>
      <c r="BFP7" s="25"/>
      <c r="BFQ7" s="25"/>
      <c r="BFR7" s="25"/>
      <c r="BFS7" s="25"/>
      <c r="BFT7" s="25"/>
      <c r="BFU7" s="25"/>
      <c r="BFV7" s="25"/>
      <c r="BFW7" s="25"/>
      <c r="BFX7" s="25"/>
      <c r="BFY7" s="25"/>
      <c r="BFZ7" s="25"/>
      <c r="BGA7" s="25"/>
      <c r="BGB7" s="25"/>
      <c r="BGC7" s="25"/>
      <c r="BGD7" s="25"/>
      <c r="BGE7" s="25"/>
      <c r="BGF7" s="25"/>
      <c r="BGG7" s="25"/>
      <c r="BGH7" s="25"/>
      <c r="BGI7" s="25"/>
      <c r="BGJ7" s="25"/>
      <c r="BGK7" s="25"/>
      <c r="BGL7" s="25"/>
      <c r="BGM7" s="25"/>
      <c r="BGN7" s="25"/>
      <c r="BGO7" s="25"/>
      <c r="BGP7" s="25"/>
      <c r="BGQ7" s="25"/>
      <c r="BGR7" s="25"/>
      <c r="BGS7" s="25"/>
      <c r="BGT7" s="25"/>
      <c r="BGU7" s="25"/>
      <c r="BGV7" s="25"/>
      <c r="BGW7" s="25"/>
      <c r="BGX7" s="25"/>
      <c r="BGY7" s="25"/>
      <c r="BGZ7" s="25"/>
      <c r="BHA7" s="25"/>
      <c r="BHB7" s="25"/>
      <c r="BHC7" s="25"/>
      <c r="BHD7" s="25"/>
      <c r="BHE7" s="25"/>
      <c r="BHF7" s="25"/>
      <c r="BHG7" s="25"/>
      <c r="BHH7" s="25"/>
      <c r="BHI7" s="25"/>
      <c r="BHJ7" s="25"/>
      <c r="BHK7" s="25"/>
      <c r="BHL7" s="25"/>
      <c r="BHM7" s="25"/>
      <c r="BHN7" s="25"/>
      <c r="BHO7" s="25"/>
      <c r="BHP7" s="25"/>
      <c r="BHQ7" s="25"/>
      <c r="BHR7" s="25"/>
      <c r="BHS7" s="25"/>
      <c r="BHT7" s="25"/>
      <c r="BHU7" s="25"/>
      <c r="BHV7" s="25"/>
      <c r="BHW7" s="25"/>
      <c r="BHX7" s="25"/>
      <c r="BHY7" s="25"/>
      <c r="BHZ7" s="25"/>
      <c r="BIA7" s="25"/>
      <c r="BIB7" s="25"/>
      <c r="BIC7" s="25"/>
      <c r="BID7" s="25"/>
      <c r="BIE7" s="25"/>
      <c r="BIF7" s="25"/>
      <c r="BIG7" s="25"/>
      <c r="BIH7" s="25"/>
      <c r="BII7" s="25"/>
      <c r="BIJ7" s="25"/>
      <c r="BIK7" s="25"/>
      <c r="BIL7" s="25"/>
      <c r="BIM7" s="25"/>
      <c r="BIN7" s="25"/>
      <c r="BIO7" s="25"/>
      <c r="BIP7" s="25"/>
      <c r="BIQ7" s="25"/>
      <c r="BIR7" s="25"/>
      <c r="BIS7" s="25"/>
      <c r="BIT7" s="25"/>
      <c r="BIU7" s="25"/>
      <c r="BIV7" s="25"/>
      <c r="BIW7" s="25"/>
      <c r="BIX7" s="25"/>
      <c r="BIY7" s="25"/>
      <c r="BIZ7" s="25"/>
      <c r="BJA7" s="25"/>
      <c r="BJB7" s="25"/>
      <c r="BJC7" s="25"/>
      <c r="BJD7" s="25"/>
      <c r="BJE7" s="25"/>
      <c r="BJF7" s="25"/>
      <c r="BJG7" s="25"/>
      <c r="BJH7" s="25"/>
      <c r="BJI7" s="25"/>
      <c r="BJJ7" s="25"/>
      <c r="BJK7" s="25"/>
      <c r="BJL7" s="25"/>
      <c r="BJM7" s="25"/>
      <c r="BJN7" s="25"/>
      <c r="BJO7" s="25"/>
      <c r="BJP7" s="25"/>
      <c r="BJQ7" s="25"/>
      <c r="BJR7" s="25"/>
      <c r="BJS7" s="25"/>
      <c r="BJT7" s="25"/>
      <c r="BJU7" s="25"/>
      <c r="BJV7" s="25"/>
      <c r="BJW7" s="25"/>
      <c r="BJX7" s="25"/>
      <c r="BJY7" s="25"/>
      <c r="BJZ7" s="25"/>
      <c r="BKA7" s="25"/>
      <c r="BKB7" s="25"/>
      <c r="BKC7" s="25"/>
      <c r="BKD7" s="25"/>
      <c r="BKE7" s="25"/>
      <c r="BKF7" s="25"/>
      <c r="BKG7" s="25"/>
      <c r="BKH7" s="25"/>
      <c r="BKI7" s="25"/>
      <c r="BKJ7" s="25"/>
      <c r="BKK7" s="25"/>
      <c r="BKL7" s="25"/>
      <c r="BKM7" s="25"/>
      <c r="BKN7" s="25"/>
      <c r="BKO7" s="25"/>
      <c r="BKP7" s="25"/>
      <c r="BKQ7" s="25"/>
      <c r="BKR7" s="25"/>
      <c r="BKS7" s="25"/>
      <c r="BKT7" s="25"/>
      <c r="BKU7" s="25"/>
      <c r="BKV7" s="25"/>
      <c r="BKW7" s="25"/>
      <c r="BKX7" s="25"/>
      <c r="BKY7" s="25"/>
      <c r="BKZ7" s="25"/>
      <c r="BLA7" s="25"/>
      <c r="BLB7" s="25"/>
      <c r="BLC7" s="25"/>
      <c r="BLD7" s="25"/>
      <c r="BLE7" s="25"/>
      <c r="BLF7" s="25"/>
      <c r="BLG7" s="25"/>
      <c r="BLH7" s="25"/>
      <c r="BLI7" s="25"/>
      <c r="BLJ7" s="25"/>
      <c r="BLK7" s="25"/>
      <c r="BLL7" s="25"/>
      <c r="BLM7" s="25"/>
      <c r="BLN7" s="25"/>
      <c r="BLO7" s="25"/>
      <c r="BLP7" s="25"/>
      <c r="BLQ7" s="25"/>
      <c r="BLR7" s="25"/>
      <c r="BLS7" s="25"/>
      <c r="BLT7" s="25"/>
      <c r="BLU7" s="25"/>
      <c r="BLV7" s="25"/>
      <c r="BLW7" s="25"/>
      <c r="BLX7" s="25"/>
      <c r="BLY7" s="25"/>
      <c r="BLZ7" s="25"/>
      <c r="BMA7" s="25"/>
      <c r="BMB7" s="25"/>
      <c r="BMC7" s="25"/>
      <c r="BMD7" s="25"/>
      <c r="BME7" s="25"/>
      <c r="BMF7" s="25"/>
      <c r="BMG7" s="25"/>
      <c r="BMH7" s="25"/>
      <c r="BMI7" s="25"/>
      <c r="BMJ7" s="25"/>
      <c r="BMK7" s="25"/>
      <c r="BML7" s="25"/>
      <c r="BMM7" s="25"/>
      <c r="BMN7" s="25"/>
      <c r="BMO7" s="25"/>
      <c r="BMP7" s="25"/>
      <c r="BMQ7" s="25"/>
      <c r="BMR7" s="25"/>
      <c r="BMS7" s="25"/>
      <c r="BMT7" s="25"/>
      <c r="BMU7" s="25"/>
      <c r="BMV7" s="25"/>
      <c r="BMW7" s="25"/>
      <c r="BMX7" s="25"/>
      <c r="BMY7" s="25"/>
      <c r="BMZ7" s="25"/>
      <c r="BNA7" s="25"/>
      <c r="BNB7" s="25"/>
      <c r="BNC7" s="25"/>
      <c r="BND7" s="25"/>
      <c r="BNE7" s="25"/>
      <c r="BNF7" s="25"/>
      <c r="BNG7" s="25"/>
      <c r="BNH7" s="25"/>
      <c r="BNI7" s="25"/>
      <c r="BNJ7" s="25"/>
      <c r="BNK7" s="25"/>
      <c r="BNL7" s="25"/>
      <c r="BNM7" s="25"/>
      <c r="BNN7" s="25"/>
      <c r="BNO7" s="25"/>
      <c r="BNP7" s="25"/>
      <c r="BNQ7" s="25"/>
      <c r="BNR7" s="25"/>
      <c r="BNS7" s="25"/>
      <c r="BNT7" s="25"/>
      <c r="BNU7" s="25"/>
      <c r="BNV7" s="25"/>
      <c r="BNW7" s="25"/>
      <c r="BNX7" s="25"/>
      <c r="BNY7" s="25"/>
      <c r="BNZ7" s="25"/>
      <c r="BOA7" s="25"/>
      <c r="BOB7" s="25"/>
      <c r="BOC7" s="25"/>
      <c r="BOD7" s="25"/>
      <c r="BOE7" s="25"/>
      <c r="BOF7" s="25"/>
      <c r="BOG7" s="25"/>
      <c r="BOH7" s="25"/>
      <c r="BOI7" s="25"/>
      <c r="BOJ7" s="25"/>
      <c r="BOK7" s="25"/>
      <c r="BOL7" s="25"/>
      <c r="BOM7" s="25"/>
      <c r="BON7" s="25"/>
      <c r="BOO7" s="25"/>
      <c r="BOP7" s="25"/>
      <c r="BOQ7" s="25"/>
      <c r="BOR7" s="25"/>
      <c r="BOS7" s="25"/>
      <c r="BOT7" s="25"/>
      <c r="BOU7" s="25"/>
      <c r="BOV7" s="25"/>
      <c r="BOW7" s="25"/>
      <c r="BOX7" s="25"/>
      <c r="BOY7" s="25"/>
      <c r="BOZ7" s="25"/>
      <c r="BPA7" s="25"/>
      <c r="BPB7" s="25"/>
      <c r="BPC7" s="25"/>
      <c r="BPD7" s="25"/>
      <c r="BPE7" s="25"/>
      <c r="BPF7" s="25"/>
      <c r="BPG7" s="25"/>
      <c r="BPH7" s="25"/>
      <c r="BPI7" s="25"/>
      <c r="BPJ7" s="25"/>
      <c r="BPK7" s="25"/>
      <c r="BPL7" s="25"/>
      <c r="BPM7" s="25"/>
      <c r="BPN7" s="25"/>
      <c r="BPO7" s="25"/>
      <c r="BPP7" s="25"/>
      <c r="BPQ7" s="25"/>
      <c r="BPR7" s="25"/>
      <c r="BPS7" s="25"/>
      <c r="BPT7" s="25"/>
      <c r="BPU7" s="25"/>
      <c r="BPV7" s="25"/>
      <c r="BPW7" s="25"/>
      <c r="BPX7" s="25"/>
      <c r="BPY7" s="25"/>
      <c r="BPZ7" s="25"/>
      <c r="BQA7" s="25"/>
      <c r="BQB7" s="25"/>
      <c r="BQC7" s="25"/>
      <c r="BQD7" s="25"/>
      <c r="BQE7" s="25"/>
      <c r="BQF7" s="25"/>
      <c r="BQG7" s="25"/>
      <c r="BQH7" s="25"/>
      <c r="BQI7" s="25"/>
      <c r="BQJ7" s="25"/>
      <c r="BQK7" s="25"/>
      <c r="BQL7" s="25"/>
      <c r="BQM7" s="25"/>
      <c r="BQN7" s="25"/>
      <c r="BQO7" s="25"/>
      <c r="BQP7" s="25"/>
      <c r="BQQ7" s="25"/>
      <c r="BQR7" s="25"/>
      <c r="BQS7" s="25"/>
      <c r="BQT7" s="25"/>
      <c r="BQU7" s="25"/>
      <c r="BQV7" s="25"/>
      <c r="BQW7" s="25"/>
      <c r="BQX7" s="25"/>
      <c r="BQY7" s="25"/>
      <c r="BQZ7" s="25"/>
      <c r="BRA7" s="25"/>
      <c r="BRB7" s="25"/>
      <c r="BRC7" s="25"/>
      <c r="BRD7" s="25"/>
      <c r="BRE7" s="25"/>
      <c r="BRF7" s="25"/>
      <c r="BRG7" s="25"/>
      <c r="BRH7" s="25"/>
      <c r="BRI7" s="25"/>
      <c r="BRJ7" s="25"/>
      <c r="BRK7" s="25"/>
      <c r="BRL7" s="25"/>
      <c r="BRM7" s="25"/>
      <c r="BRN7" s="25"/>
      <c r="BRO7" s="25"/>
      <c r="BRP7" s="25"/>
      <c r="BRQ7" s="25"/>
      <c r="BRR7" s="25"/>
      <c r="BRS7" s="25"/>
      <c r="BRT7" s="25"/>
      <c r="BRU7" s="25"/>
      <c r="BRV7" s="25"/>
      <c r="BRW7" s="25"/>
      <c r="BRX7" s="25"/>
      <c r="BRY7" s="25"/>
      <c r="BRZ7" s="25"/>
      <c r="BSA7" s="25"/>
      <c r="BSB7" s="25"/>
      <c r="BSC7" s="25"/>
      <c r="BSD7" s="25"/>
      <c r="BSE7" s="25"/>
      <c r="BSF7" s="25"/>
      <c r="BSG7" s="25"/>
      <c r="BSH7" s="25"/>
      <c r="BSI7" s="25"/>
      <c r="BSJ7" s="25"/>
      <c r="BSK7" s="25"/>
      <c r="BSL7" s="25"/>
      <c r="BSM7" s="25"/>
      <c r="BSN7" s="25"/>
      <c r="BSO7" s="25"/>
      <c r="BSP7" s="25"/>
      <c r="BSQ7" s="25"/>
      <c r="BSR7" s="25"/>
      <c r="BSS7" s="25"/>
      <c r="BST7" s="25"/>
      <c r="BSU7" s="25"/>
      <c r="BSV7" s="25"/>
      <c r="BSW7" s="25"/>
      <c r="BSX7" s="25"/>
      <c r="BSY7" s="25"/>
      <c r="BSZ7" s="25"/>
      <c r="BTA7" s="25"/>
      <c r="BTB7" s="25"/>
      <c r="BTC7" s="25"/>
      <c r="BTD7" s="25"/>
      <c r="BTE7" s="25"/>
      <c r="BTF7" s="25"/>
      <c r="BTG7" s="25"/>
      <c r="BTH7" s="25"/>
      <c r="BTI7" s="25"/>
      <c r="BTJ7" s="25"/>
      <c r="BTK7" s="25"/>
      <c r="BTL7" s="25"/>
      <c r="BTM7" s="25"/>
      <c r="BTN7" s="25"/>
      <c r="BTO7" s="25"/>
      <c r="BTP7" s="25"/>
      <c r="BTQ7" s="25"/>
      <c r="BTR7" s="25"/>
      <c r="BTS7" s="25"/>
      <c r="BTT7" s="25"/>
      <c r="BTU7" s="25"/>
      <c r="BTV7" s="25"/>
      <c r="BTW7" s="25"/>
      <c r="BTX7" s="25"/>
      <c r="BTY7" s="25"/>
      <c r="BTZ7" s="25"/>
      <c r="BUA7" s="25"/>
      <c r="BUB7" s="25"/>
      <c r="BUC7" s="25"/>
      <c r="BUD7" s="25"/>
      <c r="BUE7" s="25"/>
      <c r="BUF7" s="25"/>
      <c r="BUG7" s="25"/>
      <c r="BUH7" s="25"/>
      <c r="BUI7" s="25"/>
      <c r="BUJ7" s="25"/>
      <c r="BUK7" s="25"/>
      <c r="BUL7" s="25"/>
      <c r="BUM7" s="25"/>
      <c r="BUN7" s="25"/>
      <c r="BUO7" s="25"/>
      <c r="BUP7" s="25"/>
      <c r="BUQ7" s="25"/>
      <c r="BUR7" s="25"/>
      <c r="BUS7" s="25"/>
      <c r="BUT7" s="25"/>
      <c r="BUU7" s="25"/>
      <c r="BUV7" s="25"/>
      <c r="BUW7" s="25"/>
      <c r="BUX7" s="25"/>
      <c r="BUY7" s="25"/>
      <c r="BUZ7" s="25"/>
      <c r="BVA7" s="25"/>
      <c r="BVB7" s="25"/>
      <c r="BVC7" s="25"/>
      <c r="BVD7" s="25"/>
      <c r="BVE7" s="25"/>
      <c r="BVF7" s="25"/>
      <c r="BVG7" s="25"/>
      <c r="BVH7" s="25"/>
      <c r="BVI7" s="25"/>
      <c r="BVJ7" s="25"/>
      <c r="BVK7" s="25"/>
      <c r="BVL7" s="25"/>
      <c r="BVM7" s="25"/>
      <c r="BVN7" s="25"/>
      <c r="BVO7" s="25"/>
      <c r="BVP7" s="25"/>
      <c r="BVQ7" s="25"/>
      <c r="BVR7" s="25"/>
      <c r="BVS7" s="25"/>
      <c r="BVT7" s="25"/>
      <c r="BVU7" s="25"/>
      <c r="BVV7" s="25"/>
      <c r="BVW7" s="25"/>
      <c r="BVX7" s="25"/>
      <c r="BVY7" s="25"/>
      <c r="BVZ7" s="25"/>
      <c r="BWA7" s="25"/>
      <c r="BWB7" s="25"/>
      <c r="BWC7" s="25"/>
      <c r="BWD7" s="25"/>
      <c r="BWE7" s="25"/>
      <c r="BWF7" s="25"/>
      <c r="BWG7" s="25"/>
      <c r="BWH7" s="25"/>
      <c r="BWI7" s="25"/>
      <c r="BWJ7" s="25"/>
      <c r="BWK7" s="25"/>
      <c r="BWL7" s="25"/>
      <c r="BWM7" s="25"/>
      <c r="BWN7" s="25"/>
      <c r="BWO7" s="25"/>
      <c r="BWP7" s="25"/>
      <c r="BWQ7" s="25"/>
      <c r="BWR7" s="25"/>
      <c r="BWS7" s="25"/>
      <c r="BWT7" s="25"/>
      <c r="BWU7" s="25"/>
      <c r="BWV7" s="25"/>
      <c r="BWW7" s="25"/>
      <c r="BWX7" s="25"/>
      <c r="BWY7" s="25"/>
      <c r="BWZ7" s="25"/>
      <c r="BXA7" s="25"/>
      <c r="BXB7" s="25"/>
      <c r="BXC7" s="25"/>
      <c r="BXD7" s="25"/>
      <c r="BXE7" s="25"/>
      <c r="BXF7" s="25"/>
      <c r="BXG7" s="25"/>
      <c r="BXH7" s="25"/>
      <c r="BXI7" s="25"/>
      <c r="BXJ7" s="25"/>
      <c r="BXK7" s="25"/>
      <c r="BXL7" s="25"/>
      <c r="BXM7" s="25"/>
      <c r="BXN7" s="25"/>
      <c r="BXO7" s="25"/>
      <c r="BXP7" s="25"/>
      <c r="BXQ7" s="25"/>
      <c r="BXR7" s="25"/>
      <c r="BXS7" s="25"/>
      <c r="BXT7" s="25"/>
      <c r="BXU7" s="25"/>
      <c r="BXV7" s="25"/>
      <c r="BXW7" s="25"/>
      <c r="BXX7" s="25"/>
      <c r="BXY7" s="25"/>
      <c r="BXZ7" s="25"/>
      <c r="BYA7" s="25"/>
      <c r="BYB7" s="25"/>
      <c r="BYC7" s="25"/>
      <c r="BYD7" s="25"/>
      <c r="BYE7" s="25"/>
      <c r="BYF7" s="25"/>
      <c r="BYG7" s="25"/>
      <c r="BYH7" s="25"/>
      <c r="BYI7" s="25"/>
      <c r="BYJ7" s="25"/>
      <c r="BYK7" s="25"/>
      <c r="BYL7" s="25"/>
      <c r="BYM7" s="25"/>
      <c r="BYN7" s="25"/>
      <c r="BYO7" s="25"/>
      <c r="BYP7" s="25"/>
      <c r="BYQ7" s="25"/>
      <c r="BYR7" s="25"/>
      <c r="BYS7" s="25"/>
      <c r="BYT7" s="25"/>
      <c r="BYU7" s="25"/>
      <c r="BYV7" s="25"/>
      <c r="BYW7" s="25"/>
      <c r="BYX7" s="25"/>
      <c r="BYY7" s="25"/>
      <c r="BYZ7" s="25"/>
      <c r="BZA7" s="25"/>
      <c r="BZB7" s="25"/>
      <c r="BZC7" s="25"/>
      <c r="BZD7" s="25"/>
      <c r="BZE7" s="25"/>
      <c r="BZF7" s="25"/>
      <c r="BZG7" s="25"/>
      <c r="BZH7" s="25"/>
      <c r="BZI7" s="25"/>
      <c r="BZJ7" s="25"/>
      <c r="BZK7" s="25"/>
      <c r="BZL7" s="25"/>
      <c r="BZM7" s="25"/>
      <c r="BZN7" s="25"/>
      <c r="BZO7" s="25"/>
      <c r="BZP7" s="25"/>
      <c r="BZQ7" s="25"/>
      <c r="BZR7" s="25"/>
      <c r="BZS7" s="25"/>
      <c r="BZT7" s="25"/>
      <c r="BZU7" s="25"/>
      <c r="BZV7" s="25"/>
      <c r="BZW7" s="25"/>
      <c r="BZX7" s="25"/>
      <c r="BZY7" s="25"/>
      <c r="BZZ7" s="25"/>
      <c r="CAA7" s="25"/>
      <c r="CAB7" s="25"/>
      <c r="CAC7" s="25"/>
      <c r="CAD7" s="25"/>
      <c r="CAE7" s="25"/>
      <c r="CAF7" s="25"/>
      <c r="CAG7" s="25"/>
      <c r="CAH7" s="25"/>
      <c r="CAI7" s="25"/>
      <c r="CAJ7" s="25"/>
      <c r="CAK7" s="25"/>
      <c r="CAL7" s="25"/>
      <c r="CAM7" s="25"/>
      <c r="CAN7" s="25"/>
      <c r="CAO7" s="25"/>
      <c r="CAP7" s="25"/>
      <c r="CAQ7" s="25"/>
      <c r="CAR7" s="25"/>
      <c r="CAS7" s="25"/>
      <c r="CAT7" s="25"/>
      <c r="CAU7" s="25"/>
      <c r="CAV7" s="25"/>
      <c r="CAW7" s="25"/>
      <c r="CAX7" s="25"/>
      <c r="CAY7" s="25"/>
      <c r="CAZ7" s="25"/>
      <c r="CBA7" s="25"/>
      <c r="CBB7" s="25"/>
      <c r="CBC7" s="25"/>
      <c r="CBD7" s="25"/>
      <c r="CBE7" s="25"/>
      <c r="CBF7" s="25"/>
      <c r="CBG7" s="25"/>
      <c r="CBH7" s="25"/>
      <c r="CBI7" s="25"/>
      <c r="CBJ7" s="25"/>
      <c r="CBK7" s="25"/>
      <c r="CBL7" s="25"/>
      <c r="CBM7" s="25"/>
      <c r="CBN7" s="25"/>
      <c r="CBO7" s="25"/>
      <c r="CBP7" s="25"/>
      <c r="CBQ7" s="25"/>
      <c r="CBR7" s="25"/>
      <c r="CBS7" s="25"/>
      <c r="CBT7" s="25"/>
      <c r="CBU7" s="25"/>
      <c r="CBV7" s="25"/>
      <c r="CBW7" s="25"/>
      <c r="CBX7" s="25"/>
      <c r="CBY7" s="25"/>
      <c r="CBZ7" s="25"/>
      <c r="CCA7" s="25"/>
      <c r="CCB7" s="25"/>
      <c r="CCC7" s="25"/>
      <c r="CCD7" s="25"/>
      <c r="CCE7" s="25"/>
      <c r="CCF7" s="25"/>
      <c r="CCG7" s="25"/>
      <c r="CCH7" s="25"/>
      <c r="CCI7" s="25"/>
      <c r="CCJ7" s="25"/>
      <c r="CCK7" s="25"/>
      <c r="CCL7" s="25"/>
      <c r="CCM7" s="25"/>
      <c r="CCN7" s="25"/>
      <c r="CCO7" s="25"/>
      <c r="CCP7" s="25"/>
      <c r="CCQ7" s="25"/>
      <c r="CCR7" s="25"/>
      <c r="CCS7" s="25"/>
      <c r="CCT7" s="25"/>
      <c r="CCU7" s="25"/>
      <c r="CCV7" s="25"/>
      <c r="CCW7" s="25"/>
      <c r="CCX7" s="25"/>
      <c r="CCY7" s="25"/>
      <c r="CCZ7" s="25"/>
      <c r="CDA7" s="25"/>
      <c r="CDB7" s="25"/>
      <c r="CDC7" s="25"/>
      <c r="CDD7" s="25"/>
      <c r="CDE7" s="25"/>
      <c r="CDF7" s="25"/>
      <c r="CDG7" s="25"/>
      <c r="CDH7" s="25"/>
      <c r="CDI7" s="25"/>
      <c r="CDJ7" s="25"/>
      <c r="CDK7" s="25"/>
      <c r="CDL7" s="25"/>
      <c r="CDM7" s="25"/>
      <c r="CDN7" s="25"/>
      <c r="CDO7" s="25"/>
      <c r="CDP7" s="25"/>
      <c r="CDQ7" s="25"/>
      <c r="CDR7" s="25"/>
      <c r="CDS7" s="25"/>
      <c r="CDT7" s="25"/>
      <c r="CDU7" s="25"/>
      <c r="CDV7" s="25"/>
      <c r="CDW7" s="25"/>
      <c r="CDX7" s="25"/>
      <c r="CDY7" s="25"/>
      <c r="CDZ7" s="25"/>
      <c r="CEA7" s="25"/>
      <c r="CEB7" s="25"/>
      <c r="CEC7" s="25"/>
      <c r="CED7" s="25"/>
      <c r="CEE7" s="25"/>
      <c r="CEF7" s="25"/>
      <c r="CEG7" s="25"/>
      <c r="CEH7" s="25"/>
      <c r="CEI7" s="25"/>
      <c r="CEJ7" s="25"/>
      <c r="CEK7" s="25"/>
      <c r="CEL7" s="25"/>
      <c r="CEM7" s="25"/>
      <c r="CEN7" s="25"/>
      <c r="CEO7" s="25"/>
      <c r="CEP7" s="25"/>
      <c r="CEQ7" s="25"/>
      <c r="CER7" s="25"/>
      <c r="CES7" s="25"/>
      <c r="CET7" s="25"/>
      <c r="CEU7" s="25"/>
      <c r="CEV7" s="25"/>
      <c r="CEW7" s="25"/>
      <c r="CEX7" s="25"/>
      <c r="CEY7" s="25"/>
      <c r="CEZ7" s="25"/>
      <c r="CFA7" s="25"/>
      <c r="CFB7" s="25"/>
      <c r="CFC7" s="25"/>
      <c r="CFD7" s="25"/>
      <c r="CFE7" s="25"/>
      <c r="CFF7" s="25"/>
      <c r="CFG7" s="25"/>
      <c r="CFH7" s="25"/>
      <c r="CFI7" s="25"/>
      <c r="CFJ7" s="25"/>
      <c r="CFK7" s="25"/>
      <c r="CFL7" s="25"/>
      <c r="CFM7" s="25"/>
      <c r="CFN7" s="25"/>
      <c r="CFO7" s="25"/>
      <c r="CFP7" s="25"/>
      <c r="CFQ7" s="25"/>
      <c r="CFR7" s="25"/>
      <c r="CFS7" s="25"/>
      <c r="CFT7" s="25"/>
      <c r="CFU7" s="25"/>
      <c r="CFV7" s="25"/>
      <c r="CFW7" s="25"/>
      <c r="CFX7" s="25"/>
      <c r="CFY7" s="25"/>
      <c r="CFZ7" s="25"/>
      <c r="CGA7" s="25"/>
      <c r="CGB7" s="25"/>
      <c r="CGC7" s="25"/>
      <c r="CGD7" s="25"/>
      <c r="CGE7" s="25"/>
      <c r="CGF7" s="25"/>
      <c r="CGG7" s="25"/>
      <c r="CGH7" s="25"/>
      <c r="CGI7" s="25"/>
      <c r="CGJ7" s="25"/>
      <c r="CGK7" s="25"/>
      <c r="CGL7" s="25"/>
      <c r="CGM7" s="25"/>
      <c r="CGN7" s="25"/>
      <c r="CGO7" s="25"/>
      <c r="CGP7" s="25"/>
      <c r="CGQ7" s="25"/>
      <c r="CGR7" s="25"/>
      <c r="CGS7" s="25"/>
      <c r="CGT7" s="25"/>
      <c r="CGU7" s="25"/>
      <c r="CGV7" s="25"/>
      <c r="CGW7" s="25"/>
      <c r="CGX7" s="25"/>
      <c r="CGY7" s="25"/>
      <c r="CGZ7" s="25"/>
      <c r="CHA7" s="25"/>
      <c r="CHB7" s="25"/>
      <c r="CHC7" s="25"/>
      <c r="CHD7" s="25"/>
      <c r="CHE7" s="25"/>
      <c r="CHF7" s="25"/>
      <c r="CHG7" s="25"/>
      <c r="CHH7" s="25"/>
      <c r="CHI7" s="25"/>
      <c r="CHJ7" s="25"/>
      <c r="CHK7" s="25"/>
      <c r="CHL7" s="25"/>
      <c r="CHM7" s="25"/>
      <c r="CHN7" s="25"/>
      <c r="CHO7" s="25"/>
      <c r="CHP7" s="25"/>
      <c r="CHQ7" s="25"/>
      <c r="CHR7" s="25"/>
      <c r="CHS7" s="25"/>
      <c r="CHT7" s="25"/>
      <c r="CHU7" s="25"/>
      <c r="CHV7" s="25"/>
      <c r="CHW7" s="25"/>
      <c r="CHX7" s="25"/>
      <c r="CHY7" s="25"/>
      <c r="CHZ7" s="25"/>
      <c r="CIA7" s="25"/>
      <c r="CIB7" s="25"/>
      <c r="CIC7" s="25"/>
      <c r="CID7" s="25"/>
      <c r="CIE7" s="25"/>
      <c r="CIF7" s="25"/>
      <c r="CIG7" s="25"/>
      <c r="CIH7" s="25"/>
      <c r="CII7" s="25"/>
      <c r="CIJ7" s="25"/>
      <c r="CIK7" s="25"/>
      <c r="CIL7" s="25"/>
      <c r="CIM7" s="25"/>
      <c r="CIN7" s="25"/>
      <c r="CIO7" s="25"/>
      <c r="CIP7" s="25"/>
      <c r="CIQ7" s="25"/>
      <c r="CIR7" s="25"/>
      <c r="CIS7" s="25"/>
      <c r="CIT7" s="25"/>
      <c r="CIU7" s="25"/>
      <c r="CIV7" s="25"/>
      <c r="CIW7" s="25"/>
      <c r="CIX7" s="25"/>
      <c r="CIY7" s="25"/>
      <c r="CIZ7" s="25"/>
      <c r="CJA7" s="25"/>
      <c r="CJB7" s="25"/>
      <c r="CJC7" s="25"/>
      <c r="CJD7" s="25"/>
      <c r="CJE7" s="25"/>
      <c r="CJF7" s="25"/>
      <c r="CJG7" s="25"/>
      <c r="CJH7" s="25"/>
      <c r="CJI7" s="25"/>
      <c r="CJJ7" s="25"/>
      <c r="CJK7" s="25"/>
      <c r="CJL7" s="25"/>
      <c r="CJM7" s="25"/>
      <c r="CJN7" s="25"/>
      <c r="CJO7" s="25"/>
      <c r="CJP7" s="25"/>
      <c r="CJQ7" s="25"/>
      <c r="CJR7" s="25"/>
      <c r="CJS7" s="25"/>
      <c r="CJT7" s="25"/>
      <c r="CJU7" s="25"/>
      <c r="CJV7" s="25"/>
      <c r="CJW7" s="25"/>
      <c r="CJX7" s="25"/>
      <c r="CJY7" s="25"/>
      <c r="CJZ7" s="25"/>
      <c r="CKA7" s="25"/>
      <c r="CKB7" s="25"/>
      <c r="CKC7" s="25"/>
      <c r="CKD7" s="25"/>
      <c r="CKE7" s="25"/>
      <c r="CKF7" s="25"/>
      <c r="CKG7" s="25"/>
      <c r="CKH7" s="25"/>
      <c r="CKI7" s="25"/>
      <c r="CKJ7" s="25"/>
      <c r="CKK7" s="25"/>
      <c r="CKL7" s="25"/>
      <c r="CKM7" s="25"/>
      <c r="CKN7" s="25"/>
      <c r="CKO7" s="25"/>
      <c r="CKP7" s="25"/>
      <c r="CKQ7" s="25"/>
      <c r="CKR7" s="25"/>
      <c r="CKS7" s="25"/>
      <c r="CKT7" s="25"/>
      <c r="CKU7" s="25"/>
      <c r="CKV7" s="25"/>
      <c r="CKW7" s="25"/>
      <c r="CKX7" s="25"/>
      <c r="CKY7" s="25"/>
      <c r="CKZ7" s="25"/>
      <c r="CLA7" s="25"/>
      <c r="CLB7" s="25"/>
      <c r="CLC7" s="25"/>
      <c r="CLD7" s="25"/>
      <c r="CLE7" s="25"/>
      <c r="CLF7" s="25"/>
      <c r="CLG7" s="25"/>
      <c r="CLH7" s="25"/>
      <c r="CLI7" s="25"/>
      <c r="CLJ7" s="25"/>
      <c r="CLK7" s="25"/>
      <c r="CLL7" s="25"/>
      <c r="CLM7" s="25"/>
      <c r="CLN7" s="25"/>
      <c r="CLO7" s="25"/>
      <c r="CLP7" s="25"/>
      <c r="CLQ7" s="25"/>
      <c r="CLR7" s="25"/>
      <c r="CLS7" s="25"/>
      <c r="CLT7" s="25"/>
      <c r="CLU7" s="25"/>
      <c r="CLV7" s="25"/>
      <c r="CLW7" s="25"/>
      <c r="CLX7" s="25"/>
      <c r="CLY7" s="25"/>
      <c r="CLZ7" s="25"/>
      <c r="CMA7" s="25"/>
      <c r="CMB7" s="25"/>
      <c r="CMC7" s="25"/>
      <c r="CMD7" s="25"/>
      <c r="CME7" s="25"/>
      <c r="CMF7" s="25"/>
      <c r="CMG7" s="25"/>
      <c r="CMH7" s="25"/>
      <c r="CMI7" s="25"/>
      <c r="CMJ7" s="25"/>
      <c r="CMK7" s="25"/>
      <c r="CML7" s="25"/>
      <c r="CMM7" s="25"/>
      <c r="CMN7" s="25"/>
      <c r="CMO7" s="25"/>
      <c r="CMP7" s="25"/>
      <c r="CMQ7" s="25"/>
      <c r="CMR7" s="25"/>
      <c r="CMS7" s="25"/>
      <c r="CMT7" s="25"/>
      <c r="CMU7" s="25"/>
      <c r="CMV7" s="25"/>
      <c r="CMW7" s="25"/>
      <c r="CMX7" s="25"/>
      <c r="CMY7" s="25"/>
      <c r="CMZ7" s="25"/>
      <c r="CNA7" s="25"/>
      <c r="CNB7" s="25"/>
      <c r="CNC7" s="25"/>
      <c r="CND7" s="25"/>
      <c r="CNE7" s="25"/>
      <c r="CNF7" s="25"/>
      <c r="CNG7" s="25"/>
      <c r="CNH7" s="25"/>
      <c r="CNI7" s="25"/>
      <c r="CNJ7" s="25"/>
      <c r="CNK7" s="25"/>
      <c r="CNL7" s="25"/>
      <c r="CNM7" s="25"/>
      <c r="CNN7" s="25"/>
      <c r="CNO7" s="25"/>
      <c r="CNP7" s="25"/>
      <c r="CNQ7" s="25"/>
      <c r="CNR7" s="25"/>
      <c r="CNS7" s="25"/>
      <c r="CNT7" s="25"/>
      <c r="CNU7" s="25"/>
      <c r="CNV7" s="25"/>
      <c r="CNW7" s="25"/>
      <c r="CNX7" s="25"/>
      <c r="CNY7" s="25"/>
      <c r="CNZ7" s="25"/>
      <c r="COA7" s="25"/>
      <c r="COB7" s="25"/>
      <c r="COC7" s="25"/>
      <c r="COD7" s="25"/>
      <c r="COE7" s="25"/>
      <c r="COF7" s="25"/>
      <c r="COG7" s="25"/>
      <c r="COH7" s="25"/>
      <c r="COI7" s="25"/>
      <c r="COJ7" s="25"/>
      <c r="COK7" s="25"/>
      <c r="COL7" s="25"/>
      <c r="COM7" s="25"/>
      <c r="CON7" s="25"/>
      <c r="COO7" s="25"/>
      <c r="COP7" s="25"/>
      <c r="COQ7" s="25"/>
      <c r="COR7" s="25"/>
      <c r="COS7" s="25"/>
      <c r="COT7" s="25"/>
      <c r="COU7" s="25"/>
      <c r="COV7" s="25"/>
      <c r="COW7" s="25"/>
      <c r="COX7" s="25"/>
      <c r="COY7" s="25"/>
      <c r="COZ7" s="25"/>
      <c r="CPA7" s="25"/>
      <c r="CPB7" s="25"/>
      <c r="CPC7" s="25"/>
      <c r="CPD7" s="25"/>
      <c r="CPE7" s="25"/>
      <c r="CPF7" s="25"/>
      <c r="CPG7" s="25"/>
      <c r="CPH7" s="25"/>
      <c r="CPI7" s="25"/>
      <c r="CPJ7" s="25"/>
      <c r="CPK7" s="25"/>
      <c r="CPL7" s="25"/>
      <c r="CPM7" s="25"/>
      <c r="CPN7" s="25"/>
      <c r="CPO7" s="25"/>
      <c r="CPP7" s="25"/>
      <c r="CPQ7" s="25"/>
      <c r="CPR7" s="25"/>
      <c r="CPS7" s="25"/>
      <c r="CPT7" s="25"/>
      <c r="CPU7" s="25"/>
      <c r="CPV7" s="25"/>
      <c r="CPW7" s="25"/>
      <c r="CPX7" s="25"/>
      <c r="CPY7" s="25"/>
      <c r="CPZ7" s="25"/>
      <c r="CQA7" s="25"/>
      <c r="CQB7" s="25"/>
      <c r="CQC7" s="25"/>
      <c r="CQD7" s="25"/>
      <c r="CQE7" s="25"/>
      <c r="CQF7" s="25"/>
      <c r="CQG7" s="25"/>
      <c r="CQH7" s="25"/>
      <c r="CQI7" s="25"/>
      <c r="CQJ7" s="25"/>
      <c r="CQK7" s="25"/>
      <c r="CQL7" s="25"/>
      <c r="CQM7" s="25"/>
      <c r="CQN7" s="25"/>
      <c r="CQO7" s="25"/>
      <c r="CQP7" s="25"/>
      <c r="CQQ7" s="25"/>
      <c r="CQR7" s="25"/>
      <c r="CQS7" s="25"/>
      <c r="CQT7" s="25"/>
      <c r="CQU7" s="25"/>
      <c r="CQV7" s="25"/>
      <c r="CQW7" s="25"/>
      <c r="CQX7" s="25"/>
      <c r="CQY7" s="25"/>
      <c r="CQZ7" s="25"/>
      <c r="CRA7" s="25"/>
      <c r="CRB7" s="25"/>
      <c r="CRC7" s="25"/>
      <c r="CRD7" s="25"/>
      <c r="CRE7" s="25"/>
      <c r="CRF7" s="25"/>
      <c r="CRG7" s="25"/>
      <c r="CRH7" s="25"/>
      <c r="CRI7" s="25"/>
      <c r="CRJ7" s="25"/>
      <c r="CRK7" s="25"/>
      <c r="CRL7" s="25"/>
      <c r="CRM7" s="25"/>
      <c r="CRN7" s="25"/>
      <c r="CRO7" s="25"/>
      <c r="CRP7" s="25"/>
      <c r="CRQ7" s="25"/>
      <c r="CRR7" s="25"/>
      <c r="CRS7" s="25"/>
      <c r="CRT7" s="25"/>
      <c r="CRU7" s="25"/>
      <c r="CRV7" s="25"/>
      <c r="CRW7" s="25"/>
      <c r="CRX7" s="25"/>
      <c r="CRY7" s="25"/>
      <c r="CRZ7" s="25"/>
      <c r="CSA7" s="25"/>
      <c r="CSB7" s="25"/>
      <c r="CSC7" s="25"/>
      <c r="CSD7" s="25"/>
      <c r="CSE7" s="25"/>
      <c r="CSF7" s="25"/>
      <c r="CSG7" s="25"/>
      <c r="CSH7" s="25"/>
      <c r="CSI7" s="25"/>
      <c r="CSJ7" s="25"/>
      <c r="CSK7" s="25"/>
      <c r="CSL7" s="25"/>
      <c r="CSM7" s="25"/>
      <c r="CSN7" s="25"/>
      <c r="CSO7" s="25"/>
      <c r="CSP7" s="25"/>
      <c r="CSQ7" s="25"/>
      <c r="CSR7" s="25"/>
      <c r="CSS7" s="25"/>
      <c r="CST7" s="25"/>
      <c r="CSU7" s="25"/>
      <c r="CSV7" s="25"/>
      <c r="CSW7" s="25"/>
      <c r="CSX7" s="25"/>
      <c r="CSY7" s="25"/>
      <c r="CSZ7" s="25"/>
      <c r="CTA7" s="25"/>
      <c r="CTB7" s="25"/>
      <c r="CTC7" s="25"/>
      <c r="CTD7" s="25"/>
      <c r="CTE7" s="25"/>
      <c r="CTF7" s="25"/>
      <c r="CTG7" s="25"/>
      <c r="CTH7" s="25"/>
      <c r="CTI7" s="25"/>
      <c r="CTJ7" s="25"/>
      <c r="CTK7" s="25"/>
      <c r="CTL7" s="25"/>
      <c r="CTM7" s="25"/>
      <c r="CTN7" s="25"/>
      <c r="CTO7" s="25"/>
      <c r="CTP7" s="25"/>
      <c r="CTQ7" s="25"/>
      <c r="CTR7" s="25"/>
      <c r="CTS7" s="25"/>
      <c r="CTT7" s="25"/>
      <c r="CTU7" s="25"/>
      <c r="CTV7" s="25"/>
      <c r="CTW7" s="25"/>
      <c r="CTX7" s="25"/>
      <c r="CTY7" s="25"/>
      <c r="CTZ7" s="25"/>
      <c r="CUA7" s="25"/>
      <c r="CUB7" s="25"/>
      <c r="CUC7" s="25"/>
      <c r="CUD7" s="25"/>
      <c r="CUE7" s="25"/>
      <c r="CUF7" s="25"/>
      <c r="CUG7" s="25"/>
      <c r="CUH7" s="25"/>
      <c r="CUI7" s="25"/>
      <c r="CUJ7" s="25"/>
      <c r="CUK7" s="25"/>
      <c r="CUL7" s="25"/>
      <c r="CUM7" s="25"/>
      <c r="CUN7" s="25"/>
      <c r="CUO7" s="25"/>
      <c r="CUP7" s="25"/>
      <c r="CUQ7" s="25"/>
      <c r="CUR7" s="25"/>
      <c r="CUS7" s="25"/>
      <c r="CUT7" s="25"/>
      <c r="CUU7" s="25"/>
      <c r="CUV7" s="25"/>
      <c r="CUW7" s="25"/>
      <c r="CUX7" s="25"/>
      <c r="CUY7" s="25"/>
      <c r="CUZ7" s="25"/>
      <c r="CVA7" s="25"/>
      <c r="CVB7" s="25"/>
      <c r="CVC7" s="25"/>
      <c r="CVD7" s="25"/>
      <c r="CVE7" s="25"/>
      <c r="CVF7" s="25"/>
      <c r="CVG7" s="25"/>
      <c r="CVH7" s="25"/>
      <c r="CVI7" s="25"/>
      <c r="CVJ7" s="25"/>
      <c r="CVK7" s="25"/>
      <c r="CVL7" s="25"/>
      <c r="CVM7" s="25"/>
      <c r="CVN7" s="25"/>
      <c r="CVO7" s="25"/>
      <c r="CVP7" s="25"/>
      <c r="CVQ7" s="25"/>
      <c r="CVR7" s="25"/>
      <c r="CVS7" s="25"/>
      <c r="CVT7" s="25"/>
      <c r="CVU7" s="25"/>
      <c r="CVV7" s="25"/>
      <c r="CVW7" s="25"/>
      <c r="CVX7" s="25"/>
      <c r="CVY7" s="25"/>
      <c r="CVZ7" s="25"/>
      <c r="CWA7" s="25"/>
      <c r="CWB7" s="25"/>
      <c r="CWC7" s="25"/>
      <c r="CWD7" s="25"/>
      <c r="CWE7" s="25"/>
      <c r="CWF7" s="25"/>
      <c r="CWG7" s="25"/>
      <c r="CWH7" s="25"/>
      <c r="CWI7" s="25"/>
      <c r="CWJ7" s="25"/>
      <c r="CWK7" s="25"/>
      <c r="CWL7" s="25"/>
      <c r="CWM7" s="25"/>
      <c r="CWN7" s="25"/>
      <c r="CWO7" s="25"/>
      <c r="CWP7" s="25"/>
      <c r="CWQ7" s="25"/>
      <c r="CWR7" s="25"/>
      <c r="CWS7" s="25"/>
      <c r="CWT7" s="25"/>
      <c r="CWU7" s="25"/>
      <c r="CWV7" s="25"/>
      <c r="CWW7" s="25"/>
      <c r="CWX7" s="25"/>
      <c r="CWY7" s="25"/>
      <c r="CWZ7" s="25"/>
      <c r="CXA7" s="25"/>
      <c r="CXB7" s="25"/>
      <c r="CXC7" s="25"/>
      <c r="CXD7" s="25"/>
      <c r="CXE7" s="25"/>
      <c r="CXF7" s="25"/>
      <c r="CXG7" s="25"/>
      <c r="CXH7" s="25"/>
      <c r="CXI7" s="25"/>
      <c r="CXJ7" s="25"/>
      <c r="CXK7" s="25"/>
      <c r="CXL7" s="25"/>
      <c r="CXM7" s="25"/>
      <c r="CXN7" s="25"/>
      <c r="CXO7" s="25"/>
      <c r="CXP7" s="25"/>
      <c r="CXQ7" s="25"/>
      <c r="CXR7" s="25"/>
      <c r="CXS7" s="25"/>
      <c r="CXT7" s="25"/>
      <c r="CXU7" s="25"/>
      <c r="CXV7" s="25"/>
      <c r="CXW7" s="25"/>
      <c r="CXX7" s="25"/>
      <c r="CXY7" s="25"/>
      <c r="CXZ7" s="25"/>
      <c r="CYA7" s="25"/>
      <c r="CYB7" s="25"/>
      <c r="CYC7" s="25"/>
      <c r="CYD7" s="25"/>
      <c r="CYE7" s="25"/>
      <c r="CYF7" s="25"/>
      <c r="CYG7" s="25"/>
      <c r="CYH7" s="25"/>
      <c r="CYI7" s="25"/>
      <c r="CYJ7" s="25"/>
      <c r="CYK7" s="25"/>
      <c r="CYL7" s="25"/>
      <c r="CYM7" s="25"/>
      <c r="CYN7" s="25"/>
      <c r="CYO7" s="25"/>
      <c r="CYP7" s="25"/>
      <c r="CYQ7" s="25"/>
      <c r="CYR7" s="25"/>
      <c r="CYS7" s="25"/>
      <c r="CYT7" s="25"/>
      <c r="CYU7" s="25"/>
      <c r="CYV7" s="25"/>
      <c r="CYW7" s="25"/>
      <c r="CYX7" s="25"/>
      <c r="CYY7" s="25"/>
      <c r="CYZ7" s="25"/>
      <c r="CZA7" s="25"/>
      <c r="CZB7" s="25"/>
      <c r="CZC7" s="25"/>
      <c r="CZD7" s="25"/>
      <c r="CZE7" s="25"/>
      <c r="CZF7" s="25"/>
      <c r="CZG7" s="25"/>
      <c r="CZH7" s="25"/>
      <c r="CZI7" s="25"/>
      <c r="CZJ7" s="25"/>
      <c r="CZK7" s="25"/>
      <c r="CZL7" s="25"/>
      <c r="CZM7" s="25"/>
      <c r="CZN7" s="25"/>
      <c r="CZO7" s="25"/>
      <c r="CZP7" s="25"/>
      <c r="CZQ7" s="25"/>
      <c r="CZR7" s="25"/>
      <c r="CZS7" s="25"/>
      <c r="CZT7" s="25"/>
      <c r="CZU7" s="25"/>
      <c r="CZV7" s="25"/>
      <c r="CZW7" s="25"/>
      <c r="CZX7" s="25"/>
      <c r="CZY7" s="25"/>
      <c r="CZZ7" s="25"/>
      <c r="DAA7" s="25"/>
      <c r="DAB7" s="25"/>
      <c r="DAC7" s="25"/>
      <c r="DAD7" s="25"/>
      <c r="DAE7" s="25"/>
      <c r="DAF7" s="25"/>
      <c r="DAG7" s="25"/>
      <c r="DAH7" s="25"/>
      <c r="DAI7" s="25"/>
      <c r="DAJ7" s="25"/>
      <c r="DAK7" s="25"/>
      <c r="DAL7" s="25"/>
      <c r="DAM7" s="25"/>
      <c r="DAN7" s="25"/>
      <c r="DAO7" s="25"/>
      <c r="DAP7" s="25"/>
      <c r="DAQ7" s="25"/>
      <c r="DAR7" s="25"/>
      <c r="DAS7" s="25"/>
      <c r="DAT7" s="25"/>
      <c r="DAU7" s="25"/>
      <c r="DAV7" s="25"/>
      <c r="DAW7" s="25"/>
      <c r="DAX7" s="25"/>
      <c r="DAY7" s="25"/>
      <c r="DAZ7" s="25"/>
      <c r="DBA7" s="25"/>
      <c r="DBB7" s="25"/>
      <c r="DBC7" s="25"/>
      <c r="DBD7" s="25"/>
      <c r="DBE7" s="25"/>
      <c r="DBF7" s="25"/>
      <c r="DBG7" s="25"/>
      <c r="DBH7" s="25"/>
      <c r="DBI7" s="25"/>
      <c r="DBJ7" s="25"/>
      <c r="DBK7" s="25"/>
      <c r="DBL7" s="25"/>
      <c r="DBM7" s="25"/>
      <c r="DBN7" s="25"/>
      <c r="DBO7" s="25"/>
      <c r="DBP7" s="25"/>
      <c r="DBQ7" s="25"/>
      <c r="DBR7" s="25"/>
      <c r="DBS7" s="25"/>
      <c r="DBT7" s="25"/>
      <c r="DBU7" s="25"/>
      <c r="DBV7" s="25"/>
      <c r="DBW7" s="25"/>
      <c r="DBX7" s="25"/>
      <c r="DBY7" s="25"/>
      <c r="DBZ7" s="25"/>
      <c r="DCA7" s="25"/>
      <c r="DCB7" s="25"/>
      <c r="DCC7" s="25"/>
      <c r="DCD7" s="25"/>
      <c r="DCE7" s="25"/>
      <c r="DCF7" s="25"/>
      <c r="DCG7" s="25"/>
      <c r="DCH7" s="25"/>
      <c r="DCI7" s="25"/>
      <c r="DCJ7" s="25"/>
      <c r="DCK7" s="25"/>
      <c r="DCL7" s="25"/>
      <c r="DCM7" s="25"/>
      <c r="DCN7" s="25"/>
      <c r="DCO7" s="25"/>
      <c r="DCP7" s="25"/>
      <c r="DCQ7" s="25"/>
      <c r="DCR7" s="25"/>
      <c r="DCS7" s="25"/>
      <c r="DCT7" s="25"/>
      <c r="DCU7" s="25"/>
      <c r="DCV7" s="25"/>
      <c r="DCW7" s="25"/>
      <c r="DCX7" s="25"/>
      <c r="DCY7" s="25"/>
      <c r="DCZ7" s="25"/>
      <c r="DDA7" s="25"/>
      <c r="DDB7" s="25"/>
      <c r="DDC7" s="25"/>
      <c r="DDD7" s="25"/>
      <c r="DDE7" s="25"/>
      <c r="DDF7" s="25"/>
      <c r="DDG7" s="25"/>
      <c r="DDH7" s="25"/>
      <c r="DDI7" s="25"/>
      <c r="DDJ7" s="25"/>
      <c r="DDK7" s="25"/>
      <c r="DDL7" s="25"/>
      <c r="DDM7" s="25"/>
      <c r="DDN7" s="25"/>
      <c r="DDO7" s="25"/>
      <c r="DDP7" s="25"/>
      <c r="DDQ7" s="25"/>
      <c r="DDR7" s="25"/>
      <c r="DDS7" s="25"/>
      <c r="DDT7" s="25"/>
      <c r="DDU7" s="25"/>
      <c r="DDV7" s="25"/>
      <c r="DDW7" s="25"/>
      <c r="DDX7" s="25"/>
      <c r="DDY7" s="25"/>
      <c r="DDZ7" s="25"/>
      <c r="DEA7" s="25"/>
      <c r="DEB7" s="25"/>
      <c r="DEC7" s="25"/>
      <c r="DED7" s="25"/>
      <c r="DEE7" s="25"/>
      <c r="DEF7" s="25"/>
      <c r="DEG7" s="25"/>
      <c r="DEH7" s="25"/>
      <c r="DEI7" s="25"/>
      <c r="DEJ7" s="25"/>
      <c r="DEK7" s="25"/>
      <c r="DEL7" s="25"/>
      <c r="DEM7" s="25"/>
      <c r="DEN7" s="25"/>
      <c r="DEO7" s="25"/>
      <c r="DEP7" s="25"/>
      <c r="DEQ7" s="25"/>
      <c r="DER7" s="25"/>
      <c r="DES7" s="25"/>
      <c r="DET7" s="25"/>
      <c r="DEU7" s="25"/>
      <c r="DEV7" s="25"/>
      <c r="DEW7" s="25"/>
      <c r="DEX7" s="25"/>
      <c r="DEY7" s="25"/>
      <c r="DEZ7" s="25"/>
      <c r="DFA7" s="25"/>
      <c r="DFB7" s="25"/>
      <c r="DFC7" s="25"/>
      <c r="DFD7" s="25"/>
      <c r="DFE7" s="25"/>
      <c r="DFF7" s="25"/>
      <c r="DFG7" s="25"/>
      <c r="DFH7" s="25"/>
      <c r="DFI7" s="25"/>
      <c r="DFJ7" s="25"/>
      <c r="DFK7" s="25"/>
      <c r="DFL7" s="25"/>
      <c r="DFM7" s="25"/>
      <c r="DFN7" s="25"/>
      <c r="DFO7" s="25"/>
      <c r="DFP7" s="25"/>
      <c r="DFQ7" s="25"/>
      <c r="DFR7" s="25"/>
      <c r="DFS7" s="25"/>
      <c r="DFT7" s="25"/>
      <c r="DFU7" s="25"/>
      <c r="DFV7" s="25"/>
      <c r="DFW7" s="25"/>
      <c r="DFX7" s="25"/>
      <c r="DFY7" s="25"/>
      <c r="DFZ7" s="25"/>
      <c r="DGA7" s="25"/>
      <c r="DGB7" s="25"/>
      <c r="DGC7" s="25"/>
      <c r="DGD7" s="25"/>
      <c r="DGE7" s="25"/>
      <c r="DGF7" s="25"/>
      <c r="DGG7" s="25"/>
      <c r="DGH7" s="25"/>
      <c r="DGI7" s="25"/>
      <c r="DGJ7" s="25"/>
      <c r="DGK7" s="25"/>
      <c r="DGL7" s="25"/>
      <c r="DGM7" s="25"/>
      <c r="DGN7" s="25"/>
      <c r="DGO7" s="25"/>
      <c r="DGP7" s="25"/>
      <c r="DGQ7" s="25"/>
      <c r="DGR7" s="25"/>
      <c r="DGS7" s="25"/>
      <c r="DGT7" s="25"/>
      <c r="DGU7" s="25"/>
      <c r="DGV7" s="25"/>
      <c r="DGW7" s="25"/>
      <c r="DGX7" s="25"/>
      <c r="DGY7" s="25"/>
      <c r="DGZ7" s="25"/>
      <c r="DHA7" s="25"/>
      <c r="DHB7" s="25"/>
      <c r="DHC7" s="25"/>
      <c r="DHD7" s="25"/>
      <c r="DHE7" s="25"/>
      <c r="DHF7" s="25"/>
      <c r="DHG7" s="25"/>
      <c r="DHH7" s="25"/>
      <c r="DHI7" s="25"/>
      <c r="DHJ7" s="25"/>
      <c r="DHK7" s="25"/>
      <c r="DHL7" s="25"/>
      <c r="DHM7" s="25"/>
      <c r="DHN7" s="25"/>
      <c r="DHO7" s="25"/>
      <c r="DHP7" s="25"/>
      <c r="DHQ7" s="25"/>
      <c r="DHR7" s="25"/>
      <c r="DHS7" s="25"/>
      <c r="DHT7" s="25"/>
      <c r="DHU7" s="25"/>
      <c r="DHV7" s="25"/>
      <c r="DHW7" s="25"/>
      <c r="DHX7" s="25"/>
      <c r="DHY7" s="25"/>
      <c r="DHZ7" s="25"/>
      <c r="DIA7" s="25"/>
      <c r="DIB7" s="25"/>
      <c r="DIC7" s="25"/>
      <c r="DID7" s="25"/>
      <c r="DIE7" s="25"/>
      <c r="DIF7" s="25"/>
      <c r="DIG7" s="25"/>
      <c r="DIH7" s="25"/>
      <c r="DII7" s="25"/>
      <c r="DIJ7" s="25"/>
      <c r="DIK7" s="25"/>
      <c r="DIL7" s="25"/>
      <c r="DIM7" s="25"/>
      <c r="DIN7" s="25"/>
      <c r="DIO7" s="25"/>
      <c r="DIP7" s="25"/>
      <c r="DIQ7" s="25"/>
      <c r="DIR7" s="25"/>
      <c r="DIS7" s="25"/>
      <c r="DIT7" s="25"/>
      <c r="DIU7" s="25"/>
      <c r="DIV7" s="25"/>
      <c r="DIW7" s="25"/>
      <c r="DIX7" s="25"/>
      <c r="DIY7" s="25"/>
      <c r="DIZ7" s="25"/>
      <c r="DJA7" s="25"/>
      <c r="DJB7" s="25"/>
      <c r="DJC7" s="25"/>
      <c r="DJD7" s="25"/>
      <c r="DJE7" s="25"/>
      <c r="DJF7" s="25"/>
      <c r="DJG7" s="25"/>
      <c r="DJH7" s="25"/>
      <c r="DJI7" s="25"/>
      <c r="DJJ7" s="25"/>
      <c r="DJK7" s="25"/>
      <c r="DJL7" s="25"/>
      <c r="DJM7" s="25"/>
      <c r="DJN7" s="25"/>
      <c r="DJO7" s="25"/>
      <c r="DJP7" s="25"/>
      <c r="DJQ7" s="25"/>
      <c r="DJR7" s="25"/>
      <c r="DJS7" s="25"/>
      <c r="DJT7" s="25"/>
      <c r="DJU7" s="25"/>
      <c r="DJV7" s="25"/>
      <c r="DJW7" s="25"/>
      <c r="DJX7" s="25"/>
      <c r="DJY7" s="25"/>
      <c r="DJZ7" s="25"/>
      <c r="DKA7" s="25"/>
      <c r="DKB7" s="25"/>
      <c r="DKC7" s="25"/>
      <c r="DKD7" s="25"/>
      <c r="DKE7" s="25"/>
      <c r="DKF7" s="25"/>
      <c r="DKG7" s="25"/>
      <c r="DKH7" s="25"/>
      <c r="DKI7" s="25"/>
      <c r="DKJ7" s="25"/>
      <c r="DKK7" s="25"/>
      <c r="DKL7" s="25"/>
      <c r="DKM7" s="25"/>
      <c r="DKN7" s="25"/>
      <c r="DKO7" s="25"/>
      <c r="DKP7" s="25"/>
      <c r="DKQ7" s="25"/>
      <c r="DKR7" s="25"/>
      <c r="DKS7" s="25"/>
      <c r="DKT7" s="25"/>
      <c r="DKU7" s="25"/>
      <c r="DKV7" s="25"/>
      <c r="DKW7" s="25"/>
      <c r="DKX7" s="25"/>
      <c r="DKY7" s="25"/>
      <c r="DKZ7" s="25"/>
      <c r="DLA7" s="25"/>
      <c r="DLB7" s="25"/>
      <c r="DLC7" s="25"/>
      <c r="DLD7" s="25"/>
      <c r="DLE7" s="25"/>
      <c r="DLF7" s="25"/>
      <c r="DLG7" s="25"/>
      <c r="DLH7" s="25"/>
      <c r="DLI7" s="25"/>
      <c r="DLJ7" s="25"/>
      <c r="DLK7" s="25"/>
      <c r="DLL7" s="25"/>
      <c r="DLM7" s="25"/>
      <c r="DLN7" s="25"/>
      <c r="DLO7" s="25"/>
      <c r="DLP7" s="25"/>
      <c r="DLQ7" s="25"/>
      <c r="DLR7" s="25"/>
      <c r="DLS7" s="25"/>
      <c r="DLT7" s="25"/>
      <c r="DLU7" s="25"/>
      <c r="DLV7" s="25"/>
      <c r="DLW7" s="25"/>
      <c r="DLX7" s="25"/>
      <c r="DLY7" s="25"/>
      <c r="DLZ7" s="25"/>
      <c r="DMA7" s="25"/>
      <c r="DMB7" s="25"/>
      <c r="DMC7" s="25"/>
      <c r="DMD7" s="25"/>
      <c r="DME7" s="25"/>
      <c r="DMF7" s="25"/>
      <c r="DMG7" s="25"/>
      <c r="DMH7" s="25"/>
      <c r="DMI7" s="25"/>
      <c r="DMJ7" s="25"/>
      <c r="DMK7" s="25"/>
      <c r="DML7" s="25"/>
      <c r="DMM7" s="25"/>
      <c r="DMN7" s="25"/>
      <c r="DMO7" s="25"/>
      <c r="DMP7" s="25"/>
      <c r="DMQ7" s="25"/>
      <c r="DMR7" s="25"/>
      <c r="DMS7" s="25"/>
      <c r="DMT7" s="25"/>
      <c r="DMU7" s="25"/>
      <c r="DMV7" s="25"/>
      <c r="DMW7" s="25"/>
      <c r="DMX7" s="25"/>
      <c r="DMY7" s="25"/>
      <c r="DMZ7" s="25"/>
      <c r="DNA7" s="25"/>
      <c r="DNB7" s="25"/>
      <c r="DNC7" s="25"/>
      <c r="DND7" s="25"/>
      <c r="DNE7" s="25"/>
      <c r="DNF7" s="25"/>
      <c r="DNG7" s="25"/>
      <c r="DNH7" s="25"/>
      <c r="DNI7" s="25"/>
      <c r="DNJ7" s="25"/>
      <c r="DNK7" s="25"/>
      <c r="DNL7" s="25"/>
      <c r="DNM7" s="25"/>
      <c r="DNN7" s="25"/>
      <c r="DNO7" s="25"/>
      <c r="DNP7" s="25"/>
      <c r="DNQ7" s="25"/>
      <c r="DNR7" s="25"/>
      <c r="DNS7" s="25"/>
      <c r="DNT7" s="25"/>
      <c r="DNU7" s="25"/>
      <c r="DNV7" s="25"/>
      <c r="DNW7" s="25"/>
      <c r="DNX7" s="25"/>
      <c r="DNY7" s="25"/>
      <c r="DNZ7" s="25"/>
      <c r="DOA7" s="25"/>
      <c r="DOB7" s="25"/>
      <c r="DOC7" s="25"/>
      <c r="DOD7" s="25"/>
      <c r="DOE7" s="25"/>
      <c r="DOF7" s="25"/>
      <c r="DOG7" s="25"/>
      <c r="DOH7" s="25"/>
      <c r="DOI7" s="25"/>
      <c r="DOJ7" s="25"/>
      <c r="DOK7" s="25"/>
      <c r="DOL7" s="25"/>
      <c r="DOM7" s="25"/>
      <c r="DON7" s="25"/>
      <c r="DOO7" s="25"/>
      <c r="DOP7" s="25"/>
      <c r="DOQ7" s="25"/>
      <c r="DOR7" s="25"/>
      <c r="DOS7" s="25"/>
      <c r="DOT7" s="25"/>
      <c r="DOU7" s="25"/>
      <c r="DOV7" s="25"/>
      <c r="DOW7" s="25"/>
      <c r="DOX7" s="25"/>
      <c r="DOY7" s="25"/>
      <c r="DOZ7" s="25"/>
      <c r="DPA7" s="25"/>
      <c r="DPB7" s="25"/>
      <c r="DPC7" s="25"/>
      <c r="DPD7" s="25"/>
      <c r="DPE7" s="25"/>
      <c r="DPF7" s="25"/>
      <c r="DPG7" s="25"/>
      <c r="DPH7" s="25"/>
      <c r="DPI7" s="25"/>
      <c r="DPJ7" s="25"/>
      <c r="DPK7" s="25"/>
      <c r="DPL7" s="25"/>
      <c r="DPM7" s="25"/>
      <c r="DPN7" s="25"/>
      <c r="DPO7" s="25"/>
      <c r="DPP7" s="25"/>
      <c r="DPQ7" s="25"/>
      <c r="DPR7" s="25"/>
      <c r="DPS7" s="25"/>
      <c r="DPT7" s="25"/>
      <c r="DPU7" s="25"/>
      <c r="DPV7" s="25"/>
      <c r="DPW7" s="25"/>
      <c r="DPX7" s="25"/>
      <c r="DPY7" s="25"/>
      <c r="DPZ7" s="25"/>
      <c r="DQA7" s="25"/>
      <c r="DQB7" s="25"/>
      <c r="DQC7" s="25"/>
      <c r="DQD7" s="25"/>
      <c r="DQE7" s="25"/>
      <c r="DQF7" s="25"/>
      <c r="DQG7" s="25"/>
      <c r="DQH7" s="25"/>
      <c r="DQI7" s="25"/>
      <c r="DQJ7" s="25"/>
      <c r="DQK7" s="25"/>
      <c r="DQL7" s="25"/>
      <c r="DQM7" s="25"/>
      <c r="DQN7" s="25"/>
      <c r="DQO7" s="25"/>
      <c r="DQP7" s="25"/>
      <c r="DQQ7" s="25"/>
      <c r="DQR7" s="25"/>
      <c r="DQS7" s="25"/>
      <c r="DQT7" s="25"/>
      <c r="DQU7" s="25"/>
      <c r="DQV7" s="25"/>
      <c r="DQW7" s="25"/>
      <c r="DQX7" s="25"/>
      <c r="DQY7" s="25"/>
      <c r="DQZ7" s="25"/>
      <c r="DRA7" s="25"/>
      <c r="DRB7" s="25"/>
      <c r="DRC7" s="25"/>
      <c r="DRD7" s="25"/>
      <c r="DRE7" s="25"/>
      <c r="DRF7" s="25"/>
      <c r="DRG7" s="25"/>
      <c r="DRH7" s="25"/>
      <c r="DRI7" s="25"/>
      <c r="DRJ7" s="25"/>
      <c r="DRK7" s="25"/>
      <c r="DRL7" s="25"/>
      <c r="DRM7" s="25"/>
      <c r="DRN7" s="25"/>
      <c r="DRO7" s="25"/>
      <c r="DRP7" s="25"/>
      <c r="DRQ7" s="25"/>
      <c r="DRR7" s="25"/>
      <c r="DRS7" s="25"/>
      <c r="DRT7" s="25"/>
      <c r="DRU7" s="25"/>
      <c r="DRV7" s="25"/>
      <c r="DRW7" s="25"/>
      <c r="DRX7" s="25"/>
      <c r="DRY7" s="25"/>
      <c r="DRZ7" s="25"/>
      <c r="DSA7" s="25"/>
      <c r="DSB7" s="25"/>
      <c r="DSC7" s="25"/>
      <c r="DSD7" s="25"/>
      <c r="DSE7" s="25"/>
      <c r="DSF7" s="25"/>
      <c r="DSG7" s="25"/>
      <c r="DSH7" s="25"/>
      <c r="DSI7" s="25"/>
      <c r="DSJ7" s="25"/>
      <c r="DSK7" s="25"/>
      <c r="DSL7" s="25"/>
      <c r="DSM7" s="25"/>
      <c r="DSN7" s="25"/>
      <c r="DSO7" s="25"/>
      <c r="DSP7" s="25"/>
      <c r="DSQ7" s="25"/>
      <c r="DSR7" s="25"/>
      <c r="DSS7" s="25"/>
      <c r="DST7" s="25"/>
      <c r="DSU7" s="25"/>
      <c r="DSV7" s="25"/>
      <c r="DSW7" s="25"/>
      <c r="DSX7" s="25"/>
      <c r="DSY7" s="25"/>
      <c r="DSZ7" s="25"/>
      <c r="DTA7" s="25"/>
      <c r="DTB7" s="25"/>
      <c r="DTC7" s="25"/>
      <c r="DTD7" s="25"/>
      <c r="DTE7" s="25"/>
      <c r="DTF7" s="25"/>
      <c r="DTG7" s="25"/>
      <c r="DTH7" s="25"/>
      <c r="DTI7" s="25"/>
      <c r="DTJ7" s="25"/>
      <c r="DTK7" s="25"/>
      <c r="DTL7" s="25"/>
      <c r="DTM7" s="25"/>
      <c r="DTN7" s="25"/>
      <c r="DTO7" s="25"/>
      <c r="DTP7" s="25"/>
      <c r="DTQ7" s="25"/>
      <c r="DTR7" s="25"/>
      <c r="DTS7" s="25"/>
      <c r="DTT7" s="25"/>
      <c r="DTU7" s="25"/>
      <c r="DTV7" s="25"/>
      <c r="DTW7" s="25"/>
      <c r="DTX7" s="25"/>
      <c r="DTY7" s="25"/>
      <c r="DTZ7" s="25"/>
      <c r="DUA7" s="25"/>
      <c r="DUB7" s="25"/>
      <c r="DUC7" s="25"/>
      <c r="DUD7" s="25"/>
      <c r="DUE7" s="25"/>
      <c r="DUF7" s="25"/>
      <c r="DUG7" s="25"/>
      <c r="DUH7" s="25"/>
      <c r="DUI7" s="25"/>
      <c r="DUJ7" s="25"/>
      <c r="DUK7" s="25"/>
      <c r="DUL7" s="25"/>
      <c r="DUM7" s="25"/>
      <c r="DUN7" s="25"/>
      <c r="DUO7" s="25"/>
      <c r="DUP7" s="25"/>
      <c r="DUQ7" s="25"/>
      <c r="DUR7" s="25"/>
      <c r="DUS7" s="25"/>
      <c r="DUT7" s="25"/>
      <c r="DUU7" s="25"/>
      <c r="DUV7" s="25"/>
      <c r="DUW7" s="25"/>
      <c r="DUX7" s="25"/>
      <c r="DUY7" s="25"/>
      <c r="DUZ7" s="25"/>
      <c r="DVA7" s="25"/>
      <c r="DVB7" s="25"/>
      <c r="DVC7" s="25"/>
      <c r="DVD7" s="25"/>
      <c r="DVE7" s="25"/>
      <c r="DVF7" s="25"/>
      <c r="DVG7" s="25"/>
      <c r="DVH7" s="25"/>
      <c r="DVI7" s="25"/>
      <c r="DVJ7" s="25"/>
      <c r="DVK7" s="25"/>
      <c r="DVL7" s="25"/>
      <c r="DVM7" s="25"/>
      <c r="DVN7" s="25"/>
      <c r="DVO7" s="25"/>
      <c r="DVP7" s="25"/>
      <c r="DVQ7" s="25"/>
      <c r="DVR7" s="25"/>
      <c r="DVS7" s="25"/>
      <c r="DVT7" s="25"/>
      <c r="DVU7" s="25"/>
      <c r="DVV7" s="25"/>
      <c r="DVW7" s="25"/>
      <c r="DVX7" s="25"/>
      <c r="DVY7" s="25"/>
      <c r="DVZ7" s="25"/>
      <c r="DWA7" s="25"/>
      <c r="DWB7" s="25"/>
      <c r="DWC7" s="25"/>
      <c r="DWD7" s="25"/>
      <c r="DWE7" s="25"/>
      <c r="DWF7" s="25"/>
      <c r="DWG7" s="25"/>
      <c r="DWH7" s="25"/>
      <c r="DWI7" s="25"/>
      <c r="DWJ7" s="25"/>
      <c r="DWK7" s="25"/>
      <c r="DWL7" s="25"/>
      <c r="DWM7" s="25"/>
      <c r="DWN7" s="25"/>
      <c r="DWO7" s="25"/>
      <c r="DWP7" s="25"/>
      <c r="DWQ7" s="25"/>
      <c r="DWR7" s="25"/>
      <c r="DWS7" s="25"/>
      <c r="DWT7" s="25"/>
      <c r="DWU7" s="25"/>
      <c r="DWV7" s="25"/>
      <c r="DWW7" s="25"/>
      <c r="DWX7" s="25"/>
      <c r="DWY7" s="25"/>
      <c r="DWZ7" s="25"/>
      <c r="DXA7" s="25"/>
      <c r="DXB7" s="25"/>
      <c r="DXC7" s="25"/>
      <c r="DXD7" s="25"/>
      <c r="DXE7" s="25"/>
      <c r="DXF7" s="25"/>
      <c r="DXG7" s="25"/>
      <c r="DXH7" s="25"/>
      <c r="DXI7" s="25"/>
      <c r="DXJ7" s="25"/>
      <c r="DXK7" s="25"/>
      <c r="DXL7" s="25"/>
      <c r="DXM7" s="25"/>
      <c r="DXN7" s="25"/>
      <c r="DXO7" s="25"/>
      <c r="DXP7" s="25"/>
      <c r="DXQ7" s="25"/>
      <c r="DXR7" s="25"/>
      <c r="DXS7" s="25"/>
      <c r="DXT7" s="25"/>
      <c r="DXU7" s="25"/>
      <c r="DXV7" s="25"/>
      <c r="DXW7" s="25"/>
      <c r="DXX7" s="25"/>
      <c r="DXY7" s="25"/>
      <c r="DXZ7" s="25"/>
      <c r="DYA7" s="25"/>
      <c r="DYB7" s="25"/>
      <c r="DYC7" s="25"/>
      <c r="DYD7" s="25"/>
      <c r="DYE7" s="25"/>
      <c r="DYF7" s="25"/>
      <c r="DYG7" s="25"/>
      <c r="DYH7" s="25"/>
      <c r="DYI7" s="25"/>
      <c r="DYJ7" s="25"/>
      <c r="DYK7" s="25"/>
      <c r="DYL7" s="25"/>
      <c r="DYM7" s="25"/>
      <c r="DYN7" s="25"/>
      <c r="DYO7" s="25"/>
      <c r="DYP7" s="25"/>
      <c r="DYQ7" s="25"/>
      <c r="DYR7" s="25"/>
      <c r="DYS7" s="25"/>
      <c r="DYT7" s="25"/>
      <c r="DYU7" s="25"/>
      <c r="DYV7" s="25"/>
      <c r="DYW7" s="25"/>
      <c r="DYX7" s="25"/>
      <c r="DYY7" s="25"/>
      <c r="DYZ7" s="25"/>
      <c r="DZA7" s="25"/>
      <c r="DZB7" s="25"/>
      <c r="DZC7" s="25"/>
      <c r="DZD7" s="25"/>
      <c r="DZE7" s="25"/>
      <c r="DZF7" s="25"/>
      <c r="DZG7" s="25"/>
      <c r="DZH7" s="25"/>
      <c r="DZI7" s="25"/>
      <c r="DZJ7" s="25"/>
      <c r="DZK7" s="25"/>
      <c r="DZL7" s="25"/>
      <c r="DZM7" s="25"/>
      <c r="DZN7" s="25"/>
      <c r="DZO7" s="25"/>
      <c r="DZP7" s="25"/>
      <c r="DZQ7" s="25"/>
      <c r="DZR7" s="25"/>
      <c r="DZS7" s="25"/>
      <c r="DZT7" s="25"/>
      <c r="DZU7" s="25"/>
      <c r="DZV7" s="25"/>
      <c r="DZW7" s="25"/>
      <c r="DZX7" s="25"/>
      <c r="DZY7" s="25"/>
      <c r="DZZ7" s="25"/>
      <c r="EAA7" s="25"/>
      <c r="EAB7" s="25"/>
      <c r="EAC7" s="25"/>
      <c r="EAD7" s="25"/>
      <c r="EAE7" s="25"/>
      <c r="EAF7" s="25"/>
      <c r="EAG7" s="25"/>
      <c r="EAH7" s="25"/>
      <c r="EAI7" s="25"/>
      <c r="EAJ7" s="25"/>
      <c r="EAK7" s="25"/>
      <c r="EAL7" s="25"/>
      <c r="EAM7" s="25"/>
      <c r="EAN7" s="25"/>
      <c r="EAO7" s="25"/>
      <c r="EAP7" s="25"/>
      <c r="EAQ7" s="25"/>
      <c r="EAR7" s="25"/>
      <c r="EAS7" s="25"/>
      <c r="EAT7" s="25"/>
      <c r="EAU7" s="25"/>
      <c r="EAV7" s="25"/>
      <c r="EAW7" s="25"/>
      <c r="EAX7" s="25"/>
      <c r="EAY7" s="25"/>
      <c r="EAZ7" s="25"/>
      <c r="EBA7" s="25"/>
      <c r="EBB7" s="25"/>
      <c r="EBC7" s="25"/>
      <c r="EBD7" s="25"/>
      <c r="EBE7" s="25"/>
      <c r="EBF7" s="25"/>
      <c r="EBG7" s="25"/>
      <c r="EBH7" s="25"/>
      <c r="EBI7" s="25"/>
      <c r="EBJ7" s="25"/>
      <c r="EBK7" s="25"/>
      <c r="EBL7" s="25"/>
      <c r="EBM7" s="25"/>
      <c r="EBN7" s="25"/>
      <c r="EBO7" s="25"/>
      <c r="EBP7" s="25"/>
      <c r="EBQ7" s="25"/>
      <c r="EBR7" s="25"/>
      <c r="EBS7" s="25"/>
      <c r="EBT7" s="25"/>
      <c r="EBU7" s="25"/>
      <c r="EBV7" s="25"/>
      <c r="EBW7" s="25"/>
      <c r="EBX7" s="25"/>
      <c r="EBY7" s="25"/>
      <c r="EBZ7" s="25"/>
      <c r="ECA7" s="25"/>
      <c r="ECB7" s="25"/>
      <c r="ECC7" s="25"/>
      <c r="ECD7" s="25"/>
      <c r="ECE7" s="25"/>
      <c r="ECF7" s="25"/>
      <c r="ECG7" s="25"/>
      <c r="ECH7" s="25"/>
      <c r="ECI7" s="25"/>
      <c r="ECJ7" s="25"/>
      <c r="ECK7" s="25"/>
      <c r="ECL7" s="25"/>
      <c r="ECM7" s="25"/>
      <c r="ECN7" s="25"/>
      <c r="ECO7" s="25"/>
      <c r="ECP7" s="25"/>
      <c r="ECQ7" s="25"/>
      <c r="ECR7" s="25"/>
      <c r="ECS7" s="25"/>
      <c r="ECT7" s="25"/>
      <c r="ECU7" s="25"/>
      <c r="ECV7" s="25"/>
      <c r="ECW7" s="25"/>
      <c r="ECX7" s="25"/>
      <c r="ECY7" s="25"/>
      <c r="ECZ7" s="25"/>
      <c r="EDA7" s="25"/>
      <c r="EDB7" s="25"/>
      <c r="EDC7" s="25"/>
      <c r="EDD7" s="25"/>
      <c r="EDE7" s="25"/>
      <c r="EDF7" s="25"/>
      <c r="EDG7" s="25"/>
      <c r="EDH7" s="25"/>
      <c r="EDI7" s="25"/>
      <c r="EDJ7" s="25"/>
      <c r="EDK7" s="25"/>
      <c r="EDL7" s="25"/>
      <c r="EDM7" s="25"/>
      <c r="EDN7" s="25"/>
      <c r="EDO7" s="25"/>
      <c r="EDP7" s="25"/>
      <c r="EDQ7" s="25"/>
      <c r="EDR7" s="25"/>
      <c r="EDS7" s="25"/>
      <c r="EDT7" s="25"/>
      <c r="EDU7" s="25"/>
      <c r="EDV7" s="25"/>
      <c r="EDW7" s="25"/>
      <c r="EDX7" s="25"/>
      <c r="EDY7" s="25"/>
      <c r="EDZ7" s="25"/>
      <c r="EEA7" s="25"/>
      <c r="EEB7" s="25"/>
      <c r="EEC7" s="25"/>
      <c r="EED7" s="25"/>
      <c r="EEE7" s="25"/>
      <c r="EEF7" s="25"/>
      <c r="EEG7" s="25"/>
      <c r="EEH7" s="25"/>
      <c r="EEI7" s="25"/>
      <c r="EEJ7" s="25"/>
      <c r="EEK7" s="25"/>
      <c r="EEL7" s="25"/>
      <c r="EEM7" s="25"/>
      <c r="EEN7" s="25"/>
      <c r="EEO7" s="25"/>
      <c r="EEP7" s="25"/>
      <c r="EEQ7" s="25"/>
      <c r="EER7" s="25"/>
      <c r="EES7" s="25"/>
      <c r="EET7" s="25"/>
      <c r="EEU7" s="25"/>
      <c r="EEV7" s="25"/>
      <c r="EEW7" s="25"/>
      <c r="EEX7" s="25"/>
      <c r="EEY7" s="25"/>
      <c r="EEZ7" s="25"/>
      <c r="EFA7" s="25"/>
      <c r="EFB7" s="25"/>
      <c r="EFC7" s="25"/>
      <c r="EFD7" s="25"/>
      <c r="EFE7" s="25"/>
      <c r="EFF7" s="25"/>
      <c r="EFG7" s="25"/>
      <c r="EFH7" s="25"/>
      <c r="EFI7" s="25"/>
      <c r="EFJ7" s="25"/>
      <c r="EFK7" s="25"/>
      <c r="EFL7" s="25"/>
      <c r="EFM7" s="25"/>
      <c r="EFN7" s="25"/>
      <c r="EFO7" s="25"/>
      <c r="EFP7" s="25"/>
      <c r="EFQ7" s="25"/>
      <c r="EFR7" s="25"/>
      <c r="EFS7" s="25"/>
      <c r="EFT7" s="25"/>
      <c r="EFU7" s="25"/>
      <c r="EFV7" s="25"/>
      <c r="EFW7" s="25"/>
      <c r="EFX7" s="25"/>
      <c r="EFY7" s="25"/>
      <c r="EFZ7" s="25"/>
      <c r="EGA7" s="25"/>
      <c r="EGB7" s="25"/>
      <c r="EGC7" s="25"/>
      <c r="EGD7" s="25"/>
      <c r="EGE7" s="25"/>
      <c r="EGF7" s="25"/>
      <c r="EGG7" s="25"/>
      <c r="EGH7" s="25"/>
      <c r="EGI7" s="25"/>
      <c r="EGJ7" s="25"/>
      <c r="EGK7" s="25"/>
      <c r="EGL7" s="25"/>
      <c r="EGM7" s="25"/>
      <c r="EGN7" s="25"/>
      <c r="EGO7" s="25"/>
      <c r="EGP7" s="25"/>
      <c r="EGQ7" s="25"/>
      <c r="EGR7" s="25"/>
      <c r="EGS7" s="25"/>
      <c r="EGT7" s="25"/>
      <c r="EGU7" s="25"/>
      <c r="EGV7" s="25"/>
      <c r="EGW7" s="25"/>
      <c r="EGX7" s="25"/>
      <c r="EGY7" s="25"/>
      <c r="EGZ7" s="25"/>
      <c r="EHA7" s="25"/>
      <c r="EHB7" s="25"/>
      <c r="EHC7" s="25"/>
      <c r="EHD7" s="25"/>
      <c r="EHE7" s="25"/>
      <c r="EHF7" s="25"/>
      <c r="EHG7" s="25"/>
      <c r="EHH7" s="25"/>
      <c r="EHI7" s="25"/>
      <c r="EHJ7" s="25"/>
      <c r="EHK7" s="25"/>
      <c r="EHL7" s="25"/>
      <c r="EHM7" s="25"/>
      <c r="EHN7" s="25"/>
      <c r="EHO7" s="25"/>
      <c r="EHP7" s="25"/>
      <c r="EHQ7" s="25"/>
      <c r="EHR7" s="25"/>
      <c r="EHS7" s="25"/>
      <c r="EHT7" s="25"/>
      <c r="EHU7" s="25"/>
      <c r="EHV7" s="25"/>
      <c r="EHW7" s="25"/>
      <c r="EHX7" s="25"/>
      <c r="EHY7" s="25"/>
      <c r="EHZ7" s="25"/>
      <c r="EIA7" s="25"/>
      <c r="EIB7" s="25"/>
      <c r="EIC7" s="25"/>
      <c r="EID7" s="25"/>
      <c r="EIE7" s="25"/>
      <c r="EIF7" s="25"/>
      <c r="EIG7" s="25"/>
      <c r="EIH7" s="25"/>
      <c r="EII7" s="25"/>
      <c r="EIJ7" s="25"/>
      <c r="EIK7" s="25"/>
      <c r="EIL7" s="25"/>
      <c r="EIM7" s="25"/>
      <c r="EIN7" s="25"/>
      <c r="EIO7" s="25"/>
      <c r="EIP7" s="25"/>
      <c r="EIQ7" s="25"/>
      <c r="EIR7" s="25"/>
      <c r="EIS7" s="25"/>
      <c r="EIT7" s="25"/>
      <c r="EIU7" s="25"/>
      <c r="EIV7" s="25"/>
      <c r="EIW7" s="25"/>
      <c r="EIX7" s="25"/>
      <c r="EIY7" s="25"/>
      <c r="EIZ7" s="25"/>
      <c r="EJA7" s="25"/>
      <c r="EJB7" s="25"/>
      <c r="EJC7" s="25"/>
      <c r="EJD7" s="25"/>
      <c r="EJE7" s="25"/>
      <c r="EJF7" s="25"/>
      <c r="EJG7" s="25"/>
      <c r="EJH7" s="25"/>
      <c r="EJI7" s="25"/>
      <c r="EJJ7" s="25"/>
      <c r="EJK7" s="25"/>
      <c r="EJL7" s="25"/>
      <c r="EJM7" s="25"/>
      <c r="EJN7" s="25"/>
      <c r="EJO7" s="25"/>
      <c r="EJP7" s="25"/>
      <c r="EJQ7" s="25"/>
      <c r="EJR7" s="25"/>
      <c r="EJS7" s="25"/>
      <c r="EJT7" s="25"/>
      <c r="EJU7" s="25"/>
      <c r="EJV7" s="25"/>
      <c r="EJW7" s="25"/>
      <c r="EJX7" s="25"/>
      <c r="EJY7" s="25"/>
      <c r="EJZ7" s="25"/>
      <c r="EKA7" s="25"/>
      <c r="EKB7" s="25"/>
      <c r="EKC7" s="25"/>
      <c r="EKD7" s="25"/>
      <c r="EKE7" s="25"/>
      <c r="EKF7" s="25"/>
      <c r="EKG7" s="25"/>
      <c r="EKH7" s="25"/>
      <c r="EKI7" s="25"/>
      <c r="EKJ7" s="25"/>
      <c r="EKK7" s="25"/>
      <c r="EKL7" s="25"/>
      <c r="EKM7" s="25"/>
      <c r="EKN7" s="25"/>
      <c r="EKO7" s="25"/>
      <c r="EKP7" s="25"/>
      <c r="EKQ7" s="25"/>
      <c r="EKR7" s="25"/>
      <c r="EKS7" s="25"/>
      <c r="EKT7" s="25"/>
      <c r="EKU7" s="25"/>
      <c r="EKV7" s="25"/>
      <c r="EKW7" s="25"/>
      <c r="EKX7" s="25"/>
      <c r="EKY7" s="25"/>
      <c r="EKZ7" s="25"/>
      <c r="ELA7" s="25"/>
      <c r="ELB7" s="25"/>
      <c r="ELC7" s="25"/>
      <c r="ELD7" s="25"/>
      <c r="ELE7" s="25"/>
      <c r="ELF7" s="25"/>
      <c r="ELG7" s="25"/>
      <c r="ELH7" s="25"/>
      <c r="ELI7" s="25"/>
      <c r="ELJ7" s="25"/>
      <c r="ELK7" s="25"/>
      <c r="ELL7" s="25"/>
      <c r="ELM7" s="25"/>
      <c r="ELN7" s="25"/>
      <c r="ELO7" s="25"/>
      <c r="ELP7" s="25"/>
      <c r="ELQ7" s="25"/>
      <c r="ELR7" s="25"/>
      <c r="ELS7" s="25"/>
      <c r="ELT7" s="25"/>
      <c r="ELU7" s="25"/>
      <c r="ELV7" s="25"/>
      <c r="ELW7" s="25"/>
      <c r="ELX7" s="25"/>
      <c r="ELY7" s="25"/>
      <c r="ELZ7" s="25"/>
      <c r="EMA7" s="25"/>
      <c r="EMB7" s="25"/>
      <c r="EMC7" s="25"/>
      <c r="EMD7" s="25"/>
      <c r="EME7" s="25"/>
      <c r="EMF7" s="25"/>
      <c r="EMG7" s="25"/>
      <c r="EMH7" s="25"/>
      <c r="EMI7" s="25"/>
      <c r="EMJ7" s="25"/>
      <c r="EMK7" s="25"/>
      <c r="EML7" s="25"/>
      <c r="EMM7" s="25"/>
      <c r="EMN7" s="25"/>
      <c r="EMO7" s="25"/>
      <c r="EMP7" s="25"/>
      <c r="EMQ7" s="25"/>
      <c r="EMR7" s="25"/>
      <c r="EMS7" s="25"/>
      <c r="EMT7" s="25"/>
      <c r="EMU7" s="25"/>
      <c r="EMV7" s="25"/>
      <c r="EMW7" s="25"/>
      <c r="EMX7" s="25"/>
      <c r="EMY7" s="25"/>
      <c r="EMZ7" s="25"/>
      <c r="ENA7" s="25"/>
      <c r="ENB7" s="25"/>
      <c r="ENC7" s="25"/>
      <c r="END7" s="25"/>
      <c r="ENE7" s="25"/>
      <c r="ENF7" s="25"/>
      <c r="ENG7" s="25"/>
      <c r="ENH7" s="25"/>
      <c r="ENI7" s="25"/>
      <c r="ENJ7" s="25"/>
      <c r="ENK7" s="25"/>
      <c r="ENL7" s="25"/>
      <c r="ENM7" s="25"/>
      <c r="ENN7" s="25"/>
      <c r="ENO7" s="25"/>
      <c r="ENP7" s="25"/>
      <c r="ENQ7" s="25"/>
      <c r="ENR7" s="25"/>
      <c r="ENS7" s="25"/>
      <c r="ENT7" s="25"/>
      <c r="ENU7" s="25"/>
      <c r="ENV7" s="25"/>
      <c r="ENW7" s="25"/>
      <c r="ENX7" s="25"/>
      <c r="ENY7" s="25"/>
      <c r="ENZ7" s="25"/>
      <c r="EOA7" s="25"/>
      <c r="EOB7" s="25"/>
      <c r="EOC7" s="25"/>
      <c r="EOD7" s="25"/>
      <c r="EOE7" s="25"/>
      <c r="EOF7" s="25"/>
      <c r="EOG7" s="25"/>
      <c r="EOH7" s="25"/>
      <c r="EOI7" s="25"/>
      <c r="EOJ7" s="25"/>
      <c r="EOK7" s="25"/>
      <c r="EOL7" s="25"/>
      <c r="EOM7" s="25"/>
      <c r="EON7" s="25"/>
      <c r="EOO7" s="25"/>
      <c r="EOP7" s="25"/>
      <c r="EOQ7" s="25"/>
      <c r="EOR7" s="25"/>
      <c r="EOS7" s="25"/>
      <c r="EOT7" s="25"/>
      <c r="EOU7" s="25"/>
      <c r="EOV7" s="25"/>
      <c r="EOW7" s="25"/>
      <c r="EOX7" s="25"/>
      <c r="EOY7" s="25"/>
      <c r="EOZ7" s="25"/>
      <c r="EPA7" s="25"/>
      <c r="EPB7" s="25"/>
      <c r="EPC7" s="25"/>
      <c r="EPD7" s="25"/>
      <c r="EPE7" s="25"/>
      <c r="EPF7" s="25"/>
      <c r="EPG7" s="25"/>
      <c r="EPH7" s="25"/>
      <c r="EPI7" s="25"/>
      <c r="EPJ7" s="25"/>
      <c r="EPK7" s="25"/>
      <c r="EPL7" s="25"/>
      <c r="EPM7" s="25"/>
      <c r="EPN7" s="25"/>
      <c r="EPO7" s="25"/>
      <c r="EPP7" s="25"/>
      <c r="EPQ7" s="25"/>
      <c r="EPR7" s="25"/>
      <c r="EPS7" s="25"/>
      <c r="EPT7" s="25"/>
      <c r="EPU7" s="25"/>
      <c r="EPV7" s="25"/>
      <c r="EPW7" s="25"/>
      <c r="EPX7" s="25"/>
      <c r="EPY7" s="25"/>
      <c r="EPZ7" s="25"/>
      <c r="EQA7" s="25"/>
      <c r="EQB7" s="25"/>
      <c r="EQC7" s="25"/>
      <c r="EQD7" s="25"/>
      <c r="EQE7" s="25"/>
      <c r="EQF7" s="25"/>
      <c r="EQG7" s="25"/>
      <c r="EQH7" s="25"/>
      <c r="EQI7" s="25"/>
      <c r="EQJ7" s="25"/>
      <c r="EQK7" s="25"/>
      <c r="EQL7" s="25"/>
      <c r="EQM7" s="25"/>
      <c r="EQN7" s="25"/>
      <c r="EQO7" s="25"/>
      <c r="EQP7" s="25"/>
      <c r="EQQ7" s="25"/>
      <c r="EQR7" s="25"/>
      <c r="EQS7" s="25"/>
      <c r="EQT7" s="25"/>
      <c r="EQU7" s="25"/>
      <c r="EQV7" s="25"/>
      <c r="EQW7" s="25"/>
      <c r="EQX7" s="25"/>
      <c r="EQY7" s="25"/>
      <c r="EQZ7" s="25"/>
      <c r="ERA7" s="25"/>
      <c r="ERB7" s="25"/>
      <c r="ERC7" s="25"/>
      <c r="ERD7" s="25"/>
      <c r="ERE7" s="25"/>
      <c r="ERF7" s="25"/>
      <c r="ERG7" s="25"/>
      <c r="ERH7" s="25"/>
      <c r="ERI7" s="25"/>
      <c r="ERJ7" s="25"/>
      <c r="ERK7" s="25"/>
      <c r="ERL7" s="25"/>
      <c r="ERM7" s="25"/>
      <c r="ERN7" s="25"/>
      <c r="ERO7" s="25"/>
      <c r="ERP7" s="25"/>
      <c r="ERQ7" s="25"/>
      <c r="ERR7" s="25"/>
      <c r="ERS7" s="25"/>
      <c r="ERT7" s="25"/>
      <c r="ERU7" s="25"/>
      <c r="ERV7" s="25"/>
      <c r="ERW7" s="25"/>
      <c r="ERX7" s="25"/>
      <c r="ERY7" s="25"/>
      <c r="ERZ7" s="25"/>
      <c r="ESA7" s="25"/>
      <c r="ESB7" s="25"/>
      <c r="ESC7" s="25"/>
      <c r="ESD7" s="25"/>
      <c r="ESE7" s="25"/>
      <c r="ESF7" s="25"/>
      <c r="ESG7" s="25"/>
      <c r="ESH7" s="25"/>
      <c r="ESI7" s="25"/>
      <c r="ESJ7" s="25"/>
      <c r="ESK7" s="25"/>
      <c r="ESL7" s="25"/>
      <c r="ESM7" s="25"/>
      <c r="ESN7" s="25"/>
      <c r="ESO7" s="25"/>
      <c r="ESP7" s="25"/>
      <c r="ESQ7" s="25"/>
      <c r="ESR7" s="25"/>
      <c r="ESS7" s="25"/>
      <c r="EST7" s="25"/>
      <c r="ESU7" s="25"/>
      <c r="ESV7" s="25"/>
      <c r="ESW7" s="25"/>
      <c r="ESX7" s="25"/>
      <c r="ESY7" s="25"/>
      <c r="ESZ7" s="25"/>
      <c r="ETA7" s="25"/>
      <c r="ETB7" s="25"/>
      <c r="ETC7" s="25"/>
      <c r="ETD7" s="25"/>
      <c r="ETE7" s="25"/>
      <c r="ETF7" s="25"/>
      <c r="ETG7" s="25"/>
      <c r="ETH7" s="25"/>
      <c r="ETI7" s="25"/>
      <c r="ETJ7" s="25"/>
      <c r="ETK7" s="25"/>
      <c r="ETL7" s="25"/>
      <c r="ETM7" s="25"/>
      <c r="ETN7" s="25"/>
      <c r="ETO7" s="25"/>
      <c r="ETP7" s="25"/>
      <c r="ETQ7" s="25"/>
      <c r="ETR7" s="25"/>
      <c r="ETS7" s="25"/>
      <c r="ETT7" s="25"/>
      <c r="ETU7" s="25"/>
      <c r="ETV7" s="25"/>
      <c r="ETW7" s="25"/>
      <c r="ETX7" s="25"/>
      <c r="ETY7" s="25"/>
      <c r="ETZ7" s="25"/>
      <c r="EUA7" s="25"/>
      <c r="EUB7" s="25"/>
      <c r="EUC7" s="25"/>
      <c r="EUD7" s="25"/>
      <c r="EUE7" s="25"/>
      <c r="EUF7" s="25"/>
      <c r="EUG7" s="25"/>
      <c r="EUH7" s="25"/>
      <c r="EUI7" s="25"/>
      <c r="EUJ7" s="25"/>
      <c r="EUK7" s="25"/>
      <c r="EUL7" s="25"/>
      <c r="EUM7" s="25"/>
      <c r="EUN7" s="25"/>
      <c r="EUO7" s="25"/>
      <c r="EUP7" s="25"/>
      <c r="EUQ7" s="25"/>
      <c r="EUR7" s="25"/>
      <c r="EUS7" s="25"/>
      <c r="EUT7" s="25"/>
      <c r="EUU7" s="25"/>
      <c r="EUV7" s="25"/>
      <c r="EUW7" s="25"/>
      <c r="EUX7" s="25"/>
      <c r="EUY7" s="25"/>
      <c r="EUZ7" s="25"/>
      <c r="EVA7" s="25"/>
      <c r="EVB7" s="25"/>
      <c r="EVC7" s="25"/>
      <c r="EVD7" s="25"/>
      <c r="EVE7" s="25"/>
      <c r="EVF7" s="25"/>
      <c r="EVG7" s="25"/>
      <c r="EVH7" s="25"/>
      <c r="EVI7" s="25"/>
      <c r="EVJ7" s="25"/>
      <c r="EVK7" s="25"/>
      <c r="EVL7" s="25"/>
      <c r="EVM7" s="25"/>
      <c r="EVN7" s="25"/>
      <c r="EVO7" s="25"/>
      <c r="EVP7" s="25"/>
      <c r="EVQ7" s="25"/>
      <c r="EVR7" s="25"/>
      <c r="EVS7" s="25"/>
      <c r="EVT7" s="25"/>
      <c r="EVU7" s="25"/>
      <c r="EVV7" s="25"/>
      <c r="EVW7" s="25"/>
      <c r="EVX7" s="25"/>
      <c r="EVY7" s="25"/>
      <c r="EVZ7" s="25"/>
      <c r="EWA7" s="25"/>
      <c r="EWB7" s="25"/>
      <c r="EWC7" s="25"/>
      <c r="EWD7" s="25"/>
      <c r="EWE7" s="25"/>
      <c r="EWF7" s="25"/>
      <c r="EWG7" s="25"/>
      <c r="EWH7" s="25"/>
      <c r="EWI7" s="25"/>
      <c r="EWJ7" s="25"/>
      <c r="EWK7" s="25"/>
      <c r="EWL7" s="25"/>
      <c r="EWM7" s="25"/>
      <c r="EWN7" s="25"/>
      <c r="EWO7" s="25"/>
      <c r="EWP7" s="25"/>
      <c r="EWQ7" s="25"/>
      <c r="EWR7" s="25"/>
      <c r="EWS7" s="25"/>
      <c r="EWT7" s="25"/>
      <c r="EWU7" s="25"/>
      <c r="EWV7" s="25"/>
      <c r="EWW7" s="25"/>
      <c r="EWX7" s="25"/>
      <c r="EWY7" s="25"/>
      <c r="EWZ7" s="25"/>
      <c r="EXA7" s="25"/>
      <c r="EXB7" s="25"/>
      <c r="EXC7" s="25"/>
      <c r="EXD7" s="25"/>
      <c r="EXE7" s="25"/>
      <c r="EXF7" s="25"/>
      <c r="EXG7" s="25"/>
      <c r="EXH7" s="25"/>
      <c r="EXI7" s="25"/>
      <c r="EXJ7" s="25"/>
      <c r="EXK7" s="25"/>
      <c r="EXL7" s="25"/>
      <c r="EXM7" s="25"/>
      <c r="EXN7" s="25"/>
      <c r="EXO7" s="25"/>
      <c r="EXP7" s="25"/>
      <c r="EXQ7" s="25"/>
      <c r="EXR7" s="25"/>
      <c r="EXS7" s="25"/>
      <c r="EXT7" s="25"/>
      <c r="EXU7" s="25"/>
      <c r="EXV7" s="25"/>
      <c r="EXW7" s="25"/>
      <c r="EXX7" s="25"/>
      <c r="EXY7" s="25"/>
      <c r="EXZ7" s="25"/>
      <c r="EYA7" s="25"/>
      <c r="EYB7" s="25"/>
      <c r="EYC7" s="25"/>
      <c r="EYD7" s="25"/>
      <c r="EYE7" s="25"/>
      <c r="EYF7" s="25"/>
      <c r="EYG7" s="25"/>
      <c r="EYH7" s="25"/>
      <c r="EYI7" s="25"/>
      <c r="EYJ7" s="25"/>
      <c r="EYK7" s="25"/>
      <c r="EYL7" s="25"/>
      <c r="EYM7" s="25"/>
      <c r="EYN7" s="25"/>
      <c r="EYO7" s="25"/>
      <c r="EYP7" s="25"/>
      <c r="EYQ7" s="25"/>
      <c r="EYR7" s="25"/>
      <c r="EYS7" s="25"/>
      <c r="EYT7" s="25"/>
      <c r="EYU7" s="25"/>
      <c r="EYV7" s="25"/>
      <c r="EYW7" s="25"/>
      <c r="EYX7" s="25"/>
      <c r="EYY7" s="25"/>
      <c r="EYZ7" s="25"/>
      <c r="EZA7" s="25"/>
      <c r="EZB7" s="25"/>
      <c r="EZC7" s="25"/>
      <c r="EZD7" s="25"/>
      <c r="EZE7" s="25"/>
      <c r="EZF7" s="25"/>
      <c r="EZG7" s="25"/>
      <c r="EZH7" s="25"/>
      <c r="EZI7" s="25"/>
      <c r="EZJ7" s="25"/>
      <c r="EZK7" s="25"/>
      <c r="EZL7" s="25"/>
      <c r="EZM7" s="25"/>
      <c r="EZN7" s="25"/>
      <c r="EZO7" s="25"/>
      <c r="EZP7" s="25"/>
      <c r="EZQ7" s="25"/>
      <c r="EZR7" s="25"/>
      <c r="EZS7" s="25"/>
      <c r="EZT7" s="25"/>
      <c r="EZU7" s="25"/>
      <c r="EZV7" s="25"/>
      <c r="EZW7" s="25"/>
      <c r="EZX7" s="25"/>
      <c r="EZY7" s="25"/>
      <c r="EZZ7" s="25"/>
      <c r="FAA7" s="25"/>
      <c r="FAB7" s="25"/>
      <c r="FAC7" s="25"/>
      <c r="FAD7" s="25"/>
      <c r="FAE7" s="25"/>
      <c r="FAF7" s="25"/>
      <c r="FAG7" s="25"/>
      <c r="FAH7" s="25"/>
      <c r="FAI7" s="25"/>
      <c r="FAJ7" s="25"/>
      <c r="FAK7" s="25"/>
      <c r="FAL7" s="25"/>
      <c r="FAM7" s="25"/>
      <c r="FAN7" s="25"/>
      <c r="FAO7" s="25"/>
      <c r="FAP7" s="25"/>
      <c r="FAQ7" s="25"/>
      <c r="FAR7" s="25"/>
      <c r="FAS7" s="25"/>
      <c r="FAT7" s="25"/>
      <c r="FAU7" s="25"/>
      <c r="FAV7" s="25"/>
      <c r="FAW7" s="25"/>
      <c r="FAX7" s="25"/>
      <c r="FAY7" s="25"/>
      <c r="FAZ7" s="25"/>
      <c r="FBA7" s="25"/>
      <c r="FBB7" s="25"/>
      <c r="FBC7" s="25"/>
      <c r="FBD7" s="25"/>
      <c r="FBE7" s="25"/>
      <c r="FBF7" s="25"/>
      <c r="FBG7" s="25"/>
      <c r="FBH7" s="25"/>
      <c r="FBI7" s="25"/>
      <c r="FBJ7" s="25"/>
      <c r="FBK7" s="25"/>
      <c r="FBL7" s="25"/>
      <c r="FBM7" s="25"/>
      <c r="FBN7" s="25"/>
      <c r="FBO7" s="25"/>
      <c r="FBP7" s="25"/>
      <c r="FBQ7" s="25"/>
      <c r="FBR7" s="25"/>
      <c r="FBS7" s="25"/>
      <c r="FBT7" s="25"/>
      <c r="FBU7" s="25"/>
      <c r="FBV7" s="25"/>
      <c r="FBW7" s="25"/>
      <c r="FBX7" s="25"/>
      <c r="FBY7" s="25"/>
      <c r="FBZ7" s="25"/>
      <c r="FCA7" s="25"/>
      <c r="FCB7" s="25"/>
      <c r="FCC7" s="25"/>
      <c r="FCD7" s="25"/>
      <c r="FCE7" s="25"/>
      <c r="FCF7" s="25"/>
      <c r="FCG7" s="25"/>
      <c r="FCH7" s="25"/>
      <c r="FCI7" s="25"/>
      <c r="FCJ7" s="25"/>
      <c r="FCK7" s="25"/>
      <c r="FCL7" s="25"/>
      <c r="FCM7" s="25"/>
      <c r="FCN7" s="25"/>
      <c r="FCO7" s="25"/>
      <c r="FCP7" s="25"/>
      <c r="FCQ7" s="25"/>
      <c r="FCR7" s="25"/>
      <c r="FCS7" s="25"/>
      <c r="FCT7" s="25"/>
      <c r="FCU7" s="25"/>
      <c r="FCV7" s="25"/>
      <c r="FCW7" s="25"/>
      <c r="FCX7" s="25"/>
      <c r="FCY7" s="25"/>
      <c r="FCZ7" s="25"/>
      <c r="FDA7" s="25"/>
      <c r="FDB7" s="25"/>
      <c r="FDC7" s="25"/>
      <c r="FDD7" s="25"/>
      <c r="FDE7" s="25"/>
      <c r="FDF7" s="25"/>
      <c r="FDG7" s="25"/>
      <c r="FDH7" s="25"/>
      <c r="FDI7" s="25"/>
      <c r="FDJ7" s="25"/>
      <c r="FDK7" s="25"/>
      <c r="FDL7" s="25"/>
      <c r="FDM7" s="25"/>
      <c r="FDN7" s="25"/>
      <c r="FDO7" s="25"/>
      <c r="FDP7" s="25"/>
      <c r="FDQ7" s="25"/>
      <c r="FDR7" s="25"/>
      <c r="FDS7" s="25"/>
      <c r="FDT7" s="25"/>
      <c r="FDU7" s="25"/>
      <c r="FDV7" s="25"/>
      <c r="FDW7" s="25"/>
      <c r="FDX7" s="25"/>
      <c r="FDY7" s="25"/>
      <c r="FDZ7" s="25"/>
      <c r="FEA7" s="25"/>
      <c r="FEB7" s="25"/>
      <c r="FEC7" s="25"/>
      <c r="FED7" s="25"/>
      <c r="FEE7" s="25"/>
      <c r="FEF7" s="25"/>
      <c r="FEG7" s="25"/>
      <c r="FEH7" s="25"/>
      <c r="FEI7" s="25"/>
      <c r="FEJ7" s="25"/>
      <c r="FEK7" s="25"/>
      <c r="FEL7" s="25"/>
      <c r="FEM7" s="25"/>
      <c r="FEN7" s="25"/>
      <c r="FEO7" s="25"/>
      <c r="FEP7" s="25"/>
      <c r="FEQ7" s="25"/>
      <c r="FER7" s="25"/>
      <c r="FES7" s="25"/>
      <c r="FET7" s="25"/>
      <c r="FEU7" s="25"/>
      <c r="FEV7" s="25"/>
      <c r="FEW7" s="25"/>
      <c r="FEX7" s="25"/>
      <c r="FEY7" s="25"/>
      <c r="FEZ7" s="25"/>
      <c r="FFA7" s="25"/>
      <c r="FFB7" s="25"/>
      <c r="FFC7" s="25"/>
      <c r="FFD7" s="25"/>
      <c r="FFE7" s="25"/>
      <c r="FFF7" s="25"/>
      <c r="FFG7" s="25"/>
      <c r="FFH7" s="25"/>
      <c r="FFI7" s="25"/>
      <c r="FFJ7" s="25"/>
      <c r="FFK7" s="25"/>
      <c r="FFL7" s="25"/>
      <c r="FFM7" s="25"/>
      <c r="FFN7" s="25"/>
      <c r="FFO7" s="25"/>
      <c r="FFP7" s="25"/>
      <c r="FFQ7" s="25"/>
      <c r="FFR7" s="25"/>
      <c r="FFS7" s="25"/>
      <c r="FFT7" s="25"/>
      <c r="FFU7" s="25"/>
      <c r="FFV7" s="25"/>
      <c r="FFW7" s="25"/>
      <c r="FFX7" s="25"/>
      <c r="FFY7" s="25"/>
      <c r="FFZ7" s="25"/>
      <c r="FGA7" s="25"/>
      <c r="FGB7" s="25"/>
      <c r="FGC7" s="25"/>
      <c r="FGD7" s="25"/>
      <c r="FGE7" s="25"/>
      <c r="FGF7" s="25"/>
      <c r="FGG7" s="25"/>
      <c r="FGH7" s="25"/>
      <c r="FGI7" s="25"/>
      <c r="FGJ7" s="25"/>
      <c r="FGK7" s="25"/>
      <c r="FGL7" s="25"/>
      <c r="FGM7" s="25"/>
      <c r="FGN7" s="25"/>
      <c r="FGO7" s="25"/>
      <c r="FGP7" s="25"/>
      <c r="FGQ7" s="25"/>
      <c r="FGR7" s="25"/>
      <c r="FGS7" s="25"/>
      <c r="FGT7" s="25"/>
      <c r="FGU7" s="25"/>
      <c r="FGV7" s="25"/>
      <c r="FGW7" s="25"/>
      <c r="FGX7" s="25"/>
      <c r="FGY7" s="25"/>
      <c r="FGZ7" s="25"/>
      <c r="FHA7" s="25"/>
      <c r="FHB7" s="25"/>
      <c r="FHC7" s="25"/>
      <c r="FHD7" s="25"/>
      <c r="FHE7" s="25"/>
      <c r="FHF7" s="25"/>
      <c r="FHG7" s="25"/>
      <c r="FHH7" s="25"/>
      <c r="FHI7" s="25"/>
      <c r="FHJ7" s="25"/>
      <c r="FHK7" s="25"/>
      <c r="FHL7" s="25"/>
      <c r="FHM7" s="25"/>
      <c r="FHN7" s="25"/>
      <c r="FHO7" s="25"/>
      <c r="FHP7" s="25"/>
      <c r="FHQ7" s="25"/>
      <c r="FHR7" s="25"/>
      <c r="FHS7" s="25"/>
      <c r="FHT7" s="25"/>
      <c r="FHU7" s="25"/>
      <c r="FHV7" s="25"/>
      <c r="FHW7" s="25"/>
      <c r="FHX7" s="25"/>
      <c r="FHY7" s="25"/>
      <c r="FHZ7" s="25"/>
      <c r="FIA7" s="25"/>
      <c r="FIB7" s="25"/>
      <c r="FIC7" s="25"/>
      <c r="FID7" s="25"/>
      <c r="FIE7" s="25"/>
      <c r="FIF7" s="25"/>
      <c r="FIG7" s="25"/>
      <c r="FIH7" s="25"/>
      <c r="FII7" s="25"/>
      <c r="FIJ7" s="25"/>
      <c r="FIK7" s="25"/>
      <c r="FIL7" s="25"/>
      <c r="FIM7" s="25"/>
      <c r="FIN7" s="25"/>
      <c r="FIO7" s="25"/>
      <c r="FIP7" s="25"/>
      <c r="FIQ7" s="25"/>
      <c r="FIR7" s="25"/>
      <c r="FIS7" s="25"/>
      <c r="FIT7" s="25"/>
      <c r="FIU7" s="25"/>
      <c r="FIV7" s="25"/>
      <c r="FIW7" s="25"/>
      <c r="FIX7" s="25"/>
      <c r="FIY7" s="25"/>
      <c r="FIZ7" s="25"/>
      <c r="FJA7" s="25"/>
      <c r="FJB7" s="25"/>
      <c r="FJC7" s="25"/>
      <c r="FJD7" s="25"/>
      <c r="FJE7" s="25"/>
      <c r="FJF7" s="25"/>
      <c r="FJG7" s="25"/>
      <c r="FJH7" s="25"/>
      <c r="FJI7" s="25"/>
      <c r="FJJ7" s="25"/>
      <c r="FJK7" s="25"/>
      <c r="FJL7" s="25"/>
      <c r="FJM7" s="25"/>
      <c r="FJN7" s="25"/>
      <c r="FJO7" s="25"/>
      <c r="FJP7" s="25"/>
      <c r="FJQ7" s="25"/>
      <c r="FJR7" s="25"/>
      <c r="FJS7" s="25"/>
      <c r="FJT7" s="25"/>
      <c r="FJU7" s="25"/>
      <c r="FJV7" s="25"/>
      <c r="FJW7" s="25"/>
      <c r="FJX7" s="25"/>
      <c r="FJY7" s="25"/>
      <c r="FJZ7" s="25"/>
      <c r="FKA7" s="25"/>
      <c r="FKB7" s="25"/>
      <c r="FKC7" s="25"/>
      <c r="FKD7" s="25"/>
      <c r="FKE7" s="25"/>
      <c r="FKF7" s="25"/>
      <c r="FKG7" s="25"/>
      <c r="FKH7" s="25"/>
      <c r="FKI7" s="25"/>
      <c r="FKJ7" s="25"/>
      <c r="FKK7" s="25"/>
      <c r="FKL7" s="25"/>
      <c r="FKM7" s="25"/>
      <c r="FKN7" s="25"/>
      <c r="FKO7" s="25"/>
      <c r="FKP7" s="25"/>
      <c r="FKQ7" s="25"/>
      <c r="FKR7" s="25"/>
      <c r="FKS7" s="25"/>
      <c r="FKT7" s="25"/>
      <c r="FKU7" s="25"/>
      <c r="FKV7" s="25"/>
      <c r="FKW7" s="25"/>
      <c r="FKX7" s="25"/>
      <c r="FKY7" s="25"/>
      <c r="FKZ7" s="25"/>
      <c r="FLA7" s="25"/>
      <c r="FLB7" s="25"/>
      <c r="FLC7" s="25"/>
      <c r="FLD7" s="25"/>
      <c r="FLE7" s="25"/>
      <c r="FLF7" s="25"/>
      <c r="FLG7" s="25"/>
      <c r="FLH7" s="25"/>
      <c r="FLI7" s="25"/>
      <c r="FLJ7" s="25"/>
      <c r="FLK7" s="25"/>
      <c r="FLL7" s="25"/>
      <c r="FLM7" s="25"/>
      <c r="FLN7" s="25"/>
      <c r="FLO7" s="25"/>
      <c r="FLP7" s="25"/>
      <c r="FLQ7" s="25"/>
      <c r="FLR7" s="25"/>
      <c r="FLS7" s="25"/>
      <c r="FLT7" s="25"/>
      <c r="FLU7" s="25"/>
      <c r="FLV7" s="25"/>
      <c r="FLW7" s="25"/>
      <c r="FLX7" s="25"/>
      <c r="FLY7" s="25"/>
      <c r="FLZ7" s="25"/>
      <c r="FMA7" s="25"/>
      <c r="FMB7" s="25"/>
      <c r="FMC7" s="25"/>
      <c r="FMD7" s="25"/>
      <c r="FME7" s="25"/>
      <c r="FMF7" s="25"/>
      <c r="FMG7" s="25"/>
      <c r="FMH7" s="25"/>
      <c r="FMI7" s="25"/>
      <c r="FMJ7" s="25"/>
      <c r="FMK7" s="25"/>
      <c r="FML7" s="25"/>
      <c r="FMM7" s="25"/>
      <c r="FMN7" s="25"/>
      <c r="FMO7" s="25"/>
      <c r="FMP7" s="25"/>
      <c r="FMQ7" s="25"/>
      <c r="FMR7" s="25"/>
      <c r="FMS7" s="25"/>
      <c r="FMT7" s="25"/>
      <c r="FMU7" s="25"/>
      <c r="FMV7" s="25"/>
      <c r="FMW7" s="25"/>
      <c r="FMX7" s="25"/>
      <c r="FMY7" s="25"/>
      <c r="FMZ7" s="25"/>
      <c r="FNA7" s="25"/>
      <c r="FNB7" s="25"/>
      <c r="FNC7" s="25"/>
      <c r="FND7" s="25"/>
      <c r="FNE7" s="25"/>
      <c r="FNF7" s="25"/>
      <c r="FNG7" s="25"/>
      <c r="FNH7" s="25"/>
      <c r="FNI7" s="25"/>
      <c r="FNJ7" s="25"/>
      <c r="FNK7" s="25"/>
      <c r="FNL7" s="25"/>
      <c r="FNM7" s="25"/>
      <c r="FNN7" s="25"/>
      <c r="FNO7" s="25"/>
      <c r="FNP7" s="25"/>
      <c r="FNQ7" s="25"/>
      <c r="FNR7" s="25"/>
      <c r="FNS7" s="25"/>
      <c r="FNT7" s="25"/>
      <c r="FNU7" s="25"/>
      <c r="FNV7" s="25"/>
      <c r="FNW7" s="25"/>
      <c r="FNX7" s="25"/>
      <c r="FNY7" s="25"/>
      <c r="FNZ7" s="25"/>
      <c r="FOA7" s="25"/>
      <c r="FOB7" s="25"/>
      <c r="FOC7" s="25"/>
      <c r="FOD7" s="25"/>
      <c r="FOE7" s="25"/>
      <c r="FOF7" s="25"/>
      <c r="FOG7" s="25"/>
      <c r="FOH7" s="25"/>
      <c r="FOI7" s="25"/>
      <c r="FOJ7" s="25"/>
      <c r="FOK7" s="25"/>
      <c r="FOL7" s="25"/>
      <c r="FOM7" s="25"/>
      <c r="FON7" s="25"/>
      <c r="FOO7" s="25"/>
      <c r="FOP7" s="25"/>
      <c r="FOQ7" s="25"/>
      <c r="FOR7" s="25"/>
      <c r="FOS7" s="25"/>
      <c r="FOT7" s="25"/>
      <c r="FOU7" s="25"/>
      <c r="FOV7" s="25"/>
      <c r="FOW7" s="25"/>
      <c r="FOX7" s="25"/>
      <c r="FOY7" s="25"/>
      <c r="FOZ7" s="25"/>
      <c r="FPA7" s="25"/>
      <c r="FPB7" s="25"/>
      <c r="FPC7" s="25"/>
      <c r="FPD7" s="25"/>
      <c r="FPE7" s="25"/>
      <c r="FPF7" s="25"/>
      <c r="FPG7" s="25"/>
      <c r="FPH7" s="25"/>
      <c r="FPI7" s="25"/>
      <c r="FPJ7" s="25"/>
      <c r="FPK7" s="25"/>
      <c r="FPL7" s="25"/>
      <c r="FPM7" s="25"/>
      <c r="FPN7" s="25"/>
      <c r="FPO7" s="25"/>
      <c r="FPP7" s="25"/>
      <c r="FPQ7" s="25"/>
      <c r="FPR7" s="25"/>
      <c r="FPS7" s="25"/>
      <c r="FPT7" s="25"/>
      <c r="FPU7" s="25"/>
      <c r="FPV7" s="25"/>
      <c r="FPW7" s="25"/>
      <c r="FPX7" s="25"/>
      <c r="FPY7" s="25"/>
      <c r="FPZ7" s="25"/>
      <c r="FQA7" s="25"/>
      <c r="FQB7" s="25"/>
      <c r="FQC7" s="25"/>
      <c r="FQD7" s="25"/>
      <c r="FQE7" s="25"/>
      <c r="FQF7" s="25"/>
      <c r="FQG7" s="25"/>
      <c r="FQH7" s="25"/>
      <c r="FQI7" s="25"/>
      <c r="FQJ7" s="25"/>
      <c r="FQK7" s="25"/>
      <c r="FQL7" s="25"/>
      <c r="FQM7" s="25"/>
      <c r="FQN7" s="25"/>
      <c r="FQO7" s="25"/>
      <c r="FQP7" s="25"/>
      <c r="FQQ7" s="25"/>
      <c r="FQR7" s="25"/>
      <c r="FQS7" s="25"/>
      <c r="FQT7" s="25"/>
      <c r="FQU7" s="25"/>
      <c r="FQV7" s="25"/>
      <c r="FQW7" s="25"/>
      <c r="FQX7" s="25"/>
      <c r="FQY7" s="25"/>
      <c r="FQZ7" s="25"/>
      <c r="FRA7" s="25"/>
      <c r="FRB7" s="25"/>
      <c r="FRC7" s="25"/>
      <c r="FRD7" s="25"/>
      <c r="FRE7" s="25"/>
      <c r="FRF7" s="25"/>
      <c r="FRG7" s="25"/>
      <c r="FRH7" s="25"/>
      <c r="FRI7" s="25"/>
      <c r="FRJ7" s="25"/>
      <c r="FRK7" s="25"/>
      <c r="FRL7" s="25"/>
      <c r="FRM7" s="25"/>
      <c r="FRN7" s="25"/>
      <c r="FRO7" s="25"/>
      <c r="FRP7" s="25"/>
      <c r="FRQ7" s="25"/>
      <c r="FRR7" s="25"/>
      <c r="FRS7" s="25"/>
      <c r="FRT7" s="25"/>
      <c r="FRU7" s="25"/>
      <c r="FRV7" s="25"/>
      <c r="FRW7" s="25"/>
      <c r="FRX7" s="25"/>
      <c r="FRY7" s="25"/>
      <c r="FRZ7" s="25"/>
      <c r="FSA7" s="25"/>
      <c r="FSB7" s="25"/>
      <c r="FSC7" s="25"/>
      <c r="FSD7" s="25"/>
      <c r="FSE7" s="25"/>
      <c r="FSF7" s="25"/>
      <c r="FSG7" s="25"/>
      <c r="FSH7" s="25"/>
      <c r="FSI7" s="25"/>
      <c r="FSJ7" s="25"/>
      <c r="FSK7" s="25"/>
      <c r="FSL7" s="25"/>
      <c r="FSM7" s="25"/>
      <c r="FSN7" s="25"/>
      <c r="FSO7" s="25"/>
      <c r="FSP7" s="25"/>
      <c r="FSQ7" s="25"/>
      <c r="FSR7" s="25"/>
      <c r="FSS7" s="25"/>
      <c r="FST7" s="25"/>
      <c r="FSU7" s="25"/>
      <c r="FSV7" s="25"/>
      <c r="FSW7" s="25"/>
      <c r="FSX7" s="25"/>
      <c r="FSY7" s="25"/>
      <c r="FSZ7" s="25"/>
      <c r="FTA7" s="25"/>
      <c r="FTB7" s="25"/>
      <c r="FTC7" s="25"/>
      <c r="FTD7" s="25"/>
      <c r="FTE7" s="25"/>
      <c r="FTF7" s="25"/>
      <c r="FTG7" s="25"/>
      <c r="FTH7" s="25"/>
      <c r="FTI7" s="25"/>
      <c r="FTJ7" s="25"/>
      <c r="FTK7" s="25"/>
      <c r="FTL7" s="25"/>
      <c r="FTM7" s="25"/>
      <c r="FTN7" s="25"/>
      <c r="FTO7" s="25"/>
      <c r="FTP7" s="25"/>
      <c r="FTQ7" s="25"/>
      <c r="FTR7" s="25"/>
      <c r="FTS7" s="25"/>
      <c r="FTT7" s="25"/>
      <c r="FTU7" s="25"/>
      <c r="FTV7" s="25"/>
      <c r="FTW7" s="25"/>
      <c r="FTX7" s="25"/>
      <c r="FTY7" s="25"/>
      <c r="FTZ7" s="25"/>
      <c r="FUA7" s="25"/>
      <c r="FUB7" s="25"/>
      <c r="FUC7" s="25"/>
      <c r="FUD7" s="25"/>
      <c r="FUE7" s="25"/>
      <c r="FUF7" s="25"/>
      <c r="FUG7" s="25"/>
      <c r="FUH7" s="25"/>
      <c r="FUI7" s="25"/>
      <c r="FUJ7" s="25"/>
      <c r="FUK7" s="25"/>
      <c r="FUL7" s="25"/>
      <c r="FUM7" s="25"/>
      <c r="FUN7" s="25"/>
      <c r="FUO7" s="25"/>
      <c r="FUP7" s="25"/>
      <c r="FUQ7" s="25"/>
      <c r="FUR7" s="25"/>
      <c r="FUS7" s="25"/>
      <c r="FUT7" s="25"/>
      <c r="FUU7" s="25"/>
      <c r="FUV7" s="25"/>
      <c r="FUW7" s="25"/>
      <c r="FUX7" s="25"/>
      <c r="FUY7" s="25"/>
      <c r="FUZ7" s="25"/>
      <c r="FVA7" s="25"/>
      <c r="FVB7" s="25"/>
      <c r="FVC7" s="25"/>
      <c r="FVD7" s="25"/>
      <c r="FVE7" s="25"/>
      <c r="FVF7" s="25"/>
      <c r="FVG7" s="25"/>
      <c r="FVH7" s="25"/>
      <c r="FVI7" s="25"/>
      <c r="FVJ7" s="25"/>
      <c r="FVK7" s="25"/>
      <c r="FVL7" s="25"/>
      <c r="FVM7" s="25"/>
      <c r="FVN7" s="25"/>
      <c r="FVO7" s="25"/>
      <c r="FVP7" s="25"/>
      <c r="FVQ7" s="25"/>
      <c r="FVR7" s="25"/>
      <c r="FVS7" s="25"/>
      <c r="FVT7" s="25"/>
      <c r="FVU7" s="25"/>
      <c r="FVV7" s="25"/>
      <c r="FVW7" s="25"/>
      <c r="FVX7" s="25"/>
      <c r="FVY7" s="25"/>
      <c r="FVZ7" s="25"/>
      <c r="FWA7" s="25"/>
      <c r="FWB7" s="25"/>
      <c r="FWC7" s="25"/>
      <c r="FWD7" s="25"/>
      <c r="FWE7" s="25"/>
      <c r="FWF7" s="25"/>
      <c r="FWG7" s="25"/>
      <c r="FWH7" s="25"/>
      <c r="FWI7" s="25"/>
      <c r="FWJ7" s="25"/>
      <c r="FWK7" s="25"/>
      <c r="FWL7" s="25"/>
      <c r="FWM7" s="25"/>
      <c r="FWN7" s="25"/>
      <c r="FWO7" s="25"/>
      <c r="FWP7" s="25"/>
      <c r="FWQ7" s="25"/>
      <c r="FWR7" s="25"/>
      <c r="FWS7" s="25"/>
      <c r="FWT7" s="25"/>
      <c r="FWU7" s="25"/>
      <c r="FWV7" s="25"/>
      <c r="FWW7" s="25"/>
      <c r="FWX7" s="25"/>
      <c r="FWY7" s="25"/>
      <c r="FWZ7" s="25"/>
      <c r="FXA7" s="25"/>
      <c r="FXB7" s="25"/>
      <c r="FXC7" s="25"/>
      <c r="FXD7" s="25"/>
      <c r="FXE7" s="25"/>
      <c r="FXF7" s="25"/>
      <c r="FXG7" s="25"/>
      <c r="FXH7" s="25"/>
      <c r="FXI7" s="25"/>
      <c r="FXJ7" s="25"/>
      <c r="FXK7" s="25"/>
      <c r="FXL7" s="25"/>
      <c r="FXM7" s="25"/>
      <c r="FXN7" s="25"/>
      <c r="FXO7" s="25"/>
      <c r="FXP7" s="25"/>
      <c r="FXQ7" s="25"/>
      <c r="FXR7" s="25"/>
      <c r="FXS7" s="25"/>
      <c r="FXT7" s="25"/>
      <c r="FXU7" s="25"/>
      <c r="FXV7" s="25"/>
      <c r="FXW7" s="25"/>
      <c r="FXX7" s="25"/>
      <c r="FXY7" s="25"/>
      <c r="FXZ7" s="25"/>
      <c r="FYA7" s="25"/>
      <c r="FYB7" s="25"/>
      <c r="FYC7" s="25"/>
      <c r="FYD7" s="25"/>
      <c r="FYE7" s="25"/>
      <c r="FYF7" s="25"/>
      <c r="FYG7" s="25"/>
      <c r="FYH7" s="25"/>
      <c r="FYI7" s="25"/>
      <c r="FYJ7" s="25"/>
      <c r="FYK7" s="25"/>
      <c r="FYL7" s="25"/>
      <c r="FYM7" s="25"/>
      <c r="FYN7" s="25"/>
      <c r="FYO7" s="25"/>
      <c r="FYP7" s="25"/>
      <c r="FYQ7" s="25"/>
      <c r="FYR7" s="25"/>
      <c r="FYS7" s="25"/>
      <c r="FYT7" s="25"/>
      <c r="FYU7" s="25"/>
      <c r="FYV7" s="25"/>
      <c r="FYW7" s="25"/>
      <c r="FYX7" s="25"/>
      <c r="FYY7" s="25"/>
      <c r="FYZ7" s="25"/>
      <c r="FZA7" s="25"/>
      <c r="FZB7" s="25"/>
      <c r="FZC7" s="25"/>
      <c r="FZD7" s="25"/>
      <c r="FZE7" s="25"/>
      <c r="FZF7" s="25"/>
      <c r="FZG7" s="25"/>
      <c r="FZH7" s="25"/>
      <c r="FZI7" s="25"/>
      <c r="FZJ7" s="25"/>
      <c r="FZK7" s="25"/>
      <c r="FZL7" s="25"/>
      <c r="FZM7" s="25"/>
      <c r="FZN7" s="25"/>
      <c r="FZO7" s="25"/>
      <c r="FZP7" s="25"/>
      <c r="FZQ7" s="25"/>
      <c r="FZR7" s="25"/>
      <c r="FZS7" s="25"/>
      <c r="FZT7" s="25"/>
      <c r="FZU7" s="25"/>
      <c r="FZV7" s="25"/>
      <c r="FZW7" s="25"/>
      <c r="FZX7" s="25"/>
      <c r="FZY7" s="25"/>
      <c r="FZZ7" s="25"/>
      <c r="GAA7" s="25"/>
      <c r="GAB7" s="25"/>
      <c r="GAC7" s="25"/>
      <c r="GAD7" s="25"/>
      <c r="GAE7" s="25"/>
      <c r="GAF7" s="25"/>
      <c r="GAG7" s="25"/>
      <c r="GAH7" s="25"/>
      <c r="GAI7" s="25"/>
      <c r="GAJ7" s="25"/>
      <c r="GAK7" s="25"/>
      <c r="GAL7" s="25"/>
      <c r="GAM7" s="25"/>
      <c r="GAN7" s="25"/>
      <c r="GAO7" s="25"/>
      <c r="GAP7" s="25"/>
      <c r="GAQ7" s="25"/>
      <c r="GAR7" s="25"/>
      <c r="GAS7" s="25"/>
      <c r="GAT7" s="25"/>
      <c r="GAU7" s="25"/>
      <c r="GAV7" s="25"/>
      <c r="GAW7" s="25"/>
      <c r="GAX7" s="25"/>
      <c r="GAY7" s="25"/>
      <c r="GAZ7" s="25"/>
      <c r="GBA7" s="25"/>
      <c r="GBB7" s="25"/>
      <c r="GBC7" s="25"/>
      <c r="GBD7" s="25"/>
      <c r="GBE7" s="25"/>
      <c r="GBF7" s="25"/>
      <c r="GBG7" s="25"/>
      <c r="GBH7" s="25"/>
      <c r="GBI7" s="25"/>
      <c r="GBJ7" s="25"/>
      <c r="GBK7" s="25"/>
      <c r="GBL7" s="25"/>
      <c r="GBM7" s="25"/>
      <c r="GBN7" s="25"/>
      <c r="GBO7" s="25"/>
      <c r="GBP7" s="25"/>
      <c r="GBQ7" s="25"/>
      <c r="GBR7" s="25"/>
      <c r="GBS7" s="25"/>
      <c r="GBT7" s="25"/>
      <c r="GBU7" s="25"/>
      <c r="GBV7" s="25"/>
      <c r="GBW7" s="25"/>
      <c r="GBX7" s="25"/>
      <c r="GBY7" s="25"/>
      <c r="GBZ7" s="25"/>
      <c r="GCA7" s="25"/>
      <c r="GCB7" s="25"/>
      <c r="GCC7" s="25"/>
      <c r="GCD7" s="25"/>
      <c r="GCE7" s="25"/>
      <c r="GCF7" s="25"/>
      <c r="GCG7" s="25"/>
      <c r="GCH7" s="25"/>
      <c r="GCI7" s="25"/>
      <c r="GCJ7" s="25"/>
      <c r="GCK7" s="25"/>
      <c r="GCL7" s="25"/>
      <c r="GCM7" s="25"/>
      <c r="GCN7" s="25"/>
      <c r="GCO7" s="25"/>
      <c r="GCP7" s="25"/>
      <c r="GCQ7" s="25"/>
      <c r="GCR7" s="25"/>
      <c r="GCS7" s="25"/>
      <c r="GCT7" s="25"/>
      <c r="GCU7" s="25"/>
      <c r="GCV7" s="25"/>
      <c r="GCW7" s="25"/>
      <c r="GCX7" s="25"/>
      <c r="GCY7" s="25"/>
      <c r="GCZ7" s="25"/>
      <c r="GDA7" s="25"/>
      <c r="GDB7" s="25"/>
      <c r="GDC7" s="25"/>
      <c r="GDD7" s="25"/>
      <c r="GDE7" s="25"/>
      <c r="GDF7" s="25"/>
      <c r="GDG7" s="25"/>
      <c r="GDH7" s="25"/>
      <c r="GDI7" s="25"/>
      <c r="GDJ7" s="25"/>
      <c r="GDK7" s="25"/>
      <c r="GDL7" s="25"/>
      <c r="GDM7" s="25"/>
      <c r="GDN7" s="25"/>
      <c r="GDO7" s="25"/>
      <c r="GDP7" s="25"/>
      <c r="GDQ7" s="25"/>
      <c r="GDR7" s="25"/>
      <c r="GDS7" s="25"/>
      <c r="GDT7" s="25"/>
      <c r="GDU7" s="25"/>
      <c r="GDV7" s="25"/>
      <c r="GDW7" s="25"/>
      <c r="GDX7" s="25"/>
      <c r="GDY7" s="25"/>
      <c r="GDZ7" s="25"/>
      <c r="GEA7" s="25"/>
      <c r="GEB7" s="25"/>
      <c r="GEC7" s="25"/>
      <c r="GED7" s="25"/>
      <c r="GEE7" s="25"/>
      <c r="GEF7" s="25"/>
      <c r="GEG7" s="25"/>
      <c r="GEH7" s="25"/>
      <c r="GEI7" s="25"/>
      <c r="GEJ7" s="25"/>
      <c r="GEK7" s="25"/>
      <c r="GEL7" s="25"/>
      <c r="GEM7" s="25"/>
      <c r="GEN7" s="25"/>
      <c r="GEO7" s="25"/>
      <c r="GEP7" s="25"/>
      <c r="GEQ7" s="25"/>
      <c r="GER7" s="25"/>
      <c r="GES7" s="25"/>
      <c r="GET7" s="25"/>
      <c r="GEU7" s="25"/>
      <c r="GEV7" s="25"/>
      <c r="GEW7" s="25"/>
      <c r="GEX7" s="25"/>
      <c r="GEY7" s="25"/>
      <c r="GEZ7" s="25"/>
      <c r="GFA7" s="25"/>
      <c r="GFB7" s="25"/>
      <c r="GFC7" s="25"/>
      <c r="GFD7" s="25"/>
      <c r="GFE7" s="25"/>
      <c r="GFF7" s="25"/>
      <c r="GFG7" s="25"/>
      <c r="GFH7" s="25"/>
      <c r="GFI7" s="25"/>
      <c r="GFJ7" s="25"/>
      <c r="GFK7" s="25"/>
      <c r="GFL7" s="25"/>
      <c r="GFM7" s="25"/>
      <c r="GFN7" s="25"/>
      <c r="GFO7" s="25"/>
      <c r="GFP7" s="25"/>
      <c r="GFQ7" s="25"/>
      <c r="GFR7" s="25"/>
      <c r="GFS7" s="25"/>
      <c r="GFT7" s="25"/>
      <c r="GFU7" s="25"/>
      <c r="GFV7" s="25"/>
      <c r="GFW7" s="25"/>
      <c r="GFX7" s="25"/>
      <c r="GFY7" s="25"/>
      <c r="GFZ7" s="25"/>
      <c r="GGA7" s="25"/>
      <c r="GGB7" s="25"/>
      <c r="GGC7" s="25"/>
      <c r="GGD7" s="25"/>
      <c r="GGE7" s="25"/>
      <c r="GGF7" s="25"/>
      <c r="GGG7" s="25"/>
      <c r="GGH7" s="25"/>
      <c r="GGI7" s="25"/>
      <c r="GGJ7" s="25"/>
      <c r="GGK7" s="25"/>
      <c r="GGL7" s="25"/>
      <c r="GGM7" s="25"/>
      <c r="GGN7" s="25"/>
      <c r="GGO7" s="25"/>
      <c r="GGP7" s="25"/>
      <c r="GGQ7" s="25"/>
      <c r="GGR7" s="25"/>
      <c r="GGS7" s="25"/>
      <c r="GGT7" s="25"/>
      <c r="GGU7" s="25"/>
      <c r="GGV7" s="25"/>
      <c r="GGW7" s="25"/>
      <c r="GGX7" s="25"/>
      <c r="GGY7" s="25"/>
      <c r="GGZ7" s="25"/>
      <c r="GHA7" s="25"/>
      <c r="GHB7" s="25"/>
      <c r="GHC7" s="25"/>
      <c r="GHD7" s="25"/>
      <c r="GHE7" s="25"/>
      <c r="GHF7" s="25"/>
      <c r="GHG7" s="25"/>
      <c r="GHH7" s="25"/>
      <c r="GHI7" s="25"/>
      <c r="GHJ7" s="25"/>
      <c r="GHK7" s="25"/>
      <c r="GHL7" s="25"/>
      <c r="GHM7" s="25"/>
      <c r="GHN7" s="25"/>
      <c r="GHO7" s="25"/>
      <c r="GHP7" s="25"/>
      <c r="GHQ7" s="25"/>
      <c r="GHR7" s="25"/>
      <c r="GHS7" s="25"/>
      <c r="GHT7" s="25"/>
      <c r="GHU7" s="25"/>
      <c r="GHV7" s="25"/>
      <c r="GHW7" s="25"/>
      <c r="GHX7" s="25"/>
      <c r="GHY7" s="25"/>
      <c r="GHZ7" s="25"/>
      <c r="GIA7" s="25"/>
      <c r="GIB7" s="25"/>
      <c r="GIC7" s="25"/>
      <c r="GID7" s="25"/>
      <c r="GIE7" s="25"/>
      <c r="GIF7" s="25"/>
      <c r="GIG7" s="25"/>
      <c r="GIH7" s="25"/>
      <c r="GII7" s="25"/>
      <c r="GIJ7" s="25"/>
      <c r="GIK7" s="25"/>
      <c r="GIL7" s="25"/>
      <c r="GIM7" s="25"/>
      <c r="GIN7" s="25"/>
      <c r="GIO7" s="25"/>
      <c r="GIP7" s="25"/>
      <c r="GIQ7" s="25"/>
      <c r="GIR7" s="25"/>
      <c r="GIS7" s="25"/>
      <c r="GIT7" s="25"/>
      <c r="GIU7" s="25"/>
      <c r="GIV7" s="25"/>
      <c r="GIW7" s="25"/>
      <c r="GIX7" s="25"/>
      <c r="GIY7" s="25"/>
      <c r="GIZ7" s="25"/>
      <c r="GJA7" s="25"/>
      <c r="GJB7" s="25"/>
      <c r="GJC7" s="25"/>
      <c r="GJD7" s="25"/>
      <c r="GJE7" s="25"/>
      <c r="GJF7" s="25"/>
      <c r="GJG7" s="25"/>
      <c r="GJH7" s="25"/>
      <c r="GJI7" s="25"/>
      <c r="GJJ7" s="25"/>
      <c r="GJK7" s="25"/>
      <c r="GJL7" s="25"/>
      <c r="GJM7" s="25"/>
      <c r="GJN7" s="25"/>
      <c r="GJO7" s="25"/>
      <c r="GJP7" s="25"/>
      <c r="GJQ7" s="25"/>
      <c r="GJR7" s="25"/>
      <c r="GJS7" s="25"/>
      <c r="GJT7" s="25"/>
      <c r="GJU7" s="25"/>
      <c r="GJV7" s="25"/>
      <c r="GJW7" s="25"/>
      <c r="GJX7" s="25"/>
      <c r="GJY7" s="25"/>
      <c r="GJZ7" s="25"/>
      <c r="GKA7" s="25"/>
      <c r="GKB7" s="25"/>
      <c r="GKC7" s="25"/>
      <c r="GKD7" s="25"/>
      <c r="GKE7" s="25"/>
      <c r="GKF7" s="25"/>
      <c r="GKG7" s="25"/>
      <c r="GKH7" s="25"/>
      <c r="GKI7" s="25"/>
      <c r="GKJ7" s="25"/>
      <c r="GKK7" s="25"/>
      <c r="GKL7" s="25"/>
      <c r="GKM7" s="25"/>
      <c r="GKN7" s="25"/>
      <c r="GKO7" s="25"/>
      <c r="GKP7" s="25"/>
      <c r="GKQ7" s="25"/>
      <c r="GKR7" s="25"/>
      <c r="GKS7" s="25"/>
      <c r="GKT7" s="25"/>
      <c r="GKU7" s="25"/>
      <c r="GKV7" s="25"/>
      <c r="GKW7" s="25"/>
      <c r="GKX7" s="25"/>
      <c r="GKY7" s="25"/>
      <c r="GKZ7" s="25"/>
      <c r="GLA7" s="25"/>
      <c r="GLB7" s="25"/>
      <c r="GLC7" s="25"/>
      <c r="GLD7" s="25"/>
      <c r="GLE7" s="25"/>
      <c r="GLF7" s="25"/>
      <c r="GLG7" s="25"/>
      <c r="GLH7" s="25"/>
      <c r="GLI7" s="25"/>
      <c r="GLJ7" s="25"/>
      <c r="GLK7" s="25"/>
      <c r="GLL7" s="25"/>
      <c r="GLM7" s="25"/>
      <c r="GLN7" s="25"/>
      <c r="GLO7" s="25"/>
      <c r="GLP7" s="25"/>
      <c r="GLQ7" s="25"/>
      <c r="GLR7" s="25"/>
      <c r="GLS7" s="25"/>
      <c r="GLT7" s="25"/>
      <c r="GLU7" s="25"/>
      <c r="GLV7" s="25"/>
      <c r="GLW7" s="25"/>
      <c r="GLX7" s="25"/>
      <c r="GLY7" s="25"/>
      <c r="GLZ7" s="25"/>
      <c r="GMA7" s="25"/>
      <c r="GMB7" s="25"/>
      <c r="GMC7" s="25"/>
      <c r="GMD7" s="25"/>
      <c r="GME7" s="25"/>
      <c r="GMF7" s="25"/>
      <c r="GMG7" s="25"/>
      <c r="GMH7" s="25"/>
      <c r="GMI7" s="25"/>
      <c r="GMJ7" s="25"/>
      <c r="GMK7" s="25"/>
      <c r="GML7" s="25"/>
      <c r="GMM7" s="25"/>
      <c r="GMN7" s="25"/>
      <c r="GMO7" s="25"/>
      <c r="GMP7" s="25"/>
      <c r="GMQ7" s="25"/>
      <c r="GMR7" s="25"/>
      <c r="GMS7" s="25"/>
      <c r="GMT7" s="25"/>
      <c r="GMU7" s="25"/>
      <c r="GMV7" s="25"/>
      <c r="GMW7" s="25"/>
      <c r="GMX7" s="25"/>
      <c r="GMY7" s="25"/>
      <c r="GMZ7" s="25"/>
      <c r="GNA7" s="25"/>
      <c r="GNB7" s="25"/>
      <c r="GNC7" s="25"/>
      <c r="GND7" s="25"/>
      <c r="GNE7" s="25"/>
      <c r="GNF7" s="25"/>
      <c r="GNG7" s="25"/>
      <c r="GNH7" s="25"/>
      <c r="GNI7" s="25"/>
      <c r="GNJ7" s="25"/>
      <c r="GNK7" s="25"/>
      <c r="GNL7" s="25"/>
      <c r="GNM7" s="25"/>
      <c r="GNN7" s="25"/>
      <c r="GNO7" s="25"/>
      <c r="GNP7" s="25"/>
      <c r="GNQ7" s="25"/>
      <c r="GNR7" s="25"/>
      <c r="GNS7" s="25"/>
      <c r="GNT7" s="25"/>
      <c r="GNU7" s="25"/>
      <c r="GNV7" s="25"/>
      <c r="GNW7" s="25"/>
      <c r="GNX7" s="25"/>
      <c r="GNY7" s="25"/>
      <c r="GNZ7" s="25"/>
      <c r="GOA7" s="25"/>
      <c r="GOB7" s="25"/>
      <c r="GOC7" s="25"/>
      <c r="GOD7" s="25"/>
      <c r="GOE7" s="25"/>
      <c r="GOF7" s="25"/>
      <c r="GOG7" s="25"/>
      <c r="GOH7" s="25"/>
      <c r="GOI7" s="25"/>
      <c r="GOJ7" s="25"/>
      <c r="GOK7" s="25"/>
      <c r="GOL7" s="25"/>
      <c r="GOM7" s="25"/>
      <c r="GON7" s="25"/>
      <c r="GOO7" s="25"/>
      <c r="GOP7" s="25"/>
      <c r="GOQ7" s="25"/>
      <c r="GOR7" s="25"/>
      <c r="GOS7" s="25"/>
      <c r="GOT7" s="25"/>
      <c r="GOU7" s="25"/>
      <c r="GOV7" s="25"/>
      <c r="GOW7" s="25"/>
      <c r="GOX7" s="25"/>
      <c r="GOY7" s="25"/>
      <c r="GOZ7" s="25"/>
      <c r="GPA7" s="25"/>
      <c r="GPB7" s="25"/>
      <c r="GPC7" s="25"/>
      <c r="GPD7" s="25"/>
      <c r="GPE7" s="25"/>
      <c r="GPF7" s="25"/>
      <c r="GPG7" s="25"/>
      <c r="GPH7" s="25"/>
      <c r="GPI7" s="25"/>
      <c r="GPJ7" s="25"/>
      <c r="GPK7" s="25"/>
      <c r="GPL7" s="25"/>
      <c r="GPM7" s="25"/>
      <c r="GPN7" s="25"/>
      <c r="GPO7" s="25"/>
      <c r="GPP7" s="25"/>
      <c r="GPQ7" s="25"/>
      <c r="GPR7" s="25"/>
      <c r="GPS7" s="25"/>
      <c r="GPT7" s="25"/>
      <c r="GPU7" s="25"/>
      <c r="GPV7" s="25"/>
      <c r="GPW7" s="25"/>
      <c r="GPX7" s="25"/>
      <c r="GPY7" s="25"/>
      <c r="GPZ7" s="25"/>
      <c r="GQA7" s="25"/>
      <c r="GQB7" s="25"/>
      <c r="GQC7" s="25"/>
      <c r="GQD7" s="25"/>
      <c r="GQE7" s="25"/>
      <c r="GQF7" s="25"/>
      <c r="GQG7" s="25"/>
      <c r="GQH7" s="25"/>
      <c r="GQI7" s="25"/>
      <c r="GQJ7" s="25"/>
      <c r="GQK7" s="25"/>
      <c r="GQL7" s="25"/>
      <c r="GQM7" s="25"/>
      <c r="GQN7" s="25"/>
      <c r="GQO7" s="25"/>
      <c r="GQP7" s="25"/>
      <c r="GQQ7" s="25"/>
      <c r="GQR7" s="25"/>
      <c r="GQS7" s="25"/>
      <c r="GQT7" s="25"/>
      <c r="GQU7" s="25"/>
      <c r="GQV7" s="25"/>
      <c r="GQW7" s="25"/>
      <c r="GQX7" s="25"/>
      <c r="GQY7" s="25"/>
      <c r="GQZ7" s="25"/>
      <c r="GRA7" s="25"/>
      <c r="GRB7" s="25"/>
      <c r="GRC7" s="25"/>
      <c r="GRD7" s="25"/>
      <c r="GRE7" s="25"/>
      <c r="GRF7" s="25"/>
      <c r="GRG7" s="25"/>
      <c r="GRH7" s="25"/>
      <c r="GRI7" s="25"/>
      <c r="GRJ7" s="25"/>
      <c r="GRK7" s="25"/>
      <c r="GRL7" s="25"/>
      <c r="GRM7" s="25"/>
      <c r="GRN7" s="25"/>
      <c r="GRO7" s="25"/>
      <c r="GRP7" s="25"/>
      <c r="GRQ7" s="25"/>
      <c r="GRR7" s="25"/>
      <c r="GRS7" s="25"/>
      <c r="GRT7" s="25"/>
      <c r="GRU7" s="25"/>
      <c r="GRV7" s="25"/>
      <c r="GRW7" s="25"/>
      <c r="GRX7" s="25"/>
      <c r="GRY7" s="25"/>
      <c r="GRZ7" s="25"/>
      <c r="GSA7" s="25"/>
      <c r="GSB7" s="25"/>
      <c r="GSC7" s="25"/>
      <c r="GSD7" s="25"/>
      <c r="GSE7" s="25"/>
      <c r="GSF7" s="25"/>
      <c r="GSG7" s="25"/>
      <c r="GSH7" s="25"/>
      <c r="GSI7" s="25"/>
      <c r="GSJ7" s="25"/>
      <c r="GSK7" s="25"/>
      <c r="GSL7" s="25"/>
      <c r="GSM7" s="25"/>
      <c r="GSN7" s="25"/>
      <c r="GSO7" s="25"/>
      <c r="GSP7" s="25"/>
      <c r="GSQ7" s="25"/>
      <c r="GSR7" s="25"/>
      <c r="GSS7" s="25"/>
      <c r="GST7" s="25"/>
      <c r="GSU7" s="25"/>
      <c r="GSV7" s="25"/>
      <c r="GSW7" s="25"/>
      <c r="GSX7" s="25"/>
      <c r="GSY7" s="25"/>
      <c r="GSZ7" s="25"/>
      <c r="GTA7" s="25"/>
      <c r="GTB7" s="25"/>
      <c r="GTC7" s="25"/>
      <c r="GTD7" s="25"/>
      <c r="GTE7" s="25"/>
      <c r="GTF7" s="25"/>
      <c r="GTG7" s="25"/>
      <c r="GTH7" s="25"/>
      <c r="GTI7" s="25"/>
      <c r="GTJ7" s="25"/>
      <c r="GTK7" s="25"/>
      <c r="GTL7" s="25"/>
      <c r="GTM7" s="25"/>
      <c r="GTN7" s="25"/>
      <c r="GTO7" s="25"/>
      <c r="GTP7" s="25"/>
      <c r="GTQ7" s="25"/>
      <c r="GTR7" s="25"/>
      <c r="GTS7" s="25"/>
      <c r="GTT7" s="25"/>
      <c r="GTU7" s="25"/>
      <c r="GTV7" s="25"/>
      <c r="GTW7" s="25"/>
      <c r="GTX7" s="25"/>
      <c r="GTY7" s="25"/>
      <c r="GTZ7" s="25"/>
      <c r="GUA7" s="25"/>
      <c r="GUB7" s="25"/>
      <c r="GUC7" s="25"/>
      <c r="GUD7" s="25"/>
      <c r="GUE7" s="25"/>
      <c r="GUF7" s="25"/>
      <c r="GUG7" s="25"/>
      <c r="GUH7" s="25"/>
      <c r="GUI7" s="25"/>
      <c r="GUJ7" s="25"/>
      <c r="GUK7" s="25"/>
      <c r="GUL7" s="25"/>
      <c r="GUM7" s="25"/>
      <c r="GUN7" s="25"/>
      <c r="GUO7" s="25"/>
      <c r="GUP7" s="25"/>
      <c r="GUQ7" s="25"/>
      <c r="GUR7" s="25"/>
      <c r="GUS7" s="25"/>
      <c r="GUT7" s="25"/>
      <c r="GUU7" s="25"/>
      <c r="GUV7" s="25"/>
      <c r="GUW7" s="25"/>
      <c r="GUX7" s="25"/>
      <c r="GUY7" s="25"/>
      <c r="GUZ7" s="25"/>
      <c r="GVA7" s="25"/>
      <c r="GVB7" s="25"/>
      <c r="GVC7" s="25"/>
      <c r="GVD7" s="25"/>
      <c r="GVE7" s="25"/>
      <c r="GVF7" s="25"/>
      <c r="GVG7" s="25"/>
      <c r="GVH7" s="25"/>
      <c r="GVI7" s="25"/>
      <c r="GVJ7" s="25"/>
      <c r="GVK7" s="25"/>
      <c r="GVL7" s="25"/>
      <c r="GVM7" s="25"/>
      <c r="GVN7" s="25"/>
      <c r="GVO7" s="25"/>
      <c r="GVP7" s="25"/>
      <c r="GVQ7" s="25"/>
      <c r="GVR7" s="25"/>
      <c r="GVS7" s="25"/>
      <c r="GVT7" s="25"/>
      <c r="GVU7" s="25"/>
      <c r="GVV7" s="25"/>
      <c r="GVW7" s="25"/>
      <c r="GVX7" s="25"/>
      <c r="GVY7" s="25"/>
      <c r="GVZ7" s="25"/>
      <c r="GWA7" s="25"/>
      <c r="GWB7" s="25"/>
      <c r="GWC7" s="25"/>
      <c r="GWD7" s="25"/>
      <c r="GWE7" s="25"/>
      <c r="GWF7" s="25"/>
      <c r="GWG7" s="25"/>
      <c r="GWH7" s="25"/>
      <c r="GWI7" s="25"/>
      <c r="GWJ7" s="25"/>
      <c r="GWK7" s="25"/>
      <c r="GWL7" s="25"/>
      <c r="GWM7" s="25"/>
      <c r="GWN7" s="25"/>
      <c r="GWO7" s="25"/>
      <c r="GWP7" s="25"/>
      <c r="GWQ7" s="25"/>
      <c r="GWR7" s="25"/>
      <c r="GWS7" s="25"/>
      <c r="GWT7" s="25"/>
      <c r="GWU7" s="25"/>
      <c r="GWV7" s="25"/>
      <c r="GWW7" s="25"/>
      <c r="GWX7" s="25"/>
      <c r="GWY7" s="25"/>
      <c r="GWZ7" s="25"/>
      <c r="GXA7" s="25"/>
      <c r="GXB7" s="25"/>
      <c r="GXC7" s="25"/>
      <c r="GXD7" s="25"/>
      <c r="GXE7" s="25"/>
      <c r="GXF7" s="25"/>
      <c r="GXG7" s="25"/>
      <c r="GXH7" s="25"/>
      <c r="GXI7" s="25"/>
      <c r="GXJ7" s="25"/>
      <c r="GXK7" s="25"/>
      <c r="GXL7" s="25"/>
      <c r="GXM7" s="25"/>
      <c r="GXN7" s="25"/>
      <c r="GXO7" s="25"/>
      <c r="GXP7" s="25"/>
      <c r="GXQ7" s="25"/>
      <c r="GXR7" s="25"/>
      <c r="GXS7" s="25"/>
      <c r="GXT7" s="25"/>
      <c r="GXU7" s="25"/>
      <c r="GXV7" s="25"/>
      <c r="GXW7" s="25"/>
      <c r="GXX7" s="25"/>
      <c r="GXY7" s="25"/>
      <c r="GXZ7" s="25"/>
      <c r="GYA7" s="25"/>
      <c r="GYB7" s="25"/>
      <c r="GYC7" s="25"/>
      <c r="GYD7" s="25"/>
      <c r="GYE7" s="25"/>
      <c r="GYF7" s="25"/>
      <c r="GYG7" s="25"/>
      <c r="GYH7" s="25"/>
      <c r="GYI7" s="25"/>
      <c r="GYJ7" s="25"/>
      <c r="GYK7" s="25"/>
      <c r="GYL7" s="25"/>
      <c r="GYM7" s="25"/>
      <c r="GYN7" s="25"/>
      <c r="GYO7" s="25"/>
      <c r="GYP7" s="25"/>
      <c r="GYQ7" s="25"/>
      <c r="GYR7" s="25"/>
      <c r="GYS7" s="25"/>
      <c r="GYT7" s="25"/>
      <c r="GYU7" s="25"/>
      <c r="GYV7" s="25"/>
      <c r="GYW7" s="25"/>
      <c r="GYX7" s="25"/>
      <c r="GYY7" s="25"/>
      <c r="GYZ7" s="25"/>
      <c r="GZA7" s="25"/>
      <c r="GZB7" s="25"/>
      <c r="GZC7" s="25"/>
      <c r="GZD7" s="25"/>
      <c r="GZE7" s="25"/>
      <c r="GZF7" s="25"/>
      <c r="GZG7" s="25"/>
      <c r="GZH7" s="25"/>
      <c r="GZI7" s="25"/>
      <c r="GZJ7" s="25"/>
      <c r="GZK7" s="25"/>
      <c r="GZL7" s="25"/>
      <c r="GZM7" s="25"/>
      <c r="GZN7" s="25"/>
      <c r="GZO7" s="25"/>
      <c r="GZP7" s="25"/>
      <c r="GZQ7" s="25"/>
      <c r="GZR7" s="25"/>
      <c r="GZS7" s="25"/>
      <c r="GZT7" s="25"/>
      <c r="GZU7" s="25"/>
      <c r="GZV7" s="25"/>
      <c r="GZW7" s="25"/>
      <c r="GZX7" s="25"/>
      <c r="GZY7" s="25"/>
      <c r="GZZ7" s="25"/>
      <c r="HAA7" s="25"/>
      <c r="HAB7" s="25"/>
      <c r="HAC7" s="25"/>
      <c r="HAD7" s="25"/>
      <c r="HAE7" s="25"/>
      <c r="HAF7" s="25"/>
      <c r="HAG7" s="25"/>
      <c r="HAH7" s="25"/>
      <c r="HAI7" s="25"/>
      <c r="HAJ7" s="25"/>
      <c r="HAK7" s="25"/>
      <c r="HAL7" s="25"/>
      <c r="HAM7" s="25"/>
      <c r="HAN7" s="25"/>
      <c r="HAO7" s="25"/>
      <c r="HAP7" s="25"/>
      <c r="HAQ7" s="25"/>
      <c r="HAR7" s="25"/>
      <c r="HAS7" s="25"/>
      <c r="HAT7" s="25"/>
      <c r="HAU7" s="25"/>
      <c r="HAV7" s="25"/>
      <c r="HAW7" s="25"/>
      <c r="HAX7" s="25"/>
      <c r="HAY7" s="25"/>
      <c r="HAZ7" s="25"/>
      <c r="HBA7" s="25"/>
      <c r="HBB7" s="25"/>
      <c r="HBC7" s="25"/>
      <c r="HBD7" s="25"/>
      <c r="HBE7" s="25"/>
      <c r="HBF7" s="25"/>
      <c r="HBG7" s="25"/>
      <c r="HBH7" s="25"/>
      <c r="HBI7" s="25"/>
      <c r="HBJ7" s="25"/>
      <c r="HBK7" s="25"/>
      <c r="HBL7" s="25"/>
      <c r="HBM7" s="25"/>
      <c r="HBN7" s="25"/>
      <c r="HBO7" s="25"/>
      <c r="HBP7" s="25"/>
      <c r="HBQ7" s="25"/>
      <c r="HBR7" s="25"/>
      <c r="HBS7" s="25"/>
      <c r="HBT7" s="25"/>
      <c r="HBU7" s="25"/>
      <c r="HBV7" s="25"/>
      <c r="HBW7" s="25"/>
      <c r="HBX7" s="25"/>
      <c r="HBY7" s="25"/>
      <c r="HBZ7" s="25"/>
      <c r="HCA7" s="25"/>
      <c r="HCB7" s="25"/>
      <c r="HCC7" s="25"/>
      <c r="HCD7" s="25"/>
      <c r="HCE7" s="25"/>
      <c r="HCF7" s="25"/>
      <c r="HCG7" s="25"/>
      <c r="HCH7" s="25"/>
      <c r="HCI7" s="25"/>
      <c r="HCJ7" s="25"/>
      <c r="HCK7" s="25"/>
      <c r="HCL7" s="25"/>
      <c r="HCM7" s="25"/>
      <c r="HCN7" s="25"/>
      <c r="HCO7" s="25"/>
      <c r="HCP7" s="25"/>
      <c r="HCQ7" s="25"/>
      <c r="HCR7" s="25"/>
      <c r="HCS7" s="25"/>
      <c r="HCT7" s="25"/>
      <c r="HCU7" s="25"/>
      <c r="HCV7" s="25"/>
      <c r="HCW7" s="25"/>
      <c r="HCX7" s="25"/>
      <c r="HCY7" s="25"/>
      <c r="HCZ7" s="25"/>
      <c r="HDA7" s="25"/>
      <c r="HDB7" s="25"/>
      <c r="HDC7" s="25"/>
      <c r="HDD7" s="25"/>
      <c r="HDE7" s="25"/>
      <c r="HDF7" s="25"/>
      <c r="HDG7" s="25"/>
      <c r="HDH7" s="25"/>
      <c r="HDI7" s="25"/>
      <c r="HDJ7" s="25"/>
      <c r="HDK7" s="25"/>
      <c r="HDL7" s="25"/>
      <c r="HDM7" s="25"/>
      <c r="HDN7" s="25"/>
      <c r="HDO7" s="25"/>
      <c r="HDP7" s="25"/>
      <c r="HDQ7" s="25"/>
      <c r="HDR7" s="25"/>
      <c r="HDS7" s="25"/>
      <c r="HDT7" s="25"/>
      <c r="HDU7" s="25"/>
      <c r="HDV7" s="25"/>
      <c r="HDW7" s="25"/>
      <c r="HDX7" s="25"/>
      <c r="HDY7" s="25"/>
      <c r="HDZ7" s="25"/>
      <c r="HEA7" s="25"/>
      <c r="HEB7" s="25"/>
      <c r="HEC7" s="25"/>
      <c r="HED7" s="25"/>
      <c r="HEE7" s="25"/>
      <c r="HEF7" s="25"/>
      <c r="HEG7" s="25"/>
      <c r="HEH7" s="25"/>
      <c r="HEI7" s="25"/>
      <c r="HEJ7" s="25"/>
      <c r="HEK7" s="25"/>
      <c r="HEL7" s="25"/>
      <c r="HEM7" s="25"/>
      <c r="HEN7" s="25"/>
      <c r="HEO7" s="25"/>
      <c r="HEP7" s="25"/>
      <c r="HEQ7" s="25"/>
      <c r="HER7" s="25"/>
      <c r="HES7" s="25"/>
      <c r="HET7" s="25"/>
      <c r="HEU7" s="25"/>
      <c r="HEV7" s="25"/>
      <c r="HEW7" s="25"/>
      <c r="HEX7" s="25"/>
      <c r="HEY7" s="25"/>
      <c r="HEZ7" s="25"/>
      <c r="HFA7" s="25"/>
      <c r="HFB7" s="25"/>
      <c r="HFC7" s="25"/>
      <c r="HFD7" s="25"/>
      <c r="HFE7" s="25"/>
      <c r="HFF7" s="25"/>
      <c r="HFG7" s="25"/>
      <c r="HFH7" s="25"/>
      <c r="HFI7" s="25"/>
      <c r="HFJ7" s="25"/>
      <c r="HFK7" s="25"/>
      <c r="HFL7" s="25"/>
      <c r="HFM7" s="25"/>
      <c r="HFN7" s="25"/>
      <c r="HFO7" s="25"/>
      <c r="HFP7" s="25"/>
      <c r="HFQ7" s="25"/>
      <c r="HFR7" s="25"/>
      <c r="HFS7" s="25"/>
      <c r="HFT7" s="25"/>
      <c r="HFU7" s="25"/>
      <c r="HFV7" s="25"/>
      <c r="HFW7" s="25"/>
      <c r="HFX7" s="25"/>
      <c r="HFY7" s="25"/>
      <c r="HFZ7" s="25"/>
      <c r="HGA7" s="25"/>
      <c r="HGB7" s="25"/>
      <c r="HGC7" s="25"/>
      <c r="HGD7" s="25"/>
      <c r="HGE7" s="25"/>
      <c r="HGF7" s="25"/>
      <c r="HGG7" s="25"/>
      <c r="HGH7" s="25"/>
      <c r="HGI7" s="25"/>
      <c r="HGJ7" s="25"/>
      <c r="HGK7" s="25"/>
      <c r="HGL7" s="25"/>
      <c r="HGM7" s="25"/>
      <c r="HGN7" s="25"/>
      <c r="HGO7" s="25"/>
      <c r="HGP7" s="25"/>
      <c r="HGQ7" s="25"/>
      <c r="HGR7" s="25"/>
      <c r="HGS7" s="25"/>
      <c r="HGT7" s="25"/>
      <c r="HGU7" s="25"/>
      <c r="HGV7" s="25"/>
      <c r="HGW7" s="25"/>
      <c r="HGX7" s="25"/>
      <c r="HGY7" s="25"/>
      <c r="HGZ7" s="25"/>
      <c r="HHA7" s="25"/>
      <c r="HHB7" s="25"/>
      <c r="HHC7" s="25"/>
      <c r="HHD7" s="25"/>
      <c r="HHE7" s="25"/>
      <c r="HHF7" s="25"/>
      <c r="HHG7" s="25"/>
      <c r="HHH7" s="25"/>
      <c r="HHI7" s="25"/>
      <c r="HHJ7" s="25"/>
      <c r="HHK7" s="25"/>
      <c r="HHL7" s="25"/>
      <c r="HHM7" s="25"/>
      <c r="HHN7" s="25"/>
      <c r="HHO7" s="25"/>
      <c r="HHP7" s="25"/>
      <c r="HHQ7" s="25"/>
      <c r="HHR7" s="25"/>
      <c r="HHS7" s="25"/>
      <c r="HHT7" s="25"/>
      <c r="HHU7" s="25"/>
      <c r="HHV7" s="25"/>
      <c r="HHW7" s="25"/>
      <c r="HHX7" s="25"/>
      <c r="HHY7" s="25"/>
      <c r="HHZ7" s="25"/>
      <c r="HIA7" s="25"/>
      <c r="HIB7" s="25"/>
      <c r="HIC7" s="25"/>
      <c r="HID7" s="25"/>
      <c r="HIE7" s="25"/>
      <c r="HIF7" s="25"/>
      <c r="HIG7" s="25"/>
      <c r="HIH7" s="25"/>
      <c r="HII7" s="25"/>
      <c r="HIJ7" s="25"/>
      <c r="HIK7" s="25"/>
      <c r="HIL7" s="25"/>
      <c r="HIM7" s="25"/>
      <c r="HIN7" s="25"/>
      <c r="HIO7" s="25"/>
      <c r="HIP7" s="25"/>
      <c r="HIQ7" s="25"/>
      <c r="HIR7" s="25"/>
      <c r="HIS7" s="25"/>
      <c r="HIT7" s="25"/>
      <c r="HIU7" s="25"/>
      <c r="HIV7" s="25"/>
      <c r="HIW7" s="25"/>
      <c r="HIX7" s="25"/>
      <c r="HIY7" s="25"/>
      <c r="HIZ7" s="25"/>
      <c r="HJA7" s="25"/>
      <c r="HJB7" s="25"/>
      <c r="HJC7" s="25"/>
      <c r="HJD7" s="25"/>
      <c r="HJE7" s="25"/>
      <c r="HJF7" s="25"/>
      <c r="HJG7" s="25"/>
      <c r="HJH7" s="25"/>
      <c r="HJI7" s="25"/>
      <c r="HJJ7" s="25"/>
      <c r="HJK7" s="25"/>
      <c r="HJL7" s="25"/>
      <c r="HJM7" s="25"/>
      <c r="HJN7" s="25"/>
      <c r="HJO7" s="25"/>
      <c r="HJP7" s="25"/>
      <c r="HJQ7" s="25"/>
      <c r="HJR7" s="25"/>
      <c r="HJS7" s="25"/>
      <c r="HJT7" s="25"/>
      <c r="HJU7" s="25"/>
      <c r="HJV7" s="25"/>
      <c r="HJW7" s="25"/>
      <c r="HJX7" s="25"/>
      <c r="HJY7" s="25"/>
      <c r="HJZ7" s="25"/>
      <c r="HKA7" s="25"/>
      <c r="HKB7" s="25"/>
      <c r="HKC7" s="25"/>
      <c r="HKD7" s="25"/>
      <c r="HKE7" s="25"/>
      <c r="HKF7" s="25"/>
      <c r="HKG7" s="25"/>
      <c r="HKH7" s="25"/>
      <c r="HKI7" s="25"/>
      <c r="HKJ7" s="25"/>
      <c r="HKK7" s="25"/>
      <c r="HKL7" s="25"/>
      <c r="HKM7" s="25"/>
      <c r="HKN7" s="25"/>
      <c r="HKO7" s="25"/>
      <c r="HKP7" s="25"/>
      <c r="HKQ7" s="25"/>
      <c r="HKR7" s="25"/>
      <c r="HKS7" s="25"/>
      <c r="HKT7" s="25"/>
      <c r="HKU7" s="25"/>
      <c r="HKV7" s="25"/>
      <c r="HKW7" s="25"/>
      <c r="HKX7" s="25"/>
      <c r="HKY7" s="25"/>
      <c r="HKZ7" s="25"/>
      <c r="HLA7" s="25"/>
      <c r="HLB7" s="25"/>
      <c r="HLC7" s="25"/>
      <c r="HLD7" s="25"/>
      <c r="HLE7" s="25"/>
      <c r="HLF7" s="25"/>
      <c r="HLG7" s="25"/>
      <c r="HLH7" s="25"/>
      <c r="HLI7" s="25"/>
      <c r="HLJ7" s="25"/>
      <c r="HLK7" s="25"/>
      <c r="HLL7" s="25"/>
      <c r="HLM7" s="25"/>
      <c r="HLN7" s="25"/>
      <c r="HLO7" s="25"/>
      <c r="HLP7" s="25"/>
      <c r="HLQ7" s="25"/>
      <c r="HLR7" s="25"/>
      <c r="HLS7" s="25"/>
      <c r="HLT7" s="25"/>
      <c r="HLU7" s="25"/>
      <c r="HLV7" s="25"/>
      <c r="HLW7" s="25"/>
      <c r="HLX7" s="25"/>
      <c r="HLY7" s="25"/>
      <c r="HLZ7" s="25"/>
      <c r="HMA7" s="25"/>
      <c r="HMB7" s="25"/>
      <c r="HMC7" s="25"/>
      <c r="HMD7" s="25"/>
      <c r="HME7" s="25"/>
      <c r="HMF7" s="25"/>
      <c r="HMG7" s="25"/>
      <c r="HMH7" s="25"/>
      <c r="HMI7" s="25"/>
      <c r="HMJ7" s="25"/>
      <c r="HMK7" s="25"/>
      <c r="HML7" s="25"/>
      <c r="HMM7" s="25"/>
      <c r="HMN7" s="25"/>
      <c r="HMO7" s="25"/>
      <c r="HMP7" s="25"/>
      <c r="HMQ7" s="25"/>
      <c r="HMR7" s="25"/>
      <c r="HMS7" s="25"/>
      <c r="HMT7" s="25"/>
      <c r="HMU7" s="25"/>
      <c r="HMV7" s="25"/>
      <c r="HMW7" s="25"/>
      <c r="HMX7" s="25"/>
      <c r="HMY7" s="25"/>
      <c r="HMZ7" s="25"/>
      <c r="HNA7" s="25"/>
      <c r="HNB7" s="25"/>
      <c r="HNC7" s="25"/>
      <c r="HND7" s="25"/>
      <c r="HNE7" s="25"/>
      <c r="HNF7" s="25"/>
      <c r="HNG7" s="25"/>
      <c r="HNH7" s="25"/>
      <c r="HNI7" s="25"/>
      <c r="HNJ7" s="25"/>
      <c r="HNK7" s="25"/>
      <c r="HNL7" s="25"/>
      <c r="HNM7" s="25"/>
      <c r="HNN7" s="25"/>
      <c r="HNO7" s="25"/>
      <c r="HNP7" s="25"/>
      <c r="HNQ7" s="25"/>
      <c r="HNR7" s="25"/>
      <c r="HNS7" s="25"/>
      <c r="HNT7" s="25"/>
      <c r="HNU7" s="25"/>
      <c r="HNV7" s="25"/>
      <c r="HNW7" s="25"/>
      <c r="HNX7" s="25"/>
      <c r="HNY7" s="25"/>
      <c r="HNZ7" s="25"/>
      <c r="HOA7" s="25"/>
      <c r="HOB7" s="25"/>
      <c r="HOC7" s="25"/>
      <c r="HOD7" s="25"/>
      <c r="HOE7" s="25"/>
      <c r="HOF7" s="25"/>
      <c r="HOG7" s="25"/>
      <c r="HOH7" s="25"/>
      <c r="HOI7" s="25"/>
      <c r="HOJ7" s="25"/>
      <c r="HOK7" s="25"/>
      <c r="HOL7" s="25"/>
      <c r="HOM7" s="25"/>
      <c r="HON7" s="25"/>
      <c r="HOO7" s="25"/>
      <c r="HOP7" s="25"/>
      <c r="HOQ7" s="25"/>
      <c r="HOR7" s="25"/>
      <c r="HOS7" s="25"/>
      <c r="HOT7" s="25"/>
      <c r="HOU7" s="25"/>
      <c r="HOV7" s="25"/>
      <c r="HOW7" s="25"/>
      <c r="HOX7" s="25"/>
      <c r="HOY7" s="25"/>
      <c r="HOZ7" s="25"/>
      <c r="HPA7" s="25"/>
      <c r="HPB7" s="25"/>
      <c r="HPC7" s="25"/>
      <c r="HPD7" s="25"/>
      <c r="HPE7" s="25"/>
      <c r="HPF7" s="25"/>
      <c r="HPG7" s="25"/>
      <c r="HPH7" s="25"/>
      <c r="HPI7" s="25"/>
      <c r="HPJ7" s="25"/>
      <c r="HPK7" s="25"/>
      <c r="HPL7" s="25"/>
      <c r="HPM7" s="25"/>
      <c r="HPN7" s="25"/>
      <c r="HPO7" s="25"/>
      <c r="HPP7" s="25"/>
      <c r="HPQ7" s="25"/>
      <c r="HPR7" s="25"/>
      <c r="HPS7" s="25"/>
      <c r="HPT7" s="25"/>
      <c r="HPU7" s="25"/>
      <c r="HPV7" s="25"/>
      <c r="HPW7" s="25"/>
      <c r="HPX7" s="25"/>
      <c r="HPY7" s="25"/>
      <c r="HPZ7" s="25"/>
      <c r="HQA7" s="25"/>
      <c r="HQB7" s="25"/>
      <c r="HQC7" s="25"/>
      <c r="HQD7" s="25"/>
      <c r="HQE7" s="25"/>
      <c r="HQF7" s="25"/>
      <c r="HQG7" s="25"/>
      <c r="HQH7" s="25"/>
      <c r="HQI7" s="25"/>
      <c r="HQJ7" s="25"/>
      <c r="HQK7" s="25"/>
      <c r="HQL7" s="25"/>
      <c r="HQM7" s="25"/>
      <c r="HQN7" s="25"/>
      <c r="HQO7" s="25"/>
      <c r="HQP7" s="25"/>
      <c r="HQQ7" s="25"/>
      <c r="HQR7" s="25"/>
      <c r="HQS7" s="25"/>
      <c r="HQT7" s="25"/>
      <c r="HQU7" s="25"/>
      <c r="HQV7" s="25"/>
      <c r="HQW7" s="25"/>
      <c r="HQX7" s="25"/>
      <c r="HQY7" s="25"/>
      <c r="HQZ7" s="25"/>
      <c r="HRA7" s="25"/>
      <c r="HRB7" s="25"/>
      <c r="HRC7" s="25"/>
      <c r="HRD7" s="25"/>
      <c r="HRE7" s="25"/>
      <c r="HRF7" s="25"/>
      <c r="HRG7" s="25"/>
      <c r="HRH7" s="25"/>
      <c r="HRI7" s="25"/>
      <c r="HRJ7" s="25"/>
      <c r="HRK7" s="25"/>
      <c r="HRL7" s="25"/>
      <c r="HRM7" s="25"/>
      <c r="HRN7" s="25"/>
      <c r="HRO7" s="25"/>
      <c r="HRP7" s="25"/>
      <c r="HRQ7" s="25"/>
      <c r="HRR7" s="25"/>
      <c r="HRS7" s="25"/>
      <c r="HRT7" s="25"/>
      <c r="HRU7" s="25"/>
      <c r="HRV7" s="25"/>
      <c r="HRW7" s="25"/>
      <c r="HRX7" s="25"/>
      <c r="HRY7" s="25"/>
      <c r="HRZ7" s="25"/>
      <c r="HSA7" s="25"/>
      <c r="HSB7" s="25"/>
      <c r="HSC7" s="25"/>
      <c r="HSD7" s="25"/>
      <c r="HSE7" s="25"/>
      <c r="HSF7" s="25"/>
      <c r="HSG7" s="25"/>
      <c r="HSH7" s="25"/>
      <c r="HSI7" s="25"/>
      <c r="HSJ7" s="25"/>
      <c r="HSK7" s="25"/>
      <c r="HSL7" s="25"/>
      <c r="HSM7" s="25"/>
      <c r="HSN7" s="25"/>
      <c r="HSO7" s="25"/>
      <c r="HSP7" s="25"/>
      <c r="HSQ7" s="25"/>
      <c r="HSR7" s="25"/>
      <c r="HSS7" s="25"/>
      <c r="HST7" s="25"/>
      <c r="HSU7" s="25"/>
      <c r="HSV7" s="25"/>
      <c r="HSW7" s="25"/>
      <c r="HSX7" s="25"/>
      <c r="HSY7" s="25"/>
      <c r="HSZ7" s="25"/>
      <c r="HTA7" s="25"/>
      <c r="HTB7" s="25"/>
      <c r="HTC7" s="25"/>
      <c r="HTD7" s="25"/>
      <c r="HTE7" s="25"/>
      <c r="HTF7" s="25"/>
      <c r="HTG7" s="25"/>
      <c r="HTH7" s="25"/>
      <c r="HTI7" s="25"/>
      <c r="HTJ7" s="25"/>
      <c r="HTK7" s="25"/>
      <c r="HTL7" s="25"/>
      <c r="HTM7" s="25"/>
      <c r="HTN7" s="25"/>
      <c r="HTO7" s="25"/>
      <c r="HTP7" s="25"/>
      <c r="HTQ7" s="25"/>
      <c r="HTR7" s="25"/>
      <c r="HTS7" s="25"/>
      <c r="HTT7" s="25"/>
      <c r="HTU7" s="25"/>
      <c r="HTV7" s="25"/>
      <c r="HTW7" s="25"/>
      <c r="HTX7" s="25"/>
      <c r="HTY7" s="25"/>
      <c r="HTZ7" s="25"/>
      <c r="HUA7" s="25"/>
      <c r="HUB7" s="25"/>
      <c r="HUC7" s="25"/>
      <c r="HUD7" s="25"/>
      <c r="HUE7" s="25"/>
      <c r="HUF7" s="25"/>
      <c r="HUG7" s="25"/>
      <c r="HUH7" s="25"/>
      <c r="HUI7" s="25"/>
      <c r="HUJ7" s="25"/>
      <c r="HUK7" s="25"/>
      <c r="HUL7" s="25"/>
      <c r="HUM7" s="25"/>
      <c r="HUN7" s="25"/>
      <c r="HUO7" s="25"/>
      <c r="HUP7" s="25"/>
      <c r="HUQ7" s="25"/>
      <c r="HUR7" s="25"/>
      <c r="HUS7" s="25"/>
      <c r="HUT7" s="25"/>
      <c r="HUU7" s="25"/>
      <c r="HUV7" s="25"/>
      <c r="HUW7" s="25"/>
      <c r="HUX7" s="25"/>
      <c r="HUY7" s="25"/>
      <c r="HUZ7" s="25"/>
      <c r="HVA7" s="25"/>
      <c r="HVB7" s="25"/>
      <c r="HVC7" s="25"/>
      <c r="HVD7" s="25"/>
      <c r="HVE7" s="25"/>
      <c r="HVF7" s="25"/>
      <c r="HVG7" s="25"/>
      <c r="HVH7" s="25"/>
      <c r="HVI7" s="25"/>
      <c r="HVJ7" s="25"/>
      <c r="HVK7" s="25"/>
      <c r="HVL7" s="25"/>
      <c r="HVM7" s="25"/>
      <c r="HVN7" s="25"/>
      <c r="HVO7" s="25"/>
      <c r="HVP7" s="25"/>
      <c r="HVQ7" s="25"/>
      <c r="HVR7" s="25"/>
      <c r="HVS7" s="25"/>
      <c r="HVT7" s="25"/>
      <c r="HVU7" s="25"/>
      <c r="HVV7" s="25"/>
      <c r="HVW7" s="25"/>
      <c r="HVX7" s="25"/>
      <c r="HVY7" s="25"/>
      <c r="HVZ7" s="25"/>
      <c r="HWA7" s="25"/>
      <c r="HWB7" s="25"/>
      <c r="HWC7" s="25"/>
      <c r="HWD7" s="25"/>
      <c r="HWE7" s="25"/>
      <c r="HWF7" s="25"/>
      <c r="HWG7" s="25"/>
      <c r="HWH7" s="25"/>
      <c r="HWI7" s="25"/>
      <c r="HWJ7" s="25"/>
      <c r="HWK7" s="25"/>
      <c r="HWL7" s="25"/>
      <c r="HWM7" s="25"/>
      <c r="HWN7" s="25"/>
      <c r="HWO7" s="25"/>
      <c r="HWP7" s="25"/>
      <c r="HWQ7" s="25"/>
      <c r="HWR7" s="25"/>
      <c r="HWS7" s="25"/>
      <c r="HWT7" s="25"/>
      <c r="HWU7" s="25"/>
      <c r="HWV7" s="25"/>
      <c r="HWW7" s="25"/>
      <c r="HWX7" s="25"/>
      <c r="HWY7" s="25"/>
      <c r="HWZ7" s="25"/>
      <c r="HXA7" s="25"/>
      <c r="HXB7" s="25"/>
      <c r="HXC7" s="25"/>
      <c r="HXD7" s="25"/>
      <c r="HXE7" s="25"/>
      <c r="HXF7" s="25"/>
      <c r="HXG7" s="25"/>
      <c r="HXH7" s="25"/>
      <c r="HXI7" s="25"/>
      <c r="HXJ7" s="25"/>
      <c r="HXK7" s="25"/>
      <c r="HXL7" s="25"/>
      <c r="HXM7" s="25"/>
      <c r="HXN7" s="25"/>
      <c r="HXO7" s="25"/>
      <c r="HXP7" s="25"/>
      <c r="HXQ7" s="25"/>
      <c r="HXR7" s="25"/>
      <c r="HXS7" s="25"/>
      <c r="HXT7" s="25"/>
      <c r="HXU7" s="25"/>
      <c r="HXV7" s="25"/>
      <c r="HXW7" s="25"/>
      <c r="HXX7" s="25"/>
      <c r="HXY7" s="25"/>
      <c r="HXZ7" s="25"/>
      <c r="HYA7" s="25"/>
      <c r="HYB7" s="25"/>
      <c r="HYC7" s="25"/>
      <c r="HYD7" s="25"/>
      <c r="HYE7" s="25"/>
      <c r="HYF7" s="25"/>
      <c r="HYG7" s="25"/>
      <c r="HYH7" s="25"/>
      <c r="HYI7" s="25"/>
      <c r="HYJ7" s="25"/>
      <c r="HYK7" s="25"/>
      <c r="HYL7" s="25"/>
      <c r="HYM7" s="25"/>
      <c r="HYN7" s="25"/>
      <c r="HYO7" s="25"/>
      <c r="HYP7" s="25"/>
      <c r="HYQ7" s="25"/>
      <c r="HYR7" s="25"/>
      <c r="HYS7" s="25"/>
      <c r="HYT7" s="25"/>
      <c r="HYU7" s="25"/>
      <c r="HYV7" s="25"/>
      <c r="HYW7" s="25"/>
      <c r="HYX7" s="25"/>
      <c r="HYY7" s="25"/>
      <c r="HYZ7" s="25"/>
      <c r="HZA7" s="25"/>
      <c r="HZB7" s="25"/>
      <c r="HZC7" s="25"/>
      <c r="HZD7" s="25"/>
      <c r="HZE7" s="25"/>
      <c r="HZF7" s="25"/>
      <c r="HZG7" s="25"/>
      <c r="HZH7" s="25"/>
      <c r="HZI7" s="25"/>
      <c r="HZJ7" s="25"/>
      <c r="HZK7" s="25"/>
      <c r="HZL7" s="25"/>
      <c r="HZM7" s="25"/>
      <c r="HZN7" s="25"/>
      <c r="HZO7" s="25"/>
      <c r="HZP7" s="25"/>
      <c r="HZQ7" s="25"/>
      <c r="HZR7" s="25"/>
      <c r="HZS7" s="25"/>
      <c r="HZT7" s="25"/>
      <c r="HZU7" s="25"/>
      <c r="HZV7" s="25"/>
      <c r="HZW7" s="25"/>
      <c r="HZX7" s="25"/>
      <c r="HZY7" s="25"/>
      <c r="HZZ7" s="25"/>
      <c r="IAA7" s="25"/>
      <c r="IAB7" s="25"/>
      <c r="IAC7" s="25"/>
      <c r="IAD7" s="25"/>
      <c r="IAE7" s="25"/>
      <c r="IAF7" s="25"/>
      <c r="IAG7" s="25"/>
      <c r="IAH7" s="25"/>
      <c r="IAI7" s="25"/>
      <c r="IAJ7" s="25"/>
      <c r="IAK7" s="25"/>
      <c r="IAL7" s="25"/>
      <c r="IAM7" s="25"/>
      <c r="IAN7" s="25"/>
      <c r="IAO7" s="25"/>
      <c r="IAP7" s="25"/>
      <c r="IAQ7" s="25"/>
      <c r="IAR7" s="25"/>
      <c r="IAS7" s="25"/>
      <c r="IAT7" s="25"/>
      <c r="IAU7" s="25"/>
      <c r="IAV7" s="25"/>
      <c r="IAW7" s="25"/>
      <c r="IAX7" s="25"/>
      <c r="IAY7" s="25"/>
      <c r="IAZ7" s="25"/>
      <c r="IBA7" s="25"/>
      <c r="IBB7" s="25"/>
      <c r="IBC7" s="25"/>
      <c r="IBD7" s="25"/>
      <c r="IBE7" s="25"/>
      <c r="IBF7" s="25"/>
      <c r="IBG7" s="25"/>
      <c r="IBH7" s="25"/>
      <c r="IBI7" s="25"/>
      <c r="IBJ7" s="25"/>
      <c r="IBK7" s="25"/>
      <c r="IBL7" s="25"/>
      <c r="IBM7" s="25"/>
      <c r="IBN7" s="25"/>
      <c r="IBO7" s="25"/>
      <c r="IBP7" s="25"/>
      <c r="IBQ7" s="25"/>
      <c r="IBR7" s="25"/>
      <c r="IBS7" s="25"/>
      <c r="IBT7" s="25"/>
      <c r="IBU7" s="25"/>
      <c r="IBV7" s="25"/>
      <c r="IBW7" s="25"/>
      <c r="IBX7" s="25"/>
      <c r="IBY7" s="25"/>
      <c r="IBZ7" s="25"/>
      <c r="ICA7" s="25"/>
      <c r="ICB7" s="25"/>
      <c r="ICC7" s="25"/>
      <c r="ICD7" s="25"/>
      <c r="ICE7" s="25"/>
      <c r="ICF7" s="25"/>
      <c r="ICG7" s="25"/>
      <c r="ICH7" s="25"/>
      <c r="ICI7" s="25"/>
      <c r="ICJ7" s="25"/>
      <c r="ICK7" s="25"/>
      <c r="ICL7" s="25"/>
      <c r="ICM7" s="25"/>
      <c r="ICN7" s="25"/>
      <c r="ICO7" s="25"/>
      <c r="ICP7" s="25"/>
      <c r="ICQ7" s="25"/>
      <c r="ICR7" s="25"/>
      <c r="ICS7" s="25"/>
      <c r="ICT7" s="25"/>
      <c r="ICU7" s="25"/>
      <c r="ICV7" s="25"/>
      <c r="ICW7" s="25"/>
      <c r="ICX7" s="25"/>
      <c r="ICY7" s="25"/>
      <c r="ICZ7" s="25"/>
      <c r="IDA7" s="25"/>
      <c r="IDB7" s="25"/>
      <c r="IDC7" s="25"/>
      <c r="IDD7" s="25"/>
      <c r="IDE7" s="25"/>
      <c r="IDF7" s="25"/>
      <c r="IDG7" s="25"/>
      <c r="IDH7" s="25"/>
      <c r="IDI7" s="25"/>
      <c r="IDJ7" s="25"/>
      <c r="IDK7" s="25"/>
      <c r="IDL7" s="25"/>
      <c r="IDM7" s="25"/>
      <c r="IDN7" s="25"/>
      <c r="IDO7" s="25"/>
      <c r="IDP7" s="25"/>
      <c r="IDQ7" s="25"/>
      <c r="IDR7" s="25"/>
      <c r="IDS7" s="25"/>
      <c r="IDT7" s="25"/>
      <c r="IDU7" s="25"/>
      <c r="IDV7" s="25"/>
      <c r="IDW7" s="25"/>
      <c r="IDX7" s="25"/>
      <c r="IDY7" s="25"/>
      <c r="IDZ7" s="25"/>
      <c r="IEA7" s="25"/>
      <c r="IEB7" s="25"/>
      <c r="IEC7" s="25"/>
      <c r="IED7" s="25"/>
      <c r="IEE7" s="25"/>
      <c r="IEF7" s="25"/>
      <c r="IEG7" s="25"/>
      <c r="IEH7" s="25"/>
      <c r="IEI7" s="25"/>
      <c r="IEJ7" s="25"/>
      <c r="IEK7" s="25"/>
      <c r="IEL7" s="25"/>
      <c r="IEM7" s="25"/>
      <c r="IEN7" s="25"/>
      <c r="IEO7" s="25"/>
      <c r="IEP7" s="25"/>
      <c r="IEQ7" s="25"/>
      <c r="IER7" s="25"/>
      <c r="IES7" s="25"/>
      <c r="IET7" s="25"/>
      <c r="IEU7" s="25"/>
      <c r="IEV7" s="25"/>
      <c r="IEW7" s="25"/>
      <c r="IEX7" s="25"/>
      <c r="IEY7" s="25"/>
      <c r="IEZ7" s="25"/>
      <c r="IFA7" s="25"/>
      <c r="IFB7" s="25"/>
      <c r="IFC7" s="25"/>
      <c r="IFD7" s="25"/>
      <c r="IFE7" s="25"/>
      <c r="IFF7" s="25"/>
      <c r="IFG7" s="25"/>
      <c r="IFH7" s="25"/>
      <c r="IFI7" s="25"/>
      <c r="IFJ7" s="25"/>
      <c r="IFK7" s="25"/>
      <c r="IFL7" s="25"/>
      <c r="IFM7" s="25"/>
      <c r="IFN7" s="25"/>
      <c r="IFO7" s="25"/>
      <c r="IFP7" s="25"/>
      <c r="IFQ7" s="25"/>
      <c r="IFR7" s="25"/>
      <c r="IFS7" s="25"/>
      <c r="IFT7" s="25"/>
      <c r="IFU7" s="25"/>
      <c r="IFV7" s="25"/>
      <c r="IFW7" s="25"/>
      <c r="IFX7" s="25"/>
      <c r="IFY7" s="25"/>
      <c r="IFZ7" s="25"/>
      <c r="IGA7" s="25"/>
      <c r="IGB7" s="25"/>
      <c r="IGC7" s="25"/>
      <c r="IGD7" s="25"/>
      <c r="IGE7" s="25"/>
      <c r="IGF7" s="25"/>
      <c r="IGG7" s="25"/>
      <c r="IGH7" s="25"/>
      <c r="IGI7" s="25"/>
      <c r="IGJ7" s="25"/>
      <c r="IGK7" s="25"/>
      <c r="IGL7" s="25"/>
      <c r="IGM7" s="25"/>
      <c r="IGN7" s="25"/>
      <c r="IGO7" s="25"/>
      <c r="IGP7" s="25"/>
      <c r="IGQ7" s="25"/>
      <c r="IGR7" s="25"/>
      <c r="IGS7" s="25"/>
      <c r="IGT7" s="25"/>
      <c r="IGU7" s="25"/>
      <c r="IGV7" s="25"/>
      <c r="IGW7" s="25"/>
      <c r="IGX7" s="25"/>
      <c r="IGY7" s="25"/>
      <c r="IGZ7" s="25"/>
      <c r="IHA7" s="25"/>
      <c r="IHB7" s="25"/>
      <c r="IHC7" s="25"/>
      <c r="IHD7" s="25"/>
      <c r="IHE7" s="25"/>
      <c r="IHF7" s="25"/>
      <c r="IHG7" s="25"/>
      <c r="IHH7" s="25"/>
      <c r="IHI7" s="25"/>
      <c r="IHJ7" s="25"/>
      <c r="IHK7" s="25"/>
      <c r="IHL7" s="25"/>
      <c r="IHM7" s="25"/>
      <c r="IHN7" s="25"/>
      <c r="IHO7" s="25"/>
      <c r="IHP7" s="25"/>
      <c r="IHQ7" s="25"/>
      <c r="IHR7" s="25"/>
      <c r="IHS7" s="25"/>
      <c r="IHT7" s="25"/>
      <c r="IHU7" s="25"/>
      <c r="IHV7" s="25"/>
      <c r="IHW7" s="25"/>
      <c r="IHX7" s="25"/>
      <c r="IHY7" s="25"/>
      <c r="IHZ7" s="25"/>
      <c r="IIA7" s="25"/>
      <c r="IIB7" s="25"/>
      <c r="IIC7" s="25"/>
      <c r="IID7" s="25"/>
      <c r="IIE7" s="25"/>
      <c r="IIF7" s="25"/>
      <c r="IIG7" s="25"/>
      <c r="IIH7" s="25"/>
      <c r="III7" s="25"/>
      <c r="IIJ7" s="25"/>
      <c r="IIK7" s="25"/>
      <c r="IIL7" s="25"/>
      <c r="IIM7" s="25"/>
      <c r="IIN7" s="25"/>
      <c r="IIO7" s="25"/>
      <c r="IIP7" s="25"/>
      <c r="IIQ7" s="25"/>
      <c r="IIR7" s="25"/>
      <c r="IIS7" s="25"/>
      <c r="IIT7" s="25"/>
      <c r="IIU7" s="25"/>
      <c r="IIV7" s="25"/>
      <c r="IIW7" s="25"/>
      <c r="IIX7" s="25"/>
      <c r="IIY7" s="25"/>
      <c r="IIZ7" s="25"/>
      <c r="IJA7" s="25"/>
      <c r="IJB7" s="25"/>
      <c r="IJC7" s="25"/>
      <c r="IJD7" s="25"/>
      <c r="IJE7" s="25"/>
      <c r="IJF7" s="25"/>
      <c r="IJG7" s="25"/>
      <c r="IJH7" s="25"/>
      <c r="IJI7" s="25"/>
      <c r="IJJ7" s="25"/>
      <c r="IJK7" s="25"/>
      <c r="IJL7" s="25"/>
      <c r="IJM7" s="25"/>
      <c r="IJN7" s="25"/>
      <c r="IJO7" s="25"/>
      <c r="IJP7" s="25"/>
      <c r="IJQ7" s="25"/>
      <c r="IJR7" s="25"/>
      <c r="IJS7" s="25"/>
      <c r="IJT7" s="25"/>
      <c r="IJU7" s="25"/>
      <c r="IJV7" s="25"/>
      <c r="IJW7" s="25"/>
      <c r="IJX7" s="25"/>
      <c r="IJY7" s="25"/>
      <c r="IJZ7" s="25"/>
      <c r="IKA7" s="25"/>
      <c r="IKB7" s="25"/>
      <c r="IKC7" s="25"/>
      <c r="IKD7" s="25"/>
      <c r="IKE7" s="25"/>
      <c r="IKF7" s="25"/>
      <c r="IKG7" s="25"/>
      <c r="IKH7" s="25"/>
      <c r="IKI7" s="25"/>
      <c r="IKJ7" s="25"/>
      <c r="IKK7" s="25"/>
      <c r="IKL7" s="25"/>
      <c r="IKM7" s="25"/>
      <c r="IKN7" s="25"/>
      <c r="IKO7" s="25"/>
      <c r="IKP7" s="25"/>
      <c r="IKQ7" s="25"/>
      <c r="IKR7" s="25"/>
      <c r="IKS7" s="25"/>
      <c r="IKT7" s="25"/>
      <c r="IKU7" s="25"/>
      <c r="IKV7" s="25"/>
      <c r="IKW7" s="25"/>
      <c r="IKX7" s="25"/>
      <c r="IKY7" s="25"/>
      <c r="IKZ7" s="25"/>
      <c r="ILA7" s="25"/>
      <c r="ILB7" s="25"/>
      <c r="ILC7" s="25"/>
      <c r="ILD7" s="25"/>
      <c r="ILE7" s="25"/>
      <c r="ILF7" s="25"/>
      <c r="ILG7" s="25"/>
      <c r="ILH7" s="25"/>
      <c r="ILI7" s="25"/>
      <c r="ILJ7" s="25"/>
      <c r="ILK7" s="25"/>
      <c r="ILL7" s="25"/>
      <c r="ILM7" s="25"/>
      <c r="ILN7" s="25"/>
      <c r="ILO7" s="25"/>
      <c r="ILP7" s="25"/>
      <c r="ILQ7" s="25"/>
      <c r="ILR7" s="25"/>
      <c r="ILS7" s="25"/>
      <c r="ILT7" s="25"/>
      <c r="ILU7" s="25"/>
      <c r="ILV7" s="25"/>
      <c r="ILW7" s="25"/>
      <c r="ILX7" s="25"/>
      <c r="ILY7" s="25"/>
      <c r="ILZ7" s="25"/>
      <c r="IMA7" s="25"/>
      <c r="IMB7" s="25"/>
      <c r="IMC7" s="25"/>
      <c r="IMD7" s="25"/>
      <c r="IME7" s="25"/>
      <c r="IMF7" s="25"/>
      <c r="IMG7" s="25"/>
      <c r="IMH7" s="25"/>
      <c r="IMI7" s="25"/>
      <c r="IMJ7" s="25"/>
      <c r="IMK7" s="25"/>
      <c r="IML7" s="25"/>
      <c r="IMM7" s="25"/>
      <c r="IMN7" s="25"/>
      <c r="IMO7" s="25"/>
      <c r="IMP7" s="25"/>
      <c r="IMQ7" s="25"/>
      <c r="IMR7" s="25"/>
      <c r="IMS7" s="25"/>
      <c r="IMT7" s="25"/>
      <c r="IMU7" s="25"/>
      <c r="IMV7" s="25"/>
      <c r="IMW7" s="25"/>
      <c r="IMX7" s="25"/>
      <c r="IMY7" s="25"/>
      <c r="IMZ7" s="25"/>
      <c r="INA7" s="25"/>
      <c r="INB7" s="25"/>
      <c r="INC7" s="25"/>
      <c r="IND7" s="25"/>
      <c r="INE7" s="25"/>
      <c r="INF7" s="25"/>
      <c r="ING7" s="25"/>
      <c r="INH7" s="25"/>
      <c r="INI7" s="25"/>
      <c r="INJ7" s="25"/>
      <c r="INK7" s="25"/>
      <c r="INL7" s="25"/>
      <c r="INM7" s="25"/>
      <c r="INN7" s="25"/>
      <c r="INO7" s="25"/>
      <c r="INP7" s="25"/>
      <c r="INQ7" s="25"/>
      <c r="INR7" s="25"/>
      <c r="INS7" s="25"/>
      <c r="INT7" s="25"/>
      <c r="INU7" s="25"/>
      <c r="INV7" s="25"/>
      <c r="INW7" s="25"/>
      <c r="INX7" s="25"/>
      <c r="INY7" s="25"/>
      <c r="INZ7" s="25"/>
      <c r="IOA7" s="25"/>
      <c r="IOB7" s="25"/>
      <c r="IOC7" s="25"/>
      <c r="IOD7" s="25"/>
      <c r="IOE7" s="25"/>
      <c r="IOF7" s="25"/>
      <c r="IOG7" s="25"/>
      <c r="IOH7" s="25"/>
      <c r="IOI7" s="25"/>
      <c r="IOJ7" s="25"/>
      <c r="IOK7" s="25"/>
      <c r="IOL7" s="25"/>
      <c r="IOM7" s="25"/>
      <c r="ION7" s="25"/>
      <c r="IOO7" s="25"/>
      <c r="IOP7" s="25"/>
      <c r="IOQ7" s="25"/>
      <c r="IOR7" s="25"/>
      <c r="IOS7" s="25"/>
      <c r="IOT7" s="25"/>
      <c r="IOU7" s="25"/>
      <c r="IOV7" s="25"/>
      <c r="IOW7" s="25"/>
      <c r="IOX7" s="25"/>
      <c r="IOY7" s="25"/>
      <c r="IOZ7" s="25"/>
      <c r="IPA7" s="25"/>
      <c r="IPB7" s="25"/>
      <c r="IPC7" s="25"/>
      <c r="IPD7" s="25"/>
      <c r="IPE7" s="25"/>
      <c r="IPF7" s="25"/>
      <c r="IPG7" s="25"/>
      <c r="IPH7" s="25"/>
      <c r="IPI7" s="25"/>
      <c r="IPJ7" s="25"/>
      <c r="IPK7" s="25"/>
      <c r="IPL7" s="25"/>
      <c r="IPM7" s="25"/>
      <c r="IPN7" s="25"/>
      <c r="IPO7" s="25"/>
      <c r="IPP7" s="25"/>
      <c r="IPQ7" s="25"/>
      <c r="IPR7" s="25"/>
      <c r="IPS7" s="25"/>
      <c r="IPT7" s="25"/>
      <c r="IPU7" s="25"/>
      <c r="IPV7" s="25"/>
      <c r="IPW7" s="25"/>
      <c r="IPX7" s="25"/>
      <c r="IPY7" s="25"/>
      <c r="IPZ7" s="25"/>
      <c r="IQA7" s="25"/>
      <c r="IQB7" s="25"/>
      <c r="IQC7" s="25"/>
      <c r="IQD7" s="25"/>
      <c r="IQE7" s="25"/>
      <c r="IQF7" s="25"/>
      <c r="IQG7" s="25"/>
      <c r="IQH7" s="25"/>
      <c r="IQI7" s="25"/>
      <c r="IQJ7" s="25"/>
      <c r="IQK7" s="25"/>
      <c r="IQL7" s="25"/>
      <c r="IQM7" s="25"/>
      <c r="IQN7" s="25"/>
      <c r="IQO7" s="25"/>
      <c r="IQP7" s="25"/>
      <c r="IQQ7" s="25"/>
      <c r="IQR7" s="25"/>
      <c r="IQS7" s="25"/>
      <c r="IQT7" s="25"/>
      <c r="IQU7" s="25"/>
      <c r="IQV7" s="25"/>
      <c r="IQW7" s="25"/>
      <c r="IQX7" s="25"/>
      <c r="IQY7" s="25"/>
      <c r="IQZ7" s="25"/>
      <c r="IRA7" s="25"/>
      <c r="IRB7" s="25"/>
      <c r="IRC7" s="25"/>
      <c r="IRD7" s="25"/>
      <c r="IRE7" s="25"/>
      <c r="IRF7" s="25"/>
      <c r="IRG7" s="25"/>
      <c r="IRH7" s="25"/>
      <c r="IRI7" s="25"/>
      <c r="IRJ7" s="25"/>
      <c r="IRK7" s="25"/>
      <c r="IRL7" s="25"/>
      <c r="IRM7" s="25"/>
      <c r="IRN7" s="25"/>
      <c r="IRO7" s="25"/>
      <c r="IRP7" s="25"/>
      <c r="IRQ7" s="25"/>
      <c r="IRR7" s="25"/>
      <c r="IRS7" s="25"/>
      <c r="IRT7" s="25"/>
      <c r="IRU7" s="25"/>
      <c r="IRV7" s="25"/>
      <c r="IRW7" s="25"/>
      <c r="IRX7" s="25"/>
      <c r="IRY7" s="25"/>
      <c r="IRZ7" s="25"/>
      <c r="ISA7" s="25"/>
      <c r="ISB7" s="25"/>
      <c r="ISC7" s="25"/>
      <c r="ISD7" s="25"/>
      <c r="ISE7" s="25"/>
      <c r="ISF7" s="25"/>
      <c r="ISG7" s="25"/>
      <c r="ISH7" s="25"/>
      <c r="ISI7" s="25"/>
      <c r="ISJ7" s="25"/>
      <c r="ISK7" s="25"/>
      <c r="ISL7" s="25"/>
      <c r="ISM7" s="25"/>
      <c r="ISN7" s="25"/>
      <c r="ISO7" s="25"/>
      <c r="ISP7" s="25"/>
      <c r="ISQ7" s="25"/>
      <c r="ISR7" s="25"/>
      <c r="ISS7" s="25"/>
      <c r="IST7" s="25"/>
      <c r="ISU7" s="25"/>
      <c r="ISV7" s="25"/>
      <c r="ISW7" s="25"/>
      <c r="ISX7" s="25"/>
      <c r="ISY7" s="25"/>
      <c r="ISZ7" s="25"/>
      <c r="ITA7" s="25"/>
      <c r="ITB7" s="25"/>
      <c r="ITC7" s="25"/>
      <c r="ITD7" s="25"/>
      <c r="ITE7" s="25"/>
      <c r="ITF7" s="25"/>
      <c r="ITG7" s="25"/>
      <c r="ITH7" s="25"/>
      <c r="ITI7" s="25"/>
      <c r="ITJ7" s="25"/>
      <c r="ITK7" s="25"/>
      <c r="ITL7" s="25"/>
      <c r="ITM7" s="25"/>
      <c r="ITN7" s="25"/>
      <c r="ITO7" s="25"/>
      <c r="ITP7" s="25"/>
      <c r="ITQ7" s="25"/>
      <c r="ITR7" s="25"/>
      <c r="ITS7" s="25"/>
      <c r="ITT7" s="25"/>
      <c r="ITU7" s="25"/>
      <c r="ITV7" s="25"/>
      <c r="ITW7" s="25"/>
      <c r="ITX7" s="25"/>
      <c r="ITY7" s="25"/>
      <c r="ITZ7" s="25"/>
      <c r="IUA7" s="25"/>
      <c r="IUB7" s="25"/>
      <c r="IUC7" s="25"/>
      <c r="IUD7" s="25"/>
      <c r="IUE7" s="25"/>
      <c r="IUF7" s="25"/>
      <c r="IUG7" s="25"/>
      <c r="IUH7" s="25"/>
      <c r="IUI7" s="25"/>
      <c r="IUJ7" s="25"/>
      <c r="IUK7" s="25"/>
      <c r="IUL7" s="25"/>
      <c r="IUM7" s="25"/>
      <c r="IUN7" s="25"/>
      <c r="IUO7" s="25"/>
      <c r="IUP7" s="25"/>
      <c r="IUQ7" s="25"/>
      <c r="IUR7" s="25"/>
      <c r="IUS7" s="25"/>
      <c r="IUT7" s="25"/>
      <c r="IUU7" s="25"/>
      <c r="IUV7" s="25"/>
      <c r="IUW7" s="25"/>
      <c r="IUX7" s="25"/>
      <c r="IUY7" s="25"/>
      <c r="IUZ7" s="25"/>
      <c r="IVA7" s="25"/>
      <c r="IVB7" s="25"/>
      <c r="IVC7" s="25"/>
      <c r="IVD7" s="25"/>
      <c r="IVE7" s="25"/>
      <c r="IVF7" s="25"/>
      <c r="IVG7" s="25"/>
      <c r="IVH7" s="25"/>
      <c r="IVI7" s="25"/>
      <c r="IVJ7" s="25"/>
      <c r="IVK7" s="25"/>
      <c r="IVL7" s="25"/>
      <c r="IVM7" s="25"/>
      <c r="IVN7" s="25"/>
      <c r="IVO7" s="25"/>
      <c r="IVP7" s="25"/>
      <c r="IVQ7" s="25"/>
      <c r="IVR7" s="25"/>
      <c r="IVS7" s="25"/>
      <c r="IVT7" s="25"/>
      <c r="IVU7" s="25"/>
      <c r="IVV7" s="25"/>
      <c r="IVW7" s="25"/>
      <c r="IVX7" s="25"/>
      <c r="IVY7" s="25"/>
      <c r="IVZ7" s="25"/>
      <c r="IWA7" s="25"/>
      <c r="IWB7" s="25"/>
      <c r="IWC7" s="25"/>
      <c r="IWD7" s="25"/>
      <c r="IWE7" s="25"/>
      <c r="IWF7" s="25"/>
      <c r="IWG7" s="25"/>
      <c r="IWH7" s="25"/>
      <c r="IWI7" s="25"/>
      <c r="IWJ7" s="25"/>
      <c r="IWK7" s="25"/>
      <c r="IWL7" s="25"/>
      <c r="IWM7" s="25"/>
      <c r="IWN7" s="25"/>
      <c r="IWO7" s="25"/>
      <c r="IWP7" s="25"/>
      <c r="IWQ7" s="25"/>
      <c r="IWR7" s="25"/>
      <c r="IWS7" s="25"/>
      <c r="IWT7" s="25"/>
      <c r="IWU7" s="25"/>
      <c r="IWV7" s="25"/>
      <c r="IWW7" s="25"/>
      <c r="IWX7" s="25"/>
      <c r="IWY7" s="25"/>
      <c r="IWZ7" s="25"/>
      <c r="IXA7" s="25"/>
      <c r="IXB7" s="25"/>
      <c r="IXC7" s="25"/>
      <c r="IXD7" s="25"/>
      <c r="IXE7" s="25"/>
      <c r="IXF7" s="25"/>
      <c r="IXG7" s="25"/>
      <c r="IXH7" s="25"/>
      <c r="IXI7" s="25"/>
      <c r="IXJ7" s="25"/>
      <c r="IXK7" s="25"/>
      <c r="IXL7" s="25"/>
      <c r="IXM7" s="25"/>
      <c r="IXN7" s="25"/>
      <c r="IXO7" s="25"/>
      <c r="IXP7" s="25"/>
      <c r="IXQ7" s="25"/>
      <c r="IXR7" s="25"/>
      <c r="IXS7" s="25"/>
      <c r="IXT7" s="25"/>
      <c r="IXU7" s="25"/>
      <c r="IXV7" s="25"/>
      <c r="IXW7" s="25"/>
      <c r="IXX7" s="25"/>
      <c r="IXY7" s="25"/>
      <c r="IXZ7" s="25"/>
      <c r="IYA7" s="25"/>
      <c r="IYB7" s="25"/>
      <c r="IYC7" s="25"/>
      <c r="IYD7" s="25"/>
      <c r="IYE7" s="25"/>
      <c r="IYF7" s="25"/>
      <c r="IYG7" s="25"/>
      <c r="IYH7" s="25"/>
      <c r="IYI7" s="25"/>
      <c r="IYJ7" s="25"/>
      <c r="IYK7" s="25"/>
      <c r="IYL7" s="25"/>
      <c r="IYM7" s="25"/>
      <c r="IYN7" s="25"/>
      <c r="IYO7" s="25"/>
      <c r="IYP7" s="25"/>
      <c r="IYQ7" s="25"/>
      <c r="IYR7" s="25"/>
      <c r="IYS7" s="25"/>
      <c r="IYT7" s="25"/>
      <c r="IYU7" s="25"/>
      <c r="IYV7" s="25"/>
      <c r="IYW7" s="25"/>
      <c r="IYX7" s="25"/>
      <c r="IYY7" s="25"/>
      <c r="IYZ7" s="25"/>
      <c r="IZA7" s="25"/>
      <c r="IZB7" s="25"/>
      <c r="IZC7" s="25"/>
      <c r="IZD7" s="25"/>
      <c r="IZE7" s="25"/>
      <c r="IZF7" s="25"/>
      <c r="IZG7" s="25"/>
      <c r="IZH7" s="25"/>
      <c r="IZI7" s="25"/>
      <c r="IZJ7" s="25"/>
      <c r="IZK7" s="25"/>
      <c r="IZL7" s="25"/>
      <c r="IZM7" s="25"/>
      <c r="IZN7" s="25"/>
      <c r="IZO7" s="25"/>
      <c r="IZP7" s="25"/>
      <c r="IZQ7" s="25"/>
      <c r="IZR7" s="25"/>
      <c r="IZS7" s="25"/>
      <c r="IZT7" s="25"/>
      <c r="IZU7" s="25"/>
      <c r="IZV7" s="25"/>
      <c r="IZW7" s="25"/>
      <c r="IZX7" s="25"/>
      <c r="IZY7" s="25"/>
      <c r="IZZ7" s="25"/>
      <c r="JAA7" s="25"/>
      <c r="JAB7" s="25"/>
      <c r="JAC7" s="25"/>
      <c r="JAD7" s="25"/>
      <c r="JAE7" s="25"/>
      <c r="JAF7" s="25"/>
      <c r="JAG7" s="25"/>
      <c r="JAH7" s="25"/>
      <c r="JAI7" s="25"/>
      <c r="JAJ7" s="25"/>
      <c r="JAK7" s="25"/>
      <c r="JAL7" s="25"/>
      <c r="JAM7" s="25"/>
      <c r="JAN7" s="25"/>
      <c r="JAO7" s="25"/>
      <c r="JAP7" s="25"/>
      <c r="JAQ7" s="25"/>
      <c r="JAR7" s="25"/>
      <c r="JAS7" s="25"/>
      <c r="JAT7" s="25"/>
      <c r="JAU7" s="25"/>
      <c r="JAV7" s="25"/>
      <c r="JAW7" s="25"/>
      <c r="JAX7" s="25"/>
      <c r="JAY7" s="25"/>
      <c r="JAZ7" s="25"/>
      <c r="JBA7" s="25"/>
      <c r="JBB7" s="25"/>
      <c r="JBC7" s="25"/>
      <c r="JBD7" s="25"/>
      <c r="JBE7" s="25"/>
      <c r="JBF7" s="25"/>
      <c r="JBG7" s="25"/>
      <c r="JBH7" s="25"/>
      <c r="JBI7" s="25"/>
      <c r="JBJ7" s="25"/>
      <c r="JBK7" s="25"/>
      <c r="JBL7" s="25"/>
      <c r="JBM7" s="25"/>
      <c r="JBN7" s="25"/>
      <c r="JBO7" s="25"/>
      <c r="JBP7" s="25"/>
      <c r="JBQ7" s="25"/>
      <c r="JBR7" s="25"/>
      <c r="JBS7" s="25"/>
      <c r="JBT7" s="25"/>
      <c r="JBU7" s="25"/>
      <c r="JBV7" s="25"/>
      <c r="JBW7" s="25"/>
      <c r="JBX7" s="25"/>
      <c r="JBY7" s="25"/>
      <c r="JBZ7" s="25"/>
      <c r="JCA7" s="25"/>
      <c r="JCB7" s="25"/>
      <c r="JCC7" s="25"/>
      <c r="JCD7" s="25"/>
      <c r="JCE7" s="25"/>
      <c r="JCF7" s="25"/>
      <c r="JCG7" s="25"/>
      <c r="JCH7" s="25"/>
      <c r="JCI7" s="25"/>
      <c r="JCJ7" s="25"/>
      <c r="JCK7" s="25"/>
      <c r="JCL7" s="25"/>
      <c r="JCM7" s="25"/>
      <c r="JCN7" s="25"/>
      <c r="JCO7" s="25"/>
      <c r="JCP7" s="25"/>
      <c r="JCQ7" s="25"/>
      <c r="JCR7" s="25"/>
      <c r="JCS7" s="25"/>
      <c r="JCT7" s="25"/>
      <c r="JCU7" s="25"/>
      <c r="JCV7" s="25"/>
      <c r="JCW7" s="25"/>
      <c r="JCX7" s="25"/>
      <c r="JCY7" s="25"/>
      <c r="JCZ7" s="25"/>
      <c r="JDA7" s="25"/>
      <c r="JDB7" s="25"/>
      <c r="JDC7" s="25"/>
      <c r="JDD7" s="25"/>
      <c r="JDE7" s="25"/>
      <c r="JDF7" s="25"/>
      <c r="JDG7" s="25"/>
      <c r="JDH7" s="25"/>
      <c r="JDI7" s="25"/>
      <c r="JDJ7" s="25"/>
      <c r="JDK7" s="25"/>
      <c r="JDL7" s="25"/>
      <c r="JDM7" s="25"/>
      <c r="JDN7" s="25"/>
      <c r="JDO7" s="25"/>
      <c r="JDP7" s="25"/>
      <c r="JDQ7" s="25"/>
      <c r="JDR7" s="25"/>
      <c r="JDS7" s="25"/>
      <c r="JDT7" s="25"/>
      <c r="JDU7" s="25"/>
      <c r="JDV7" s="25"/>
      <c r="JDW7" s="25"/>
      <c r="JDX7" s="25"/>
      <c r="JDY7" s="25"/>
      <c r="JDZ7" s="25"/>
      <c r="JEA7" s="25"/>
      <c r="JEB7" s="25"/>
      <c r="JEC7" s="25"/>
      <c r="JED7" s="25"/>
      <c r="JEE7" s="25"/>
      <c r="JEF7" s="25"/>
      <c r="JEG7" s="25"/>
      <c r="JEH7" s="25"/>
      <c r="JEI7" s="25"/>
      <c r="JEJ7" s="25"/>
      <c r="JEK7" s="25"/>
      <c r="JEL7" s="25"/>
      <c r="JEM7" s="25"/>
      <c r="JEN7" s="25"/>
      <c r="JEO7" s="25"/>
      <c r="JEP7" s="25"/>
      <c r="JEQ7" s="25"/>
      <c r="JER7" s="25"/>
      <c r="JES7" s="25"/>
      <c r="JET7" s="25"/>
      <c r="JEU7" s="25"/>
      <c r="JEV7" s="25"/>
      <c r="JEW7" s="25"/>
      <c r="JEX7" s="25"/>
      <c r="JEY7" s="25"/>
      <c r="JEZ7" s="25"/>
      <c r="JFA7" s="25"/>
      <c r="JFB7" s="25"/>
      <c r="JFC7" s="25"/>
      <c r="JFD7" s="25"/>
      <c r="JFE7" s="25"/>
      <c r="JFF7" s="25"/>
      <c r="JFG7" s="25"/>
      <c r="JFH7" s="25"/>
      <c r="JFI7" s="25"/>
      <c r="JFJ7" s="25"/>
      <c r="JFK7" s="25"/>
      <c r="JFL7" s="25"/>
      <c r="JFM7" s="25"/>
      <c r="JFN7" s="25"/>
      <c r="JFO7" s="25"/>
      <c r="JFP7" s="25"/>
      <c r="JFQ7" s="25"/>
      <c r="JFR7" s="25"/>
      <c r="JFS7" s="25"/>
      <c r="JFT7" s="25"/>
      <c r="JFU7" s="25"/>
      <c r="JFV7" s="25"/>
      <c r="JFW7" s="25"/>
      <c r="JFX7" s="25"/>
      <c r="JFY7" s="25"/>
      <c r="JFZ7" s="25"/>
      <c r="JGA7" s="25"/>
      <c r="JGB7" s="25"/>
      <c r="JGC7" s="25"/>
      <c r="JGD7" s="25"/>
      <c r="JGE7" s="25"/>
      <c r="JGF7" s="25"/>
      <c r="JGG7" s="25"/>
      <c r="JGH7" s="25"/>
      <c r="JGI7" s="25"/>
      <c r="JGJ7" s="25"/>
      <c r="JGK7" s="25"/>
      <c r="JGL7" s="25"/>
      <c r="JGM7" s="25"/>
      <c r="JGN7" s="25"/>
      <c r="JGO7" s="25"/>
      <c r="JGP7" s="25"/>
      <c r="JGQ7" s="25"/>
      <c r="JGR7" s="25"/>
      <c r="JGS7" s="25"/>
      <c r="JGT7" s="25"/>
      <c r="JGU7" s="25"/>
      <c r="JGV7" s="25"/>
      <c r="JGW7" s="25"/>
      <c r="JGX7" s="25"/>
      <c r="JGY7" s="25"/>
      <c r="JGZ7" s="25"/>
      <c r="JHA7" s="25"/>
      <c r="JHB7" s="25"/>
      <c r="JHC7" s="25"/>
      <c r="JHD7" s="25"/>
      <c r="JHE7" s="25"/>
      <c r="JHF7" s="25"/>
      <c r="JHG7" s="25"/>
      <c r="JHH7" s="25"/>
      <c r="JHI7" s="25"/>
      <c r="JHJ7" s="25"/>
      <c r="JHK7" s="25"/>
      <c r="JHL7" s="25"/>
      <c r="JHM7" s="25"/>
      <c r="JHN7" s="25"/>
      <c r="JHO7" s="25"/>
      <c r="JHP7" s="25"/>
      <c r="JHQ7" s="25"/>
      <c r="JHR7" s="25"/>
      <c r="JHS7" s="25"/>
      <c r="JHT7" s="25"/>
      <c r="JHU7" s="25"/>
      <c r="JHV7" s="25"/>
      <c r="JHW7" s="25"/>
      <c r="JHX7" s="25"/>
      <c r="JHY7" s="25"/>
      <c r="JHZ7" s="25"/>
      <c r="JIA7" s="25"/>
      <c r="JIB7" s="25"/>
      <c r="JIC7" s="25"/>
      <c r="JID7" s="25"/>
      <c r="JIE7" s="25"/>
      <c r="JIF7" s="25"/>
      <c r="JIG7" s="25"/>
      <c r="JIH7" s="25"/>
      <c r="JII7" s="25"/>
      <c r="JIJ7" s="25"/>
      <c r="JIK7" s="25"/>
      <c r="JIL7" s="25"/>
      <c r="JIM7" s="25"/>
      <c r="JIN7" s="25"/>
      <c r="JIO7" s="25"/>
      <c r="JIP7" s="25"/>
      <c r="JIQ7" s="25"/>
      <c r="JIR7" s="25"/>
      <c r="JIS7" s="25"/>
      <c r="JIT7" s="25"/>
      <c r="JIU7" s="25"/>
      <c r="JIV7" s="25"/>
      <c r="JIW7" s="25"/>
      <c r="JIX7" s="25"/>
      <c r="JIY7" s="25"/>
      <c r="JIZ7" s="25"/>
      <c r="JJA7" s="25"/>
      <c r="JJB7" s="25"/>
      <c r="JJC7" s="25"/>
      <c r="JJD7" s="25"/>
      <c r="JJE7" s="25"/>
      <c r="JJF7" s="25"/>
      <c r="JJG7" s="25"/>
      <c r="JJH7" s="25"/>
      <c r="JJI7" s="25"/>
      <c r="JJJ7" s="25"/>
      <c r="JJK7" s="25"/>
      <c r="JJL7" s="25"/>
      <c r="JJM7" s="25"/>
      <c r="JJN7" s="25"/>
      <c r="JJO7" s="25"/>
      <c r="JJP7" s="25"/>
      <c r="JJQ7" s="25"/>
      <c r="JJR7" s="25"/>
      <c r="JJS7" s="25"/>
      <c r="JJT7" s="25"/>
      <c r="JJU7" s="25"/>
      <c r="JJV7" s="25"/>
      <c r="JJW7" s="25"/>
      <c r="JJX7" s="25"/>
      <c r="JJY7" s="25"/>
      <c r="JJZ7" s="25"/>
      <c r="JKA7" s="25"/>
      <c r="JKB7" s="25"/>
      <c r="JKC7" s="25"/>
      <c r="JKD7" s="25"/>
      <c r="JKE7" s="25"/>
      <c r="JKF7" s="25"/>
      <c r="JKG7" s="25"/>
      <c r="JKH7" s="25"/>
      <c r="JKI7" s="25"/>
      <c r="JKJ7" s="25"/>
      <c r="JKK7" s="25"/>
      <c r="JKL7" s="25"/>
      <c r="JKM7" s="25"/>
      <c r="JKN7" s="25"/>
      <c r="JKO7" s="25"/>
      <c r="JKP7" s="25"/>
      <c r="JKQ7" s="25"/>
      <c r="JKR7" s="25"/>
      <c r="JKS7" s="25"/>
      <c r="JKT7" s="25"/>
      <c r="JKU7" s="25"/>
      <c r="JKV7" s="25"/>
      <c r="JKW7" s="25"/>
      <c r="JKX7" s="25"/>
      <c r="JKY7" s="25"/>
      <c r="JKZ7" s="25"/>
      <c r="JLA7" s="25"/>
      <c r="JLB7" s="25"/>
      <c r="JLC7" s="25"/>
      <c r="JLD7" s="25"/>
      <c r="JLE7" s="25"/>
      <c r="JLF7" s="25"/>
      <c r="JLG7" s="25"/>
      <c r="JLH7" s="25"/>
      <c r="JLI7" s="25"/>
      <c r="JLJ7" s="25"/>
      <c r="JLK7" s="25"/>
      <c r="JLL7" s="25"/>
      <c r="JLM7" s="25"/>
      <c r="JLN7" s="25"/>
      <c r="JLO7" s="25"/>
      <c r="JLP7" s="25"/>
      <c r="JLQ7" s="25"/>
      <c r="JLR7" s="25"/>
      <c r="JLS7" s="25"/>
      <c r="JLT7" s="25"/>
      <c r="JLU7" s="25"/>
      <c r="JLV7" s="25"/>
      <c r="JLW7" s="25"/>
      <c r="JLX7" s="25"/>
      <c r="JLY7" s="25"/>
      <c r="JLZ7" s="25"/>
      <c r="JMA7" s="25"/>
      <c r="JMB7" s="25"/>
      <c r="JMC7" s="25"/>
      <c r="JMD7" s="25"/>
      <c r="JME7" s="25"/>
      <c r="JMF7" s="25"/>
      <c r="JMG7" s="25"/>
      <c r="JMH7" s="25"/>
      <c r="JMI7" s="25"/>
      <c r="JMJ7" s="25"/>
      <c r="JMK7" s="25"/>
      <c r="JML7" s="25"/>
      <c r="JMM7" s="25"/>
      <c r="JMN7" s="25"/>
      <c r="JMO7" s="25"/>
      <c r="JMP7" s="25"/>
      <c r="JMQ7" s="25"/>
      <c r="JMR7" s="25"/>
      <c r="JMS7" s="25"/>
      <c r="JMT7" s="25"/>
      <c r="JMU7" s="25"/>
      <c r="JMV7" s="25"/>
      <c r="JMW7" s="25"/>
      <c r="JMX7" s="25"/>
      <c r="JMY7" s="25"/>
      <c r="JMZ7" s="25"/>
      <c r="JNA7" s="25"/>
      <c r="JNB7" s="25"/>
      <c r="JNC7" s="25"/>
      <c r="JND7" s="25"/>
      <c r="JNE7" s="25"/>
      <c r="JNF7" s="25"/>
      <c r="JNG7" s="25"/>
      <c r="JNH7" s="25"/>
      <c r="JNI7" s="25"/>
      <c r="JNJ7" s="25"/>
      <c r="JNK7" s="25"/>
      <c r="JNL7" s="25"/>
      <c r="JNM7" s="25"/>
      <c r="JNN7" s="25"/>
      <c r="JNO7" s="25"/>
      <c r="JNP7" s="25"/>
      <c r="JNQ7" s="25"/>
      <c r="JNR7" s="25"/>
      <c r="JNS7" s="25"/>
      <c r="JNT7" s="25"/>
      <c r="JNU7" s="25"/>
      <c r="JNV7" s="25"/>
      <c r="JNW7" s="25"/>
      <c r="JNX7" s="25"/>
      <c r="JNY7" s="25"/>
      <c r="JNZ7" s="25"/>
      <c r="JOA7" s="25"/>
      <c r="JOB7" s="25"/>
      <c r="JOC7" s="25"/>
      <c r="JOD7" s="25"/>
      <c r="JOE7" s="25"/>
      <c r="JOF7" s="25"/>
      <c r="JOG7" s="25"/>
      <c r="JOH7" s="25"/>
      <c r="JOI7" s="25"/>
      <c r="JOJ7" s="25"/>
      <c r="JOK7" s="25"/>
      <c r="JOL7" s="25"/>
      <c r="JOM7" s="25"/>
      <c r="JON7" s="25"/>
      <c r="JOO7" s="25"/>
      <c r="JOP7" s="25"/>
      <c r="JOQ7" s="25"/>
      <c r="JOR7" s="25"/>
      <c r="JOS7" s="25"/>
      <c r="JOT7" s="25"/>
      <c r="JOU7" s="25"/>
      <c r="JOV7" s="25"/>
      <c r="JOW7" s="25"/>
      <c r="JOX7" s="25"/>
      <c r="JOY7" s="25"/>
      <c r="JOZ7" s="25"/>
      <c r="JPA7" s="25"/>
      <c r="JPB7" s="25"/>
      <c r="JPC7" s="25"/>
      <c r="JPD7" s="25"/>
      <c r="JPE7" s="25"/>
      <c r="JPF7" s="25"/>
      <c r="JPG7" s="25"/>
      <c r="JPH7" s="25"/>
      <c r="JPI7" s="25"/>
      <c r="JPJ7" s="25"/>
      <c r="JPK7" s="25"/>
      <c r="JPL7" s="25"/>
      <c r="JPM7" s="25"/>
      <c r="JPN7" s="25"/>
      <c r="JPO7" s="25"/>
      <c r="JPP7" s="25"/>
      <c r="JPQ7" s="25"/>
      <c r="JPR7" s="25"/>
      <c r="JPS7" s="25"/>
      <c r="JPT7" s="25"/>
      <c r="JPU7" s="25"/>
      <c r="JPV7" s="25"/>
      <c r="JPW7" s="25"/>
      <c r="JPX7" s="25"/>
      <c r="JPY7" s="25"/>
      <c r="JPZ7" s="25"/>
      <c r="JQA7" s="25"/>
      <c r="JQB7" s="25"/>
      <c r="JQC7" s="25"/>
      <c r="JQD7" s="25"/>
      <c r="JQE7" s="25"/>
      <c r="JQF7" s="25"/>
      <c r="JQG7" s="25"/>
      <c r="JQH7" s="25"/>
      <c r="JQI7" s="25"/>
      <c r="JQJ7" s="25"/>
      <c r="JQK7" s="25"/>
      <c r="JQL7" s="25"/>
      <c r="JQM7" s="25"/>
      <c r="JQN7" s="25"/>
      <c r="JQO7" s="25"/>
      <c r="JQP7" s="25"/>
      <c r="JQQ7" s="25"/>
      <c r="JQR7" s="25"/>
      <c r="JQS7" s="25"/>
      <c r="JQT7" s="25"/>
      <c r="JQU7" s="25"/>
      <c r="JQV7" s="25"/>
      <c r="JQW7" s="25"/>
      <c r="JQX7" s="25"/>
      <c r="JQY7" s="25"/>
      <c r="JQZ7" s="25"/>
      <c r="JRA7" s="25"/>
      <c r="JRB7" s="25"/>
      <c r="JRC7" s="25"/>
      <c r="JRD7" s="25"/>
      <c r="JRE7" s="25"/>
      <c r="JRF7" s="25"/>
      <c r="JRG7" s="25"/>
      <c r="JRH7" s="25"/>
      <c r="JRI7" s="25"/>
      <c r="JRJ7" s="25"/>
      <c r="JRK7" s="25"/>
      <c r="JRL7" s="25"/>
      <c r="JRM7" s="25"/>
      <c r="JRN7" s="25"/>
      <c r="JRO7" s="25"/>
      <c r="JRP7" s="25"/>
      <c r="JRQ7" s="25"/>
      <c r="JRR7" s="25"/>
      <c r="JRS7" s="25"/>
      <c r="JRT7" s="25"/>
      <c r="JRU7" s="25"/>
      <c r="JRV7" s="25"/>
      <c r="JRW7" s="25"/>
      <c r="JRX7" s="25"/>
      <c r="JRY7" s="25"/>
      <c r="JRZ7" s="25"/>
      <c r="JSA7" s="25"/>
      <c r="JSB7" s="25"/>
      <c r="JSC7" s="25"/>
      <c r="JSD7" s="25"/>
      <c r="JSE7" s="25"/>
      <c r="JSF7" s="25"/>
      <c r="JSG7" s="25"/>
      <c r="JSH7" s="25"/>
      <c r="JSI7" s="25"/>
      <c r="JSJ7" s="25"/>
      <c r="JSK7" s="25"/>
      <c r="JSL7" s="25"/>
      <c r="JSM7" s="25"/>
      <c r="JSN7" s="25"/>
      <c r="JSO7" s="25"/>
      <c r="JSP7" s="25"/>
      <c r="JSQ7" s="25"/>
      <c r="JSR7" s="25"/>
      <c r="JSS7" s="25"/>
      <c r="JST7" s="25"/>
      <c r="JSU7" s="25"/>
      <c r="JSV7" s="25"/>
      <c r="JSW7" s="25"/>
      <c r="JSX7" s="25"/>
      <c r="JSY7" s="25"/>
      <c r="JSZ7" s="25"/>
      <c r="JTA7" s="25"/>
      <c r="JTB7" s="25"/>
      <c r="JTC7" s="25"/>
      <c r="JTD7" s="25"/>
      <c r="JTE7" s="25"/>
      <c r="JTF7" s="25"/>
      <c r="JTG7" s="25"/>
      <c r="JTH7" s="25"/>
      <c r="JTI7" s="25"/>
      <c r="JTJ7" s="25"/>
      <c r="JTK7" s="25"/>
      <c r="JTL7" s="25"/>
      <c r="JTM7" s="25"/>
      <c r="JTN7" s="25"/>
      <c r="JTO7" s="25"/>
      <c r="JTP7" s="25"/>
      <c r="JTQ7" s="25"/>
      <c r="JTR7" s="25"/>
      <c r="JTS7" s="25"/>
      <c r="JTT7" s="25"/>
      <c r="JTU7" s="25"/>
      <c r="JTV7" s="25"/>
      <c r="JTW7" s="25"/>
      <c r="JTX7" s="25"/>
      <c r="JTY7" s="25"/>
      <c r="JTZ7" s="25"/>
      <c r="JUA7" s="25"/>
      <c r="JUB7" s="25"/>
      <c r="JUC7" s="25"/>
      <c r="JUD7" s="25"/>
      <c r="JUE7" s="25"/>
      <c r="JUF7" s="25"/>
      <c r="JUG7" s="25"/>
      <c r="JUH7" s="25"/>
      <c r="JUI7" s="25"/>
      <c r="JUJ7" s="25"/>
      <c r="JUK7" s="25"/>
      <c r="JUL7" s="25"/>
      <c r="JUM7" s="25"/>
      <c r="JUN7" s="25"/>
      <c r="JUO7" s="25"/>
      <c r="JUP7" s="25"/>
      <c r="JUQ7" s="25"/>
      <c r="JUR7" s="25"/>
      <c r="JUS7" s="25"/>
      <c r="JUT7" s="25"/>
      <c r="JUU7" s="25"/>
      <c r="JUV7" s="25"/>
      <c r="JUW7" s="25"/>
      <c r="JUX7" s="25"/>
      <c r="JUY7" s="25"/>
      <c r="JUZ7" s="25"/>
      <c r="JVA7" s="25"/>
      <c r="JVB7" s="25"/>
      <c r="JVC7" s="25"/>
      <c r="JVD7" s="25"/>
      <c r="JVE7" s="25"/>
      <c r="JVF7" s="25"/>
      <c r="JVG7" s="25"/>
      <c r="JVH7" s="25"/>
      <c r="JVI7" s="25"/>
      <c r="JVJ7" s="25"/>
      <c r="JVK7" s="25"/>
      <c r="JVL7" s="25"/>
      <c r="JVM7" s="25"/>
      <c r="JVN7" s="25"/>
      <c r="JVO7" s="25"/>
      <c r="JVP7" s="25"/>
      <c r="JVQ7" s="25"/>
      <c r="JVR7" s="25"/>
      <c r="JVS7" s="25"/>
      <c r="JVT7" s="25"/>
      <c r="JVU7" s="25"/>
      <c r="JVV7" s="25"/>
      <c r="JVW7" s="25"/>
      <c r="JVX7" s="25"/>
      <c r="JVY7" s="25"/>
      <c r="JVZ7" s="25"/>
      <c r="JWA7" s="25"/>
      <c r="JWB7" s="25"/>
      <c r="JWC7" s="25"/>
      <c r="JWD7" s="25"/>
      <c r="JWE7" s="25"/>
      <c r="JWF7" s="25"/>
      <c r="JWG7" s="25"/>
      <c r="JWH7" s="25"/>
      <c r="JWI7" s="25"/>
      <c r="JWJ7" s="25"/>
      <c r="JWK7" s="25"/>
      <c r="JWL7" s="25"/>
      <c r="JWM7" s="25"/>
      <c r="JWN7" s="25"/>
      <c r="JWO7" s="25"/>
      <c r="JWP7" s="25"/>
      <c r="JWQ7" s="25"/>
      <c r="JWR7" s="25"/>
      <c r="JWS7" s="25"/>
      <c r="JWT7" s="25"/>
      <c r="JWU7" s="25"/>
      <c r="JWV7" s="25"/>
      <c r="JWW7" s="25"/>
      <c r="JWX7" s="25"/>
      <c r="JWY7" s="25"/>
      <c r="JWZ7" s="25"/>
      <c r="JXA7" s="25"/>
      <c r="JXB7" s="25"/>
      <c r="JXC7" s="25"/>
      <c r="JXD7" s="25"/>
      <c r="JXE7" s="25"/>
      <c r="JXF7" s="25"/>
      <c r="JXG7" s="25"/>
      <c r="JXH7" s="25"/>
      <c r="JXI7" s="25"/>
      <c r="JXJ7" s="25"/>
      <c r="JXK7" s="25"/>
      <c r="JXL7" s="25"/>
      <c r="JXM7" s="25"/>
      <c r="JXN7" s="25"/>
      <c r="JXO7" s="25"/>
      <c r="JXP7" s="25"/>
      <c r="JXQ7" s="25"/>
      <c r="JXR7" s="25"/>
      <c r="JXS7" s="25"/>
      <c r="JXT7" s="25"/>
      <c r="JXU7" s="25"/>
      <c r="JXV7" s="25"/>
      <c r="JXW7" s="25"/>
      <c r="JXX7" s="25"/>
      <c r="JXY7" s="25"/>
      <c r="JXZ7" s="25"/>
      <c r="JYA7" s="25"/>
      <c r="JYB7" s="25"/>
      <c r="JYC7" s="25"/>
      <c r="JYD7" s="25"/>
      <c r="JYE7" s="25"/>
      <c r="JYF7" s="25"/>
      <c r="JYG7" s="25"/>
      <c r="JYH7" s="25"/>
      <c r="JYI7" s="25"/>
      <c r="JYJ7" s="25"/>
      <c r="JYK7" s="25"/>
      <c r="JYL7" s="25"/>
      <c r="JYM7" s="25"/>
      <c r="JYN7" s="25"/>
      <c r="JYO7" s="25"/>
      <c r="JYP7" s="25"/>
      <c r="JYQ7" s="25"/>
      <c r="JYR7" s="25"/>
      <c r="JYS7" s="25"/>
      <c r="JYT7" s="25"/>
      <c r="JYU7" s="25"/>
      <c r="JYV7" s="25"/>
      <c r="JYW7" s="25"/>
      <c r="JYX7" s="25"/>
      <c r="JYY7" s="25"/>
      <c r="JYZ7" s="25"/>
      <c r="JZA7" s="25"/>
      <c r="JZB7" s="25"/>
      <c r="JZC7" s="25"/>
      <c r="JZD7" s="25"/>
      <c r="JZE7" s="25"/>
      <c r="JZF7" s="25"/>
      <c r="JZG7" s="25"/>
      <c r="JZH7" s="25"/>
      <c r="JZI7" s="25"/>
      <c r="JZJ7" s="25"/>
      <c r="JZK7" s="25"/>
      <c r="JZL7" s="25"/>
      <c r="JZM7" s="25"/>
      <c r="JZN7" s="25"/>
      <c r="JZO7" s="25"/>
      <c r="JZP7" s="25"/>
      <c r="JZQ7" s="25"/>
      <c r="JZR7" s="25"/>
      <c r="JZS7" s="25"/>
      <c r="JZT7" s="25"/>
      <c r="JZU7" s="25"/>
      <c r="JZV7" s="25"/>
      <c r="JZW7" s="25"/>
      <c r="JZX7" s="25"/>
      <c r="JZY7" s="25"/>
      <c r="JZZ7" s="25"/>
      <c r="KAA7" s="25"/>
      <c r="KAB7" s="25"/>
      <c r="KAC7" s="25"/>
      <c r="KAD7" s="25"/>
      <c r="KAE7" s="25"/>
      <c r="KAF7" s="25"/>
      <c r="KAG7" s="25"/>
      <c r="KAH7" s="25"/>
      <c r="KAI7" s="25"/>
      <c r="KAJ7" s="25"/>
      <c r="KAK7" s="25"/>
      <c r="KAL7" s="25"/>
      <c r="KAM7" s="25"/>
      <c r="KAN7" s="25"/>
      <c r="KAO7" s="25"/>
      <c r="KAP7" s="25"/>
      <c r="KAQ7" s="25"/>
      <c r="KAR7" s="25"/>
      <c r="KAS7" s="25"/>
      <c r="KAT7" s="25"/>
      <c r="KAU7" s="25"/>
      <c r="KAV7" s="25"/>
      <c r="KAW7" s="25"/>
      <c r="KAX7" s="25"/>
      <c r="KAY7" s="25"/>
      <c r="KAZ7" s="25"/>
      <c r="KBA7" s="25"/>
      <c r="KBB7" s="25"/>
      <c r="KBC7" s="25"/>
      <c r="KBD7" s="25"/>
      <c r="KBE7" s="25"/>
      <c r="KBF7" s="25"/>
      <c r="KBG7" s="25"/>
      <c r="KBH7" s="25"/>
      <c r="KBI7" s="25"/>
      <c r="KBJ7" s="25"/>
      <c r="KBK7" s="25"/>
      <c r="KBL7" s="25"/>
      <c r="KBM7" s="25"/>
      <c r="KBN7" s="25"/>
      <c r="KBO7" s="25"/>
      <c r="KBP7" s="25"/>
      <c r="KBQ7" s="25"/>
      <c r="KBR7" s="25"/>
      <c r="KBS7" s="25"/>
      <c r="KBT7" s="25"/>
      <c r="KBU7" s="25"/>
      <c r="KBV7" s="25"/>
      <c r="KBW7" s="25"/>
      <c r="KBX7" s="25"/>
      <c r="KBY7" s="25"/>
      <c r="KBZ7" s="25"/>
      <c r="KCA7" s="25"/>
      <c r="KCB7" s="25"/>
      <c r="KCC7" s="25"/>
      <c r="KCD7" s="25"/>
      <c r="KCE7" s="25"/>
      <c r="KCF7" s="25"/>
      <c r="KCG7" s="25"/>
      <c r="KCH7" s="25"/>
      <c r="KCI7" s="25"/>
      <c r="KCJ7" s="25"/>
      <c r="KCK7" s="25"/>
      <c r="KCL7" s="25"/>
      <c r="KCM7" s="25"/>
      <c r="KCN7" s="25"/>
      <c r="KCO7" s="25"/>
      <c r="KCP7" s="25"/>
      <c r="KCQ7" s="25"/>
      <c r="KCR7" s="25"/>
      <c r="KCS7" s="25"/>
      <c r="KCT7" s="25"/>
      <c r="KCU7" s="25"/>
      <c r="KCV7" s="25"/>
      <c r="KCW7" s="25"/>
      <c r="KCX7" s="25"/>
      <c r="KCY7" s="25"/>
      <c r="KCZ7" s="25"/>
      <c r="KDA7" s="25"/>
      <c r="KDB7" s="25"/>
      <c r="KDC7" s="25"/>
      <c r="KDD7" s="25"/>
      <c r="KDE7" s="25"/>
      <c r="KDF7" s="25"/>
      <c r="KDG7" s="25"/>
      <c r="KDH7" s="25"/>
      <c r="KDI7" s="25"/>
      <c r="KDJ7" s="25"/>
      <c r="KDK7" s="25"/>
      <c r="KDL7" s="25"/>
      <c r="KDM7" s="25"/>
      <c r="KDN7" s="25"/>
      <c r="KDO7" s="25"/>
      <c r="KDP7" s="25"/>
      <c r="KDQ7" s="25"/>
      <c r="KDR7" s="25"/>
      <c r="KDS7" s="25"/>
      <c r="KDT7" s="25"/>
      <c r="KDU7" s="25"/>
      <c r="KDV7" s="25"/>
      <c r="KDW7" s="25"/>
      <c r="KDX7" s="25"/>
      <c r="KDY7" s="25"/>
      <c r="KDZ7" s="25"/>
      <c r="KEA7" s="25"/>
      <c r="KEB7" s="25"/>
      <c r="KEC7" s="25"/>
      <c r="KED7" s="25"/>
      <c r="KEE7" s="25"/>
      <c r="KEF7" s="25"/>
      <c r="KEG7" s="25"/>
      <c r="KEH7" s="25"/>
      <c r="KEI7" s="25"/>
      <c r="KEJ7" s="25"/>
      <c r="KEK7" s="25"/>
      <c r="KEL7" s="25"/>
      <c r="KEM7" s="25"/>
      <c r="KEN7" s="25"/>
      <c r="KEO7" s="25"/>
      <c r="KEP7" s="25"/>
      <c r="KEQ7" s="25"/>
      <c r="KER7" s="25"/>
      <c r="KES7" s="25"/>
      <c r="KET7" s="25"/>
      <c r="KEU7" s="25"/>
      <c r="KEV7" s="25"/>
      <c r="KEW7" s="25"/>
      <c r="KEX7" s="25"/>
      <c r="KEY7" s="25"/>
      <c r="KEZ7" s="25"/>
      <c r="KFA7" s="25"/>
      <c r="KFB7" s="25"/>
      <c r="KFC7" s="25"/>
      <c r="KFD7" s="25"/>
      <c r="KFE7" s="25"/>
      <c r="KFF7" s="25"/>
      <c r="KFG7" s="25"/>
      <c r="KFH7" s="25"/>
      <c r="KFI7" s="25"/>
      <c r="KFJ7" s="25"/>
      <c r="KFK7" s="25"/>
      <c r="KFL7" s="25"/>
      <c r="KFM7" s="25"/>
      <c r="KFN7" s="25"/>
      <c r="KFO7" s="25"/>
      <c r="KFP7" s="25"/>
      <c r="KFQ7" s="25"/>
      <c r="KFR7" s="25"/>
      <c r="KFS7" s="25"/>
      <c r="KFT7" s="25"/>
      <c r="KFU7" s="25"/>
      <c r="KFV7" s="25"/>
      <c r="KFW7" s="25"/>
      <c r="KFX7" s="25"/>
      <c r="KFY7" s="25"/>
      <c r="KFZ7" s="25"/>
      <c r="KGA7" s="25"/>
      <c r="KGB7" s="25"/>
      <c r="KGC7" s="25"/>
      <c r="KGD7" s="25"/>
      <c r="KGE7" s="25"/>
      <c r="KGF7" s="25"/>
      <c r="KGG7" s="25"/>
      <c r="KGH7" s="25"/>
      <c r="KGI7" s="25"/>
      <c r="KGJ7" s="25"/>
      <c r="KGK7" s="25"/>
      <c r="KGL7" s="25"/>
      <c r="KGM7" s="25"/>
      <c r="KGN7" s="25"/>
      <c r="KGO7" s="25"/>
      <c r="KGP7" s="25"/>
      <c r="KGQ7" s="25"/>
      <c r="KGR7" s="25"/>
      <c r="KGS7" s="25"/>
      <c r="KGT7" s="25"/>
      <c r="KGU7" s="25"/>
      <c r="KGV7" s="25"/>
      <c r="KGW7" s="25"/>
      <c r="KGX7" s="25"/>
      <c r="KGY7" s="25"/>
      <c r="KGZ7" s="25"/>
      <c r="KHA7" s="25"/>
      <c r="KHB7" s="25"/>
      <c r="KHC7" s="25"/>
      <c r="KHD7" s="25"/>
      <c r="KHE7" s="25"/>
      <c r="KHF7" s="25"/>
      <c r="KHG7" s="25"/>
      <c r="KHH7" s="25"/>
      <c r="KHI7" s="25"/>
      <c r="KHJ7" s="25"/>
      <c r="KHK7" s="25"/>
      <c r="KHL7" s="25"/>
      <c r="KHM7" s="25"/>
      <c r="KHN7" s="25"/>
      <c r="KHO7" s="25"/>
      <c r="KHP7" s="25"/>
      <c r="KHQ7" s="25"/>
      <c r="KHR7" s="25"/>
      <c r="KHS7" s="25"/>
      <c r="KHT7" s="25"/>
      <c r="KHU7" s="25"/>
      <c r="KHV7" s="25"/>
      <c r="KHW7" s="25"/>
      <c r="KHX7" s="25"/>
      <c r="KHY7" s="25"/>
      <c r="KHZ7" s="25"/>
      <c r="KIA7" s="25"/>
      <c r="KIB7" s="25"/>
      <c r="KIC7" s="25"/>
      <c r="KID7" s="25"/>
      <c r="KIE7" s="25"/>
      <c r="KIF7" s="25"/>
      <c r="KIG7" s="25"/>
      <c r="KIH7" s="25"/>
      <c r="KII7" s="25"/>
      <c r="KIJ7" s="25"/>
      <c r="KIK7" s="25"/>
      <c r="KIL7" s="25"/>
      <c r="KIM7" s="25"/>
      <c r="KIN7" s="25"/>
      <c r="KIO7" s="25"/>
      <c r="KIP7" s="25"/>
      <c r="KIQ7" s="25"/>
      <c r="KIR7" s="25"/>
      <c r="KIS7" s="25"/>
      <c r="KIT7" s="25"/>
      <c r="KIU7" s="25"/>
      <c r="KIV7" s="25"/>
      <c r="KIW7" s="25"/>
      <c r="KIX7" s="25"/>
      <c r="KIY7" s="25"/>
      <c r="KIZ7" s="25"/>
      <c r="KJA7" s="25"/>
      <c r="KJB7" s="25"/>
      <c r="KJC7" s="25"/>
      <c r="KJD7" s="25"/>
      <c r="KJE7" s="25"/>
      <c r="KJF7" s="25"/>
      <c r="KJG7" s="25"/>
      <c r="KJH7" s="25"/>
      <c r="KJI7" s="25"/>
      <c r="KJJ7" s="25"/>
      <c r="KJK7" s="25"/>
      <c r="KJL7" s="25"/>
      <c r="KJM7" s="25"/>
      <c r="KJN7" s="25"/>
      <c r="KJO7" s="25"/>
      <c r="KJP7" s="25"/>
      <c r="KJQ7" s="25"/>
      <c r="KJR7" s="25"/>
      <c r="KJS7" s="25"/>
      <c r="KJT7" s="25"/>
      <c r="KJU7" s="25"/>
      <c r="KJV7" s="25"/>
      <c r="KJW7" s="25"/>
      <c r="KJX7" s="25"/>
      <c r="KJY7" s="25"/>
      <c r="KJZ7" s="25"/>
      <c r="KKA7" s="25"/>
      <c r="KKB7" s="25"/>
      <c r="KKC7" s="25"/>
      <c r="KKD7" s="25"/>
      <c r="KKE7" s="25"/>
      <c r="KKF7" s="25"/>
      <c r="KKG7" s="25"/>
      <c r="KKH7" s="25"/>
      <c r="KKI7" s="25"/>
      <c r="KKJ7" s="25"/>
      <c r="KKK7" s="25"/>
      <c r="KKL7" s="25"/>
      <c r="KKM7" s="25"/>
      <c r="KKN7" s="25"/>
      <c r="KKO7" s="25"/>
      <c r="KKP7" s="25"/>
      <c r="KKQ7" s="25"/>
      <c r="KKR7" s="25"/>
      <c r="KKS7" s="25"/>
      <c r="KKT7" s="25"/>
      <c r="KKU7" s="25"/>
      <c r="KKV7" s="25"/>
      <c r="KKW7" s="25"/>
      <c r="KKX7" s="25"/>
      <c r="KKY7" s="25"/>
      <c r="KKZ7" s="25"/>
      <c r="KLA7" s="25"/>
      <c r="KLB7" s="25"/>
      <c r="KLC7" s="25"/>
      <c r="KLD7" s="25"/>
      <c r="KLE7" s="25"/>
      <c r="KLF7" s="25"/>
      <c r="KLG7" s="25"/>
      <c r="KLH7" s="25"/>
      <c r="KLI7" s="25"/>
      <c r="KLJ7" s="25"/>
      <c r="KLK7" s="25"/>
      <c r="KLL7" s="25"/>
      <c r="KLM7" s="25"/>
      <c r="KLN7" s="25"/>
      <c r="KLO7" s="25"/>
      <c r="KLP7" s="25"/>
      <c r="KLQ7" s="25"/>
      <c r="KLR7" s="25"/>
      <c r="KLS7" s="25"/>
      <c r="KLT7" s="25"/>
      <c r="KLU7" s="25"/>
      <c r="KLV7" s="25"/>
      <c r="KLW7" s="25"/>
      <c r="KLX7" s="25"/>
      <c r="KLY7" s="25"/>
      <c r="KLZ7" s="25"/>
      <c r="KMA7" s="25"/>
      <c r="KMB7" s="25"/>
      <c r="KMC7" s="25"/>
      <c r="KMD7" s="25"/>
      <c r="KME7" s="25"/>
      <c r="KMF7" s="25"/>
      <c r="KMG7" s="25"/>
      <c r="KMH7" s="25"/>
      <c r="KMI7" s="25"/>
      <c r="KMJ7" s="25"/>
      <c r="KMK7" s="25"/>
      <c r="KML7" s="25"/>
      <c r="KMM7" s="25"/>
      <c r="KMN7" s="25"/>
      <c r="KMO7" s="25"/>
      <c r="KMP7" s="25"/>
      <c r="KMQ7" s="25"/>
      <c r="KMR7" s="25"/>
      <c r="KMS7" s="25"/>
      <c r="KMT7" s="25"/>
      <c r="KMU7" s="25"/>
      <c r="KMV7" s="25"/>
      <c r="KMW7" s="25"/>
      <c r="KMX7" s="25"/>
      <c r="KMY7" s="25"/>
      <c r="KMZ7" s="25"/>
      <c r="KNA7" s="25"/>
      <c r="KNB7" s="25"/>
      <c r="KNC7" s="25"/>
      <c r="KND7" s="25"/>
      <c r="KNE7" s="25"/>
      <c r="KNF7" s="25"/>
      <c r="KNG7" s="25"/>
      <c r="KNH7" s="25"/>
      <c r="KNI7" s="25"/>
      <c r="KNJ7" s="25"/>
      <c r="KNK7" s="25"/>
      <c r="KNL7" s="25"/>
      <c r="KNM7" s="25"/>
      <c r="KNN7" s="25"/>
      <c r="KNO7" s="25"/>
      <c r="KNP7" s="25"/>
      <c r="KNQ7" s="25"/>
      <c r="KNR7" s="25"/>
      <c r="KNS7" s="25"/>
      <c r="KNT7" s="25"/>
      <c r="KNU7" s="25"/>
      <c r="KNV7" s="25"/>
      <c r="KNW7" s="25"/>
      <c r="KNX7" s="25"/>
      <c r="KNY7" s="25"/>
      <c r="KNZ7" s="25"/>
      <c r="KOA7" s="25"/>
      <c r="KOB7" s="25"/>
      <c r="KOC7" s="25"/>
      <c r="KOD7" s="25"/>
      <c r="KOE7" s="25"/>
      <c r="KOF7" s="25"/>
      <c r="KOG7" s="25"/>
      <c r="KOH7" s="25"/>
      <c r="KOI7" s="25"/>
      <c r="KOJ7" s="25"/>
      <c r="KOK7" s="25"/>
      <c r="KOL7" s="25"/>
      <c r="KOM7" s="25"/>
      <c r="KON7" s="25"/>
      <c r="KOO7" s="25"/>
      <c r="KOP7" s="25"/>
      <c r="KOQ7" s="25"/>
      <c r="KOR7" s="25"/>
      <c r="KOS7" s="25"/>
      <c r="KOT7" s="25"/>
      <c r="KOU7" s="25"/>
      <c r="KOV7" s="25"/>
      <c r="KOW7" s="25"/>
      <c r="KOX7" s="25"/>
      <c r="KOY7" s="25"/>
      <c r="KOZ7" s="25"/>
      <c r="KPA7" s="25"/>
      <c r="KPB7" s="25"/>
      <c r="KPC7" s="25"/>
      <c r="KPD7" s="25"/>
      <c r="KPE7" s="25"/>
      <c r="KPF7" s="25"/>
      <c r="KPG7" s="25"/>
      <c r="KPH7" s="25"/>
      <c r="KPI7" s="25"/>
      <c r="KPJ7" s="25"/>
      <c r="KPK7" s="25"/>
      <c r="KPL7" s="25"/>
      <c r="KPM7" s="25"/>
      <c r="KPN7" s="25"/>
      <c r="KPO7" s="25"/>
      <c r="KPP7" s="25"/>
      <c r="KPQ7" s="25"/>
      <c r="KPR7" s="25"/>
      <c r="KPS7" s="25"/>
      <c r="KPT7" s="25"/>
      <c r="KPU7" s="25"/>
      <c r="KPV7" s="25"/>
      <c r="KPW7" s="25"/>
      <c r="KPX7" s="25"/>
      <c r="KPY7" s="25"/>
      <c r="KPZ7" s="25"/>
      <c r="KQA7" s="25"/>
      <c r="KQB7" s="25"/>
      <c r="KQC7" s="25"/>
      <c r="KQD7" s="25"/>
      <c r="KQE7" s="25"/>
      <c r="KQF7" s="25"/>
      <c r="KQG7" s="25"/>
      <c r="KQH7" s="25"/>
      <c r="KQI7" s="25"/>
      <c r="KQJ7" s="25"/>
      <c r="KQK7" s="25"/>
      <c r="KQL7" s="25"/>
      <c r="KQM7" s="25"/>
      <c r="KQN7" s="25"/>
      <c r="KQO7" s="25"/>
      <c r="KQP7" s="25"/>
      <c r="KQQ7" s="25"/>
      <c r="KQR7" s="25"/>
      <c r="KQS7" s="25"/>
      <c r="KQT7" s="25"/>
      <c r="KQU7" s="25"/>
      <c r="KQV7" s="25"/>
      <c r="KQW7" s="25"/>
      <c r="KQX7" s="25"/>
      <c r="KQY7" s="25"/>
      <c r="KQZ7" s="25"/>
      <c r="KRA7" s="25"/>
      <c r="KRB7" s="25"/>
      <c r="KRC7" s="25"/>
      <c r="KRD7" s="25"/>
      <c r="KRE7" s="25"/>
      <c r="KRF7" s="25"/>
      <c r="KRG7" s="25"/>
      <c r="KRH7" s="25"/>
      <c r="KRI7" s="25"/>
      <c r="KRJ7" s="25"/>
      <c r="KRK7" s="25"/>
      <c r="KRL7" s="25"/>
      <c r="KRM7" s="25"/>
      <c r="KRN7" s="25"/>
      <c r="KRO7" s="25"/>
      <c r="KRP7" s="25"/>
      <c r="KRQ7" s="25"/>
      <c r="KRR7" s="25"/>
      <c r="KRS7" s="25"/>
      <c r="KRT7" s="25"/>
      <c r="KRU7" s="25"/>
      <c r="KRV7" s="25"/>
      <c r="KRW7" s="25"/>
      <c r="KRX7" s="25"/>
      <c r="KRY7" s="25"/>
      <c r="KRZ7" s="25"/>
      <c r="KSA7" s="25"/>
      <c r="KSB7" s="25"/>
      <c r="KSC7" s="25"/>
      <c r="KSD7" s="25"/>
      <c r="KSE7" s="25"/>
      <c r="KSF7" s="25"/>
      <c r="KSG7" s="25"/>
      <c r="KSH7" s="25"/>
      <c r="KSI7" s="25"/>
      <c r="KSJ7" s="25"/>
      <c r="KSK7" s="25"/>
      <c r="KSL7" s="25"/>
      <c r="KSM7" s="25"/>
      <c r="KSN7" s="25"/>
      <c r="KSO7" s="25"/>
      <c r="KSP7" s="25"/>
      <c r="KSQ7" s="25"/>
      <c r="KSR7" s="25"/>
      <c r="KSS7" s="25"/>
      <c r="KST7" s="25"/>
      <c r="KSU7" s="25"/>
      <c r="KSV7" s="25"/>
      <c r="KSW7" s="25"/>
      <c r="KSX7" s="25"/>
      <c r="KSY7" s="25"/>
      <c r="KSZ7" s="25"/>
      <c r="KTA7" s="25"/>
      <c r="KTB7" s="25"/>
      <c r="KTC7" s="25"/>
      <c r="KTD7" s="25"/>
      <c r="KTE7" s="25"/>
      <c r="KTF7" s="25"/>
      <c r="KTG7" s="25"/>
      <c r="KTH7" s="25"/>
      <c r="KTI7" s="25"/>
      <c r="KTJ7" s="25"/>
      <c r="KTK7" s="25"/>
      <c r="KTL7" s="25"/>
      <c r="KTM7" s="25"/>
      <c r="KTN7" s="25"/>
      <c r="KTO7" s="25"/>
      <c r="KTP7" s="25"/>
      <c r="KTQ7" s="25"/>
      <c r="KTR7" s="25"/>
      <c r="KTS7" s="25"/>
      <c r="KTT7" s="25"/>
      <c r="KTU7" s="25"/>
      <c r="KTV7" s="25"/>
      <c r="KTW7" s="25"/>
      <c r="KTX7" s="25"/>
      <c r="KTY7" s="25"/>
      <c r="KTZ7" s="25"/>
      <c r="KUA7" s="25"/>
      <c r="KUB7" s="25"/>
      <c r="KUC7" s="25"/>
      <c r="KUD7" s="25"/>
      <c r="KUE7" s="25"/>
      <c r="KUF7" s="25"/>
      <c r="KUG7" s="25"/>
      <c r="KUH7" s="25"/>
      <c r="KUI7" s="25"/>
      <c r="KUJ7" s="25"/>
      <c r="KUK7" s="25"/>
      <c r="KUL7" s="25"/>
      <c r="KUM7" s="25"/>
      <c r="KUN7" s="25"/>
      <c r="KUO7" s="25"/>
      <c r="KUP7" s="25"/>
      <c r="KUQ7" s="25"/>
      <c r="KUR7" s="25"/>
      <c r="KUS7" s="25"/>
      <c r="KUT7" s="25"/>
      <c r="KUU7" s="25"/>
      <c r="KUV7" s="25"/>
      <c r="KUW7" s="25"/>
      <c r="KUX7" s="25"/>
      <c r="KUY7" s="25"/>
      <c r="KUZ7" s="25"/>
      <c r="KVA7" s="25"/>
      <c r="KVB7" s="25"/>
      <c r="KVC7" s="25"/>
      <c r="KVD7" s="25"/>
      <c r="KVE7" s="25"/>
      <c r="KVF7" s="25"/>
      <c r="KVG7" s="25"/>
      <c r="KVH7" s="25"/>
      <c r="KVI7" s="25"/>
      <c r="KVJ7" s="25"/>
      <c r="KVK7" s="25"/>
      <c r="KVL7" s="25"/>
      <c r="KVM7" s="25"/>
      <c r="KVN7" s="25"/>
      <c r="KVO7" s="25"/>
      <c r="KVP7" s="25"/>
      <c r="KVQ7" s="25"/>
      <c r="KVR7" s="25"/>
      <c r="KVS7" s="25"/>
      <c r="KVT7" s="25"/>
      <c r="KVU7" s="25"/>
      <c r="KVV7" s="25"/>
      <c r="KVW7" s="25"/>
      <c r="KVX7" s="25"/>
      <c r="KVY7" s="25"/>
      <c r="KVZ7" s="25"/>
      <c r="KWA7" s="25"/>
      <c r="KWB7" s="25"/>
      <c r="KWC7" s="25"/>
      <c r="KWD7" s="25"/>
      <c r="KWE7" s="25"/>
      <c r="KWF7" s="25"/>
      <c r="KWG7" s="25"/>
      <c r="KWH7" s="25"/>
      <c r="KWI7" s="25"/>
      <c r="KWJ7" s="25"/>
      <c r="KWK7" s="25"/>
      <c r="KWL7" s="25"/>
      <c r="KWM7" s="25"/>
      <c r="KWN7" s="25"/>
      <c r="KWO7" s="25"/>
      <c r="KWP7" s="25"/>
      <c r="KWQ7" s="25"/>
      <c r="KWR7" s="25"/>
      <c r="KWS7" s="25"/>
      <c r="KWT7" s="25"/>
      <c r="KWU7" s="25"/>
      <c r="KWV7" s="25"/>
      <c r="KWW7" s="25"/>
      <c r="KWX7" s="25"/>
      <c r="KWY7" s="25"/>
      <c r="KWZ7" s="25"/>
      <c r="KXA7" s="25"/>
      <c r="KXB7" s="25"/>
      <c r="KXC7" s="25"/>
      <c r="KXD7" s="25"/>
      <c r="KXE7" s="25"/>
      <c r="KXF7" s="25"/>
      <c r="KXG7" s="25"/>
      <c r="KXH7" s="25"/>
      <c r="KXI7" s="25"/>
      <c r="KXJ7" s="25"/>
      <c r="KXK7" s="25"/>
      <c r="KXL7" s="25"/>
      <c r="KXM7" s="25"/>
      <c r="KXN7" s="25"/>
      <c r="KXO7" s="25"/>
      <c r="KXP7" s="25"/>
      <c r="KXQ7" s="25"/>
      <c r="KXR7" s="25"/>
      <c r="KXS7" s="25"/>
      <c r="KXT7" s="25"/>
      <c r="KXU7" s="25"/>
      <c r="KXV7" s="25"/>
      <c r="KXW7" s="25"/>
      <c r="KXX7" s="25"/>
      <c r="KXY7" s="25"/>
      <c r="KXZ7" s="25"/>
      <c r="KYA7" s="25"/>
      <c r="KYB7" s="25"/>
      <c r="KYC7" s="25"/>
      <c r="KYD7" s="25"/>
      <c r="KYE7" s="25"/>
      <c r="KYF7" s="25"/>
      <c r="KYG7" s="25"/>
      <c r="KYH7" s="25"/>
      <c r="KYI7" s="25"/>
      <c r="KYJ7" s="25"/>
      <c r="KYK7" s="25"/>
      <c r="KYL7" s="25"/>
      <c r="KYM7" s="25"/>
      <c r="KYN7" s="25"/>
      <c r="KYO7" s="25"/>
      <c r="KYP7" s="25"/>
      <c r="KYQ7" s="25"/>
      <c r="KYR7" s="25"/>
      <c r="KYS7" s="25"/>
      <c r="KYT7" s="25"/>
      <c r="KYU7" s="25"/>
      <c r="KYV7" s="25"/>
      <c r="KYW7" s="25"/>
      <c r="KYX7" s="25"/>
      <c r="KYY7" s="25"/>
      <c r="KYZ7" s="25"/>
      <c r="KZA7" s="25"/>
      <c r="KZB7" s="25"/>
      <c r="KZC7" s="25"/>
      <c r="KZD7" s="25"/>
      <c r="KZE7" s="25"/>
      <c r="KZF7" s="25"/>
      <c r="KZG7" s="25"/>
      <c r="KZH7" s="25"/>
      <c r="KZI7" s="25"/>
      <c r="KZJ7" s="25"/>
      <c r="KZK7" s="25"/>
      <c r="KZL7" s="25"/>
      <c r="KZM7" s="25"/>
      <c r="KZN7" s="25"/>
      <c r="KZO7" s="25"/>
      <c r="KZP7" s="25"/>
      <c r="KZQ7" s="25"/>
      <c r="KZR7" s="25"/>
      <c r="KZS7" s="25"/>
      <c r="KZT7" s="25"/>
      <c r="KZU7" s="25"/>
      <c r="KZV7" s="25"/>
      <c r="KZW7" s="25"/>
      <c r="KZX7" s="25"/>
      <c r="KZY7" s="25"/>
      <c r="KZZ7" s="25"/>
      <c r="LAA7" s="25"/>
      <c r="LAB7" s="25"/>
      <c r="LAC7" s="25"/>
      <c r="LAD7" s="25"/>
      <c r="LAE7" s="25"/>
      <c r="LAF7" s="25"/>
      <c r="LAG7" s="25"/>
      <c r="LAH7" s="25"/>
      <c r="LAI7" s="25"/>
      <c r="LAJ7" s="25"/>
      <c r="LAK7" s="25"/>
      <c r="LAL7" s="25"/>
      <c r="LAM7" s="25"/>
      <c r="LAN7" s="25"/>
      <c r="LAO7" s="25"/>
      <c r="LAP7" s="25"/>
      <c r="LAQ7" s="25"/>
      <c r="LAR7" s="25"/>
      <c r="LAS7" s="25"/>
      <c r="LAT7" s="25"/>
      <c r="LAU7" s="25"/>
      <c r="LAV7" s="25"/>
      <c r="LAW7" s="25"/>
      <c r="LAX7" s="25"/>
      <c r="LAY7" s="25"/>
      <c r="LAZ7" s="25"/>
      <c r="LBA7" s="25"/>
      <c r="LBB7" s="25"/>
      <c r="LBC7" s="25"/>
      <c r="LBD7" s="25"/>
      <c r="LBE7" s="25"/>
      <c r="LBF7" s="25"/>
      <c r="LBG7" s="25"/>
      <c r="LBH7" s="25"/>
      <c r="LBI7" s="25"/>
      <c r="LBJ7" s="25"/>
      <c r="LBK7" s="25"/>
      <c r="LBL7" s="25"/>
      <c r="LBM7" s="25"/>
      <c r="LBN7" s="25"/>
      <c r="LBO7" s="25"/>
      <c r="LBP7" s="25"/>
      <c r="LBQ7" s="25"/>
      <c r="LBR7" s="25"/>
      <c r="LBS7" s="25"/>
      <c r="LBT7" s="25"/>
      <c r="LBU7" s="25"/>
      <c r="LBV7" s="25"/>
      <c r="LBW7" s="25"/>
      <c r="LBX7" s="25"/>
      <c r="LBY7" s="25"/>
      <c r="LBZ7" s="25"/>
      <c r="LCA7" s="25"/>
      <c r="LCB7" s="25"/>
      <c r="LCC7" s="25"/>
      <c r="LCD7" s="25"/>
      <c r="LCE7" s="25"/>
      <c r="LCF7" s="25"/>
      <c r="LCG7" s="25"/>
      <c r="LCH7" s="25"/>
      <c r="LCI7" s="25"/>
      <c r="LCJ7" s="25"/>
      <c r="LCK7" s="25"/>
      <c r="LCL7" s="25"/>
      <c r="LCM7" s="25"/>
      <c r="LCN7" s="25"/>
      <c r="LCO7" s="25"/>
      <c r="LCP7" s="25"/>
      <c r="LCQ7" s="25"/>
      <c r="LCR7" s="25"/>
      <c r="LCS7" s="25"/>
      <c r="LCT7" s="25"/>
      <c r="LCU7" s="25"/>
      <c r="LCV7" s="25"/>
      <c r="LCW7" s="25"/>
      <c r="LCX7" s="25"/>
      <c r="LCY7" s="25"/>
      <c r="LCZ7" s="25"/>
      <c r="LDA7" s="25"/>
      <c r="LDB7" s="25"/>
      <c r="LDC7" s="25"/>
      <c r="LDD7" s="25"/>
      <c r="LDE7" s="25"/>
      <c r="LDF7" s="25"/>
      <c r="LDG7" s="25"/>
      <c r="LDH7" s="25"/>
      <c r="LDI7" s="25"/>
      <c r="LDJ7" s="25"/>
      <c r="LDK7" s="25"/>
      <c r="LDL7" s="25"/>
      <c r="LDM7" s="25"/>
      <c r="LDN7" s="25"/>
      <c r="LDO7" s="25"/>
      <c r="LDP7" s="25"/>
      <c r="LDQ7" s="25"/>
      <c r="LDR7" s="25"/>
      <c r="LDS7" s="25"/>
      <c r="LDT7" s="25"/>
      <c r="LDU7" s="25"/>
      <c r="LDV7" s="25"/>
      <c r="LDW7" s="25"/>
      <c r="LDX7" s="25"/>
      <c r="LDY7" s="25"/>
      <c r="LDZ7" s="25"/>
      <c r="LEA7" s="25"/>
      <c r="LEB7" s="25"/>
      <c r="LEC7" s="25"/>
      <c r="LED7" s="25"/>
      <c r="LEE7" s="25"/>
      <c r="LEF7" s="25"/>
      <c r="LEG7" s="25"/>
      <c r="LEH7" s="25"/>
      <c r="LEI7" s="25"/>
      <c r="LEJ7" s="25"/>
      <c r="LEK7" s="25"/>
      <c r="LEL7" s="25"/>
      <c r="LEM7" s="25"/>
      <c r="LEN7" s="25"/>
      <c r="LEO7" s="25"/>
      <c r="LEP7" s="25"/>
      <c r="LEQ7" s="25"/>
      <c r="LER7" s="25"/>
      <c r="LES7" s="25"/>
      <c r="LET7" s="25"/>
      <c r="LEU7" s="25"/>
      <c r="LEV7" s="25"/>
      <c r="LEW7" s="25"/>
      <c r="LEX7" s="25"/>
      <c r="LEY7" s="25"/>
      <c r="LEZ7" s="25"/>
      <c r="LFA7" s="25"/>
      <c r="LFB7" s="25"/>
      <c r="LFC7" s="25"/>
      <c r="LFD7" s="25"/>
      <c r="LFE7" s="25"/>
      <c r="LFF7" s="25"/>
      <c r="LFG7" s="25"/>
      <c r="LFH7" s="25"/>
      <c r="LFI7" s="25"/>
      <c r="LFJ7" s="25"/>
      <c r="LFK7" s="25"/>
      <c r="LFL7" s="25"/>
      <c r="LFM7" s="25"/>
      <c r="LFN7" s="25"/>
      <c r="LFO7" s="25"/>
      <c r="LFP7" s="25"/>
      <c r="LFQ7" s="25"/>
      <c r="LFR7" s="25"/>
      <c r="LFS7" s="25"/>
      <c r="LFT7" s="25"/>
      <c r="LFU7" s="25"/>
      <c r="LFV7" s="25"/>
      <c r="LFW7" s="25"/>
      <c r="LFX7" s="25"/>
      <c r="LFY7" s="25"/>
      <c r="LFZ7" s="25"/>
      <c r="LGA7" s="25"/>
      <c r="LGB7" s="25"/>
      <c r="LGC7" s="25"/>
      <c r="LGD7" s="25"/>
      <c r="LGE7" s="25"/>
      <c r="LGF7" s="25"/>
      <c r="LGG7" s="25"/>
      <c r="LGH7" s="25"/>
      <c r="LGI7" s="25"/>
      <c r="LGJ7" s="25"/>
      <c r="LGK7" s="25"/>
      <c r="LGL7" s="25"/>
      <c r="LGM7" s="25"/>
      <c r="LGN7" s="25"/>
      <c r="LGO7" s="25"/>
      <c r="LGP7" s="25"/>
      <c r="LGQ7" s="25"/>
      <c r="LGR7" s="25"/>
      <c r="LGS7" s="25"/>
      <c r="LGT7" s="25"/>
      <c r="LGU7" s="25"/>
      <c r="LGV7" s="25"/>
      <c r="LGW7" s="25"/>
      <c r="LGX7" s="25"/>
      <c r="LGY7" s="25"/>
      <c r="LGZ7" s="25"/>
      <c r="LHA7" s="25"/>
      <c r="LHB7" s="25"/>
      <c r="LHC7" s="25"/>
      <c r="LHD7" s="25"/>
      <c r="LHE7" s="25"/>
      <c r="LHF7" s="25"/>
      <c r="LHG7" s="25"/>
      <c r="LHH7" s="25"/>
      <c r="LHI7" s="25"/>
      <c r="LHJ7" s="25"/>
      <c r="LHK7" s="25"/>
      <c r="LHL7" s="25"/>
      <c r="LHM7" s="25"/>
      <c r="LHN7" s="25"/>
      <c r="LHO7" s="25"/>
      <c r="LHP7" s="25"/>
      <c r="LHQ7" s="25"/>
      <c r="LHR7" s="25"/>
      <c r="LHS7" s="25"/>
      <c r="LHT7" s="25"/>
      <c r="LHU7" s="25"/>
      <c r="LHV7" s="25"/>
      <c r="LHW7" s="25"/>
      <c r="LHX7" s="25"/>
      <c r="LHY7" s="25"/>
      <c r="LHZ7" s="25"/>
      <c r="LIA7" s="25"/>
      <c r="LIB7" s="25"/>
      <c r="LIC7" s="25"/>
      <c r="LID7" s="25"/>
      <c r="LIE7" s="25"/>
      <c r="LIF7" s="25"/>
      <c r="LIG7" s="25"/>
      <c r="LIH7" s="25"/>
      <c r="LII7" s="25"/>
      <c r="LIJ7" s="25"/>
      <c r="LIK7" s="25"/>
      <c r="LIL7" s="25"/>
      <c r="LIM7" s="25"/>
      <c r="LIN7" s="25"/>
      <c r="LIO7" s="25"/>
      <c r="LIP7" s="25"/>
      <c r="LIQ7" s="25"/>
      <c r="LIR7" s="25"/>
      <c r="LIS7" s="25"/>
      <c r="LIT7" s="25"/>
      <c r="LIU7" s="25"/>
      <c r="LIV7" s="25"/>
      <c r="LIW7" s="25"/>
      <c r="LIX7" s="25"/>
      <c r="LIY7" s="25"/>
      <c r="LIZ7" s="25"/>
      <c r="LJA7" s="25"/>
      <c r="LJB7" s="25"/>
      <c r="LJC7" s="25"/>
      <c r="LJD7" s="25"/>
      <c r="LJE7" s="25"/>
      <c r="LJF7" s="25"/>
      <c r="LJG7" s="25"/>
      <c r="LJH7" s="25"/>
      <c r="LJI7" s="25"/>
      <c r="LJJ7" s="25"/>
      <c r="LJK7" s="25"/>
      <c r="LJL7" s="25"/>
      <c r="LJM7" s="25"/>
      <c r="LJN7" s="25"/>
      <c r="LJO7" s="25"/>
      <c r="LJP7" s="25"/>
      <c r="LJQ7" s="25"/>
      <c r="LJR7" s="25"/>
      <c r="LJS7" s="25"/>
      <c r="LJT7" s="25"/>
      <c r="LJU7" s="25"/>
      <c r="LJV7" s="25"/>
      <c r="LJW7" s="25"/>
      <c r="LJX7" s="25"/>
      <c r="LJY7" s="25"/>
      <c r="LJZ7" s="25"/>
      <c r="LKA7" s="25"/>
      <c r="LKB7" s="25"/>
      <c r="LKC7" s="25"/>
      <c r="LKD7" s="25"/>
      <c r="LKE7" s="25"/>
      <c r="LKF7" s="25"/>
      <c r="LKG7" s="25"/>
      <c r="LKH7" s="25"/>
      <c r="LKI7" s="25"/>
      <c r="LKJ7" s="25"/>
      <c r="LKK7" s="25"/>
      <c r="LKL7" s="25"/>
      <c r="LKM7" s="25"/>
      <c r="LKN7" s="25"/>
      <c r="LKO7" s="25"/>
      <c r="LKP7" s="25"/>
      <c r="LKQ7" s="25"/>
      <c r="LKR7" s="25"/>
      <c r="LKS7" s="25"/>
      <c r="LKT7" s="25"/>
      <c r="LKU7" s="25"/>
      <c r="LKV7" s="25"/>
      <c r="LKW7" s="25"/>
      <c r="LKX7" s="25"/>
      <c r="LKY7" s="25"/>
      <c r="LKZ7" s="25"/>
      <c r="LLA7" s="25"/>
      <c r="LLB7" s="25"/>
      <c r="LLC7" s="25"/>
      <c r="LLD7" s="25"/>
      <c r="LLE7" s="25"/>
      <c r="LLF7" s="25"/>
      <c r="LLG7" s="25"/>
      <c r="LLH7" s="25"/>
      <c r="LLI7" s="25"/>
      <c r="LLJ7" s="25"/>
      <c r="LLK7" s="25"/>
      <c r="LLL7" s="25"/>
      <c r="LLM7" s="25"/>
      <c r="LLN7" s="25"/>
      <c r="LLO7" s="25"/>
      <c r="LLP7" s="25"/>
      <c r="LLQ7" s="25"/>
      <c r="LLR7" s="25"/>
      <c r="LLS7" s="25"/>
      <c r="LLT7" s="25"/>
      <c r="LLU7" s="25"/>
      <c r="LLV7" s="25"/>
      <c r="LLW7" s="25"/>
      <c r="LLX7" s="25"/>
      <c r="LLY7" s="25"/>
      <c r="LLZ7" s="25"/>
      <c r="LMA7" s="25"/>
      <c r="LMB7" s="25"/>
      <c r="LMC7" s="25"/>
      <c r="LMD7" s="25"/>
      <c r="LME7" s="25"/>
      <c r="LMF7" s="25"/>
      <c r="LMG7" s="25"/>
      <c r="LMH7" s="25"/>
      <c r="LMI7" s="25"/>
      <c r="LMJ7" s="25"/>
      <c r="LMK7" s="25"/>
      <c r="LML7" s="25"/>
      <c r="LMM7" s="25"/>
      <c r="LMN7" s="25"/>
      <c r="LMO7" s="25"/>
      <c r="LMP7" s="25"/>
      <c r="LMQ7" s="25"/>
      <c r="LMR7" s="25"/>
      <c r="LMS7" s="25"/>
      <c r="LMT7" s="25"/>
      <c r="LMU7" s="25"/>
      <c r="LMV7" s="25"/>
      <c r="LMW7" s="25"/>
      <c r="LMX7" s="25"/>
      <c r="LMY7" s="25"/>
      <c r="LMZ7" s="25"/>
      <c r="LNA7" s="25"/>
      <c r="LNB7" s="25"/>
      <c r="LNC7" s="25"/>
      <c r="LND7" s="25"/>
      <c r="LNE7" s="25"/>
      <c r="LNF7" s="25"/>
      <c r="LNG7" s="25"/>
      <c r="LNH7" s="25"/>
      <c r="LNI7" s="25"/>
      <c r="LNJ7" s="25"/>
      <c r="LNK7" s="25"/>
      <c r="LNL7" s="25"/>
      <c r="LNM7" s="25"/>
      <c r="LNN7" s="25"/>
      <c r="LNO7" s="25"/>
      <c r="LNP7" s="25"/>
      <c r="LNQ7" s="25"/>
      <c r="LNR7" s="25"/>
      <c r="LNS7" s="25"/>
      <c r="LNT7" s="25"/>
      <c r="LNU7" s="25"/>
      <c r="LNV7" s="25"/>
      <c r="LNW7" s="25"/>
      <c r="LNX7" s="25"/>
      <c r="LNY7" s="25"/>
      <c r="LNZ7" s="25"/>
      <c r="LOA7" s="25"/>
      <c r="LOB7" s="25"/>
      <c r="LOC7" s="25"/>
      <c r="LOD7" s="25"/>
      <c r="LOE7" s="25"/>
      <c r="LOF7" s="25"/>
      <c r="LOG7" s="25"/>
      <c r="LOH7" s="25"/>
      <c r="LOI7" s="25"/>
      <c r="LOJ7" s="25"/>
      <c r="LOK7" s="25"/>
      <c r="LOL7" s="25"/>
      <c r="LOM7" s="25"/>
      <c r="LON7" s="25"/>
      <c r="LOO7" s="25"/>
      <c r="LOP7" s="25"/>
      <c r="LOQ7" s="25"/>
      <c r="LOR7" s="25"/>
      <c r="LOS7" s="25"/>
      <c r="LOT7" s="25"/>
      <c r="LOU7" s="25"/>
      <c r="LOV7" s="25"/>
      <c r="LOW7" s="25"/>
      <c r="LOX7" s="25"/>
      <c r="LOY7" s="25"/>
      <c r="LOZ7" s="25"/>
      <c r="LPA7" s="25"/>
      <c r="LPB7" s="25"/>
      <c r="LPC7" s="25"/>
      <c r="LPD7" s="25"/>
      <c r="LPE7" s="25"/>
      <c r="LPF7" s="25"/>
      <c r="LPG7" s="25"/>
      <c r="LPH7" s="25"/>
      <c r="LPI7" s="25"/>
      <c r="LPJ7" s="25"/>
      <c r="LPK7" s="25"/>
      <c r="LPL7" s="25"/>
      <c r="LPM7" s="25"/>
      <c r="LPN7" s="25"/>
      <c r="LPO7" s="25"/>
      <c r="LPP7" s="25"/>
      <c r="LPQ7" s="25"/>
      <c r="LPR7" s="25"/>
      <c r="LPS7" s="25"/>
      <c r="LPT7" s="25"/>
      <c r="LPU7" s="25"/>
      <c r="LPV7" s="25"/>
      <c r="LPW7" s="25"/>
      <c r="LPX7" s="25"/>
      <c r="LPY7" s="25"/>
      <c r="LPZ7" s="25"/>
      <c r="LQA7" s="25"/>
      <c r="LQB7" s="25"/>
      <c r="LQC7" s="25"/>
      <c r="LQD7" s="25"/>
      <c r="LQE7" s="25"/>
      <c r="LQF7" s="25"/>
      <c r="LQG7" s="25"/>
      <c r="LQH7" s="25"/>
      <c r="LQI7" s="25"/>
      <c r="LQJ7" s="25"/>
      <c r="LQK7" s="25"/>
      <c r="LQL7" s="25"/>
      <c r="LQM7" s="25"/>
      <c r="LQN7" s="25"/>
      <c r="LQO7" s="25"/>
      <c r="LQP7" s="25"/>
      <c r="LQQ7" s="25"/>
      <c r="LQR7" s="25"/>
      <c r="LQS7" s="25"/>
      <c r="LQT7" s="25"/>
      <c r="LQU7" s="25"/>
      <c r="LQV7" s="25"/>
      <c r="LQW7" s="25"/>
      <c r="LQX7" s="25"/>
      <c r="LQY7" s="25"/>
      <c r="LQZ7" s="25"/>
      <c r="LRA7" s="25"/>
      <c r="LRB7" s="25"/>
      <c r="LRC7" s="25"/>
      <c r="LRD7" s="25"/>
      <c r="LRE7" s="25"/>
      <c r="LRF7" s="25"/>
      <c r="LRG7" s="25"/>
      <c r="LRH7" s="25"/>
      <c r="LRI7" s="25"/>
      <c r="LRJ7" s="25"/>
      <c r="LRK7" s="25"/>
      <c r="LRL7" s="25"/>
      <c r="LRM7" s="25"/>
      <c r="LRN7" s="25"/>
      <c r="LRO7" s="25"/>
      <c r="LRP7" s="25"/>
      <c r="LRQ7" s="25"/>
      <c r="LRR7" s="25"/>
      <c r="LRS7" s="25"/>
      <c r="LRT7" s="25"/>
      <c r="LRU7" s="25"/>
      <c r="LRV7" s="25"/>
      <c r="LRW7" s="25"/>
      <c r="LRX7" s="25"/>
      <c r="LRY7" s="25"/>
      <c r="LRZ7" s="25"/>
      <c r="LSA7" s="25"/>
      <c r="LSB7" s="25"/>
      <c r="LSC7" s="25"/>
      <c r="LSD7" s="25"/>
      <c r="LSE7" s="25"/>
      <c r="LSF7" s="25"/>
      <c r="LSG7" s="25"/>
      <c r="LSH7" s="25"/>
      <c r="LSI7" s="25"/>
      <c r="LSJ7" s="25"/>
      <c r="LSK7" s="25"/>
      <c r="LSL7" s="25"/>
      <c r="LSM7" s="25"/>
      <c r="LSN7" s="25"/>
      <c r="LSO7" s="25"/>
      <c r="LSP7" s="25"/>
      <c r="LSQ7" s="25"/>
      <c r="LSR7" s="25"/>
      <c r="LSS7" s="25"/>
      <c r="LST7" s="25"/>
      <c r="LSU7" s="25"/>
      <c r="LSV7" s="25"/>
      <c r="LSW7" s="25"/>
      <c r="LSX7" s="25"/>
      <c r="LSY7" s="25"/>
      <c r="LSZ7" s="25"/>
      <c r="LTA7" s="25"/>
      <c r="LTB7" s="25"/>
      <c r="LTC7" s="25"/>
      <c r="LTD7" s="25"/>
      <c r="LTE7" s="25"/>
      <c r="LTF7" s="25"/>
      <c r="LTG7" s="25"/>
      <c r="LTH7" s="25"/>
      <c r="LTI7" s="25"/>
      <c r="LTJ7" s="25"/>
      <c r="LTK7" s="25"/>
      <c r="LTL7" s="25"/>
      <c r="LTM7" s="25"/>
      <c r="LTN7" s="25"/>
      <c r="LTO7" s="25"/>
      <c r="LTP7" s="25"/>
      <c r="LTQ7" s="25"/>
      <c r="LTR7" s="25"/>
      <c r="LTS7" s="25"/>
      <c r="LTT7" s="25"/>
      <c r="LTU7" s="25"/>
      <c r="LTV7" s="25"/>
      <c r="LTW7" s="25"/>
      <c r="LTX7" s="25"/>
      <c r="LTY7" s="25"/>
      <c r="LTZ7" s="25"/>
      <c r="LUA7" s="25"/>
      <c r="LUB7" s="25"/>
      <c r="LUC7" s="25"/>
      <c r="LUD7" s="25"/>
      <c r="LUE7" s="25"/>
      <c r="LUF7" s="25"/>
      <c r="LUG7" s="25"/>
      <c r="LUH7" s="25"/>
      <c r="LUI7" s="25"/>
      <c r="LUJ7" s="25"/>
      <c r="LUK7" s="25"/>
      <c r="LUL7" s="25"/>
      <c r="LUM7" s="25"/>
      <c r="LUN7" s="25"/>
      <c r="LUO7" s="25"/>
      <c r="LUP7" s="25"/>
      <c r="LUQ7" s="25"/>
      <c r="LUR7" s="25"/>
      <c r="LUS7" s="25"/>
      <c r="LUT7" s="25"/>
      <c r="LUU7" s="25"/>
      <c r="LUV7" s="25"/>
      <c r="LUW7" s="25"/>
      <c r="LUX7" s="25"/>
      <c r="LUY7" s="25"/>
      <c r="LUZ7" s="25"/>
      <c r="LVA7" s="25"/>
      <c r="LVB7" s="25"/>
      <c r="LVC7" s="25"/>
      <c r="LVD7" s="25"/>
      <c r="LVE7" s="25"/>
      <c r="LVF7" s="25"/>
      <c r="LVG7" s="25"/>
      <c r="LVH7" s="25"/>
      <c r="LVI7" s="25"/>
      <c r="LVJ7" s="25"/>
      <c r="LVK7" s="25"/>
      <c r="LVL7" s="25"/>
      <c r="LVM7" s="25"/>
      <c r="LVN7" s="25"/>
      <c r="LVO7" s="25"/>
      <c r="LVP7" s="25"/>
      <c r="LVQ7" s="25"/>
      <c r="LVR7" s="25"/>
      <c r="LVS7" s="25"/>
      <c r="LVT7" s="25"/>
      <c r="LVU7" s="25"/>
      <c r="LVV7" s="25"/>
      <c r="LVW7" s="25"/>
      <c r="LVX7" s="25"/>
      <c r="LVY7" s="25"/>
      <c r="LVZ7" s="25"/>
      <c r="LWA7" s="25"/>
      <c r="LWB7" s="25"/>
      <c r="LWC7" s="25"/>
      <c r="LWD7" s="25"/>
      <c r="LWE7" s="25"/>
      <c r="LWF7" s="25"/>
      <c r="LWG7" s="25"/>
      <c r="LWH7" s="25"/>
      <c r="LWI7" s="25"/>
      <c r="LWJ7" s="25"/>
      <c r="LWK7" s="25"/>
      <c r="LWL7" s="25"/>
      <c r="LWM7" s="25"/>
      <c r="LWN7" s="25"/>
      <c r="LWO7" s="25"/>
      <c r="LWP7" s="25"/>
      <c r="LWQ7" s="25"/>
      <c r="LWR7" s="25"/>
      <c r="LWS7" s="25"/>
      <c r="LWT7" s="25"/>
      <c r="LWU7" s="25"/>
      <c r="LWV7" s="25"/>
      <c r="LWW7" s="25"/>
      <c r="LWX7" s="25"/>
      <c r="LWY7" s="25"/>
      <c r="LWZ7" s="25"/>
      <c r="LXA7" s="25"/>
      <c r="LXB7" s="25"/>
      <c r="LXC7" s="25"/>
      <c r="LXD7" s="25"/>
      <c r="LXE7" s="25"/>
      <c r="LXF7" s="25"/>
      <c r="LXG7" s="25"/>
      <c r="LXH7" s="25"/>
      <c r="LXI7" s="25"/>
      <c r="LXJ7" s="25"/>
      <c r="LXK7" s="25"/>
      <c r="LXL7" s="25"/>
      <c r="LXM7" s="25"/>
      <c r="LXN7" s="25"/>
      <c r="LXO7" s="25"/>
      <c r="LXP7" s="25"/>
      <c r="LXQ7" s="25"/>
      <c r="LXR7" s="25"/>
      <c r="LXS7" s="25"/>
      <c r="LXT7" s="25"/>
      <c r="LXU7" s="25"/>
      <c r="LXV7" s="25"/>
      <c r="LXW7" s="25"/>
      <c r="LXX7" s="25"/>
      <c r="LXY7" s="25"/>
      <c r="LXZ7" s="25"/>
      <c r="LYA7" s="25"/>
      <c r="LYB7" s="25"/>
      <c r="LYC7" s="25"/>
      <c r="LYD7" s="25"/>
      <c r="LYE7" s="25"/>
      <c r="LYF7" s="25"/>
      <c r="LYG7" s="25"/>
      <c r="LYH7" s="25"/>
      <c r="LYI7" s="25"/>
      <c r="LYJ7" s="25"/>
      <c r="LYK7" s="25"/>
      <c r="LYL7" s="25"/>
      <c r="LYM7" s="25"/>
      <c r="LYN7" s="25"/>
      <c r="LYO7" s="25"/>
      <c r="LYP7" s="25"/>
      <c r="LYQ7" s="25"/>
      <c r="LYR7" s="25"/>
      <c r="LYS7" s="25"/>
      <c r="LYT7" s="25"/>
      <c r="LYU7" s="25"/>
      <c r="LYV7" s="25"/>
      <c r="LYW7" s="25"/>
      <c r="LYX7" s="25"/>
      <c r="LYY7" s="25"/>
      <c r="LYZ7" s="25"/>
      <c r="LZA7" s="25"/>
      <c r="LZB7" s="25"/>
      <c r="LZC7" s="25"/>
      <c r="LZD7" s="25"/>
      <c r="LZE7" s="25"/>
      <c r="LZF7" s="25"/>
      <c r="LZG7" s="25"/>
      <c r="LZH7" s="25"/>
      <c r="LZI7" s="25"/>
      <c r="LZJ7" s="25"/>
      <c r="LZK7" s="25"/>
      <c r="LZL7" s="25"/>
      <c r="LZM7" s="25"/>
      <c r="LZN7" s="25"/>
      <c r="LZO7" s="25"/>
      <c r="LZP7" s="25"/>
      <c r="LZQ7" s="25"/>
      <c r="LZR7" s="25"/>
      <c r="LZS7" s="25"/>
      <c r="LZT7" s="25"/>
      <c r="LZU7" s="25"/>
      <c r="LZV7" s="25"/>
      <c r="LZW7" s="25"/>
      <c r="LZX7" s="25"/>
      <c r="LZY7" s="25"/>
      <c r="LZZ7" s="25"/>
      <c r="MAA7" s="25"/>
      <c r="MAB7" s="25"/>
      <c r="MAC7" s="25"/>
      <c r="MAD7" s="25"/>
      <c r="MAE7" s="25"/>
      <c r="MAF7" s="25"/>
      <c r="MAG7" s="25"/>
      <c r="MAH7" s="25"/>
      <c r="MAI7" s="25"/>
      <c r="MAJ7" s="25"/>
      <c r="MAK7" s="25"/>
      <c r="MAL7" s="25"/>
      <c r="MAM7" s="25"/>
      <c r="MAN7" s="25"/>
      <c r="MAO7" s="25"/>
      <c r="MAP7" s="25"/>
      <c r="MAQ7" s="25"/>
      <c r="MAR7" s="25"/>
      <c r="MAS7" s="25"/>
      <c r="MAT7" s="25"/>
      <c r="MAU7" s="25"/>
      <c r="MAV7" s="25"/>
      <c r="MAW7" s="25"/>
      <c r="MAX7" s="25"/>
      <c r="MAY7" s="25"/>
      <c r="MAZ7" s="25"/>
      <c r="MBA7" s="25"/>
      <c r="MBB7" s="25"/>
      <c r="MBC7" s="25"/>
      <c r="MBD7" s="25"/>
      <c r="MBE7" s="25"/>
      <c r="MBF7" s="25"/>
      <c r="MBG7" s="25"/>
      <c r="MBH7" s="25"/>
      <c r="MBI7" s="25"/>
      <c r="MBJ7" s="25"/>
      <c r="MBK7" s="25"/>
      <c r="MBL7" s="25"/>
      <c r="MBM7" s="25"/>
      <c r="MBN7" s="25"/>
      <c r="MBO7" s="25"/>
      <c r="MBP7" s="25"/>
      <c r="MBQ7" s="25"/>
      <c r="MBR7" s="25"/>
      <c r="MBS7" s="25"/>
      <c r="MBT7" s="25"/>
      <c r="MBU7" s="25"/>
      <c r="MBV7" s="25"/>
      <c r="MBW7" s="25"/>
      <c r="MBX7" s="25"/>
      <c r="MBY7" s="25"/>
      <c r="MBZ7" s="25"/>
      <c r="MCA7" s="25"/>
      <c r="MCB7" s="25"/>
      <c r="MCC7" s="25"/>
      <c r="MCD7" s="25"/>
      <c r="MCE7" s="25"/>
      <c r="MCF7" s="25"/>
      <c r="MCG7" s="25"/>
      <c r="MCH7" s="25"/>
      <c r="MCI7" s="25"/>
      <c r="MCJ7" s="25"/>
      <c r="MCK7" s="25"/>
      <c r="MCL7" s="25"/>
      <c r="MCM7" s="25"/>
      <c r="MCN7" s="25"/>
      <c r="MCO7" s="25"/>
      <c r="MCP7" s="25"/>
      <c r="MCQ7" s="25"/>
      <c r="MCR7" s="25"/>
      <c r="MCS7" s="25"/>
      <c r="MCT7" s="25"/>
      <c r="MCU7" s="25"/>
      <c r="MCV7" s="25"/>
      <c r="MCW7" s="25"/>
      <c r="MCX7" s="25"/>
      <c r="MCY7" s="25"/>
      <c r="MCZ7" s="25"/>
      <c r="MDA7" s="25"/>
      <c r="MDB7" s="25"/>
      <c r="MDC7" s="25"/>
      <c r="MDD7" s="25"/>
      <c r="MDE7" s="25"/>
      <c r="MDF7" s="25"/>
      <c r="MDG7" s="25"/>
      <c r="MDH7" s="25"/>
      <c r="MDI7" s="25"/>
      <c r="MDJ7" s="25"/>
      <c r="MDK7" s="25"/>
      <c r="MDL7" s="25"/>
      <c r="MDM7" s="25"/>
      <c r="MDN7" s="25"/>
      <c r="MDO7" s="25"/>
      <c r="MDP7" s="25"/>
      <c r="MDQ7" s="25"/>
      <c r="MDR7" s="25"/>
      <c r="MDS7" s="25"/>
      <c r="MDT7" s="25"/>
      <c r="MDU7" s="25"/>
      <c r="MDV7" s="25"/>
      <c r="MDW7" s="25"/>
      <c r="MDX7" s="25"/>
      <c r="MDY7" s="25"/>
      <c r="MDZ7" s="25"/>
      <c r="MEA7" s="25"/>
      <c r="MEB7" s="25"/>
      <c r="MEC7" s="25"/>
      <c r="MED7" s="25"/>
      <c r="MEE7" s="25"/>
      <c r="MEF7" s="25"/>
      <c r="MEG7" s="25"/>
      <c r="MEH7" s="25"/>
      <c r="MEI7" s="25"/>
      <c r="MEJ7" s="25"/>
      <c r="MEK7" s="25"/>
      <c r="MEL7" s="25"/>
      <c r="MEM7" s="25"/>
      <c r="MEN7" s="25"/>
      <c r="MEO7" s="25"/>
      <c r="MEP7" s="25"/>
      <c r="MEQ7" s="25"/>
      <c r="MER7" s="25"/>
      <c r="MES7" s="25"/>
      <c r="MET7" s="25"/>
      <c r="MEU7" s="25"/>
      <c r="MEV7" s="25"/>
      <c r="MEW7" s="25"/>
      <c r="MEX7" s="25"/>
      <c r="MEY7" s="25"/>
      <c r="MEZ7" s="25"/>
      <c r="MFA7" s="25"/>
      <c r="MFB7" s="25"/>
      <c r="MFC7" s="25"/>
      <c r="MFD7" s="25"/>
      <c r="MFE7" s="25"/>
      <c r="MFF7" s="25"/>
      <c r="MFG7" s="25"/>
      <c r="MFH7" s="25"/>
      <c r="MFI7" s="25"/>
      <c r="MFJ7" s="25"/>
      <c r="MFK7" s="25"/>
      <c r="MFL7" s="25"/>
      <c r="MFM7" s="25"/>
      <c r="MFN7" s="25"/>
      <c r="MFO7" s="25"/>
      <c r="MFP7" s="25"/>
      <c r="MFQ7" s="25"/>
      <c r="MFR7" s="25"/>
      <c r="MFS7" s="25"/>
      <c r="MFT7" s="25"/>
      <c r="MFU7" s="25"/>
      <c r="MFV7" s="25"/>
      <c r="MFW7" s="25"/>
      <c r="MFX7" s="25"/>
      <c r="MFY7" s="25"/>
      <c r="MFZ7" s="25"/>
      <c r="MGA7" s="25"/>
      <c r="MGB7" s="25"/>
      <c r="MGC7" s="25"/>
      <c r="MGD7" s="25"/>
      <c r="MGE7" s="25"/>
      <c r="MGF7" s="25"/>
      <c r="MGG7" s="25"/>
      <c r="MGH7" s="25"/>
      <c r="MGI7" s="25"/>
      <c r="MGJ7" s="25"/>
      <c r="MGK7" s="25"/>
      <c r="MGL7" s="25"/>
      <c r="MGM7" s="25"/>
      <c r="MGN7" s="25"/>
      <c r="MGO7" s="25"/>
      <c r="MGP7" s="25"/>
      <c r="MGQ7" s="25"/>
      <c r="MGR7" s="25"/>
      <c r="MGS7" s="25"/>
      <c r="MGT7" s="25"/>
      <c r="MGU7" s="25"/>
      <c r="MGV7" s="25"/>
      <c r="MGW7" s="25"/>
      <c r="MGX7" s="25"/>
      <c r="MGY7" s="25"/>
      <c r="MGZ7" s="25"/>
      <c r="MHA7" s="25"/>
      <c r="MHB7" s="25"/>
      <c r="MHC7" s="25"/>
      <c r="MHD7" s="25"/>
      <c r="MHE7" s="25"/>
      <c r="MHF7" s="25"/>
      <c r="MHG7" s="25"/>
      <c r="MHH7" s="25"/>
      <c r="MHI7" s="25"/>
      <c r="MHJ7" s="25"/>
      <c r="MHK7" s="25"/>
      <c r="MHL7" s="25"/>
      <c r="MHM7" s="25"/>
      <c r="MHN7" s="25"/>
      <c r="MHO7" s="25"/>
      <c r="MHP7" s="25"/>
      <c r="MHQ7" s="25"/>
      <c r="MHR7" s="25"/>
      <c r="MHS7" s="25"/>
      <c r="MHT7" s="25"/>
      <c r="MHU7" s="25"/>
      <c r="MHV7" s="25"/>
      <c r="MHW7" s="25"/>
      <c r="MHX7" s="25"/>
      <c r="MHY7" s="25"/>
      <c r="MHZ7" s="25"/>
      <c r="MIA7" s="25"/>
      <c r="MIB7" s="25"/>
      <c r="MIC7" s="25"/>
      <c r="MID7" s="25"/>
      <c r="MIE7" s="25"/>
      <c r="MIF7" s="25"/>
      <c r="MIG7" s="25"/>
      <c r="MIH7" s="25"/>
      <c r="MII7" s="25"/>
      <c r="MIJ7" s="25"/>
      <c r="MIK7" s="25"/>
      <c r="MIL7" s="25"/>
      <c r="MIM7" s="25"/>
      <c r="MIN7" s="25"/>
      <c r="MIO7" s="25"/>
      <c r="MIP7" s="25"/>
      <c r="MIQ7" s="25"/>
      <c r="MIR7" s="25"/>
      <c r="MIS7" s="25"/>
      <c r="MIT7" s="25"/>
      <c r="MIU7" s="25"/>
      <c r="MIV7" s="25"/>
      <c r="MIW7" s="25"/>
      <c r="MIX7" s="25"/>
      <c r="MIY7" s="25"/>
      <c r="MIZ7" s="25"/>
      <c r="MJA7" s="25"/>
      <c r="MJB7" s="25"/>
      <c r="MJC7" s="25"/>
      <c r="MJD7" s="25"/>
      <c r="MJE7" s="25"/>
      <c r="MJF7" s="25"/>
      <c r="MJG7" s="25"/>
      <c r="MJH7" s="25"/>
      <c r="MJI7" s="25"/>
      <c r="MJJ7" s="25"/>
      <c r="MJK7" s="25"/>
      <c r="MJL7" s="25"/>
      <c r="MJM7" s="25"/>
      <c r="MJN7" s="25"/>
      <c r="MJO7" s="25"/>
      <c r="MJP7" s="25"/>
      <c r="MJQ7" s="25"/>
      <c r="MJR7" s="25"/>
      <c r="MJS7" s="25"/>
      <c r="MJT7" s="25"/>
      <c r="MJU7" s="25"/>
      <c r="MJV7" s="25"/>
      <c r="MJW7" s="25"/>
      <c r="MJX7" s="25"/>
      <c r="MJY7" s="25"/>
      <c r="MJZ7" s="25"/>
      <c r="MKA7" s="25"/>
      <c r="MKB7" s="25"/>
      <c r="MKC7" s="25"/>
      <c r="MKD7" s="25"/>
      <c r="MKE7" s="25"/>
      <c r="MKF7" s="25"/>
      <c r="MKG7" s="25"/>
      <c r="MKH7" s="25"/>
      <c r="MKI7" s="25"/>
      <c r="MKJ7" s="25"/>
      <c r="MKK7" s="25"/>
      <c r="MKL7" s="25"/>
      <c r="MKM7" s="25"/>
      <c r="MKN7" s="25"/>
      <c r="MKO7" s="25"/>
      <c r="MKP7" s="25"/>
      <c r="MKQ7" s="25"/>
      <c r="MKR7" s="25"/>
      <c r="MKS7" s="25"/>
      <c r="MKT7" s="25"/>
      <c r="MKU7" s="25"/>
      <c r="MKV7" s="25"/>
      <c r="MKW7" s="25"/>
      <c r="MKX7" s="25"/>
      <c r="MKY7" s="25"/>
      <c r="MKZ7" s="25"/>
      <c r="MLA7" s="25"/>
      <c r="MLB7" s="25"/>
      <c r="MLC7" s="25"/>
      <c r="MLD7" s="25"/>
      <c r="MLE7" s="25"/>
      <c r="MLF7" s="25"/>
      <c r="MLG7" s="25"/>
      <c r="MLH7" s="25"/>
      <c r="MLI7" s="25"/>
      <c r="MLJ7" s="25"/>
      <c r="MLK7" s="25"/>
      <c r="MLL7" s="25"/>
      <c r="MLM7" s="25"/>
      <c r="MLN7" s="25"/>
      <c r="MLO7" s="25"/>
      <c r="MLP7" s="25"/>
      <c r="MLQ7" s="25"/>
      <c r="MLR7" s="25"/>
      <c r="MLS7" s="25"/>
      <c r="MLT7" s="25"/>
      <c r="MLU7" s="25"/>
      <c r="MLV7" s="25"/>
      <c r="MLW7" s="25"/>
      <c r="MLX7" s="25"/>
      <c r="MLY7" s="25"/>
      <c r="MLZ7" s="25"/>
      <c r="MMA7" s="25"/>
      <c r="MMB7" s="25"/>
      <c r="MMC7" s="25"/>
      <c r="MMD7" s="25"/>
      <c r="MME7" s="25"/>
      <c r="MMF7" s="25"/>
      <c r="MMG7" s="25"/>
      <c r="MMH7" s="25"/>
      <c r="MMI7" s="25"/>
      <c r="MMJ7" s="25"/>
      <c r="MMK7" s="25"/>
      <c r="MML7" s="25"/>
      <c r="MMM7" s="25"/>
      <c r="MMN7" s="25"/>
      <c r="MMO7" s="25"/>
      <c r="MMP7" s="25"/>
      <c r="MMQ7" s="25"/>
      <c r="MMR7" s="25"/>
      <c r="MMS7" s="25"/>
      <c r="MMT7" s="25"/>
      <c r="MMU7" s="25"/>
      <c r="MMV7" s="25"/>
      <c r="MMW7" s="25"/>
      <c r="MMX7" s="25"/>
      <c r="MMY7" s="25"/>
      <c r="MMZ7" s="25"/>
      <c r="MNA7" s="25"/>
      <c r="MNB7" s="25"/>
      <c r="MNC7" s="25"/>
      <c r="MND7" s="25"/>
      <c r="MNE7" s="25"/>
      <c r="MNF7" s="25"/>
      <c r="MNG7" s="25"/>
      <c r="MNH7" s="25"/>
      <c r="MNI7" s="25"/>
      <c r="MNJ7" s="25"/>
      <c r="MNK7" s="25"/>
      <c r="MNL7" s="25"/>
      <c r="MNM7" s="25"/>
      <c r="MNN7" s="25"/>
      <c r="MNO7" s="25"/>
      <c r="MNP7" s="25"/>
      <c r="MNQ7" s="25"/>
      <c r="MNR7" s="25"/>
      <c r="MNS7" s="25"/>
      <c r="MNT7" s="25"/>
      <c r="MNU7" s="25"/>
      <c r="MNV7" s="25"/>
      <c r="MNW7" s="25"/>
      <c r="MNX7" s="25"/>
      <c r="MNY7" s="25"/>
      <c r="MNZ7" s="25"/>
      <c r="MOA7" s="25"/>
      <c r="MOB7" s="25"/>
      <c r="MOC7" s="25"/>
      <c r="MOD7" s="25"/>
      <c r="MOE7" s="25"/>
      <c r="MOF7" s="25"/>
      <c r="MOG7" s="25"/>
      <c r="MOH7" s="25"/>
      <c r="MOI7" s="25"/>
      <c r="MOJ7" s="25"/>
      <c r="MOK7" s="25"/>
      <c r="MOL7" s="25"/>
      <c r="MOM7" s="25"/>
      <c r="MON7" s="25"/>
      <c r="MOO7" s="25"/>
      <c r="MOP7" s="25"/>
      <c r="MOQ7" s="25"/>
      <c r="MOR7" s="25"/>
      <c r="MOS7" s="25"/>
      <c r="MOT7" s="25"/>
      <c r="MOU7" s="25"/>
      <c r="MOV7" s="25"/>
      <c r="MOW7" s="25"/>
      <c r="MOX7" s="25"/>
      <c r="MOY7" s="25"/>
      <c r="MOZ7" s="25"/>
      <c r="MPA7" s="25"/>
      <c r="MPB7" s="25"/>
      <c r="MPC7" s="25"/>
      <c r="MPD7" s="25"/>
      <c r="MPE7" s="25"/>
      <c r="MPF7" s="25"/>
      <c r="MPG7" s="25"/>
      <c r="MPH7" s="25"/>
      <c r="MPI7" s="25"/>
      <c r="MPJ7" s="25"/>
      <c r="MPK7" s="25"/>
      <c r="MPL7" s="25"/>
      <c r="MPM7" s="25"/>
      <c r="MPN7" s="25"/>
      <c r="MPO7" s="25"/>
      <c r="MPP7" s="25"/>
      <c r="MPQ7" s="25"/>
      <c r="MPR7" s="25"/>
      <c r="MPS7" s="25"/>
      <c r="MPT7" s="25"/>
      <c r="MPU7" s="25"/>
      <c r="MPV7" s="25"/>
      <c r="MPW7" s="25"/>
      <c r="MPX7" s="25"/>
      <c r="MPY7" s="25"/>
      <c r="MPZ7" s="25"/>
      <c r="MQA7" s="25"/>
      <c r="MQB7" s="25"/>
      <c r="MQC7" s="25"/>
      <c r="MQD7" s="25"/>
      <c r="MQE7" s="25"/>
      <c r="MQF7" s="25"/>
      <c r="MQG7" s="25"/>
      <c r="MQH7" s="25"/>
      <c r="MQI7" s="25"/>
      <c r="MQJ7" s="25"/>
      <c r="MQK7" s="25"/>
      <c r="MQL7" s="25"/>
      <c r="MQM7" s="25"/>
      <c r="MQN7" s="25"/>
      <c r="MQO7" s="25"/>
      <c r="MQP7" s="25"/>
      <c r="MQQ7" s="25"/>
      <c r="MQR7" s="25"/>
      <c r="MQS7" s="25"/>
      <c r="MQT7" s="25"/>
      <c r="MQU7" s="25"/>
      <c r="MQV7" s="25"/>
      <c r="MQW7" s="25"/>
      <c r="MQX7" s="25"/>
      <c r="MQY7" s="25"/>
      <c r="MQZ7" s="25"/>
      <c r="MRA7" s="25"/>
      <c r="MRB7" s="25"/>
      <c r="MRC7" s="25"/>
      <c r="MRD7" s="25"/>
      <c r="MRE7" s="25"/>
      <c r="MRF7" s="25"/>
      <c r="MRG7" s="25"/>
      <c r="MRH7" s="25"/>
      <c r="MRI7" s="25"/>
      <c r="MRJ7" s="25"/>
      <c r="MRK7" s="25"/>
      <c r="MRL7" s="25"/>
      <c r="MRM7" s="25"/>
      <c r="MRN7" s="25"/>
      <c r="MRO7" s="25"/>
      <c r="MRP7" s="25"/>
      <c r="MRQ7" s="25"/>
      <c r="MRR7" s="25"/>
      <c r="MRS7" s="25"/>
      <c r="MRT7" s="25"/>
      <c r="MRU7" s="25"/>
      <c r="MRV7" s="25"/>
      <c r="MRW7" s="25"/>
      <c r="MRX7" s="25"/>
      <c r="MRY7" s="25"/>
      <c r="MRZ7" s="25"/>
      <c r="MSA7" s="25"/>
      <c r="MSB7" s="25"/>
      <c r="MSC7" s="25"/>
      <c r="MSD7" s="25"/>
      <c r="MSE7" s="25"/>
      <c r="MSF7" s="25"/>
      <c r="MSG7" s="25"/>
      <c r="MSH7" s="25"/>
      <c r="MSI7" s="25"/>
      <c r="MSJ7" s="25"/>
      <c r="MSK7" s="25"/>
      <c r="MSL7" s="25"/>
      <c r="MSM7" s="25"/>
      <c r="MSN7" s="25"/>
      <c r="MSO7" s="25"/>
      <c r="MSP7" s="25"/>
      <c r="MSQ7" s="25"/>
      <c r="MSR7" s="25"/>
      <c r="MSS7" s="25"/>
      <c r="MST7" s="25"/>
      <c r="MSU7" s="25"/>
      <c r="MSV7" s="25"/>
      <c r="MSW7" s="25"/>
      <c r="MSX7" s="25"/>
      <c r="MSY7" s="25"/>
      <c r="MSZ7" s="25"/>
      <c r="MTA7" s="25"/>
      <c r="MTB7" s="25"/>
      <c r="MTC7" s="25"/>
      <c r="MTD7" s="25"/>
      <c r="MTE7" s="25"/>
      <c r="MTF7" s="25"/>
      <c r="MTG7" s="25"/>
      <c r="MTH7" s="25"/>
      <c r="MTI7" s="25"/>
      <c r="MTJ7" s="25"/>
      <c r="MTK7" s="25"/>
      <c r="MTL7" s="25"/>
      <c r="MTM7" s="25"/>
      <c r="MTN7" s="25"/>
      <c r="MTO7" s="25"/>
      <c r="MTP7" s="25"/>
      <c r="MTQ7" s="25"/>
      <c r="MTR7" s="25"/>
      <c r="MTS7" s="25"/>
      <c r="MTT7" s="25"/>
      <c r="MTU7" s="25"/>
      <c r="MTV7" s="25"/>
      <c r="MTW7" s="25"/>
      <c r="MTX7" s="25"/>
      <c r="MTY7" s="25"/>
      <c r="MTZ7" s="25"/>
      <c r="MUA7" s="25"/>
      <c r="MUB7" s="25"/>
      <c r="MUC7" s="25"/>
      <c r="MUD7" s="25"/>
      <c r="MUE7" s="25"/>
      <c r="MUF7" s="25"/>
      <c r="MUG7" s="25"/>
      <c r="MUH7" s="25"/>
      <c r="MUI7" s="25"/>
      <c r="MUJ7" s="25"/>
      <c r="MUK7" s="25"/>
      <c r="MUL7" s="25"/>
      <c r="MUM7" s="25"/>
      <c r="MUN7" s="25"/>
      <c r="MUO7" s="25"/>
      <c r="MUP7" s="25"/>
      <c r="MUQ7" s="25"/>
      <c r="MUR7" s="25"/>
      <c r="MUS7" s="25"/>
      <c r="MUT7" s="25"/>
      <c r="MUU7" s="25"/>
      <c r="MUV7" s="25"/>
      <c r="MUW7" s="25"/>
      <c r="MUX7" s="25"/>
      <c r="MUY7" s="25"/>
      <c r="MUZ7" s="25"/>
      <c r="MVA7" s="25"/>
      <c r="MVB7" s="25"/>
      <c r="MVC7" s="25"/>
      <c r="MVD7" s="25"/>
      <c r="MVE7" s="25"/>
      <c r="MVF7" s="25"/>
      <c r="MVG7" s="25"/>
      <c r="MVH7" s="25"/>
      <c r="MVI7" s="25"/>
      <c r="MVJ7" s="25"/>
      <c r="MVK7" s="25"/>
      <c r="MVL7" s="25"/>
      <c r="MVM7" s="25"/>
      <c r="MVN7" s="25"/>
      <c r="MVO7" s="25"/>
      <c r="MVP7" s="25"/>
      <c r="MVQ7" s="25"/>
      <c r="MVR7" s="25"/>
      <c r="MVS7" s="25"/>
      <c r="MVT7" s="25"/>
      <c r="MVU7" s="25"/>
      <c r="MVV7" s="25"/>
      <c r="MVW7" s="25"/>
      <c r="MVX7" s="25"/>
      <c r="MVY7" s="25"/>
      <c r="MVZ7" s="25"/>
      <c r="MWA7" s="25"/>
      <c r="MWB7" s="25"/>
      <c r="MWC7" s="25"/>
      <c r="MWD7" s="25"/>
      <c r="MWE7" s="25"/>
      <c r="MWF7" s="25"/>
      <c r="MWG7" s="25"/>
      <c r="MWH7" s="25"/>
      <c r="MWI7" s="25"/>
      <c r="MWJ7" s="25"/>
      <c r="MWK7" s="25"/>
      <c r="MWL7" s="25"/>
      <c r="MWM7" s="25"/>
      <c r="MWN7" s="25"/>
      <c r="MWO7" s="25"/>
      <c r="MWP7" s="25"/>
      <c r="MWQ7" s="25"/>
      <c r="MWR7" s="25"/>
      <c r="MWS7" s="25"/>
      <c r="MWT7" s="25"/>
      <c r="MWU7" s="25"/>
      <c r="MWV7" s="25"/>
      <c r="MWW7" s="25"/>
      <c r="MWX7" s="25"/>
      <c r="MWY7" s="25"/>
      <c r="MWZ7" s="25"/>
      <c r="MXA7" s="25"/>
      <c r="MXB7" s="25"/>
      <c r="MXC7" s="25"/>
      <c r="MXD7" s="25"/>
      <c r="MXE7" s="25"/>
      <c r="MXF7" s="25"/>
      <c r="MXG7" s="25"/>
      <c r="MXH7" s="25"/>
      <c r="MXI7" s="25"/>
      <c r="MXJ7" s="25"/>
      <c r="MXK7" s="25"/>
      <c r="MXL7" s="25"/>
      <c r="MXM7" s="25"/>
      <c r="MXN7" s="25"/>
      <c r="MXO7" s="25"/>
      <c r="MXP7" s="25"/>
      <c r="MXQ7" s="25"/>
      <c r="MXR7" s="25"/>
      <c r="MXS7" s="25"/>
      <c r="MXT7" s="25"/>
      <c r="MXU7" s="25"/>
      <c r="MXV7" s="25"/>
      <c r="MXW7" s="25"/>
      <c r="MXX7" s="25"/>
      <c r="MXY7" s="25"/>
      <c r="MXZ7" s="25"/>
      <c r="MYA7" s="25"/>
      <c r="MYB7" s="25"/>
      <c r="MYC7" s="25"/>
      <c r="MYD7" s="25"/>
      <c r="MYE7" s="25"/>
      <c r="MYF7" s="25"/>
      <c r="MYG7" s="25"/>
      <c r="MYH7" s="25"/>
      <c r="MYI7" s="25"/>
      <c r="MYJ7" s="25"/>
      <c r="MYK7" s="25"/>
      <c r="MYL7" s="25"/>
      <c r="MYM7" s="25"/>
      <c r="MYN7" s="25"/>
      <c r="MYO7" s="25"/>
      <c r="MYP7" s="25"/>
      <c r="MYQ7" s="25"/>
      <c r="MYR7" s="25"/>
      <c r="MYS7" s="25"/>
      <c r="MYT7" s="25"/>
      <c r="MYU7" s="25"/>
      <c r="MYV7" s="25"/>
      <c r="MYW7" s="25"/>
      <c r="MYX7" s="25"/>
      <c r="MYY7" s="25"/>
      <c r="MYZ7" s="25"/>
      <c r="MZA7" s="25"/>
      <c r="MZB7" s="25"/>
      <c r="MZC7" s="25"/>
      <c r="MZD7" s="25"/>
      <c r="MZE7" s="25"/>
      <c r="MZF7" s="25"/>
      <c r="MZG7" s="25"/>
      <c r="MZH7" s="25"/>
      <c r="MZI7" s="25"/>
      <c r="MZJ7" s="25"/>
      <c r="MZK7" s="25"/>
      <c r="MZL7" s="25"/>
      <c r="MZM7" s="25"/>
      <c r="MZN7" s="25"/>
      <c r="MZO7" s="25"/>
      <c r="MZP7" s="25"/>
      <c r="MZQ7" s="25"/>
      <c r="MZR7" s="25"/>
      <c r="MZS7" s="25"/>
      <c r="MZT7" s="25"/>
      <c r="MZU7" s="25"/>
      <c r="MZV7" s="25"/>
      <c r="MZW7" s="25"/>
      <c r="MZX7" s="25"/>
      <c r="MZY7" s="25"/>
      <c r="MZZ7" s="25"/>
      <c r="NAA7" s="25"/>
      <c r="NAB7" s="25"/>
      <c r="NAC7" s="25"/>
      <c r="NAD7" s="25"/>
      <c r="NAE7" s="25"/>
      <c r="NAF7" s="25"/>
      <c r="NAG7" s="25"/>
      <c r="NAH7" s="25"/>
      <c r="NAI7" s="25"/>
      <c r="NAJ7" s="25"/>
      <c r="NAK7" s="25"/>
      <c r="NAL7" s="25"/>
      <c r="NAM7" s="25"/>
      <c r="NAN7" s="25"/>
      <c r="NAO7" s="25"/>
      <c r="NAP7" s="25"/>
      <c r="NAQ7" s="25"/>
      <c r="NAR7" s="25"/>
      <c r="NAS7" s="25"/>
      <c r="NAT7" s="25"/>
      <c r="NAU7" s="25"/>
      <c r="NAV7" s="25"/>
      <c r="NAW7" s="25"/>
      <c r="NAX7" s="25"/>
      <c r="NAY7" s="25"/>
      <c r="NAZ7" s="25"/>
      <c r="NBA7" s="25"/>
      <c r="NBB7" s="25"/>
      <c r="NBC7" s="25"/>
      <c r="NBD7" s="25"/>
      <c r="NBE7" s="25"/>
      <c r="NBF7" s="25"/>
      <c r="NBG7" s="25"/>
      <c r="NBH7" s="25"/>
      <c r="NBI7" s="25"/>
      <c r="NBJ7" s="25"/>
      <c r="NBK7" s="25"/>
      <c r="NBL7" s="25"/>
      <c r="NBM7" s="25"/>
      <c r="NBN7" s="25"/>
      <c r="NBO7" s="25"/>
      <c r="NBP7" s="25"/>
      <c r="NBQ7" s="25"/>
      <c r="NBR7" s="25"/>
      <c r="NBS7" s="25"/>
      <c r="NBT7" s="25"/>
      <c r="NBU7" s="25"/>
      <c r="NBV7" s="25"/>
      <c r="NBW7" s="25"/>
      <c r="NBX7" s="25"/>
      <c r="NBY7" s="25"/>
      <c r="NBZ7" s="25"/>
      <c r="NCA7" s="25"/>
      <c r="NCB7" s="25"/>
      <c r="NCC7" s="25"/>
      <c r="NCD7" s="25"/>
      <c r="NCE7" s="25"/>
      <c r="NCF7" s="25"/>
      <c r="NCG7" s="25"/>
      <c r="NCH7" s="25"/>
      <c r="NCI7" s="25"/>
      <c r="NCJ7" s="25"/>
      <c r="NCK7" s="25"/>
      <c r="NCL7" s="25"/>
      <c r="NCM7" s="25"/>
      <c r="NCN7" s="25"/>
      <c r="NCO7" s="25"/>
      <c r="NCP7" s="25"/>
      <c r="NCQ7" s="25"/>
      <c r="NCR7" s="25"/>
      <c r="NCS7" s="25"/>
      <c r="NCT7" s="25"/>
      <c r="NCU7" s="25"/>
      <c r="NCV7" s="25"/>
      <c r="NCW7" s="25"/>
      <c r="NCX7" s="25"/>
      <c r="NCY7" s="25"/>
      <c r="NCZ7" s="25"/>
      <c r="NDA7" s="25"/>
      <c r="NDB7" s="25"/>
      <c r="NDC7" s="25"/>
      <c r="NDD7" s="25"/>
      <c r="NDE7" s="25"/>
      <c r="NDF7" s="25"/>
      <c r="NDG7" s="25"/>
      <c r="NDH7" s="25"/>
      <c r="NDI7" s="25"/>
      <c r="NDJ7" s="25"/>
      <c r="NDK7" s="25"/>
      <c r="NDL7" s="25"/>
      <c r="NDM7" s="25"/>
      <c r="NDN7" s="25"/>
      <c r="NDO7" s="25"/>
      <c r="NDP7" s="25"/>
      <c r="NDQ7" s="25"/>
      <c r="NDR7" s="25"/>
      <c r="NDS7" s="25"/>
      <c r="NDT7" s="25"/>
      <c r="NDU7" s="25"/>
      <c r="NDV7" s="25"/>
      <c r="NDW7" s="25"/>
      <c r="NDX7" s="25"/>
      <c r="NDY7" s="25"/>
      <c r="NDZ7" s="25"/>
      <c r="NEA7" s="25"/>
      <c r="NEB7" s="25"/>
      <c r="NEC7" s="25"/>
      <c r="NED7" s="25"/>
      <c r="NEE7" s="25"/>
      <c r="NEF7" s="25"/>
      <c r="NEG7" s="25"/>
      <c r="NEH7" s="25"/>
      <c r="NEI7" s="25"/>
      <c r="NEJ7" s="25"/>
      <c r="NEK7" s="25"/>
      <c r="NEL7" s="25"/>
      <c r="NEM7" s="25"/>
      <c r="NEN7" s="25"/>
      <c r="NEO7" s="25"/>
      <c r="NEP7" s="25"/>
      <c r="NEQ7" s="25"/>
      <c r="NER7" s="25"/>
      <c r="NES7" s="25"/>
      <c r="NET7" s="25"/>
      <c r="NEU7" s="25"/>
      <c r="NEV7" s="25"/>
      <c r="NEW7" s="25"/>
      <c r="NEX7" s="25"/>
      <c r="NEY7" s="25"/>
      <c r="NEZ7" s="25"/>
      <c r="NFA7" s="25"/>
      <c r="NFB7" s="25"/>
      <c r="NFC7" s="25"/>
      <c r="NFD7" s="25"/>
      <c r="NFE7" s="25"/>
      <c r="NFF7" s="25"/>
      <c r="NFG7" s="25"/>
      <c r="NFH7" s="25"/>
      <c r="NFI7" s="25"/>
      <c r="NFJ7" s="25"/>
      <c r="NFK7" s="25"/>
      <c r="NFL7" s="25"/>
      <c r="NFM7" s="25"/>
      <c r="NFN7" s="25"/>
      <c r="NFO7" s="25"/>
      <c r="NFP7" s="25"/>
      <c r="NFQ7" s="25"/>
      <c r="NFR7" s="25"/>
      <c r="NFS7" s="25"/>
      <c r="NFT7" s="25"/>
      <c r="NFU7" s="25"/>
      <c r="NFV7" s="25"/>
      <c r="NFW7" s="25"/>
      <c r="NFX7" s="25"/>
      <c r="NFY7" s="25"/>
      <c r="NFZ7" s="25"/>
      <c r="NGA7" s="25"/>
      <c r="NGB7" s="25"/>
      <c r="NGC7" s="25"/>
      <c r="NGD7" s="25"/>
      <c r="NGE7" s="25"/>
      <c r="NGF7" s="25"/>
      <c r="NGG7" s="25"/>
      <c r="NGH7" s="25"/>
      <c r="NGI7" s="25"/>
      <c r="NGJ7" s="25"/>
      <c r="NGK7" s="25"/>
      <c r="NGL7" s="25"/>
      <c r="NGM7" s="25"/>
      <c r="NGN7" s="25"/>
      <c r="NGO7" s="25"/>
      <c r="NGP7" s="25"/>
      <c r="NGQ7" s="25"/>
      <c r="NGR7" s="25"/>
      <c r="NGS7" s="25"/>
      <c r="NGT7" s="25"/>
      <c r="NGU7" s="25"/>
      <c r="NGV7" s="25"/>
      <c r="NGW7" s="25"/>
      <c r="NGX7" s="25"/>
      <c r="NGY7" s="25"/>
      <c r="NGZ7" s="25"/>
      <c r="NHA7" s="25"/>
      <c r="NHB7" s="25"/>
      <c r="NHC7" s="25"/>
      <c r="NHD7" s="25"/>
      <c r="NHE7" s="25"/>
      <c r="NHF7" s="25"/>
      <c r="NHG7" s="25"/>
      <c r="NHH7" s="25"/>
      <c r="NHI7" s="25"/>
      <c r="NHJ7" s="25"/>
      <c r="NHK7" s="25"/>
      <c r="NHL7" s="25"/>
      <c r="NHM7" s="25"/>
      <c r="NHN7" s="25"/>
      <c r="NHO7" s="25"/>
      <c r="NHP7" s="25"/>
      <c r="NHQ7" s="25"/>
      <c r="NHR7" s="25"/>
      <c r="NHS7" s="25"/>
      <c r="NHT7" s="25"/>
      <c r="NHU7" s="25"/>
      <c r="NHV7" s="25"/>
      <c r="NHW7" s="25"/>
      <c r="NHX7" s="25"/>
      <c r="NHY7" s="25"/>
      <c r="NHZ7" s="25"/>
      <c r="NIA7" s="25"/>
      <c r="NIB7" s="25"/>
      <c r="NIC7" s="25"/>
      <c r="NID7" s="25"/>
      <c r="NIE7" s="25"/>
      <c r="NIF7" s="25"/>
      <c r="NIG7" s="25"/>
      <c r="NIH7" s="25"/>
      <c r="NII7" s="25"/>
      <c r="NIJ7" s="25"/>
      <c r="NIK7" s="25"/>
      <c r="NIL7" s="25"/>
      <c r="NIM7" s="25"/>
      <c r="NIN7" s="25"/>
      <c r="NIO7" s="25"/>
      <c r="NIP7" s="25"/>
      <c r="NIQ7" s="25"/>
      <c r="NIR7" s="25"/>
      <c r="NIS7" s="25"/>
      <c r="NIT7" s="25"/>
      <c r="NIU7" s="25"/>
      <c r="NIV7" s="25"/>
      <c r="NIW7" s="25"/>
      <c r="NIX7" s="25"/>
      <c r="NIY7" s="25"/>
      <c r="NIZ7" s="25"/>
      <c r="NJA7" s="25"/>
      <c r="NJB7" s="25"/>
      <c r="NJC7" s="25"/>
      <c r="NJD7" s="25"/>
      <c r="NJE7" s="25"/>
      <c r="NJF7" s="25"/>
      <c r="NJG7" s="25"/>
      <c r="NJH7" s="25"/>
      <c r="NJI7" s="25"/>
      <c r="NJJ7" s="25"/>
      <c r="NJK7" s="25"/>
      <c r="NJL7" s="25"/>
      <c r="NJM7" s="25"/>
      <c r="NJN7" s="25"/>
      <c r="NJO7" s="25"/>
      <c r="NJP7" s="25"/>
      <c r="NJQ7" s="25"/>
      <c r="NJR7" s="25"/>
      <c r="NJS7" s="25"/>
      <c r="NJT7" s="25"/>
      <c r="NJU7" s="25"/>
      <c r="NJV7" s="25"/>
      <c r="NJW7" s="25"/>
      <c r="NJX7" s="25"/>
      <c r="NJY7" s="25"/>
      <c r="NJZ7" s="25"/>
      <c r="NKA7" s="25"/>
      <c r="NKB7" s="25"/>
      <c r="NKC7" s="25"/>
      <c r="NKD7" s="25"/>
      <c r="NKE7" s="25"/>
      <c r="NKF7" s="25"/>
      <c r="NKG7" s="25"/>
      <c r="NKH7" s="25"/>
      <c r="NKI7" s="25"/>
      <c r="NKJ7" s="25"/>
      <c r="NKK7" s="25"/>
      <c r="NKL7" s="25"/>
      <c r="NKM7" s="25"/>
      <c r="NKN7" s="25"/>
      <c r="NKO7" s="25"/>
      <c r="NKP7" s="25"/>
      <c r="NKQ7" s="25"/>
      <c r="NKR7" s="25"/>
      <c r="NKS7" s="25"/>
      <c r="NKT7" s="25"/>
      <c r="NKU7" s="25"/>
      <c r="NKV7" s="25"/>
      <c r="NKW7" s="25"/>
      <c r="NKX7" s="25"/>
      <c r="NKY7" s="25"/>
      <c r="NKZ7" s="25"/>
      <c r="NLA7" s="25"/>
      <c r="NLB7" s="25"/>
      <c r="NLC7" s="25"/>
      <c r="NLD7" s="25"/>
      <c r="NLE7" s="25"/>
      <c r="NLF7" s="25"/>
      <c r="NLG7" s="25"/>
      <c r="NLH7" s="25"/>
      <c r="NLI7" s="25"/>
      <c r="NLJ7" s="25"/>
      <c r="NLK7" s="25"/>
      <c r="NLL7" s="25"/>
      <c r="NLM7" s="25"/>
      <c r="NLN7" s="25"/>
      <c r="NLO7" s="25"/>
      <c r="NLP7" s="25"/>
      <c r="NLQ7" s="25"/>
      <c r="NLR7" s="25"/>
      <c r="NLS7" s="25"/>
      <c r="NLT7" s="25"/>
      <c r="NLU7" s="25"/>
      <c r="NLV7" s="25"/>
      <c r="NLW7" s="25"/>
      <c r="NLX7" s="25"/>
      <c r="NLY7" s="25"/>
      <c r="NLZ7" s="25"/>
      <c r="NMA7" s="25"/>
      <c r="NMB7" s="25"/>
      <c r="NMC7" s="25"/>
      <c r="NMD7" s="25"/>
      <c r="NME7" s="25"/>
      <c r="NMF7" s="25"/>
      <c r="NMG7" s="25"/>
      <c r="NMH7" s="25"/>
      <c r="NMI7" s="25"/>
      <c r="NMJ7" s="25"/>
      <c r="NMK7" s="25"/>
      <c r="NML7" s="25"/>
      <c r="NMM7" s="25"/>
      <c r="NMN7" s="25"/>
      <c r="NMO7" s="25"/>
      <c r="NMP7" s="25"/>
      <c r="NMQ7" s="25"/>
      <c r="NMR7" s="25"/>
      <c r="NMS7" s="25"/>
      <c r="NMT7" s="25"/>
      <c r="NMU7" s="25"/>
      <c r="NMV7" s="25"/>
      <c r="NMW7" s="25"/>
      <c r="NMX7" s="25"/>
      <c r="NMY7" s="25"/>
      <c r="NMZ7" s="25"/>
      <c r="NNA7" s="25"/>
      <c r="NNB7" s="25"/>
      <c r="NNC7" s="25"/>
      <c r="NND7" s="25"/>
      <c r="NNE7" s="25"/>
      <c r="NNF7" s="25"/>
      <c r="NNG7" s="25"/>
      <c r="NNH7" s="25"/>
      <c r="NNI7" s="25"/>
      <c r="NNJ7" s="25"/>
      <c r="NNK7" s="25"/>
      <c r="NNL7" s="25"/>
      <c r="NNM7" s="25"/>
      <c r="NNN7" s="25"/>
      <c r="NNO7" s="25"/>
      <c r="NNP7" s="25"/>
      <c r="NNQ7" s="25"/>
      <c r="NNR7" s="25"/>
      <c r="NNS7" s="25"/>
      <c r="NNT7" s="25"/>
      <c r="NNU7" s="25"/>
      <c r="NNV7" s="25"/>
      <c r="NNW7" s="25"/>
      <c r="NNX7" s="25"/>
      <c r="NNY7" s="25"/>
      <c r="NNZ7" s="25"/>
      <c r="NOA7" s="25"/>
      <c r="NOB7" s="25"/>
      <c r="NOC7" s="25"/>
      <c r="NOD7" s="25"/>
      <c r="NOE7" s="25"/>
      <c r="NOF7" s="25"/>
      <c r="NOG7" s="25"/>
      <c r="NOH7" s="25"/>
      <c r="NOI7" s="25"/>
      <c r="NOJ7" s="25"/>
      <c r="NOK7" s="25"/>
      <c r="NOL7" s="25"/>
      <c r="NOM7" s="25"/>
      <c r="NON7" s="25"/>
      <c r="NOO7" s="25"/>
      <c r="NOP7" s="25"/>
      <c r="NOQ7" s="25"/>
      <c r="NOR7" s="25"/>
      <c r="NOS7" s="25"/>
      <c r="NOT7" s="25"/>
      <c r="NOU7" s="25"/>
      <c r="NOV7" s="25"/>
      <c r="NOW7" s="25"/>
      <c r="NOX7" s="25"/>
      <c r="NOY7" s="25"/>
      <c r="NOZ7" s="25"/>
      <c r="NPA7" s="25"/>
      <c r="NPB7" s="25"/>
      <c r="NPC7" s="25"/>
      <c r="NPD7" s="25"/>
      <c r="NPE7" s="25"/>
      <c r="NPF7" s="25"/>
      <c r="NPG7" s="25"/>
      <c r="NPH7" s="25"/>
      <c r="NPI7" s="25"/>
      <c r="NPJ7" s="25"/>
      <c r="NPK7" s="25"/>
      <c r="NPL7" s="25"/>
      <c r="NPM7" s="25"/>
      <c r="NPN7" s="25"/>
      <c r="NPO7" s="25"/>
      <c r="NPP7" s="25"/>
      <c r="NPQ7" s="25"/>
      <c r="NPR7" s="25"/>
      <c r="NPS7" s="25"/>
      <c r="NPT7" s="25"/>
      <c r="NPU7" s="25"/>
      <c r="NPV7" s="25"/>
      <c r="NPW7" s="25"/>
      <c r="NPX7" s="25"/>
      <c r="NPY7" s="25"/>
      <c r="NPZ7" s="25"/>
      <c r="NQA7" s="25"/>
      <c r="NQB7" s="25"/>
      <c r="NQC7" s="25"/>
      <c r="NQD7" s="25"/>
      <c r="NQE7" s="25"/>
      <c r="NQF7" s="25"/>
      <c r="NQG7" s="25"/>
      <c r="NQH7" s="25"/>
      <c r="NQI7" s="25"/>
      <c r="NQJ7" s="25"/>
      <c r="NQK7" s="25"/>
      <c r="NQL7" s="25"/>
      <c r="NQM7" s="25"/>
      <c r="NQN7" s="25"/>
      <c r="NQO7" s="25"/>
      <c r="NQP7" s="25"/>
      <c r="NQQ7" s="25"/>
      <c r="NQR7" s="25"/>
      <c r="NQS7" s="25"/>
      <c r="NQT7" s="25"/>
      <c r="NQU7" s="25"/>
      <c r="NQV7" s="25"/>
      <c r="NQW7" s="25"/>
      <c r="NQX7" s="25"/>
      <c r="NQY7" s="25"/>
      <c r="NQZ7" s="25"/>
      <c r="NRA7" s="25"/>
      <c r="NRB7" s="25"/>
      <c r="NRC7" s="25"/>
      <c r="NRD7" s="25"/>
      <c r="NRE7" s="25"/>
      <c r="NRF7" s="25"/>
      <c r="NRG7" s="25"/>
      <c r="NRH7" s="25"/>
      <c r="NRI7" s="25"/>
      <c r="NRJ7" s="25"/>
      <c r="NRK7" s="25"/>
      <c r="NRL7" s="25"/>
      <c r="NRM7" s="25"/>
      <c r="NRN7" s="25"/>
      <c r="NRO7" s="25"/>
      <c r="NRP7" s="25"/>
      <c r="NRQ7" s="25"/>
      <c r="NRR7" s="25"/>
      <c r="NRS7" s="25"/>
      <c r="NRT7" s="25"/>
      <c r="NRU7" s="25"/>
      <c r="NRV7" s="25"/>
      <c r="NRW7" s="25"/>
      <c r="NRX7" s="25"/>
      <c r="NRY7" s="25"/>
      <c r="NRZ7" s="25"/>
      <c r="NSA7" s="25"/>
      <c r="NSB7" s="25"/>
      <c r="NSC7" s="25"/>
      <c r="NSD7" s="25"/>
      <c r="NSE7" s="25"/>
      <c r="NSF7" s="25"/>
      <c r="NSG7" s="25"/>
      <c r="NSH7" s="25"/>
      <c r="NSI7" s="25"/>
      <c r="NSJ7" s="25"/>
      <c r="NSK7" s="25"/>
      <c r="NSL7" s="25"/>
      <c r="NSM7" s="25"/>
      <c r="NSN7" s="25"/>
      <c r="NSO7" s="25"/>
      <c r="NSP7" s="25"/>
      <c r="NSQ7" s="25"/>
      <c r="NSR7" s="25"/>
      <c r="NSS7" s="25"/>
      <c r="NST7" s="25"/>
      <c r="NSU7" s="25"/>
      <c r="NSV7" s="25"/>
      <c r="NSW7" s="25"/>
      <c r="NSX7" s="25"/>
      <c r="NSY7" s="25"/>
      <c r="NSZ7" s="25"/>
      <c r="NTA7" s="25"/>
      <c r="NTB7" s="25"/>
      <c r="NTC7" s="25"/>
      <c r="NTD7" s="25"/>
      <c r="NTE7" s="25"/>
      <c r="NTF7" s="25"/>
      <c r="NTG7" s="25"/>
      <c r="NTH7" s="25"/>
      <c r="NTI7" s="25"/>
      <c r="NTJ7" s="25"/>
      <c r="NTK7" s="25"/>
      <c r="NTL7" s="25"/>
      <c r="NTM7" s="25"/>
      <c r="NTN7" s="25"/>
      <c r="NTO7" s="25"/>
      <c r="NTP7" s="25"/>
      <c r="NTQ7" s="25"/>
      <c r="NTR7" s="25"/>
      <c r="NTS7" s="25"/>
      <c r="NTT7" s="25"/>
      <c r="NTU7" s="25"/>
      <c r="NTV7" s="25"/>
      <c r="NTW7" s="25"/>
      <c r="NTX7" s="25"/>
      <c r="NTY7" s="25"/>
      <c r="NTZ7" s="25"/>
      <c r="NUA7" s="25"/>
      <c r="NUB7" s="25"/>
      <c r="NUC7" s="25"/>
      <c r="NUD7" s="25"/>
      <c r="NUE7" s="25"/>
      <c r="NUF7" s="25"/>
      <c r="NUG7" s="25"/>
      <c r="NUH7" s="25"/>
      <c r="NUI7" s="25"/>
      <c r="NUJ7" s="25"/>
      <c r="NUK7" s="25"/>
      <c r="NUL7" s="25"/>
      <c r="NUM7" s="25"/>
      <c r="NUN7" s="25"/>
      <c r="NUO7" s="25"/>
      <c r="NUP7" s="25"/>
      <c r="NUQ7" s="25"/>
      <c r="NUR7" s="25"/>
      <c r="NUS7" s="25"/>
      <c r="NUT7" s="25"/>
      <c r="NUU7" s="25"/>
      <c r="NUV7" s="25"/>
      <c r="NUW7" s="25"/>
      <c r="NUX7" s="25"/>
      <c r="NUY7" s="25"/>
      <c r="NUZ7" s="25"/>
      <c r="NVA7" s="25"/>
      <c r="NVB7" s="25"/>
      <c r="NVC7" s="25"/>
      <c r="NVD7" s="25"/>
      <c r="NVE7" s="25"/>
      <c r="NVF7" s="25"/>
      <c r="NVG7" s="25"/>
      <c r="NVH7" s="25"/>
      <c r="NVI7" s="25"/>
      <c r="NVJ7" s="25"/>
      <c r="NVK7" s="25"/>
      <c r="NVL7" s="25"/>
      <c r="NVM7" s="25"/>
      <c r="NVN7" s="25"/>
      <c r="NVO7" s="25"/>
      <c r="NVP7" s="25"/>
      <c r="NVQ7" s="25"/>
      <c r="NVR7" s="25"/>
      <c r="NVS7" s="25"/>
      <c r="NVT7" s="25"/>
      <c r="NVU7" s="25"/>
      <c r="NVV7" s="25"/>
      <c r="NVW7" s="25"/>
      <c r="NVX7" s="25"/>
      <c r="NVY7" s="25"/>
      <c r="NVZ7" s="25"/>
      <c r="NWA7" s="25"/>
      <c r="NWB7" s="25"/>
      <c r="NWC7" s="25"/>
      <c r="NWD7" s="25"/>
      <c r="NWE7" s="25"/>
      <c r="NWF7" s="25"/>
      <c r="NWG7" s="25"/>
      <c r="NWH7" s="25"/>
      <c r="NWI7" s="25"/>
      <c r="NWJ7" s="25"/>
      <c r="NWK7" s="25"/>
      <c r="NWL7" s="25"/>
      <c r="NWM7" s="25"/>
      <c r="NWN7" s="25"/>
      <c r="NWO7" s="25"/>
      <c r="NWP7" s="25"/>
      <c r="NWQ7" s="25"/>
      <c r="NWR7" s="25"/>
      <c r="NWS7" s="25"/>
      <c r="NWT7" s="25"/>
      <c r="NWU7" s="25"/>
      <c r="NWV7" s="25"/>
      <c r="NWW7" s="25"/>
      <c r="NWX7" s="25"/>
      <c r="NWY7" s="25"/>
      <c r="NWZ7" s="25"/>
      <c r="NXA7" s="25"/>
      <c r="NXB7" s="25"/>
      <c r="NXC7" s="25"/>
      <c r="NXD7" s="25"/>
      <c r="NXE7" s="25"/>
      <c r="NXF7" s="25"/>
      <c r="NXG7" s="25"/>
      <c r="NXH7" s="25"/>
      <c r="NXI7" s="25"/>
      <c r="NXJ7" s="25"/>
      <c r="NXK7" s="25"/>
      <c r="NXL7" s="25"/>
      <c r="NXM7" s="25"/>
      <c r="NXN7" s="25"/>
      <c r="NXO7" s="25"/>
      <c r="NXP7" s="25"/>
      <c r="NXQ7" s="25"/>
      <c r="NXR7" s="25"/>
      <c r="NXS7" s="25"/>
      <c r="NXT7" s="25"/>
      <c r="NXU7" s="25"/>
      <c r="NXV7" s="25"/>
      <c r="NXW7" s="25"/>
      <c r="NXX7" s="25"/>
      <c r="NXY7" s="25"/>
      <c r="NXZ7" s="25"/>
      <c r="NYA7" s="25"/>
      <c r="NYB7" s="25"/>
      <c r="NYC7" s="25"/>
      <c r="NYD7" s="25"/>
      <c r="NYE7" s="25"/>
      <c r="NYF7" s="25"/>
      <c r="NYG7" s="25"/>
      <c r="NYH7" s="25"/>
      <c r="NYI7" s="25"/>
      <c r="NYJ7" s="25"/>
      <c r="NYK7" s="25"/>
      <c r="NYL7" s="25"/>
      <c r="NYM7" s="25"/>
      <c r="NYN7" s="25"/>
      <c r="NYO7" s="25"/>
      <c r="NYP7" s="25"/>
      <c r="NYQ7" s="25"/>
      <c r="NYR7" s="25"/>
      <c r="NYS7" s="25"/>
      <c r="NYT7" s="25"/>
      <c r="NYU7" s="25"/>
      <c r="NYV7" s="25"/>
      <c r="NYW7" s="25"/>
      <c r="NYX7" s="25"/>
      <c r="NYY7" s="25"/>
      <c r="NYZ7" s="25"/>
      <c r="NZA7" s="25"/>
      <c r="NZB7" s="25"/>
      <c r="NZC7" s="25"/>
      <c r="NZD7" s="25"/>
      <c r="NZE7" s="25"/>
      <c r="NZF7" s="25"/>
      <c r="NZG7" s="25"/>
      <c r="NZH7" s="25"/>
      <c r="NZI7" s="25"/>
      <c r="NZJ7" s="25"/>
      <c r="NZK7" s="25"/>
      <c r="NZL7" s="25"/>
      <c r="NZM7" s="25"/>
      <c r="NZN7" s="25"/>
      <c r="NZO7" s="25"/>
      <c r="NZP7" s="25"/>
      <c r="NZQ7" s="25"/>
      <c r="NZR7" s="25"/>
      <c r="NZS7" s="25"/>
      <c r="NZT7" s="25"/>
      <c r="NZU7" s="25"/>
      <c r="NZV7" s="25"/>
      <c r="NZW7" s="25"/>
      <c r="NZX7" s="25"/>
      <c r="NZY7" s="25"/>
      <c r="NZZ7" s="25"/>
      <c r="OAA7" s="25"/>
      <c r="OAB7" s="25"/>
      <c r="OAC7" s="25"/>
      <c r="OAD7" s="25"/>
      <c r="OAE7" s="25"/>
      <c r="OAF7" s="25"/>
      <c r="OAG7" s="25"/>
      <c r="OAH7" s="25"/>
      <c r="OAI7" s="25"/>
      <c r="OAJ7" s="25"/>
      <c r="OAK7" s="25"/>
      <c r="OAL7" s="25"/>
      <c r="OAM7" s="25"/>
      <c r="OAN7" s="25"/>
      <c r="OAO7" s="25"/>
      <c r="OAP7" s="25"/>
      <c r="OAQ7" s="25"/>
      <c r="OAR7" s="25"/>
      <c r="OAS7" s="25"/>
      <c r="OAT7" s="25"/>
      <c r="OAU7" s="25"/>
      <c r="OAV7" s="25"/>
      <c r="OAW7" s="25"/>
      <c r="OAX7" s="25"/>
      <c r="OAY7" s="25"/>
      <c r="OAZ7" s="25"/>
      <c r="OBA7" s="25"/>
      <c r="OBB7" s="25"/>
      <c r="OBC7" s="25"/>
      <c r="OBD7" s="25"/>
      <c r="OBE7" s="25"/>
      <c r="OBF7" s="25"/>
      <c r="OBG7" s="25"/>
      <c r="OBH7" s="25"/>
      <c r="OBI7" s="25"/>
      <c r="OBJ7" s="25"/>
      <c r="OBK7" s="25"/>
      <c r="OBL7" s="25"/>
      <c r="OBM7" s="25"/>
      <c r="OBN7" s="25"/>
      <c r="OBO7" s="25"/>
      <c r="OBP7" s="25"/>
      <c r="OBQ7" s="25"/>
      <c r="OBR7" s="25"/>
      <c r="OBS7" s="25"/>
      <c r="OBT7" s="25"/>
      <c r="OBU7" s="25"/>
      <c r="OBV7" s="25"/>
      <c r="OBW7" s="25"/>
      <c r="OBX7" s="25"/>
      <c r="OBY7" s="25"/>
      <c r="OBZ7" s="25"/>
      <c r="OCA7" s="25"/>
      <c r="OCB7" s="25"/>
      <c r="OCC7" s="25"/>
      <c r="OCD7" s="25"/>
      <c r="OCE7" s="25"/>
      <c r="OCF7" s="25"/>
      <c r="OCG7" s="25"/>
      <c r="OCH7" s="25"/>
      <c r="OCI7" s="25"/>
      <c r="OCJ7" s="25"/>
      <c r="OCK7" s="25"/>
      <c r="OCL7" s="25"/>
      <c r="OCM7" s="25"/>
      <c r="OCN7" s="25"/>
      <c r="OCO7" s="25"/>
      <c r="OCP7" s="25"/>
      <c r="OCQ7" s="25"/>
      <c r="OCR7" s="25"/>
      <c r="OCS7" s="25"/>
      <c r="OCT7" s="25"/>
      <c r="OCU7" s="25"/>
      <c r="OCV7" s="25"/>
      <c r="OCW7" s="25"/>
      <c r="OCX7" s="25"/>
      <c r="OCY7" s="25"/>
      <c r="OCZ7" s="25"/>
      <c r="ODA7" s="25"/>
      <c r="ODB7" s="25"/>
      <c r="ODC7" s="25"/>
      <c r="ODD7" s="25"/>
      <c r="ODE7" s="25"/>
      <c r="ODF7" s="25"/>
      <c r="ODG7" s="25"/>
      <c r="ODH7" s="25"/>
      <c r="ODI7" s="25"/>
      <c r="ODJ7" s="25"/>
      <c r="ODK7" s="25"/>
      <c r="ODL7" s="25"/>
      <c r="ODM7" s="25"/>
      <c r="ODN7" s="25"/>
      <c r="ODO7" s="25"/>
      <c r="ODP7" s="25"/>
      <c r="ODQ7" s="25"/>
      <c r="ODR7" s="25"/>
      <c r="ODS7" s="25"/>
      <c r="ODT7" s="25"/>
      <c r="ODU7" s="25"/>
      <c r="ODV7" s="25"/>
      <c r="ODW7" s="25"/>
      <c r="ODX7" s="25"/>
      <c r="ODY7" s="25"/>
      <c r="ODZ7" s="25"/>
      <c r="OEA7" s="25"/>
      <c r="OEB7" s="25"/>
      <c r="OEC7" s="25"/>
      <c r="OED7" s="25"/>
      <c r="OEE7" s="25"/>
      <c r="OEF7" s="25"/>
      <c r="OEG7" s="25"/>
      <c r="OEH7" s="25"/>
      <c r="OEI7" s="25"/>
      <c r="OEJ7" s="25"/>
      <c r="OEK7" s="25"/>
      <c r="OEL7" s="25"/>
      <c r="OEM7" s="25"/>
      <c r="OEN7" s="25"/>
      <c r="OEO7" s="25"/>
      <c r="OEP7" s="25"/>
      <c r="OEQ7" s="25"/>
      <c r="OER7" s="25"/>
      <c r="OES7" s="25"/>
      <c r="OET7" s="25"/>
      <c r="OEU7" s="25"/>
      <c r="OEV7" s="25"/>
      <c r="OEW7" s="25"/>
      <c r="OEX7" s="25"/>
      <c r="OEY7" s="25"/>
      <c r="OEZ7" s="25"/>
      <c r="OFA7" s="25"/>
      <c r="OFB7" s="25"/>
      <c r="OFC7" s="25"/>
      <c r="OFD7" s="25"/>
      <c r="OFE7" s="25"/>
      <c r="OFF7" s="25"/>
      <c r="OFG7" s="25"/>
      <c r="OFH7" s="25"/>
      <c r="OFI7" s="25"/>
      <c r="OFJ7" s="25"/>
      <c r="OFK7" s="25"/>
      <c r="OFL7" s="25"/>
      <c r="OFM7" s="25"/>
      <c r="OFN7" s="25"/>
      <c r="OFO7" s="25"/>
      <c r="OFP7" s="25"/>
      <c r="OFQ7" s="25"/>
      <c r="OFR7" s="25"/>
      <c r="OFS7" s="25"/>
      <c r="OFT7" s="25"/>
      <c r="OFU7" s="25"/>
      <c r="OFV7" s="25"/>
      <c r="OFW7" s="25"/>
      <c r="OFX7" s="25"/>
      <c r="OFY7" s="25"/>
      <c r="OFZ7" s="25"/>
      <c r="OGA7" s="25"/>
      <c r="OGB7" s="25"/>
      <c r="OGC7" s="25"/>
      <c r="OGD7" s="25"/>
      <c r="OGE7" s="25"/>
      <c r="OGF7" s="25"/>
      <c r="OGG7" s="25"/>
      <c r="OGH7" s="25"/>
      <c r="OGI7" s="25"/>
      <c r="OGJ7" s="25"/>
      <c r="OGK7" s="25"/>
      <c r="OGL7" s="25"/>
      <c r="OGM7" s="25"/>
      <c r="OGN7" s="25"/>
      <c r="OGO7" s="25"/>
      <c r="OGP7" s="25"/>
      <c r="OGQ7" s="25"/>
      <c r="OGR7" s="25"/>
      <c r="OGS7" s="25"/>
      <c r="OGT7" s="25"/>
      <c r="OGU7" s="25"/>
      <c r="OGV7" s="25"/>
      <c r="OGW7" s="25"/>
      <c r="OGX7" s="25"/>
      <c r="OGY7" s="25"/>
      <c r="OGZ7" s="25"/>
      <c r="OHA7" s="25"/>
      <c r="OHB7" s="25"/>
      <c r="OHC7" s="25"/>
      <c r="OHD7" s="25"/>
      <c r="OHE7" s="25"/>
      <c r="OHF7" s="25"/>
      <c r="OHG7" s="25"/>
      <c r="OHH7" s="25"/>
      <c r="OHI7" s="25"/>
      <c r="OHJ7" s="25"/>
      <c r="OHK7" s="25"/>
      <c r="OHL7" s="25"/>
      <c r="OHM7" s="25"/>
      <c r="OHN7" s="25"/>
      <c r="OHO7" s="25"/>
      <c r="OHP7" s="25"/>
      <c r="OHQ7" s="25"/>
      <c r="OHR7" s="25"/>
      <c r="OHS7" s="25"/>
      <c r="OHT7" s="25"/>
      <c r="OHU7" s="25"/>
      <c r="OHV7" s="25"/>
      <c r="OHW7" s="25"/>
      <c r="OHX7" s="25"/>
      <c r="OHY7" s="25"/>
      <c r="OHZ7" s="25"/>
      <c r="OIA7" s="25"/>
      <c r="OIB7" s="25"/>
      <c r="OIC7" s="25"/>
      <c r="OID7" s="25"/>
      <c r="OIE7" s="25"/>
      <c r="OIF7" s="25"/>
      <c r="OIG7" s="25"/>
      <c r="OIH7" s="25"/>
      <c r="OII7" s="25"/>
      <c r="OIJ7" s="25"/>
      <c r="OIK7" s="25"/>
      <c r="OIL7" s="25"/>
      <c r="OIM7" s="25"/>
      <c r="OIN7" s="25"/>
      <c r="OIO7" s="25"/>
      <c r="OIP7" s="25"/>
      <c r="OIQ7" s="25"/>
      <c r="OIR7" s="25"/>
      <c r="OIS7" s="25"/>
      <c r="OIT7" s="25"/>
      <c r="OIU7" s="25"/>
      <c r="OIV7" s="25"/>
      <c r="OIW7" s="25"/>
      <c r="OIX7" s="25"/>
      <c r="OIY7" s="25"/>
      <c r="OIZ7" s="25"/>
      <c r="OJA7" s="25"/>
      <c r="OJB7" s="25"/>
      <c r="OJC7" s="25"/>
      <c r="OJD7" s="25"/>
      <c r="OJE7" s="25"/>
      <c r="OJF7" s="25"/>
      <c r="OJG7" s="25"/>
      <c r="OJH7" s="25"/>
      <c r="OJI7" s="25"/>
      <c r="OJJ7" s="25"/>
      <c r="OJK7" s="25"/>
      <c r="OJL7" s="25"/>
      <c r="OJM7" s="25"/>
      <c r="OJN7" s="25"/>
      <c r="OJO7" s="25"/>
      <c r="OJP7" s="25"/>
      <c r="OJQ7" s="25"/>
      <c r="OJR7" s="25"/>
      <c r="OJS7" s="25"/>
      <c r="OJT7" s="25"/>
      <c r="OJU7" s="25"/>
      <c r="OJV7" s="25"/>
      <c r="OJW7" s="25"/>
      <c r="OJX7" s="25"/>
      <c r="OJY7" s="25"/>
      <c r="OJZ7" s="25"/>
      <c r="OKA7" s="25"/>
      <c r="OKB7" s="25"/>
      <c r="OKC7" s="25"/>
      <c r="OKD7" s="25"/>
      <c r="OKE7" s="25"/>
      <c r="OKF7" s="25"/>
      <c r="OKG7" s="25"/>
      <c r="OKH7" s="25"/>
      <c r="OKI7" s="25"/>
      <c r="OKJ7" s="25"/>
      <c r="OKK7" s="25"/>
      <c r="OKL7" s="25"/>
      <c r="OKM7" s="25"/>
      <c r="OKN7" s="25"/>
      <c r="OKO7" s="25"/>
      <c r="OKP7" s="25"/>
      <c r="OKQ7" s="25"/>
      <c r="OKR7" s="25"/>
      <c r="OKS7" s="25"/>
      <c r="OKT7" s="25"/>
      <c r="OKU7" s="25"/>
      <c r="OKV7" s="25"/>
      <c r="OKW7" s="25"/>
      <c r="OKX7" s="25"/>
      <c r="OKY7" s="25"/>
      <c r="OKZ7" s="25"/>
      <c r="OLA7" s="25"/>
      <c r="OLB7" s="25"/>
      <c r="OLC7" s="25"/>
      <c r="OLD7" s="25"/>
      <c r="OLE7" s="25"/>
      <c r="OLF7" s="25"/>
      <c r="OLG7" s="25"/>
      <c r="OLH7" s="25"/>
      <c r="OLI7" s="25"/>
      <c r="OLJ7" s="25"/>
      <c r="OLK7" s="25"/>
      <c r="OLL7" s="25"/>
      <c r="OLM7" s="25"/>
      <c r="OLN7" s="25"/>
      <c r="OLO7" s="25"/>
      <c r="OLP7" s="25"/>
      <c r="OLQ7" s="25"/>
      <c r="OLR7" s="25"/>
      <c r="OLS7" s="25"/>
      <c r="OLT7" s="25"/>
      <c r="OLU7" s="25"/>
      <c r="OLV7" s="25"/>
      <c r="OLW7" s="25"/>
      <c r="OLX7" s="25"/>
      <c r="OLY7" s="25"/>
      <c r="OLZ7" s="25"/>
      <c r="OMA7" s="25"/>
      <c r="OMB7" s="25"/>
      <c r="OMC7" s="25"/>
      <c r="OMD7" s="25"/>
      <c r="OME7" s="25"/>
      <c r="OMF7" s="25"/>
      <c r="OMG7" s="25"/>
      <c r="OMH7" s="25"/>
      <c r="OMI7" s="25"/>
      <c r="OMJ7" s="25"/>
      <c r="OMK7" s="25"/>
      <c r="OML7" s="25"/>
      <c r="OMM7" s="25"/>
      <c r="OMN7" s="25"/>
      <c r="OMO7" s="25"/>
      <c r="OMP7" s="25"/>
      <c r="OMQ7" s="25"/>
      <c r="OMR7" s="25"/>
      <c r="OMS7" s="25"/>
      <c r="OMT7" s="25"/>
      <c r="OMU7" s="25"/>
      <c r="OMV7" s="25"/>
      <c r="OMW7" s="25"/>
      <c r="OMX7" s="25"/>
      <c r="OMY7" s="25"/>
      <c r="OMZ7" s="25"/>
      <c r="ONA7" s="25"/>
      <c r="ONB7" s="25"/>
      <c r="ONC7" s="25"/>
      <c r="OND7" s="25"/>
      <c r="ONE7" s="25"/>
      <c r="ONF7" s="25"/>
      <c r="ONG7" s="25"/>
      <c r="ONH7" s="25"/>
      <c r="ONI7" s="25"/>
      <c r="ONJ7" s="25"/>
      <c r="ONK7" s="25"/>
      <c r="ONL7" s="25"/>
      <c r="ONM7" s="25"/>
      <c r="ONN7" s="25"/>
      <c r="ONO7" s="25"/>
      <c r="ONP7" s="25"/>
      <c r="ONQ7" s="25"/>
      <c r="ONR7" s="25"/>
      <c r="ONS7" s="25"/>
      <c r="ONT7" s="25"/>
      <c r="ONU7" s="25"/>
      <c r="ONV7" s="25"/>
      <c r="ONW7" s="25"/>
      <c r="ONX7" s="25"/>
      <c r="ONY7" s="25"/>
      <c r="ONZ7" s="25"/>
      <c r="OOA7" s="25"/>
      <c r="OOB7" s="25"/>
      <c r="OOC7" s="25"/>
      <c r="OOD7" s="25"/>
      <c r="OOE7" s="25"/>
      <c r="OOF7" s="25"/>
      <c r="OOG7" s="25"/>
      <c r="OOH7" s="25"/>
      <c r="OOI7" s="25"/>
      <c r="OOJ7" s="25"/>
      <c r="OOK7" s="25"/>
      <c r="OOL7" s="25"/>
      <c r="OOM7" s="25"/>
      <c r="OON7" s="25"/>
      <c r="OOO7" s="25"/>
      <c r="OOP7" s="25"/>
      <c r="OOQ7" s="25"/>
      <c r="OOR7" s="25"/>
      <c r="OOS7" s="25"/>
      <c r="OOT7" s="25"/>
      <c r="OOU7" s="25"/>
      <c r="OOV7" s="25"/>
      <c r="OOW7" s="25"/>
      <c r="OOX7" s="25"/>
      <c r="OOY7" s="25"/>
      <c r="OOZ7" s="25"/>
      <c r="OPA7" s="25"/>
      <c r="OPB7" s="25"/>
      <c r="OPC7" s="25"/>
      <c r="OPD7" s="25"/>
      <c r="OPE7" s="25"/>
      <c r="OPF7" s="25"/>
      <c r="OPG7" s="25"/>
      <c r="OPH7" s="25"/>
      <c r="OPI7" s="25"/>
      <c r="OPJ7" s="25"/>
      <c r="OPK7" s="25"/>
      <c r="OPL7" s="25"/>
      <c r="OPM7" s="25"/>
      <c r="OPN7" s="25"/>
      <c r="OPO7" s="25"/>
      <c r="OPP7" s="25"/>
      <c r="OPQ7" s="25"/>
      <c r="OPR7" s="25"/>
      <c r="OPS7" s="25"/>
      <c r="OPT7" s="25"/>
      <c r="OPU7" s="25"/>
      <c r="OPV7" s="25"/>
      <c r="OPW7" s="25"/>
      <c r="OPX7" s="25"/>
      <c r="OPY7" s="25"/>
      <c r="OPZ7" s="25"/>
      <c r="OQA7" s="25"/>
      <c r="OQB7" s="25"/>
      <c r="OQC7" s="25"/>
      <c r="OQD7" s="25"/>
      <c r="OQE7" s="25"/>
      <c r="OQF7" s="25"/>
      <c r="OQG7" s="25"/>
      <c r="OQH7" s="25"/>
      <c r="OQI7" s="25"/>
      <c r="OQJ7" s="25"/>
      <c r="OQK7" s="25"/>
      <c r="OQL7" s="25"/>
      <c r="OQM7" s="25"/>
      <c r="OQN7" s="25"/>
      <c r="OQO7" s="25"/>
      <c r="OQP7" s="25"/>
      <c r="OQQ7" s="25"/>
      <c r="OQR7" s="25"/>
      <c r="OQS7" s="25"/>
      <c r="OQT7" s="25"/>
      <c r="OQU7" s="25"/>
      <c r="OQV7" s="25"/>
      <c r="OQW7" s="25"/>
      <c r="OQX7" s="25"/>
      <c r="OQY7" s="25"/>
      <c r="OQZ7" s="25"/>
      <c r="ORA7" s="25"/>
      <c r="ORB7" s="25"/>
      <c r="ORC7" s="25"/>
      <c r="ORD7" s="25"/>
      <c r="ORE7" s="25"/>
      <c r="ORF7" s="25"/>
      <c r="ORG7" s="25"/>
      <c r="ORH7" s="25"/>
      <c r="ORI7" s="25"/>
      <c r="ORJ7" s="25"/>
      <c r="ORK7" s="25"/>
      <c r="ORL7" s="25"/>
      <c r="ORM7" s="25"/>
      <c r="ORN7" s="25"/>
      <c r="ORO7" s="25"/>
      <c r="ORP7" s="25"/>
      <c r="ORQ7" s="25"/>
      <c r="ORR7" s="25"/>
      <c r="ORS7" s="25"/>
      <c r="ORT7" s="25"/>
      <c r="ORU7" s="25"/>
      <c r="ORV7" s="25"/>
      <c r="ORW7" s="25"/>
      <c r="ORX7" s="25"/>
      <c r="ORY7" s="25"/>
      <c r="ORZ7" s="25"/>
      <c r="OSA7" s="25"/>
      <c r="OSB7" s="25"/>
      <c r="OSC7" s="25"/>
      <c r="OSD7" s="25"/>
      <c r="OSE7" s="25"/>
      <c r="OSF7" s="25"/>
      <c r="OSG7" s="25"/>
      <c r="OSH7" s="25"/>
      <c r="OSI7" s="25"/>
      <c r="OSJ7" s="25"/>
      <c r="OSK7" s="25"/>
      <c r="OSL7" s="25"/>
      <c r="OSM7" s="25"/>
      <c r="OSN7" s="25"/>
      <c r="OSO7" s="25"/>
      <c r="OSP7" s="25"/>
      <c r="OSQ7" s="25"/>
      <c r="OSR7" s="25"/>
      <c r="OSS7" s="25"/>
      <c r="OST7" s="25"/>
      <c r="OSU7" s="25"/>
      <c r="OSV7" s="25"/>
      <c r="OSW7" s="25"/>
      <c r="OSX7" s="25"/>
      <c r="OSY7" s="25"/>
      <c r="OSZ7" s="25"/>
      <c r="OTA7" s="25"/>
      <c r="OTB7" s="25"/>
      <c r="OTC7" s="25"/>
      <c r="OTD7" s="25"/>
      <c r="OTE7" s="25"/>
      <c r="OTF7" s="25"/>
      <c r="OTG7" s="25"/>
      <c r="OTH7" s="25"/>
      <c r="OTI7" s="25"/>
      <c r="OTJ7" s="25"/>
      <c r="OTK7" s="25"/>
      <c r="OTL7" s="25"/>
      <c r="OTM7" s="25"/>
      <c r="OTN7" s="25"/>
      <c r="OTO7" s="25"/>
      <c r="OTP7" s="25"/>
      <c r="OTQ7" s="25"/>
      <c r="OTR7" s="25"/>
      <c r="OTS7" s="25"/>
      <c r="OTT7" s="25"/>
      <c r="OTU7" s="25"/>
      <c r="OTV7" s="25"/>
      <c r="OTW7" s="25"/>
      <c r="OTX7" s="25"/>
      <c r="OTY7" s="25"/>
      <c r="OTZ7" s="25"/>
      <c r="OUA7" s="25"/>
      <c r="OUB7" s="25"/>
      <c r="OUC7" s="25"/>
      <c r="OUD7" s="25"/>
      <c r="OUE7" s="25"/>
      <c r="OUF7" s="25"/>
      <c r="OUG7" s="25"/>
      <c r="OUH7" s="25"/>
      <c r="OUI7" s="25"/>
      <c r="OUJ7" s="25"/>
      <c r="OUK7" s="25"/>
      <c r="OUL7" s="25"/>
      <c r="OUM7" s="25"/>
      <c r="OUN7" s="25"/>
      <c r="OUO7" s="25"/>
      <c r="OUP7" s="25"/>
      <c r="OUQ7" s="25"/>
      <c r="OUR7" s="25"/>
      <c r="OUS7" s="25"/>
      <c r="OUT7" s="25"/>
      <c r="OUU7" s="25"/>
      <c r="OUV7" s="25"/>
      <c r="OUW7" s="25"/>
      <c r="OUX7" s="25"/>
      <c r="OUY7" s="25"/>
      <c r="OUZ7" s="25"/>
      <c r="OVA7" s="25"/>
      <c r="OVB7" s="25"/>
      <c r="OVC7" s="25"/>
      <c r="OVD7" s="25"/>
      <c r="OVE7" s="25"/>
      <c r="OVF7" s="25"/>
      <c r="OVG7" s="25"/>
      <c r="OVH7" s="25"/>
      <c r="OVI7" s="25"/>
      <c r="OVJ7" s="25"/>
      <c r="OVK7" s="25"/>
      <c r="OVL7" s="25"/>
      <c r="OVM7" s="25"/>
      <c r="OVN7" s="25"/>
      <c r="OVO7" s="25"/>
      <c r="OVP7" s="25"/>
      <c r="OVQ7" s="25"/>
      <c r="OVR7" s="25"/>
      <c r="OVS7" s="25"/>
      <c r="OVT7" s="25"/>
      <c r="OVU7" s="25"/>
      <c r="OVV7" s="25"/>
      <c r="OVW7" s="25"/>
      <c r="OVX7" s="25"/>
      <c r="OVY7" s="25"/>
      <c r="OVZ7" s="25"/>
      <c r="OWA7" s="25"/>
      <c r="OWB7" s="25"/>
      <c r="OWC7" s="25"/>
      <c r="OWD7" s="25"/>
      <c r="OWE7" s="25"/>
      <c r="OWF7" s="25"/>
      <c r="OWG7" s="25"/>
      <c r="OWH7" s="25"/>
      <c r="OWI7" s="25"/>
      <c r="OWJ7" s="25"/>
      <c r="OWK7" s="25"/>
      <c r="OWL7" s="25"/>
      <c r="OWM7" s="25"/>
      <c r="OWN7" s="25"/>
      <c r="OWO7" s="25"/>
      <c r="OWP7" s="25"/>
      <c r="OWQ7" s="25"/>
      <c r="OWR7" s="25"/>
      <c r="OWS7" s="25"/>
      <c r="OWT7" s="25"/>
      <c r="OWU7" s="25"/>
      <c r="OWV7" s="25"/>
      <c r="OWW7" s="25"/>
      <c r="OWX7" s="25"/>
      <c r="OWY7" s="25"/>
      <c r="OWZ7" s="25"/>
      <c r="OXA7" s="25"/>
      <c r="OXB7" s="25"/>
      <c r="OXC7" s="25"/>
      <c r="OXD7" s="25"/>
      <c r="OXE7" s="25"/>
      <c r="OXF7" s="25"/>
      <c r="OXG7" s="25"/>
      <c r="OXH7" s="25"/>
      <c r="OXI7" s="25"/>
      <c r="OXJ7" s="25"/>
      <c r="OXK7" s="25"/>
      <c r="OXL7" s="25"/>
      <c r="OXM7" s="25"/>
      <c r="OXN7" s="25"/>
      <c r="OXO7" s="25"/>
      <c r="OXP7" s="25"/>
      <c r="OXQ7" s="25"/>
      <c r="OXR7" s="25"/>
      <c r="OXS7" s="25"/>
      <c r="OXT7" s="25"/>
      <c r="OXU7" s="25"/>
      <c r="OXV7" s="25"/>
      <c r="OXW7" s="25"/>
      <c r="OXX7" s="25"/>
      <c r="OXY7" s="25"/>
      <c r="OXZ7" s="25"/>
      <c r="OYA7" s="25"/>
      <c r="OYB7" s="25"/>
      <c r="OYC7" s="25"/>
      <c r="OYD7" s="25"/>
      <c r="OYE7" s="25"/>
      <c r="OYF7" s="25"/>
      <c r="OYG7" s="25"/>
      <c r="OYH7" s="25"/>
      <c r="OYI7" s="25"/>
      <c r="OYJ7" s="25"/>
      <c r="OYK7" s="25"/>
      <c r="OYL7" s="25"/>
      <c r="OYM7" s="25"/>
      <c r="OYN7" s="25"/>
      <c r="OYO7" s="25"/>
      <c r="OYP7" s="25"/>
      <c r="OYQ7" s="25"/>
      <c r="OYR7" s="25"/>
      <c r="OYS7" s="25"/>
      <c r="OYT7" s="25"/>
      <c r="OYU7" s="25"/>
      <c r="OYV7" s="25"/>
      <c r="OYW7" s="25"/>
      <c r="OYX7" s="25"/>
      <c r="OYY7" s="25"/>
      <c r="OYZ7" s="25"/>
      <c r="OZA7" s="25"/>
      <c r="OZB7" s="25"/>
      <c r="OZC7" s="25"/>
      <c r="OZD7" s="25"/>
      <c r="OZE7" s="25"/>
      <c r="OZF7" s="25"/>
      <c r="OZG7" s="25"/>
      <c r="OZH7" s="25"/>
      <c r="OZI7" s="25"/>
      <c r="OZJ7" s="25"/>
      <c r="OZK7" s="25"/>
      <c r="OZL7" s="25"/>
      <c r="OZM7" s="25"/>
      <c r="OZN7" s="25"/>
      <c r="OZO7" s="25"/>
      <c r="OZP7" s="25"/>
      <c r="OZQ7" s="25"/>
      <c r="OZR7" s="25"/>
      <c r="OZS7" s="25"/>
      <c r="OZT7" s="25"/>
      <c r="OZU7" s="25"/>
      <c r="OZV7" s="25"/>
      <c r="OZW7" s="25"/>
      <c r="OZX7" s="25"/>
      <c r="OZY7" s="25"/>
      <c r="OZZ7" s="25"/>
      <c r="PAA7" s="25"/>
      <c r="PAB7" s="25"/>
      <c r="PAC7" s="25"/>
      <c r="PAD7" s="25"/>
      <c r="PAE7" s="25"/>
      <c r="PAF7" s="25"/>
      <c r="PAG7" s="25"/>
      <c r="PAH7" s="25"/>
      <c r="PAI7" s="25"/>
      <c r="PAJ7" s="25"/>
      <c r="PAK7" s="25"/>
      <c r="PAL7" s="25"/>
      <c r="PAM7" s="25"/>
      <c r="PAN7" s="25"/>
      <c r="PAO7" s="25"/>
      <c r="PAP7" s="25"/>
      <c r="PAQ7" s="25"/>
      <c r="PAR7" s="25"/>
      <c r="PAS7" s="25"/>
      <c r="PAT7" s="25"/>
      <c r="PAU7" s="25"/>
      <c r="PAV7" s="25"/>
      <c r="PAW7" s="25"/>
      <c r="PAX7" s="25"/>
      <c r="PAY7" s="25"/>
      <c r="PAZ7" s="25"/>
      <c r="PBA7" s="25"/>
      <c r="PBB7" s="25"/>
      <c r="PBC7" s="25"/>
      <c r="PBD7" s="25"/>
      <c r="PBE7" s="25"/>
      <c r="PBF7" s="25"/>
      <c r="PBG7" s="25"/>
      <c r="PBH7" s="25"/>
      <c r="PBI7" s="25"/>
      <c r="PBJ7" s="25"/>
      <c r="PBK7" s="25"/>
      <c r="PBL7" s="25"/>
      <c r="PBM7" s="25"/>
      <c r="PBN7" s="25"/>
      <c r="PBO7" s="25"/>
      <c r="PBP7" s="25"/>
      <c r="PBQ7" s="25"/>
      <c r="PBR7" s="25"/>
      <c r="PBS7" s="25"/>
      <c r="PBT7" s="25"/>
      <c r="PBU7" s="25"/>
      <c r="PBV7" s="25"/>
      <c r="PBW7" s="25"/>
      <c r="PBX7" s="25"/>
      <c r="PBY7" s="25"/>
      <c r="PBZ7" s="25"/>
      <c r="PCA7" s="25"/>
      <c r="PCB7" s="25"/>
      <c r="PCC7" s="25"/>
      <c r="PCD7" s="25"/>
      <c r="PCE7" s="25"/>
      <c r="PCF7" s="25"/>
      <c r="PCG7" s="25"/>
      <c r="PCH7" s="25"/>
      <c r="PCI7" s="25"/>
      <c r="PCJ7" s="25"/>
      <c r="PCK7" s="25"/>
      <c r="PCL7" s="25"/>
      <c r="PCM7" s="25"/>
      <c r="PCN7" s="25"/>
      <c r="PCO7" s="25"/>
      <c r="PCP7" s="25"/>
      <c r="PCQ7" s="25"/>
      <c r="PCR7" s="25"/>
      <c r="PCS7" s="25"/>
      <c r="PCT7" s="25"/>
      <c r="PCU7" s="25"/>
      <c r="PCV7" s="25"/>
      <c r="PCW7" s="25"/>
      <c r="PCX7" s="25"/>
      <c r="PCY7" s="25"/>
      <c r="PCZ7" s="25"/>
      <c r="PDA7" s="25"/>
      <c r="PDB7" s="25"/>
      <c r="PDC7" s="25"/>
      <c r="PDD7" s="25"/>
      <c r="PDE7" s="25"/>
      <c r="PDF7" s="25"/>
      <c r="PDG7" s="25"/>
      <c r="PDH7" s="25"/>
      <c r="PDI7" s="25"/>
      <c r="PDJ7" s="25"/>
      <c r="PDK7" s="25"/>
      <c r="PDL7" s="25"/>
      <c r="PDM7" s="25"/>
      <c r="PDN7" s="25"/>
      <c r="PDO7" s="25"/>
      <c r="PDP7" s="25"/>
      <c r="PDQ7" s="25"/>
      <c r="PDR7" s="25"/>
      <c r="PDS7" s="25"/>
      <c r="PDT7" s="25"/>
      <c r="PDU7" s="25"/>
      <c r="PDV7" s="25"/>
      <c r="PDW7" s="25"/>
      <c r="PDX7" s="25"/>
      <c r="PDY7" s="25"/>
      <c r="PDZ7" s="25"/>
      <c r="PEA7" s="25"/>
      <c r="PEB7" s="25"/>
      <c r="PEC7" s="25"/>
      <c r="PED7" s="25"/>
      <c r="PEE7" s="25"/>
      <c r="PEF7" s="25"/>
      <c r="PEG7" s="25"/>
      <c r="PEH7" s="25"/>
      <c r="PEI7" s="25"/>
      <c r="PEJ7" s="25"/>
      <c r="PEK7" s="25"/>
      <c r="PEL7" s="25"/>
      <c r="PEM7" s="25"/>
      <c r="PEN7" s="25"/>
      <c r="PEO7" s="25"/>
      <c r="PEP7" s="25"/>
      <c r="PEQ7" s="25"/>
      <c r="PER7" s="25"/>
      <c r="PES7" s="25"/>
      <c r="PET7" s="25"/>
      <c r="PEU7" s="25"/>
      <c r="PEV7" s="25"/>
      <c r="PEW7" s="25"/>
      <c r="PEX7" s="25"/>
      <c r="PEY7" s="25"/>
      <c r="PEZ7" s="25"/>
      <c r="PFA7" s="25"/>
      <c r="PFB7" s="25"/>
      <c r="PFC7" s="25"/>
      <c r="PFD7" s="25"/>
      <c r="PFE7" s="25"/>
      <c r="PFF7" s="25"/>
      <c r="PFG7" s="25"/>
      <c r="PFH7" s="25"/>
      <c r="PFI7" s="25"/>
      <c r="PFJ7" s="25"/>
      <c r="PFK7" s="25"/>
      <c r="PFL7" s="25"/>
      <c r="PFM7" s="25"/>
      <c r="PFN7" s="25"/>
      <c r="PFO7" s="25"/>
      <c r="PFP7" s="25"/>
      <c r="PFQ7" s="25"/>
      <c r="PFR7" s="25"/>
      <c r="PFS7" s="25"/>
      <c r="PFT7" s="25"/>
      <c r="PFU7" s="25"/>
      <c r="PFV7" s="25"/>
      <c r="PFW7" s="25"/>
      <c r="PFX7" s="25"/>
      <c r="PFY7" s="25"/>
      <c r="PFZ7" s="25"/>
      <c r="PGA7" s="25"/>
      <c r="PGB7" s="25"/>
      <c r="PGC7" s="25"/>
      <c r="PGD7" s="25"/>
      <c r="PGE7" s="25"/>
      <c r="PGF7" s="25"/>
      <c r="PGG7" s="25"/>
      <c r="PGH7" s="25"/>
      <c r="PGI7" s="25"/>
      <c r="PGJ7" s="25"/>
      <c r="PGK7" s="25"/>
      <c r="PGL7" s="25"/>
      <c r="PGM7" s="25"/>
      <c r="PGN7" s="25"/>
      <c r="PGO7" s="25"/>
      <c r="PGP7" s="25"/>
      <c r="PGQ7" s="25"/>
      <c r="PGR7" s="25"/>
      <c r="PGS7" s="25"/>
      <c r="PGT7" s="25"/>
      <c r="PGU7" s="25"/>
      <c r="PGV7" s="25"/>
      <c r="PGW7" s="25"/>
      <c r="PGX7" s="25"/>
      <c r="PGY7" s="25"/>
      <c r="PGZ7" s="25"/>
      <c r="PHA7" s="25"/>
      <c r="PHB7" s="25"/>
      <c r="PHC7" s="25"/>
      <c r="PHD7" s="25"/>
      <c r="PHE7" s="25"/>
      <c r="PHF7" s="25"/>
      <c r="PHG7" s="25"/>
      <c r="PHH7" s="25"/>
      <c r="PHI7" s="25"/>
      <c r="PHJ7" s="25"/>
      <c r="PHK7" s="25"/>
      <c r="PHL7" s="25"/>
      <c r="PHM7" s="25"/>
      <c r="PHN7" s="25"/>
      <c r="PHO7" s="25"/>
      <c r="PHP7" s="25"/>
      <c r="PHQ7" s="25"/>
      <c r="PHR7" s="25"/>
      <c r="PHS7" s="25"/>
      <c r="PHT7" s="25"/>
      <c r="PHU7" s="25"/>
      <c r="PHV7" s="25"/>
      <c r="PHW7" s="25"/>
      <c r="PHX7" s="25"/>
      <c r="PHY7" s="25"/>
      <c r="PHZ7" s="25"/>
      <c r="PIA7" s="25"/>
      <c r="PIB7" s="25"/>
      <c r="PIC7" s="25"/>
      <c r="PID7" s="25"/>
      <c r="PIE7" s="25"/>
      <c r="PIF7" s="25"/>
      <c r="PIG7" s="25"/>
      <c r="PIH7" s="25"/>
      <c r="PII7" s="25"/>
      <c r="PIJ7" s="25"/>
      <c r="PIK7" s="25"/>
      <c r="PIL7" s="25"/>
      <c r="PIM7" s="25"/>
      <c r="PIN7" s="25"/>
      <c r="PIO7" s="25"/>
      <c r="PIP7" s="25"/>
      <c r="PIQ7" s="25"/>
      <c r="PIR7" s="25"/>
      <c r="PIS7" s="25"/>
      <c r="PIT7" s="25"/>
      <c r="PIU7" s="25"/>
      <c r="PIV7" s="25"/>
      <c r="PIW7" s="25"/>
      <c r="PIX7" s="25"/>
      <c r="PIY7" s="25"/>
      <c r="PIZ7" s="25"/>
      <c r="PJA7" s="25"/>
      <c r="PJB7" s="25"/>
      <c r="PJC7" s="25"/>
      <c r="PJD7" s="25"/>
      <c r="PJE7" s="25"/>
      <c r="PJF7" s="25"/>
      <c r="PJG7" s="25"/>
      <c r="PJH7" s="25"/>
      <c r="PJI7" s="25"/>
      <c r="PJJ7" s="25"/>
      <c r="PJK7" s="25"/>
      <c r="PJL7" s="25"/>
      <c r="PJM7" s="25"/>
      <c r="PJN7" s="25"/>
      <c r="PJO7" s="25"/>
      <c r="PJP7" s="25"/>
      <c r="PJQ7" s="25"/>
      <c r="PJR7" s="25"/>
      <c r="PJS7" s="25"/>
      <c r="PJT7" s="25"/>
      <c r="PJU7" s="25"/>
      <c r="PJV7" s="25"/>
      <c r="PJW7" s="25"/>
      <c r="PJX7" s="25"/>
      <c r="PJY7" s="25"/>
      <c r="PJZ7" s="25"/>
      <c r="PKA7" s="25"/>
      <c r="PKB7" s="25"/>
      <c r="PKC7" s="25"/>
      <c r="PKD7" s="25"/>
      <c r="PKE7" s="25"/>
      <c r="PKF7" s="25"/>
      <c r="PKG7" s="25"/>
      <c r="PKH7" s="25"/>
      <c r="PKI7" s="25"/>
      <c r="PKJ7" s="25"/>
      <c r="PKK7" s="25"/>
      <c r="PKL7" s="25"/>
      <c r="PKM7" s="25"/>
      <c r="PKN7" s="25"/>
      <c r="PKO7" s="25"/>
      <c r="PKP7" s="25"/>
      <c r="PKQ7" s="25"/>
      <c r="PKR7" s="25"/>
      <c r="PKS7" s="25"/>
      <c r="PKT7" s="25"/>
      <c r="PKU7" s="25"/>
      <c r="PKV7" s="25"/>
      <c r="PKW7" s="25"/>
      <c r="PKX7" s="25"/>
      <c r="PKY7" s="25"/>
      <c r="PKZ7" s="25"/>
      <c r="PLA7" s="25"/>
      <c r="PLB7" s="25"/>
      <c r="PLC7" s="25"/>
      <c r="PLD7" s="25"/>
      <c r="PLE7" s="25"/>
      <c r="PLF7" s="25"/>
      <c r="PLG7" s="25"/>
      <c r="PLH7" s="25"/>
      <c r="PLI7" s="25"/>
      <c r="PLJ7" s="25"/>
      <c r="PLK7" s="25"/>
      <c r="PLL7" s="25"/>
      <c r="PLM7" s="25"/>
      <c r="PLN7" s="25"/>
      <c r="PLO7" s="25"/>
      <c r="PLP7" s="25"/>
      <c r="PLQ7" s="25"/>
      <c r="PLR7" s="25"/>
      <c r="PLS7" s="25"/>
      <c r="PLT7" s="25"/>
      <c r="PLU7" s="25"/>
      <c r="PLV7" s="25"/>
      <c r="PLW7" s="25"/>
      <c r="PLX7" s="25"/>
      <c r="PLY7" s="25"/>
      <c r="PLZ7" s="25"/>
      <c r="PMA7" s="25"/>
      <c r="PMB7" s="25"/>
      <c r="PMC7" s="25"/>
      <c r="PMD7" s="25"/>
      <c r="PME7" s="25"/>
      <c r="PMF7" s="25"/>
      <c r="PMG7" s="25"/>
      <c r="PMH7" s="25"/>
      <c r="PMI7" s="25"/>
      <c r="PMJ7" s="25"/>
      <c r="PMK7" s="25"/>
      <c r="PML7" s="25"/>
      <c r="PMM7" s="25"/>
      <c r="PMN7" s="25"/>
      <c r="PMO7" s="25"/>
      <c r="PMP7" s="25"/>
      <c r="PMQ7" s="25"/>
      <c r="PMR7" s="25"/>
      <c r="PMS7" s="25"/>
      <c r="PMT7" s="25"/>
      <c r="PMU7" s="25"/>
      <c r="PMV7" s="25"/>
      <c r="PMW7" s="25"/>
      <c r="PMX7" s="25"/>
      <c r="PMY7" s="25"/>
      <c r="PMZ7" s="25"/>
      <c r="PNA7" s="25"/>
      <c r="PNB7" s="25"/>
      <c r="PNC7" s="25"/>
      <c r="PND7" s="25"/>
      <c r="PNE7" s="25"/>
      <c r="PNF7" s="25"/>
      <c r="PNG7" s="25"/>
      <c r="PNH7" s="25"/>
      <c r="PNI7" s="25"/>
      <c r="PNJ7" s="25"/>
      <c r="PNK7" s="25"/>
      <c r="PNL7" s="25"/>
      <c r="PNM7" s="25"/>
      <c r="PNN7" s="25"/>
      <c r="PNO7" s="25"/>
      <c r="PNP7" s="25"/>
      <c r="PNQ7" s="25"/>
      <c r="PNR7" s="25"/>
      <c r="PNS7" s="25"/>
      <c r="PNT7" s="25"/>
      <c r="PNU7" s="25"/>
      <c r="PNV7" s="25"/>
      <c r="PNW7" s="25"/>
      <c r="PNX7" s="25"/>
      <c r="PNY7" s="25"/>
      <c r="PNZ7" s="25"/>
      <c r="POA7" s="25"/>
      <c r="POB7" s="25"/>
      <c r="POC7" s="25"/>
      <c r="POD7" s="25"/>
      <c r="POE7" s="25"/>
      <c r="POF7" s="25"/>
      <c r="POG7" s="25"/>
      <c r="POH7" s="25"/>
      <c r="POI7" s="25"/>
      <c r="POJ7" s="25"/>
      <c r="POK7" s="25"/>
      <c r="POL7" s="25"/>
      <c r="POM7" s="25"/>
      <c r="PON7" s="25"/>
      <c r="POO7" s="25"/>
      <c r="POP7" s="25"/>
      <c r="POQ7" s="25"/>
      <c r="POR7" s="25"/>
      <c r="POS7" s="25"/>
      <c r="POT7" s="25"/>
      <c r="POU7" s="25"/>
      <c r="POV7" s="25"/>
      <c r="POW7" s="25"/>
      <c r="POX7" s="25"/>
      <c r="POY7" s="25"/>
      <c r="POZ7" s="25"/>
      <c r="PPA7" s="25"/>
      <c r="PPB7" s="25"/>
      <c r="PPC7" s="25"/>
      <c r="PPD7" s="25"/>
      <c r="PPE7" s="25"/>
      <c r="PPF7" s="25"/>
      <c r="PPG7" s="25"/>
      <c r="PPH7" s="25"/>
      <c r="PPI7" s="25"/>
      <c r="PPJ7" s="25"/>
      <c r="PPK7" s="25"/>
      <c r="PPL7" s="25"/>
      <c r="PPM7" s="25"/>
      <c r="PPN7" s="25"/>
      <c r="PPO7" s="25"/>
      <c r="PPP7" s="25"/>
      <c r="PPQ7" s="25"/>
      <c r="PPR7" s="25"/>
      <c r="PPS7" s="25"/>
      <c r="PPT7" s="25"/>
      <c r="PPU7" s="25"/>
      <c r="PPV7" s="25"/>
      <c r="PPW7" s="25"/>
      <c r="PPX7" s="25"/>
      <c r="PPY7" s="25"/>
      <c r="PPZ7" s="25"/>
      <c r="PQA7" s="25"/>
      <c r="PQB7" s="25"/>
      <c r="PQC7" s="25"/>
      <c r="PQD7" s="25"/>
      <c r="PQE7" s="25"/>
      <c r="PQF7" s="25"/>
      <c r="PQG7" s="25"/>
      <c r="PQH7" s="25"/>
      <c r="PQI7" s="25"/>
      <c r="PQJ7" s="25"/>
      <c r="PQK7" s="25"/>
      <c r="PQL7" s="25"/>
      <c r="PQM7" s="25"/>
      <c r="PQN7" s="25"/>
      <c r="PQO7" s="25"/>
      <c r="PQP7" s="25"/>
      <c r="PQQ7" s="25"/>
      <c r="PQR7" s="25"/>
      <c r="PQS7" s="25"/>
      <c r="PQT7" s="25"/>
      <c r="PQU7" s="25"/>
      <c r="PQV7" s="25"/>
      <c r="PQW7" s="25"/>
      <c r="PQX7" s="25"/>
      <c r="PQY7" s="25"/>
      <c r="PQZ7" s="25"/>
      <c r="PRA7" s="25"/>
      <c r="PRB7" s="25"/>
      <c r="PRC7" s="25"/>
      <c r="PRD7" s="25"/>
      <c r="PRE7" s="25"/>
      <c r="PRF7" s="25"/>
      <c r="PRG7" s="25"/>
      <c r="PRH7" s="25"/>
      <c r="PRI7" s="25"/>
      <c r="PRJ7" s="25"/>
      <c r="PRK7" s="25"/>
      <c r="PRL7" s="25"/>
      <c r="PRM7" s="25"/>
      <c r="PRN7" s="25"/>
      <c r="PRO7" s="25"/>
      <c r="PRP7" s="25"/>
      <c r="PRQ7" s="25"/>
      <c r="PRR7" s="25"/>
      <c r="PRS7" s="25"/>
      <c r="PRT7" s="25"/>
      <c r="PRU7" s="25"/>
      <c r="PRV7" s="25"/>
      <c r="PRW7" s="25"/>
      <c r="PRX7" s="25"/>
      <c r="PRY7" s="25"/>
      <c r="PRZ7" s="25"/>
      <c r="PSA7" s="25"/>
      <c r="PSB7" s="25"/>
      <c r="PSC7" s="25"/>
      <c r="PSD7" s="25"/>
      <c r="PSE7" s="25"/>
      <c r="PSF7" s="25"/>
      <c r="PSG7" s="25"/>
      <c r="PSH7" s="25"/>
      <c r="PSI7" s="25"/>
      <c r="PSJ7" s="25"/>
      <c r="PSK7" s="25"/>
      <c r="PSL7" s="25"/>
      <c r="PSM7" s="25"/>
      <c r="PSN7" s="25"/>
      <c r="PSO7" s="25"/>
      <c r="PSP7" s="25"/>
      <c r="PSQ7" s="25"/>
      <c r="PSR7" s="25"/>
      <c r="PSS7" s="25"/>
      <c r="PST7" s="25"/>
      <c r="PSU7" s="25"/>
      <c r="PSV7" s="25"/>
      <c r="PSW7" s="25"/>
      <c r="PSX7" s="25"/>
      <c r="PSY7" s="25"/>
      <c r="PSZ7" s="25"/>
      <c r="PTA7" s="25"/>
      <c r="PTB7" s="25"/>
      <c r="PTC7" s="25"/>
      <c r="PTD7" s="25"/>
      <c r="PTE7" s="25"/>
      <c r="PTF7" s="25"/>
      <c r="PTG7" s="25"/>
      <c r="PTH7" s="25"/>
      <c r="PTI7" s="25"/>
      <c r="PTJ7" s="25"/>
      <c r="PTK7" s="25"/>
      <c r="PTL7" s="25"/>
      <c r="PTM7" s="25"/>
      <c r="PTN7" s="25"/>
      <c r="PTO7" s="25"/>
      <c r="PTP7" s="25"/>
      <c r="PTQ7" s="25"/>
      <c r="PTR7" s="25"/>
      <c r="PTS7" s="25"/>
      <c r="PTT7" s="25"/>
      <c r="PTU7" s="25"/>
      <c r="PTV7" s="25"/>
      <c r="PTW7" s="25"/>
      <c r="PTX7" s="25"/>
      <c r="PTY7" s="25"/>
      <c r="PTZ7" s="25"/>
      <c r="PUA7" s="25"/>
      <c r="PUB7" s="25"/>
      <c r="PUC7" s="25"/>
      <c r="PUD7" s="25"/>
      <c r="PUE7" s="25"/>
      <c r="PUF7" s="25"/>
      <c r="PUG7" s="25"/>
      <c r="PUH7" s="25"/>
      <c r="PUI7" s="25"/>
      <c r="PUJ7" s="25"/>
      <c r="PUK7" s="25"/>
      <c r="PUL7" s="25"/>
      <c r="PUM7" s="25"/>
      <c r="PUN7" s="25"/>
      <c r="PUO7" s="25"/>
      <c r="PUP7" s="25"/>
      <c r="PUQ7" s="25"/>
      <c r="PUR7" s="25"/>
      <c r="PUS7" s="25"/>
      <c r="PUT7" s="25"/>
      <c r="PUU7" s="25"/>
      <c r="PUV7" s="25"/>
      <c r="PUW7" s="25"/>
      <c r="PUX7" s="25"/>
      <c r="PUY7" s="25"/>
      <c r="PUZ7" s="25"/>
      <c r="PVA7" s="25"/>
      <c r="PVB7" s="25"/>
      <c r="PVC7" s="25"/>
      <c r="PVD7" s="25"/>
      <c r="PVE7" s="25"/>
      <c r="PVF7" s="25"/>
      <c r="PVG7" s="25"/>
      <c r="PVH7" s="25"/>
      <c r="PVI7" s="25"/>
      <c r="PVJ7" s="25"/>
      <c r="PVK7" s="25"/>
      <c r="PVL7" s="25"/>
      <c r="PVM7" s="25"/>
      <c r="PVN7" s="25"/>
      <c r="PVO7" s="25"/>
      <c r="PVP7" s="25"/>
      <c r="PVQ7" s="25"/>
      <c r="PVR7" s="25"/>
      <c r="PVS7" s="25"/>
      <c r="PVT7" s="25"/>
      <c r="PVU7" s="25"/>
      <c r="PVV7" s="25"/>
      <c r="PVW7" s="25"/>
      <c r="PVX7" s="25"/>
      <c r="PVY7" s="25"/>
      <c r="PVZ7" s="25"/>
      <c r="PWA7" s="25"/>
      <c r="PWB7" s="25"/>
      <c r="PWC7" s="25"/>
      <c r="PWD7" s="25"/>
      <c r="PWE7" s="25"/>
      <c r="PWF7" s="25"/>
      <c r="PWG7" s="25"/>
      <c r="PWH7" s="25"/>
      <c r="PWI7" s="25"/>
      <c r="PWJ7" s="25"/>
      <c r="PWK7" s="25"/>
      <c r="PWL7" s="25"/>
      <c r="PWM7" s="25"/>
      <c r="PWN7" s="25"/>
      <c r="PWO7" s="25"/>
      <c r="PWP7" s="25"/>
      <c r="PWQ7" s="25"/>
      <c r="PWR7" s="25"/>
      <c r="PWS7" s="25"/>
      <c r="PWT7" s="25"/>
      <c r="PWU7" s="25"/>
      <c r="PWV7" s="25"/>
      <c r="PWW7" s="25"/>
      <c r="PWX7" s="25"/>
      <c r="PWY7" s="25"/>
      <c r="PWZ7" s="25"/>
      <c r="PXA7" s="25"/>
      <c r="PXB7" s="25"/>
      <c r="PXC7" s="25"/>
      <c r="PXD7" s="25"/>
      <c r="PXE7" s="25"/>
      <c r="PXF7" s="25"/>
      <c r="PXG7" s="25"/>
      <c r="PXH7" s="25"/>
      <c r="PXI7" s="25"/>
      <c r="PXJ7" s="25"/>
      <c r="PXK7" s="25"/>
      <c r="PXL7" s="25"/>
      <c r="PXM7" s="25"/>
      <c r="PXN7" s="25"/>
      <c r="PXO7" s="25"/>
      <c r="PXP7" s="25"/>
      <c r="PXQ7" s="25"/>
      <c r="PXR7" s="25"/>
      <c r="PXS7" s="25"/>
      <c r="PXT7" s="25"/>
      <c r="PXU7" s="25"/>
      <c r="PXV7" s="25"/>
      <c r="PXW7" s="25"/>
      <c r="PXX7" s="25"/>
      <c r="PXY7" s="25"/>
      <c r="PXZ7" s="25"/>
      <c r="PYA7" s="25"/>
      <c r="PYB7" s="25"/>
      <c r="PYC7" s="25"/>
      <c r="PYD7" s="25"/>
      <c r="PYE7" s="25"/>
      <c r="PYF7" s="25"/>
      <c r="PYG7" s="25"/>
      <c r="PYH7" s="25"/>
      <c r="PYI7" s="25"/>
      <c r="PYJ7" s="25"/>
      <c r="PYK7" s="25"/>
      <c r="PYL7" s="25"/>
      <c r="PYM7" s="25"/>
      <c r="PYN7" s="25"/>
      <c r="PYO7" s="25"/>
      <c r="PYP7" s="25"/>
      <c r="PYQ7" s="25"/>
      <c r="PYR7" s="25"/>
      <c r="PYS7" s="25"/>
      <c r="PYT7" s="25"/>
      <c r="PYU7" s="25"/>
      <c r="PYV7" s="25"/>
      <c r="PYW7" s="25"/>
      <c r="PYX7" s="25"/>
      <c r="PYY7" s="25"/>
      <c r="PYZ7" s="25"/>
      <c r="PZA7" s="25"/>
      <c r="PZB7" s="25"/>
      <c r="PZC7" s="25"/>
      <c r="PZD7" s="25"/>
      <c r="PZE7" s="25"/>
      <c r="PZF7" s="25"/>
      <c r="PZG7" s="25"/>
      <c r="PZH7" s="25"/>
      <c r="PZI7" s="25"/>
      <c r="PZJ7" s="25"/>
      <c r="PZK7" s="25"/>
      <c r="PZL7" s="25"/>
      <c r="PZM7" s="25"/>
      <c r="PZN7" s="25"/>
      <c r="PZO7" s="25"/>
      <c r="PZP7" s="25"/>
      <c r="PZQ7" s="25"/>
      <c r="PZR7" s="25"/>
      <c r="PZS7" s="25"/>
      <c r="PZT7" s="25"/>
      <c r="PZU7" s="25"/>
      <c r="PZV7" s="25"/>
      <c r="PZW7" s="25"/>
      <c r="PZX7" s="25"/>
      <c r="PZY7" s="25"/>
      <c r="PZZ7" s="25"/>
      <c r="QAA7" s="25"/>
      <c r="QAB7" s="25"/>
      <c r="QAC7" s="25"/>
      <c r="QAD7" s="25"/>
      <c r="QAE7" s="25"/>
      <c r="QAF7" s="25"/>
      <c r="QAG7" s="25"/>
      <c r="QAH7" s="25"/>
      <c r="QAI7" s="25"/>
      <c r="QAJ7" s="25"/>
      <c r="QAK7" s="25"/>
      <c r="QAL7" s="25"/>
      <c r="QAM7" s="25"/>
      <c r="QAN7" s="25"/>
      <c r="QAO7" s="25"/>
      <c r="QAP7" s="25"/>
      <c r="QAQ7" s="25"/>
      <c r="QAR7" s="25"/>
      <c r="QAS7" s="25"/>
      <c r="QAT7" s="25"/>
      <c r="QAU7" s="25"/>
      <c r="QAV7" s="25"/>
      <c r="QAW7" s="25"/>
      <c r="QAX7" s="25"/>
      <c r="QAY7" s="25"/>
      <c r="QAZ7" s="25"/>
      <c r="QBA7" s="25"/>
      <c r="QBB7" s="25"/>
      <c r="QBC7" s="25"/>
      <c r="QBD7" s="25"/>
      <c r="QBE7" s="25"/>
      <c r="QBF7" s="25"/>
      <c r="QBG7" s="25"/>
      <c r="QBH7" s="25"/>
      <c r="QBI7" s="25"/>
      <c r="QBJ7" s="25"/>
      <c r="QBK7" s="25"/>
      <c r="QBL7" s="25"/>
      <c r="QBM7" s="25"/>
      <c r="QBN7" s="25"/>
      <c r="QBO7" s="25"/>
      <c r="QBP7" s="25"/>
      <c r="QBQ7" s="25"/>
      <c r="QBR7" s="25"/>
      <c r="QBS7" s="25"/>
      <c r="QBT7" s="25"/>
      <c r="QBU7" s="25"/>
      <c r="QBV7" s="25"/>
      <c r="QBW7" s="25"/>
      <c r="QBX7" s="25"/>
      <c r="QBY7" s="25"/>
      <c r="QBZ7" s="25"/>
      <c r="QCA7" s="25"/>
      <c r="QCB7" s="25"/>
      <c r="QCC7" s="25"/>
      <c r="QCD7" s="25"/>
      <c r="QCE7" s="25"/>
      <c r="QCF7" s="25"/>
      <c r="QCG7" s="25"/>
      <c r="QCH7" s="25"/>
      <c r="QCI7" s="25"/>
      <c r="QCJ7" s="25"/>
      <c r="QCK7" s="25"/>
      <c r="QCL7" s="25"/>
      <c r="QCM7" s="25"/>
      <c r="QCN7" s="25"/>
      <c r="QCO7" s="25"/>
      <c r="QCP7" s="25"/>
      <c r="QCQ7" s="25"/>
      <c r="QCR7" s="25"/>
      <c r="QCS7" s="25"/>
      <c r="QCT7" s="25"/>
      <c r="QCU7" s="25"/>
      <c r="QCV7" s="25"/>
      <c r="QCW7" s="25"/>
      <c r="QCX7" s="25"/>
      <c r="QCY7" s="25"/>
      <c r="QCZ7" s="25"/>
      <c r="QDA7" s="25"/>
      <c r="QDB7" s="25"/>
      <c r="QDC7" s="25"/>
      <c r="QDD7" s="25"/>
      <c r="QDE7" s="25"/>
      <c r="QDF7" s="25"/>
      <c r="QDG7" s="25"/>
      <c r="QDH7" s="25"/>
      <c r="QDI7" s="25"/>
      <c r="QDJ7" s="25"/>
      <c r="QDK7" s="25"/>
      <c r="QDL7" s="25"/>
      <c r="QDM7" s="25"/>
      <c r="QDN7" s="25"/>
      <c r="QDO7" s="25"/>
      <c r="QDP7" s="25"/>
      <c r="QDQ7" s="25"/>
      <c r="QDR7" s="25"/>
      <c r="QDS7" s="25"/>
      <c r="QDT7" s="25"/>
      <c r="QDU7" s="25"/>
      <c r="QDV7" s="25"/>
      <c r="QDW7" s="25"/>
      <c r="QDX7" s="25"/>
      <c r="QDY7" s="25"/>
      <c r="QDZ7" s="25"/>
      <c r="QEA7" s="25"/>
      <c r="QEB7" s="25"/>
      <c r="QEC7" s="25"/>
      <c r="QED7" s="25"/>
      <c r="QEE7" s="25"/>
      <c r="QEF7" s="25"/>
      <c r="QEG7" s="25"/>
      <c r="QEH7" s="25"/>
      <c r="QEI7" s="25"/>
      <c r="QEJ7" s="25"/>
      <c r="QEK7" s="25"/>
      <c r="QEL7" s="25"/>
      <c r="QEM7" s="25"/>
      <c r="QEN7" s="25"/>
      <c r="QEO7" s="25"/>
      <c r="QEP7" s="25"/>
      <c r="QEQ7" s="25"/>
      <c r="QER7" s="25"/>
      <c r="QES7" s="25"/>
      <c r="QET7" s="25"/>
      <c r="QEU7" s="25"/>
      <c r="QEV7" s="25"/>
      <c r="QEW7" s="25"/>
      <c r="QEX7" s="25"/>
      <c r="QEY7" s="25"/>
      <c r="QEZ7" s="25"/>
      <c r="QFA7" s="25"/>
      <c r="QFB7" s="25"/>
      <c r="QFC7" s="25"/>
      <c r="QFD7" s="25"/>
      <c r="QFE7" s="25"/>
      <c r="QFF7" s="25"/>
      <c r="QFG7" s="25"/>
      <c r="QFH7" s="25"/>
      <c r="QFI7" s="25"/>
      <c r="QFJ7" s="25"/>
      <c r="QFK7" s="25"/>
      <c r="QFL7" s="25"/>
      <c r="QFM7" s="25"/>
      <c r="QFN7" s="25"/>
      <c r="QFO7" s="25"/>
      <c r="QFP7" s="25"/>
      <c r="QFQ7" s="25"/>
      <c r="QFR7" s="25"/>
      <c r="QFS7" s="25"/>
      <c r="QFT7" s="25"/>
      <c r="QFU7" s="25"/>
      <c r="QFV7" s="25"/>
      <c r="QFW7" s="25"/>
      <c r="QFX7" s="25"/>
      <c r="QFY7" s="25"/>
      <c r="QFZ7" s="25"/>
      <c r="QGA7" s="25"/>
      <c r="QGB7" s="25"/>
      <c r="QGC7" s="25"/>
      <c r="QGD7" s="25"/>
      <c r="QGE7" s="25"/>
      <c r="QGF7" s="25"/>
      <c r="QGG7" s="25"/>
      <c r="QGH7" s="25"/>
      <c r="QGI7" s="25"/>
      <c r="QGJ7" s="25"/>
      <c r="QGK7" s="25"/>
      <c r="QGL7" s="25"/>
      <c r="QGM7" s="25"/>
      <c r="QGN7" s="25"/>
      <c r="QGO7" s="25"/>
      <c r="QGP7" s="25"/>
      <c r="QGQ7" s="25"/>
      <c r="QGR7" s="25"/>
      <c r="QGS7" s="25"/>
      <c r="QGT7" s="25"/>
      <c r="QGU7" s="25"/>
      <c r="QGV7" s="25"/>
      <c r="QGW7" s="25"/>
      <c r="QGX7" s="25"/>
      <c r="QGY7" s="25"/>
      <c r="QGZ7" s="25"/>
      <c r="QHA7" s="25"/>
      <c r="QHB7" s="25"/>
      <c r="QHC7" s="25"/>
      <c r="QHD7" s="25"/>
      <c r="QHE7" s="25"/>
      <c r="QHF7" s="25"/>
      <c r="QHG7" s="25"/>
      <c r="QHH7" s="25"/>
      <c r="QHI7" s="25"/>
      <c r="QHJ7" s="25"/>
      <c r="QHK7" s="25"/>
      <c r="QHL7" s="25"/>
      <c r="QHM7" s="25"/>
      <c r="QHN7" s="25"/>
      <c r="QHO7" s="25"/>
      <c r="QHP7" s="25"/>
      <c r="QHQ7" s="25"/>
      <c r="QHR7" s="25"/>
      <c r="QHS7" s="25"/>
      <c r="QHT7" s="25"/>
      <c r="QHU7" s="25"/>
      <c r="QHV7" s="25"/>
      <c r="QHW7" s="25"/>
      <c r="QHX7" s="25"/>
      <c r="QHY7" s="25"/>
      <c r="QHZ7" s="25"/>
      <c r="QIA7" s="25"/>
      <c r="QIB7" s="25"/>
      <c r="QIC7" s="25"/>
      <c r="QID7" s="25"/>
      <c r="QIE7" s="25"/>
      <c r="QIF7" s="25"/>
      <c r="QIG7" s="25"/>
      <c r="QIH7" s="25"/>
      <c r="QII7" s="25"/>
      <c r="QIJ7" s="25"/>
      <c r="QIK7" s="25"/>
      <c r="QIL7" s="25"/>
      <c r="QIM7" s="25"/>
      <c r="QIN7" s="25"/>
      <c r="QIO7" s="25"/>
      <c r="QIP7" s="25"/>
      <c r="QIQ7" s="25"/>
      <c r="QIR7" s="25"/>
      <c r="QIS7" s="25"/>
      <c r="QIT7" s="25"/>
      <c r="QIU7" s="25"/>
      <c r="QIV7" s="25"/>
      <c r="QIW7" s="25"/>
      <c r="QIX7" s="25"/>
      <c r="QIY7" s="25"/>
      <c r="QIZ7" s="25"/>
      <c r="QJA7" s="25"/>
      <c r="QJB7" s="25"/>
      <c r="QJC7" s="25"/>
      <c r="QJD7" s="25"/>
      <c r="QJE7" s="25"/>
      <c r="QJF7" s="25"/>
      <c r="QJG7" s="25"/>
      <c r="QJH7" s="25"/>
      <c r="QJI7" s="25"/>
      <c r="QJJ7" s="25"/>
      <c r="QJK7" s="25"/>
      <c r="QJL7" s="25"/>
      <c r="QJM7" s="25"/>
      <c r="QJN7" s="25"/>
      <c r="QJO7" s="25"/>
      <c r="QJP7" s="25"/>
      <c r="QJQ7" s="25"/>
      <c r="QJR7" s="25"/>
      <c r="QJS7" s="25"/>
      <c r="QJT7" s="25"/>
      <c r="QJU7" s="25"/>
      <c r="QJV7" s="25"/>
      <c r="QJW7" s="25"/>
      <c r="QJX7" s="25"/>
      <c r="QJY7" s="25"/>
      <c r="QJZ7" s="25"/>
      <c r="QKA7" s="25"/>
      <c r="QKB7" s="25"/>
      <c r="QKC7" s="25"/>
      <c r="QKD7" s="25"/>
      <c r="QKE7" s="25"/>
      <c r="QKF7" s="25"/>
      <c r="QKG7" s="25"/>
      <c r="QKH7" s="25"/>
      <c r="QKI7" s="25"/>
      <c r="QKJ7" s="25"/>
      <c r="QKK7" s="25"/>
      <c r="QKL7" s="25"/>
      <c r="QKM7" s="25"/>
      <c r="QKN7" s="25"/>
      <c r="QKO7" s="25"/>
      <c r="QKP7" s="25"/>
      <c r="QKQ7" s="25"/>
      <c r="QKR7" s="25"/>
      <c r="QKS7" s="25"/>
      <c r="QKT7" s="25"/>
      <c r="QKU7" s="25"/>
      <c r="QKV7" s="25"/>
      <c r="QKW7" s="25"/>
      <c r="QKX7" s="25"/>
      <c r="QKY7" s="25"/>
      <c r="QKZ7" s="25"/>
      <c r="QLA7" s="25"/>
      <c r="QLB7" s="25"/>
      <c r="QLC7" s="25"/>
      <c r="QLD7" s="25"/>
      <c r="QLE7" s="25"/>
      <c r="QLF7" s="25"/>
      <c r="QLG7" s="25"/>
      <c r="QLH7" s="25"/>
      <c r="QLI7" s="25"/>
      <c r="QLJ7" s="25"/>
      <c r="QLK7" s="25"/>
      <c r="QLL7" s="25"/>
      <c r="QLM7" s="25"/>
      <c r="QLN7" s="25"/>
      <c r="QLO7" s="25"/>
      <c r="QLP7" s="25"/>
      <c r="QLQ7" s="25"/>
      <c r="QLR7" s="25"/>
      <c r="QLS7" s="25"/>
      <c r="QLT7" s="25"/>
      <c r="QLU7" s="25"/>
      <c r="QLV7" s="25"/>
      <c r="QLW7" s="25"/>
      <c r="QLX7" s="25"/>
      <c r="QLY7" s="25"/>
      <c r="QLZ7" s="25"/>
      <c r="QMA7" s="25"/>
      <c r="QMB7" s="25"/>
      <c r="QMC7" s="25"/>
      <c r="QMD7" s="25"/>
      <c r="QME7" s="25"/>
      <c r="QMF7" s="25"/>
      <c r="QMG7" s="25"/>
      <c r="QMH7" s="25"/>
      <c r="QMI7" s="25"/>
      <c r="QMJ7" s="25"/>
      <c r="QMK7" s="25"/>
      <c r="QML7" s="25"/>
      <c r="QMM7" s="25"/>
      <c r="QMN7" s="25"/>
      <c r="QMO7" s="25"/>
      <c r="QMP7" s="25"/>
      <c r="QMQ7" s="25"/>
      <c r="QMR7" s="25"/>
      <c r="QMS7" s="25"/>
      <c r="QMT7" s="25"/>
      <c r="QMU7" s="25"/>
      <c r="QMV7" s="25"/>
      <c r="QMW7" s="25"/>
      <c r="QMX7" s="25"/>
      <c r="QMY7" s="25"/>
      <c r="QMZ7" s="25"/>
      <c r="QNA7" s="25"/>
      <c r="QNB7" s="25"/>
      <c r="QNC7" s="25"/>
      <c r="QND7" s="25"/>
      <c r="QNE7" s="25"/>
      <c r="QNF7" s="25"/>
      <c r="QNG7" s="25"/>
      <c r="QNH7" s="25"/>
      <c r="QNI7" s="25"/>
      <c r="QNJ7" s="25"/>
      <c r="QNK7" s="25"/>
      <c r="QNL7" s="25"/>
      <c r="QNM7" s="25"/>
      <c r="QNN7" s="25"/>
      <c r="QNO7" s="25"/>
      <c r="QNP7" s="25"/>
      <c r="QNQ7" s="25"/>
      <c r="QNR7" s="25"/>
      <c r="QNS7" s="25"/>
      <c r="QNT7" s="25"/>
      <c r="QNU7" s="25"/>
      <c r="QNV7" s="25"/>
      <c r="QNW7" s="25"/>
      <c r="QNX7" s="25"/>
      <c r="QNY7" s="25"/>
      <c r="QNZ7" s="25"/>
      <c r="QOA7" s="25"/>
      <c r="QOB7" s="25"/>
      <c r="QOC7" s="25"/>
      <c r="QOD7" s="25"/>
      <c r="QOE7" s="25"/>
      <c r="QOF7" s="25"/>
      <c r="QOG7" s="25"/>
      <c r="QOH7" s="25"/>
      <c r="QOI7" s="25"/>
      <c r="QOJ7" s="25"/>
      <c r="QOK7" s="25"/>
      <c r="QOL7" s="25"/>
      <c r="QOM7" s="25"/>
      <c r="QON7" s="25"/>
      <c r="QOO7" s="25"/>
      <c r="QOP7" s="25"/>
      <c r="QOQ7" s="25"/>
      <c r="QOR7" s="25"/>
      <c r="QOS7" s="25"/>
      <c r="QOT7" s="25"/>
      <c r="QOU7" s="25"/>
      <c r="QOV7" s="25"/>
      <c r="QOW7" s="25"/>
      <c r="QOX7" s="25"/>
      <c r="QOY7" s="25"/>
      <c r="QOZ7" s="25"/>
      <c r="QPA7" s="25"/>
      <c r="QPB7" s="25"/>
      <c r="QPC7" s="25"/>
      <c r="QPD7" s="25"/>
      <c r="QPE7" s="25"/>
      <c r="QPF7" s="25"/>
      <c r="QPG7" s="25"/>
      <c r="QPH7" s="25"/>
      <c r="QPI7" s="25"/>
      <c r="QPJ7" s="25"/>
      <c r="QPK7" s="25"/>
      <c r="QPL7" s="25"/>
      <c r="QPM7" s="25"/>
      <c r="QPN7" s="25"/>
      <c r="QPO7" s="25"/>
      <c r="QPP7" s="25"/>
      <c r="QPQ7" s="25"/>
      <c r="QPR7" s="25"/>
      <c r="QPS7" s="25"/>
      <c r="QPT7" s="25"/>
      <c r="QPU7" s="25"/>
      <c r="QPV7" s="25"/>
      <c r="QPW7" s="25"/>
      <c r="QPX7" s="25"/>
      <c r="QPY7" s="25"/>
      <c r="QPZ7" s="25"/>
      <c r="QQA7" s="25"/>
      <c r="QQB7" s="25"/>
      <c r="QQC7" s="25"/>
      <c r="QQD7" s="25"/>
      <c r="QQE7" s="25"/>
      <c r="QQF7" s="25"/>
      <c r="QQG7" s="25"/>
      <c r="QQH7" s="25"/>
      <c r="QQI7" s="25"/>
      <c r="QQJ7" s="25"/>
      <c r="QQK7" s="25"/>
      <c r="QQL7" s="25"/>
      <c r="QQM7" s="25"/>
      <c r="QQN7" s="25"/>
      <c r="QQO7" s="25"/>
      <c r="QQP7" s="25"/>
      <c r="QQQ7" s="25"/>
      <c r="QQR7" s="25"/>
      <c r="QQS7" s="25"/>
      <c r="QQT7" s="25"/>
      <c r="QQU7" s="25"/>
      <c r="QQV7" s="25"/>
      <c r="QQW7" s="25"/>
      <c r="QQX7" s="25"/>
      <c r="QQY7" s="25"/>
      <c r="QQZ7" s="25"/>
      <c r="QRA7" s="25"/>
      <c r="QRB7" s="25"/>
      <c r="QRC7" s="25"/>
      <c r="QRD7" s="25"/>
      <c r="QRE7" s="25"/>
      <c r="QRF7" s="25"/>
      <c r="QRG7" s="25"/>
      <c r="QRH7" s="25"/>
      <c r="QRI7" s="25"/>
      <c r="QRJ7" s="25"/>
      <c r="QRK7" s="25"/>
      <c r="QRL7" s="25"/>
      <c r="QRM7" s="25"/>
      <c r="QRN7" s="25"/>
      <c r="QRO7" s="25"/>
      <c r="QRP7" s="25"/>
      <c r="QRQ7" s="25"/>
      <c r="QRR7" s="25"/>
      <c r="QRS7" s="25"/>
      <c r="QRT7" s="25"/>
      <c r="QRU7" s="25"/>
      <c r="QRV7" s="25"/>
      <c r="QRW7" s="25"/>
      <c r="QRX7" s="25"/>
      <c r="QRY7" s="25"/>
      <c r="QRZ7" s="25"/>
      <c r="QSA7" s="25"/>
      <c r="QSB7" s="25"/>
      <c r="QSC7" s="25"/>
      <c r="QSD7" s="25"/>
      <c r="QSE7" s="25"/>
      <c r="QSF7" s="25"/>
      <c r="QSG7" s="25"/>
      <c r="QSH7" s="25"/>
      <c r="QSI7" s="25"/>
      <c r="QSJ7" s="25"/>
      <c r="QSK7" s="25"/>
      <c r="QSL7" s="25"/>
      <c r="QSM7" s="25"/>
      <c r="QSN7" s="25"/>
      <c r="QSO7" s="25"/>
      <c r="QSP7" s="25"/>
      <c r="QSQ7" s="25"/>
      <c r="QSR7" s="25"/>
      <c r="QSS7" s="25"/>
      <c r="QST7" s="25"/>
      <c r="QSU7" s="25"/>
      <c r="QSV7" s="25"/>
      <c r="QSW7" s="25"/>
      <c r="QSX7" s="25"/>
      <c r="QSY7" s="25"/>
      <c r="QSZ7" s="25"/>
      <c r="QTA7" s="25"/>
      <c r="QTB7" s="25"/>
      <c r="QTC7" s="25"/>
      <c r="QTD7" s="25"/>
      <c r="QTE7" s="25"/>
      <c r="QTF7" s="25"/>
      <c r="QTG7" s="25"/>
      <c r="QTH7" s="25"/>
      <c r="QTI7" s="25"/>
      <c r="QTJ7" s="25"/>
      <c r="QTK7" s="25"/>
      <c r="QTL7" s="25"/>
      <c r="QTM7" s="25"/>
      <c r="QTN7" s="25"/>
      <c r="QTO7" s="25"/>
      <c r="QTP7" s="25"/>
      <c r="QTQ7" s="25"/>
      <c r="QTR7" s="25"/>
      <c r="QTS7" s="25"/>
      <c r="QTT7" s="25"/>
      <c r="QTU7" s="25"/>
      <c r="QTV7" s="25"/>
      <c r="QTW7" s="25"/>
      <c r="QTX7" s="25"/>
      <c r="QTY7" s="25"/>
      <c r="QTZ7" s="25"/>
      <c r="QUA7" s="25"/>
      <c r="QUB7" s="25"/>
      <c r="QUC7" s="25"/>
      <c r="QUD7" s="25"/>
      <c r="QUE7" s="25"/>
      <c r="QUF7" s="25"/>
      <c r="QUG7" s="25"/>
      <c r="QUH7" s="25"/>
      <c r="QUI7" s="25"/>
      <c r="QUJ7" s="25"/>
      <c r="QUK7" s="25"/>
      <c r="QUL7" s="25"/>
      <c r="QUM7" s="25"/>
      <c r="QUN7" s="25"/>
      <c r="QUO7" s="25"/>
      <c r="QUP7" s="25"/>
      <c r="QUQ7" s="25"/>
      <c r="QUR7" s="25"/>
      <c r="QUS7" s="25"/>
      <c r="QUT7" s="25"/>
      <c r="QUU7" s="25"/>
      <c r="QUV7" s="25"/>
      <c r="QUW7" s="25"/>
      <c r="QUX7" s="25"/>
      <c r="QUY7" s="25"/>
      <c r="QUZ7" s="25"/>
      <c r="QVA7" s="25"/>
      <c r="QVB7" s="25"/>
      <c r="QVC7" s="25"/>
      <c r="QVD7" s="25"/>
      <c r="QVE7" s="25"/>
      <c r="QVF7" s="25"/>
      <c r="QVG7" s="25"/>
      <c r="QVH7" s="25"/>
      <c r="QVI7" s="25"/>
      <c r="QVJ7" s="25"/>
      <c r="QVK7" s="25"/>
      <c r="QVL7" s="25"/>
      <c r="QVM7" s="25"/>
      <c r="QVN7" s="25"/>
      <c r="QVO7" s="25"/>
      <c r="QVP7" s="25"/>
      <c r="QVQ7" s="25"/>
      <c r="QVR7" s="25"/>
      <c r="QVS7" s="25"/>
      <c r="QVT7" s="25"/>
      <c r="QVU7" s="25"/>
      <c r="QVV7" s="25"/>
      <c r="QVW7" s="25"/>
      <c r="QVX7" s="25"/>
      <c r="QVY7" s="25"/>
      <c r="QVZ7" s="25"/>
      <c r="QWA7" s="25"/>
      <c r="QWB7" s="25"/>
      <c r="QWC7" s="25"/>
      <c r="QWD7" s="25"/>
      <c r="QWE7" s="25"/>
      <c r="QWF7" s="25"/>
      <c r="QWG7" s="25"/>
      <c r="QWH7" s="25"/>
      <c r="QWI7" s="25"/>
      <c r="QWJ7" s="25"/>
      <c r="QWK7" s="25"/>
      <c r="QWL7" s="25"/>
      <c r="QWM7" s="25"/>
      <c r="QWN7" s="25"/>
      <c r="QWO7" s="25"/>
      <c r="QWP7" s="25"/>
      <c r="QWQ7" s="25"/>
      <c r="QWR7" s="25"/>
      <c r="QWS7" s="25"/>
      <c r="QWT7" s="25"/>
      <c r="QWU7" s="25"/>
      <c r="QWV7" s="25"/>
      <c r="QWW7" s="25"/>
      <c r="QWX7" s="25"/>
      <c r="QWY7" s="25"/>
      <c r="QWZ7" s="25"/>
      <c r="QXA7" s="25"/>
      <c r="QXB7" s="25"/>
      <c r="QXC7" s="25"/>
      <c r="QXD7" s="25"/>
      <c r="QXE7" s="25"/>
      <c r="QXF7" s="25"/>
      <c r="QXG7" s="25"/>
      <c r="QXH7" s="25"/>
      <c r="QXI7" s="25"/>
      <c r="QXJ7" s="25"/>
      <c r="QXK7" s="25"/>
      <c r="QXL7" s="25"/>
      <c r="QXM7" s="25"/>
      <c r="QXN7" s="25"/>
      <c r="QXO7" s="25"/>
      <c r="QXP7" s="25"/>
      <c r="QXQ7" s="25"/>
      <c r="QXR7" s="25"/>
      <c r="QXS7" s="25"/>
      <c r="QXT7" s="25"/>
      <c r="QXU7" s="25"/>
      <c r="QXV7" s="25"/>
      <c r="QXW7" s="25"/>
      <c r="QXX7" s="25"/>
      <c r="QXY7" s="25"/>
      <c r="QXZ7" s="25"/>
      <c r="QYA7" s="25"/>
      <c r="QYB7" s="25"/>
      <c r="QYC7" s="25"/>
      <c r="QYD7" s="25"/>
      <c r="QYE7" s="25"/>
      <c r="QYF7" s="25"/>
      <c r="QYG7" s="25"/>
      <c r="QYH7" s="25"/>
      <c r="QYI7" s="25"/>
      <c r="QYJ7" s="25"/>
      <c r="QYK7" s="25"/>
      <c r="QYL7" s="25"/>
      <c r="QYM7" s="25"/>
      <c r="QYN7" s="25"/>
      <c r="QYO7" s="25"/>
      <c r="QYP7" s="25"/>
      <c r="QYQ7" s="25"/>
      <c r="QYR7" s="25"/>
      <c r="QYS7" s="25"/>
      <c r="QYT7" s="25"/>
      <c r="QYU7" s="25"/>
      <c r="QYV7" s="25"/>
      <c r="QYW7" s="25"/>
      <c r="QYX7" s="25"/>
      <c r="QYY7" s="25"/>
      <c r="QYZ7" s="25"/>
      <c r="QZA7" s="25"/>
      <c r="QZB7" s="25"/>
      <c r="QZC7" s="25"/>
      <c r="QZD7" s="25"/>
      <c r="QZE7" s="25"/>
      <c r="QZF7" s="25"/>
      <c r="QZG7" s="25"/>
      <c r="QZH7" s="25"/>
      <c r="QZI7" s="25"/>
      <c r="QZJ7" s="25"/>
      <c r="QZK7" s="25"/>
      <c r="QZL7" s="25"/>
      <c r="QZM7" s="25"/>
      <c r="QZN7" s="25"/>
      <c r="QZO7" s="25"/>
      <c r="QZP7" s="25"/>
      <c r="QZQ7" s="25"/>
      <c r="QZR7" s="25"/>
      <c r="QZS7" s="25"/>
      <c r="QZT7" s="25"/>
      <c r="QZU7" s="25"/>
      <c r="QZV7" s="25"/>
      <c r="QZW7" s="25"/>
      <c r="QZX7" s="25"/>
      <c r="QZY7" s="25"/>
      <c r="QZZ7" s="25"/>
      <c r="RAA7" s="25"/>
      <c r="RAB7" s="25"/>
      <c r="RAC7" s="25"/>
      <c r="RAD7" s="25"/>
      <c r="RAE7" s="25"/>
      <c r="RAF7" s="25"/>
      <c r="RAG7" s="25"/>
      <c r="RAH7" s="25"/>
      <c r="RAI7" s="25"/>
      <c r="RAJ7" s="25"/>
      <c r="RAK7" s="25"/>
      <c r="RAL7" s="25"/>
      <c r="RAM7" s="25"/>
      <c r="RAN7" s="25"/>
      <c r="RAO7" s="25"/>
      <c r="RAP7" s="25"/>
      <c r="RAQ7" s="25"/>
      <c r="RAR7" s="25"/>
      <c r="RAS7" s="25"/>
      <c r="RAT7" s="25"/>
      <c r="RAU7" s="25"/>
      <c r="RAV7" s="25"/>
      <c r="RAW7" s="25"/>
      <c r="RAX7" s="25"/>
      <c r="RAY7" s="25"/>
      <c r="RAZ7" s="25"/>
      <c r="RBA7" s="25"/>
      <c r="RBB7" s="25"/>
      <c r="RBC7" s="25"/>
      <c r="RBD7" s="25"/>
      <c r="RBE7" s="25"/>
      <c r="RBF7" s="25"/>
      <c r="RBG7" s="25"/>
      <c r="RBH7" s="25"/>
      <c r="RBI7" s="25"/>
      <c r="RBJ7" s="25"/>
      <c r="RBK7" s="25"/>
      <c r="RBL7" s="25"/>
      <c r="RBM7" s="25"/>
      <c r="RBN7" s="25"/>
      <c r="RBO7" s="25"/>
      <c r="RBP7" s="25"/>
      <c r="RBQ7" s="25"/>
      <c r="RBR7" s="25"/>
      <c r="RBS7" s="25"/>
      <c r="RBT7" s="25"/>
      <c r="RBU7" s="25"/>
      <c r="RBV7" s="25"/>
      <c r="RBW7" s="25"/>
      <c r="RBX7" s="25"/>
      <c r="RBY7" s="25"/>
      <c r="RBZ7" s="25"/>
      <c r="RCA7" s="25"/>
      <c r="RCB7" s="25"/>
      <c r="RCC7" s="25"/>
      <c r="RCD7" s="25"/>
      <c r="RCE7" s="25"/>
      <c r="RCF7" s="25"/>
      <c r="RCG7" s="25"/>
      <c r="RCH7" s="25"/>
      <c r="RCI7" s="25"/>
      <c r="RCJ7" s="25"/>
      <c r="RCK7" s="25"/>
      <c r="RCL7" s="25"/>
      <c r="RCM7" s="25"/>
      <c r="RCN7" s="25"/>
      <c r="RCO7" s="25"/>
      <c r="RCP7" s="25"/>
      <c r="RCQ7" s="25"/>
      <c r="RCR7" s="25"/>
      <c r="RCS7" s="25"/>
      <c r="RCT7" s="25"/>
      <c r="RCU7" s="25"/>
      <c r="RCV7" s="25"/>
      <c r="RCW7" s="25"/>
      <c r="RCX7" s="25"/>
      <c r="RCY7" s="25"/>
      <c r="RCZ7" s="25"/>
      <c r="RDA7" s="25"/>
      <c r="RDB7" s="25"/>
      <c r="RDC7" s="25"/>
      <c r="RDD7" s="25"/>
      <c r="RDE7" s="25"/>
      <c r="RDF7" s="25"/>
      <c r="RDG7" s="25"/>
      <c r="RDH7" s="25"/>
      <c r="RDI7" s="25"/>
      <c r="RDJ7" s="25"/>
      <c r="RDK7" s="25"/>
      <c r="RDL7" s="25"/>
      <c r="RDM7" s="25"/>
      <c r="RDN7" s="25"/>
      <c r="RDO7" s="25"/>
      <c r="RDP7" s="25"/>
      <c r="RDQ7" s="25"/>
      <c r="RDR7" s="25"/>
      <c r="RDS7" s="25"/>
      <c r="RDT7" s="25"/>
      <c r="RDU7" s="25"/>
      <c r="RDV7" s="25"/>
      <c r="RDW7" s="25"/>
      <c r="RDX7" s="25"/>
      <c r="RDY7" s="25"/>
      <c r="RDZ7" s="25"/>
      <c r="REA7" s="25"/>
      <c r="REB7" s="25"/>
      <c r="REC7" s="25"/>
      <c r="RED7" s="25"/>
      <c r="REE7" s="25"/>
      <c r="REF7" s="25"/>
      <c r="REG7" s="25"/>
      <c r="REH7" s="25"/>
      <c r="REI7" s="25"/>
      <c r="REJ7" s="25"/>
      <c r="REK7" s="25"/>
      <c r="REL7" s="25"/>
      <c r="REM7" s="25"/>
      <c r="REN7" s="25"/>
      <c r="REO7" s="25"/>
      <c r="REP7" s="25"/>
      <c r="REQ7" s="25"/>
      <c r="RER7" s="25"/>
      <c r="RES7" s="25"/>
      <c r="RET7" s="25"/>
      <c r="REU7" s="25"/>
      <c r="REV7" s="25"/>
      <c r="REW7" s="25"/>
      <c r="REX7" s="25"/>
      <c r="REY7" s="25"/>
      <c r="REZ7" s="25"/>
      <c r="RFA7" s="25"/>
      <c r="RFB7" s="25"/>
      <c r="RFC7" s="25"/>
      <c r="RFD7" s="25"/>
      <c r="RFE7" s="25"/>
      <c r="RFF7" s="25"/>
      <c r="RFG7" s="25"/>
      <c r="RFH7" s="25"/>
      <c r="RFI7" s="25"/>
      <c r="RFJ7" s="25"/>
      <c r="RFK7" s="25"/>
      <c r="RFL7" s="25"/>
      <c r="RFM7" s="25"/>
      <c r="RFN7" s="25"/>
      <c r="RFO7" s="25"/>
      <c r="RFP7" s="25"/>
      <c r="RFQ7" s="25"/>
      <c r="RFR7" s="25"/>
      <c r="RFS7" s="25"/>
      <c r="RFT7" s="25"/>
      <c r="RFU7" s="25"/>
      <c r="RFV7" s="25"/>
      <c r="RFW7" s="25"/>
      <c r="RFX7" s="25"/>
      <c r="RFY7" s="25"/>
      <c r="RFZ7" s="25"/>
      <c r="RGA7" s="25"/>
      <c r="RGB7" s="25"/>
      <c r="RGC7" s="25"/>
      <c r="RGD7" s="25"/>
      <c r="RGE7" s="25"/>
      <c r="RGF7" s="25"/>
      <c r="RGG7" s="25"/>
      <c r="RGH7" s="25"/>
      <c r="RGI7" s="25"/>
      <c r="RGJ7" s="25"/>
      <c r="RGK7" s="25"/>
      <c r="RGL7" s="25"/>
      <c r="RGM7" s="25"/>
      <c r="RGN7" s="25"/>
      <c r="RGO7" s="25"/>
      <c r="RGP7" s="25"/>
      <c r="RGQ7" s="25"/>
      <c r="RGR7" s="25"/>
      <c r="RGS7" s="25"/>
      <c r="RGT7" s="25"/>
      <c r="RGU7" s="25"/>
      <c r="RGV7" s="25"/>
      <c r="RGW7" s="25"/>
      <c r="RGX7" s="25"/>
      <c r="RGY7" s="25"/>
      <c r="RGZ7" s="25"/>
      <c r="RHA7" s="25"/>
      <c r="RHB7" s="25"/>
      <c r="RHC7" s="25"/>
      <c r="RHD7" s="25"/>
      <c r="RHE7" s="25"/>
      <c r="RHF7" s="25"/>
      <c r="RHG7" s="25"/>
      <c r="RHH7" s="25"/>
      <c r="RHI7" s="25"/>
      <c r="RHJ7" s="25"/>
      <c r="RHK7" s="25"/>
      <c r="RHL7" s="25"/>
      <c r="RHM7" s="25"/>
      <c r="RHN7" s="25"/>
      <c r="RHO7" s="25"/>
      <c r="RHP7" s="25"/>
      <c r="RHQ7" s="25"/>
      <c r="RHR7" s="25"/>
      <c r="RHS7" s="25"/>
      <c r="RHT7" s="25"/>
      <c r="RHU7" s="25"/>
      <c r="RHV7" s="25"/>
      <c r="RHW7" s="25"/>
      <c r="RHX7" s="25"/>
      <c r="RHY7" s="25"/>
      <c r="RHZ7" s="25"/>
      <c r="RIA7" s="25"/>
      <c r="RIB7" s="25"/>
      <c r="RIC7" s="25"/>
      <c r="RID7" s="25"/>
      <c r="RIE7" s="25"/>
      <c r="RIF7" s="25"/>
      <c r="RIG7" s="25"/>
      <c r="RIH7" s="25"/>
      <c r="RII7" s="25"/>
      <c r="RIJ7" s="25"/>
      <c r="RIK7" s="25"/>
      <c r="RIL7" s="25"/>
      <c r="RIM7" s="25"/>
      <c r="RIN7" s="25"/>
      <c r="RIO7" s="25"/>
      <c r="RIP7" s="25"/>
      <c r="RIQ7" s="25"/>
      <c r="RIR7" s="25"/>
      <c r="RIS7" s="25"/>
      <c r="RIT7" s="25"/>
      <c r="RIU7" s="25"/>
      <c r="RIV7" s="25"/>
      <c r="RIW7" s="25"/>
      <c r="RIX7" s="25"/>
      <c r="RIY7" s="25"/>
      <c r="RIZ7" s="25"/>
      <c r="RJA7" s="25"/>
      <c r="RJB7" s="25"/>
      <c r="RJC7" s="25"/>
      <c r="RJD7" s="25"/>
      <c r="RJE7" s="25"/>
      <c r="RJF7" s="25"/>
      <c r="RJG7" s="25"/>
      <c r="RJH7" s="25"/>
      <c r="RJI7" s="25"/>
      <c r="RJJ7" s="25"/>
      <c r="RJK7" s="25"/>
      <c r="RJL7" s="25"/>
      <c r="RJM7" s="25"/>
      <c r="RJN7" s="25"/>
      <c r="RJO7" s="25"/>
      <c r="RJP7" s="25"/>
      <c r="RJQ7" s="25"/>
      <c r="RJR7" s="25"/>
      <c r="RJS7" s="25"/>
      <c r="RJT7" s="25"/>
      <c r="RJU7" s="25"/>
      <c r="RJV7" s="25"/>
      <c r="RJW7" s="25"/>
      <c r="RJX7" s="25"/>
      <c r="RJY7" s="25"/>
      <c r="RJZ7" s="25"/>
      <c r="RKA7" s="25"/>
      <c r="RKB7" s="25"/>
      <c r="RKC7" s="25"/>
      <c r="RKD7" s="25"/>
      <c r="RKE7" s="25"/>
      <c r="RKF7" s="25"/>
      <c r="RKG7" s="25"/>
      <c r="RKH7" s="25"/>
      <c r="RKI7" s="25"/>
      <c r="RKJ7" s="25"/>
      <c r="RKK7" s="25"/>
      <c r="RKL7" s="25"/>
      <c r="RKM7" s="25"/>
      <c r="RKN7" s="25"/>
      <c r="RKO7" s="25"/>
      <c r="RKP7" s="25"/>
      <c r="RKQ7" s="25"/>
      <c r="RKR7" s="25"/>
      <c r="RKS7" s="25"/>
      <c r="RKT7" s="25"/>
      <c r="RKU7" s="25"/>
      <c r="RKV7" s="25"/>
      <c r="RKW7" s="25"/>
      <c r="RKX7" s="25"/>
      <c r="RKY7" s="25"/>
      <c r="RKZ7" s="25"/>
      <c r="RLA7" s="25"/>
      <c r="RLB7" s="25"/>
      <c r="RLC7" s="25"/>
      <c r="RLD7" s="25"/>
      <c r="RLE7" s="25"/>
      <c r="RLF7" s="25"/>
      <c r="RLG7" s="25"/>
      <c r="RLH7" s="25"/>
      <c r="RLI7" s="25"/>
      <c r="RLJ7" s="25"/>
      <c r="RLK7" s="25"/>
      <c r="RLL7" s="25"/>
      <c r="RLM7" s="25"/>
      <c r="RLN7" s="25"/>
      <c r="RLO7" s="25"/>
      <c r="RLP7" s="25"/>
      <c r="RLQ7" s="25"/>
      <c r="RLR7" s="25"/>
      <c r="RLS7" s="25"/>
      <c r="RLT7" s="25"/>
      <c r="RLU7" s="25"/>
      <c r="RLV7" s="25"/>
      <c r="RLW7" s="25"/>
      <c r="RLX7" s="25"/>
      <c r="RLY7" s="25"/>
      <c r="RLZ7" s="25"/>
      <c r="RMA7" s="25"/>
      <c r="RMB7" s="25"/>
      <c r="RMC7" s="25"/>
      <c r="RMD7" s="25"/>
      <c r="RME7" s="25"/>
      <c r="RMF7" s="25"/>
      <c r="RMG7" s="25"/>
      <c r="RMH7" s="25"/>
      <c r="RMI7" s="25"/>
      <c r="RMJ7" s="25"/>
      <c r="RMK7" s="25"/>
      <c r="RML7" s="25"/>
      <c r="RMM7" s="25"/>
      <c r="RMN7" s="25"/>
      <c r="RMO7" s="25"/>
      <c r="RMP7" s="25"/>
      <c r="RMQ7" s="25"/>
      <c r="RMR7" s="25"/>
      <c r="RMS7" s="25"/>
      <c r="RMT7" s="25"/>
      <c r="RMU7" s="25"/>
      <c r="RMV7" s="25"/>
      <c r="RMW7" s="25"/>
      <c r="RMX7" s="25"/>
      <c r="RMY7" s="25"/>
      <c r="RMZ7" s="25"/>
      <c r="RNA7" s="25"/>
      <c r="RNB7" s="25"/>
      <c r="RNC7" s="25"/>
      <c r="RND7" s="25"/>
      <c r="RNE7" s="25"/>
      <c r="RNF7" s="25"/>
      <c r="RNG7" s="25"/>
      <c r="RNH7" s="25"/>
      <c r="RNI7" s="25"/>
      <c r="RNJ7" s="25"/>
      <c r="RNK7" s="25"/>
      <c r="RNL7" s="25"/>
      <c r="RNM7" s="25"/>
      <c r="RNN7" s="25"/>
      <c r="RNO7" s="25"/>
      <c r="RNP7" s="25"/>
      <c r="RNQ7" s="25"/>
      <c r="RNR7" s="25"/>
      <c r="RNS7" s="25"/>
      <c r="RNT7" s="25"/>
      <c r="RNU7" s="25"/>
      <c r="RNV7" s="25"/>
      <c r="RNW7" s="25"/>
      <c r="RNX7" s="25"/>
      <c r="RNY7" s="25"/>
      <c r="RNZ7" s="25"/>
      <c r="ROA7" s="25"/>
      <c r="ROB7" s="25"/>
      <c r="ROC7" s="25"/>
      <c r="ROD7" s="25"/>
      <c r="ROE7" s="25"/>
      <c r="ROF7" s="25"/>
      <c r="ROG7" s="25"/>
      <c r="ROH7" s="25"/>
      <c r="ROI7" s="25"/>
      <c r="ROJ7" s="25"/>
      <c r="ROK7" s="25"/>
      <c r="ROL7" s="25"/>
      <c r="ROM7" s="25"/>
      <c r="RON7" s="25"/>
      <c r="ROO7" s="25"/>
      <c r="ROP7" s="25"/>
      <c r="ROQ7" s="25"/>
      <c r="ROR7" s="25"/>
      <c r="ROS7" s="25"/>
      <c r="ROT7" s="25"/>
      <c r="ROU7" s="25"/>
      <c r="ROV7" s="25"/>
      <c r="ROW7" s="25"/>
      <c r="ROX7" s="25"/>
      <c r="ROY7" s="25"/>
      <c r="ROZ7" s="25"/>
      <c r="RPA7" s="25"/>
      <c r="RPB7" s="25"/>
      <c r="RPC7" s="25"/>
      <c r="RPD7" s="25"/>
      <c r="RPE7" s="25"/>
      <c r="RPF7" s="25"/>
      <c r="RPG7" s="25"/>
      <c r="RPH7" s="25"/>
      <c r="RPI7" s="25"/>
      <c r="RPJ7" s="25"/>
      <c r="RPK7" s="25"/>
      <c r="RPL7" s="25"/>
      <c r="RPM7" s="25"/>
      <c r="RPN7" s="25"/>
      <c r="RPO7" s="25"/>
      <c r="RPP7" s="25"/>
      <c r="RPQ7" s="25"/>
      <c r="RPR7" s="25"/>
      <c r="RPS7" s="25"/>
      <c r="RPT7" s="25"/>
      <c r="RPU7" s="25"/>
      <c r="RPV7" s="25"/>
      <c r="RPW7" s="25"/>
      <c r="RPX7" s="25"/>
      <c r="RPY7" s="25"/>
      <c r="RPZ7" s="25"/>
      <c r="RQA7" s="25"/>
      <c r="RQB7" s="25"/>
      <c r="RQC7" s="25"/>
      <c r="RQD7" s="25"/>
      <c r="RQE7" s="25"/>
      <c r="RQF7" s="25"/>
      <c r="RQG7" s="25"/>
      <c r="RQH7" s="25"/>
      <c r="RQI7" s="25"/>
      <c r="RQJ7" s="25"/>
      <c r="RQK7" s="25"/>
      <c r="RQL7" s="25"/>
      <c r="RQM7" s="25"/>
      <c r="RQN7" s="25"/>
      <c r="RQO7" s="25"/>
      <c r="RQP7" s="25"/>
      <c r="RQQ7" s="25"/>
      <c r="RQR7" s="25"/>
      <c r="RQS7" s="25"/>
      <c r="RQT7" s="25"/>
      <c r="RQU7" s="25"/>
      <c r="RQV7" s="25"/>
      <c r="RQW7" s="25"/>
      <c r="RQX7" s="25"/>
      <c r="RQY7" s="25"/>
      <c r="RQZ7" s="25"/>
      <c r="RRA7" s="25"/>
      <c r="RRB7" s="25"/>
      <c r="RRC7" s="25"/>
      <c r="RRD7" s="25"/>
      <c r="RRE7" s="25"/>
      <c r="RRF7" s="25"/>
      <c r="RRG7" s="25"/>
      <c r="RRH7" s="25"/>
      <c r="RRI7" s="25"/>
      <c r="RRJ7" s="25"/>
      <c r="RRK7" s="25"/>
      <c r="RRL7" s="25"/>
      <c r="RRM7" s="25"/>
      <c r="RRN7" s="25"/>
      <c r="RRO7" s="25"/>
      <c r="RRP7" s="25"/>
      <c r="RRQ7" s="25"/>
      <c r="RRR7" s="25"/>
      <c r="RRS7" s="25"/>
      <c r="RRT7" s="25"/>
      <c r="RRU7" s="25"/>
      <c r="RRV7" s="25"/>
      <c r="RRW7" s="25"/>
      <c r="RRX7" s="25"/>
      <c r="RRY7" s="25"/>
      <c r="RRZ7" s="25"/>
      <c r="RSA7" s="25"/>
      <c r="RSB7" s="25"/>
      <c r="RSC7" s="25"/>
      <c r="RSD7" s="25"/>
      <c r="RSE7" s="25"/>
      <c r="RSF7" s="25"/>
      <c r="RSG7" s="25"/>
      <c r="RSH7" s="25"/>
      <c r="RSI7" s="25"/>
      <c r="RSJ7" s="25"/>
      <c r="RSK7" s="25"/>
      <c r="RSL7" s="25"/>
      <c r="RSM7" s="25"/>
      <c r="RSN7" s="25"/>
      <c r="RSO7" s="25"/>
      <c r="RSP7" s="25"/>
      <c r="RSQ7" s="25"/>
      <c r="RSR7" s="25"/>
      <c r="RSS7" s="25"/>
      <c r="RST7" s="25"/>
      <c r="RSU7" s="25"/>
      <c r="RSV7" s="25"/>
      <c r="RSW7" s="25"/>
      <c r="RSX7" s="25"/>
      <c r="RSY7" s="25"/>
      <c r="RSZ7" s="25"/>
      <c r="RTA7" s="25"/>
      <c r="RTB7" s="25"/>
      <c r="RTC7" s="25"/>
      <c r="RTD7" s="25"/>
      <c r="RTE7" s="25"/>
      <c r="RTF7" s="25"/>
      <c r="RTG7" s="25"/>
      <c r="RTH7" s="25"/>
      <c r="RTI7" s="25"/>
      <c r="RTJ7" s="25"/>
      <c r="RTK7" s="25"/>
      <c r="RTL7" s="25"/>
      <c r="RTM7" s="25"/>
      <c r="RTN7" s="25"/>
      <c r="RTO7" s="25"/>
      <c r="RTP7" s="25"/>
      <c r="RTQ7" s="25"/>
      <c r="RTR7" s="25"/>
      <c r="RTS7" s="25"/>
      <c r="RTT7" s="25"/>
      <c r="RTU7" s="25"/>
      <c r="RTV7" s="25"/>
      <c r="RTW7" s="25"/>
      <c r="RTX7" s="25"/>
      <c r="RTY7" s="25"/>
      <c r="RTZ7" s="25"/>
      <c r="RUA7" s="25"/>
      <c r="RUB7" s="25"/>
      <c r="RUC7" s="25"/>
      <c r="RUD7" s="25"/>
      <c r="RUE7" s="25"/>
      <c r="RUF7" s="25"/>
      <c r="RUG7" s="25"/>
      <c r="RUH7" s="25"/>
      <c r="RUI7" s="25"/>
      <c r="RUJ7" s="25"/>
      <c r="RUK7" s="25"/>
      <c r="RUL7" s="25"/>
      <c r="RUM7" s="25"/>
      <c r="RUN7" s="25"/>
      <c r="RUO7" s="25"/>
      <c r="RUP7" s="25"/>
      <c r="RUQ7" s="25"/>
      <c r="RUR7" s="25"/>
      <c r="RUS7" s="25"/>
      <c r="RUT7" s="25"/>
      <c r="RUU7" s="25"/>
      <c r="RUV7" s="25"/>
      <c r="RUW7" s="25"/>
      <c r="RUX7" s="25"/>
      <c r="RUY7" s="25"/>
      <c r="RUZ7" s="25"/>
      <c r="RVA7" s="25"/>
      <c r="RVB7" s="25"/>
      <c r="RVC7" s="25"/>
      <c r="RVD7" s="25"/>
      <c r="RVE7" s="25"/>
      <c r="RVF7" s="25"/>
      <c r="RVG7" s="25"/>
      <c r="RVH7" s="25"/>
      <c r="RVI7" s="25"/>
      <c r="RVJ7" s="25"/>
      <c r="RVK7" s="25"/>
      <c r="RVL7" s="25"/>
      <c r="RVM7" s="25"/>
      <c r="RVN7" s="25"/>
      <c r="RVO7" s="25"/>
      <c r="RVP7" s="25"/>
      <c r="RVQ7" s="25"/>
      <c r="RVR7" s="25"/>
      <c r="RVS7" s="25"/>
      <c r="RVT7" s="25"/>
      <c r="RVU7" s="25"/>
      <c r="RVV7" s="25"/>
      <c r="RVW7" s="25"/>
      <c r="RVX7" s="25"/>
      <c r="RVY7" s="25"/>
      <c r="RVZ7" s="25"/>
      <c r="RWA7" s="25"/>
      <c r="RWB7" s="25"/>
      <c r="RWC7" s="25"/>
      <c r="RWD7" s="25"/>
      <c r="RWE7" s="25"/>
      <c r="RWF7" s="25"/>
      <c r="RWG7" s="25"/>
      <c r="RWH7" s="25"/>
      <c r="RWI7" s="25"/>
      <c r="RWJ7" s="25"/>
      <c r="RWK7" s="25"/>
      <c r="RWL7" s="25"/>
      <c r="RWM7" s="25"/>
      <c r="RWN7" s="25"/>
      <c r="RWO7" s="25"/>
      <c r="RWP7" s="25"/>
      <c r="RWQ7" s="25"/>
      <c r="RWR7" s="25"/>
      <c r="RWS7" s="25"/>
      <c r="RWT7" s="25"/>
      <c r="RWU7" s="25"/>
      <c r="RWV7" s="25"/>
      <c r="RWW7" s="25"/>
      <c r="RWX7" s="25"/>
      <c r="RWY7" s="25"/>
      <c r="RWZ7" s="25"/>
      <c r="RXA7" s="25"/>
      <c r="RXB7" s="25"/>
      <c r="RXC7" s="25"/>
      <c r="RXD7" s="25"/>
      <c r="RXE7" s="25"/>
      <c r="RXF7" s="25"/>
      <c r="RXG7" s="25"/>
      <c r="RXH7" s="25"/>
      <c r="RXI7" s="25"/>
      <c r="RXJ7" s="25"/>
      <c r="RXK7" s="25"/>
      <c r="RXL7" s="25"/>
      <c r="RXM7" s="25"/>
      <c r="RXN7" s="25"/>
      <c r="RXO7" s="25"/>
      <c r="RXP7" s="25"/>
      <c r="RXQ7" s="25"/>
      <c r="RXR7" s="25"/>
      <c r="RXS7" s="25"/>
      <c r="RXT7" s="25"/>
      <c r="RXU7" s="25"/>
      <c r="RXV7" s="25"/>
      <c r="RXW7" s="25"/>
      <c r="RXX7" s="25"/>
      <c r="RXY7" s="25"/>
      <c r="RXZ7" s="25"/>
      <c r="RYA7" s="25"/>
      <c r="RYB7" s="25"/>
      <c r="RYC7" s="25"/>
      <c r="RYD7" s="25"/>
      <c r="RYE7" s="25"/>
      <c r="RYF7" s="25"/>
      <c r="RYG7" s="25"/>
      <c r="RYH7" s="25"/>
      <c r="RYI7" s="25"/>
      <c r="RYJ7" s="25"/>
      <c r="RYK7" s="25"/>
      <c r="RYL7" s="25"/>
      <c r="RYM7" s="25"/>
      <c r="RYN7" s="25"/>
      <c r="RYO7" s="25"/>
      <c r="RYP7" s="25"/>
      <c r="RYQ7" s="25"/>
      <c r="RYR7" s="25"/>
      <c r="RYS7" s="25"/>
      <c r="RYT7" s="25"/>
      <c r="RYU7" s="25"/>
      <c r="RYV7" s="25"/>
      <c r="RYW7" s="25"/>
      <c r="RYX7" s="25"/>
      <c r="RYY7" s="25"/>
      <c r="RYZ7" s="25"/>
      <c r="RZA7" s="25"/>
      <c r="RZB7" s="25"/>
      <c r="RZC7" s="25"/>
      <c r="RZD7" s="25"/>
      <c r="RZE7" s="25"/>
      <c r="RZF7" s="25"/>
      <c r="RZG7" s="25"/>
      <c r="RZH7" s="25"/>
      <c r="RZI7" s="25"/>
      <c r="RZJ7" s="25"/>
      <c r="RZK7" s="25"/>
      <c r="RZL7" s="25"/>
      <c r="RZM7" s="25"/>
      <c r="RZN7" s="25"/>
      <c r="RZO7" s="25"/>
      <c r="RZP7" s="25"/>
      <c r="RZQ7" s="25"/>
      <c r="RZR7" s="25"/>
      <c r="RZS7" s="25"/>
      <c r="RZT7" s="25"/>
      <c r="RZU7" s="25"/>
      <c r="RZV7" s="25"/>
      <c r="RZW7" s="25"/>
      <c r="RZX7" s="25"/>
      <c r="RZY7" s="25"/>
      <c r="RZZ7" s="25"/>
      <c r="SAA7" s="25"/>
      <c r="SAB7" s="25"/>
      <c r="SAC7" s="25"/>
      <c r="SAD7" s="25"/>
      <c r="SAE7" s="25"/>
      <c r="SAF7" s="25"/>
      <c r="SAG7" s="25"/>
      <c r="SAH7" s="25"/>
      <c r="SAI7" s="25"/>
      <c r="SAJ7" s="25"/>
      <c r="SAK7" s="25"/>
      <c r="SAL7" s="25"/>
      <c r="SAM7" s="25"/>
      <c r="SAN7" s="25"/>
      <c r="SAO7" s="25"/>
      <c r="SAP7" s="25"/>
      <c r="SAQ7" s="25"/>
      <c r="SAR7" s="25"/>
      <c r="SAS7" s="25"/>
      <c r="SAT7" s="25"/>
      <c r="SAU7" s="25"/>
      <c r="SAV7" s="25"/>
      <c r="SAW7" s="25"/>
      <c r="SAX7" s="25"/>
      <c r="SAY7" s="25"/>
      <c r="SAZ7" s="25"/>
      <c r="SBA7" s="25"/>
      <c r="SBB7" s="25"/>
      <c r="SBC7" s="25"/>
      <c r="SBD7" s="25"/>
      <c r="SBE7" s="25"/>
      <c r="SBF7" s="25"/>
      <c r="SBG7" s="25"/>
      <c r="SBH7" s="25"/>
      <c r="SBI7" s="25"/>
      <c r="SBJ7" s="25"/>
      <c r="SBK7" s="25"/>
      <c r="SBL7" s="25"/>
      <c r="SBM7" s="25"/>
      <c r="SBN7" s="25"/>
      <c r="SBO7" s="25"/>
      <c r="SBP7" s="25"/>
      <c r="SBQ7" s="25"/>
      <c r="SBR7" s="25"/>
      <c r="SBS7" s="25"/>
      <c r="SBT7" s="25"/>
      <c r="SBU7" s="25"/>
      <c r="SBV7" s="25"/>
      <c r="SBW7" s="25"/>
      <c r="SBX7" s="25"/>
      <c r="SBY7" s="25"/>
      <c r="SBZ7" s="25"/>
      <c r="SCA7" s="25"/>
      <c r="SCB7" s="25"/>
      <c r="SCC7" s="25"/>
      <c r="SCD7" s="25"/>
      <c r="SCE7" s="25"/>
      <c r="SCF7" s="25"/>
      <c r="SCG7" s="25"/>
      <c r="SCH7" s="25"/>
      <c r="SCI7" s="25"/>
      <c r="SCJ7" s="25"/>
      <c r="SCK7" s="25"/>
      <c r="SCL7" s="25"/>
      <c r="SCM7" s="25"/>
      <c r="SCN7" s="25"/>
      <c r="SCO7" s="25"/>
      <c r="SCP7" s="25"/>
      <c r="SCQ7" s="25"/>
      <c r="SCR7" s="25"/>
      <c r="SCS7" s="25"/>
      <c r="SCT7" s="25"/>
      <c r="SCU7" s="25"/>
      <c r="SCV7" s="25"/>
      <c r="SCW7" s="25"/>
      <c r="SCX7" s="25"/>
      <c r="SCY7" s="25"/>
      <c r="SCZ7" s="25"/>
      <c r="SDA7" s="25"/>
      <c r="SDB7" s="25"/>
      <c r="SDC7" s="25"/>
      <c r="SDD7" s="25"/>
      <c r="SDE7" s="25"/>
      <c r="SDF7" s="25"/>
      <c r="SDG7" s="25"/>
      <c r="SDH7" s="25"/>
      <c r="SDI7" s="25"/>
      <c r="SDJ7" s="25"/>
      <c r="SDK7" s="25"/>
      <c r="SDL7" s="25"/>
      <c r="SDM7" s="25"/>
      <c r="SDN7" s="25"/>
      <c r="SDO7" s="25"/>
      <c r="SDP7" s="25"/>
      <c r="SDQ7" s="25"/>
      <c r="SDR7" s="25"/>
      <c r="SDS7" s="25"/>
      <c r="SDT7" s="25"/>
      <c r="SDU7" s="25"/>
      <c r="SDV7" s="25"/>
      <c r="SDW7" s="25"/>
      <c r="SDX7" s="25"/>
      <c r="SDY7" s="25"/>
      <c r="SDZ7" s="25"/>
      <c r="SEA7" s="25"/>
      <c r="SEB7" s="25"/>
      <c r="SEC7" s="25"/>
      <c r="SED7" s="25"/>
      <c r="SEE7" s="25"/>
      <c r="SEF7" s="25"/>
      <c r="SEG7" s="25"/>
      <c r="SEH7" s="25"/>
      <c r="SEI7" s="25"/>
      <c r="SEJ7" s="25"/>
      <c r="SEK7" s="25"/>
      <c r="SEL7" s="25"/>
      <c r="SEM7" s="25"/>
      <c r="SEN7" s="25"/>
      <c r="SEO7" s="25"/>
      <c r="SEP7" s="25"/>
      <c r="SEQ7" s="25"/>
      <c r="SER7" s="25"/>
      <c r="SES7" s="25"/>
      <c r="SET7" s="25"/>
      <c r="SEU7" s="25"/>
      <c r="SEV7" s="25"/>
      <c r="SEW7" s="25"/>
      <c r="SEX7" s="25"/>
      <c r="SEY7" s="25"/>
      <c r="SEZ7" s="25"/>
      <c r="SFA7" s="25"/>
      <c r="SFB7" s="25"/>
      <c r="SFC7" s="25"/>
      <c r="SFD7" s="25"/>
      <c r="SFE7" s="25"/>
      <c r="SFF7" s="25"/>
      <c r="SFG7" s="25"/>
      <c r="SFH7" s="25"/>
      <c r="SFI7" s="25"/>
      <c r="SFJ7" s="25"/>
      <c r="SFK7" s="25"/>
      <c r="SFL7" s="25"/>
      <c r="SFM7" s="25"/>
      <c r="SFN7" s="25"/>
      <c r="SFO7" s="25"/>
      <c r="SFP7" s="25"/>
      <c r="SFQ7" s="25"/>
      <c r="SFR7" s="25"/>
      <c r="SFS7" s="25"/>
      <c r="SFT7" s="25"/>
      <c r="SFU7" s="25"/>
      <c r="SFV7" s="25"/>
      <c r="SFW7" s="25"/>
      <c r="SFX7" s="25"/>
      <c r="SFY7" s="25"/>
      <c r="SFZ7" s="25"/>
      <c r="SGA7" s="25"/>
      <c r="SGB7" s="25"/>
      <c r="SGC7" s="25"/>
      <c r="SGD7" s="25"/>
      <c r="SGE7" s="25"/>
      <c r="SGF7" s="25"/>
      <c r="SGG7" s="25"/>
      <c r="SGH7" s="25"/>
      <c r="SGI7" s="25"/>
      <c r="SGJ7" s="25"/>
      <c r="SGK7" s="25"/>
      <c r="SGL7" s="25"/>
      <c r="SGM7" s="25"/>
      <c r="SGN7" s="25"/>
      <c r="SGO7" s="25"/>
      <c r="SGP7" s="25"/>
      <c r="SGQ7" s="25"/>
      <c r="SGR7" s="25"/>
      <c r="SGS7" s="25"/>
      <c r="SGT7" s="25"/>
      <c r="SGU7" s="25"/>
      <c r="SGV7" s="25"/>
      <c r="SGW7" s="25"/>
      <c r="SGX7" s="25"/>
      <c r="SGY7" s="25"/>
      <c r="SGZ7" s="25"/>
      <c r="SHA7" s="25"/>
      <c r="SHB7" s="25"/>
      <c r="SHC7" s="25"/>
      <c r="SHD7" s="25"/>
      <c r="SHE7" s="25"/>
      <c r="SHF7" s="25"/>
      <c r="SHG7" s="25"/>
      <c r="SHH7" s="25"/>
      <c r="SHI7" s="25"/>
      <c r="SHJ7" s="25"/>
      <c r="SHK7" s="25"/>
      <c r="SHL7" s="25"/>
      <c r="SHM7" s="25"/>
      <c r="SHN7" s="25"/>
      <c r="SHO7" s="25"/>
      <c r="SHP7" s="25"/>
      <c r="SHQ7" s="25"/>
      <c r="SHR7" s="25"/>
      <c r="SHS7" s="25"/>
      <c r="SHT7" s="25"/>
      <c r="SHU7" s="25"/>
      <c r="SHV7" s="25"/>
      <c r="SHW7" s="25"/>
      <c r="SHX7" s="25"/>
      <c r="SHY7" s="25"/>
      <c r="SHZ7" s="25"/>
      <c r="SIA7" s="25"/>
      <c r="SIB7" s="25"/>
      <c r="SIC7" s="25"/>
      <c r="SID7" s="25"/>
      <c r="SIE7" s="25"/>
      <c r="SIF7" s="25"/>
      <c r="SIG7" s="25"/>
      <c r="SIH7" s="25"/>
      <c r="SII7" s="25"/>
      <c r="SIJ7" s="25"/>
      <c r="SIK7" s="25"/>
      <c r="SIL7" s="25"/>
      <c r="SIM7" s="25"/>
      <c r="SIN7" s="25"/>
      <c r="SIO7" s="25"/>
      <c r="SIP7" s="25"/>
      <c r="SIQ7" s="25"/>
      <c r="SIR7" s="25"/>
      <c r="SIS7" s="25"/>
      <c r="SIT7" s="25"/>
      <c r="SIU7" s="25"/>
      <c r="SIV7" s="25"/>
      <c r="SIW7" s="25"/>
      <c r="SIX7" s="25"/>
      <c r="SIY7" s="25"/>
      <c r="SIZ7" s="25"/>
      <c r="SJA7" s="25"/>
      <c r="SJB7" s="25"/>
      <c r="SJC7" s="25"/>
      <c r="SJD7" s="25"/>
      <c r="SJE7" s="25"/>
      <c r="SJF7" s="25"/>
      <c r="SJG7" s="25"/>
      <c r="SJH7" s="25"/>
      <c r="SJI7" s="25"/>
      <c r="SJJ7" s="25"/>
      <c r="SJK7" s="25"/>
      <c r="SJL7" s="25"/>
      <c r="SJM7" s="25"/>
      <c r="SJN7" s="25"/>
      <c r="SJO7" s="25"/>
      <c r="SJP7" s="25"/>
      <c r="SJQ7" s="25"/>
      <c r="SJR7" s="25"/>
      <c r="SJS7" s="25"/>
      <c r="SJT7" s="25"/>
      <c r="SJU7" s="25"/>
      <c r="SJV7" s="25"/>
      <c r="SJW7" s="25"/>
      <c r="SJX7" s="25"/>
      <c r="SJY7" s="25"/>
      <c r="SJZ7" s="25"/>
      <c r="SKA7" s="25"/>
      <c r="SKB7" s="25"/>
      <c r="SKC7" s="25"/>
      <c r="SKD7" s="25"/>
      <c r="SKE7" s="25"/>
      <c r="SKF7" s="25"/>
      <c r="SKG7" s="25"/>
      <c r="SKH7" s="25"/>
      <c r="SKI7" s="25"/>
      <c r="SKJ7" s="25"/>
      <c r="SKK7" s="25"/>
      <c r="SKL7" s="25"/>
      <c r="SKM7" s="25"/>
      <c r="SKN7" s="25"/>
      <c r="SKO7" s="25"/>
      <c r="SKP7" s="25"/>
      <c r="SKQ7" s="25"/>
      <c r="SKR7" s="25"/>
      <c r="SKS7" s="25"/>
      <c r="SKT7" s="25"/>
      <c r="SKU7" s="25"/>
      <c r="SKV7" s="25"/>
      <c r="SKW7" s="25"/>
      <c r="SKX7" s="25"/>
      <c r="SKY7" s="25"/>
      <c r="SKZ7" s="25"/>
      <c r="SLA7" s="25"/>
      <c r="SLB7" s="25"/>
      <c r="SLC7" s="25"/>
      <c r="SLD7" s="25"/>
      <c r="SLE7" s="25"/>
      <c r="SLF7" s="25"/>
      <c r="SLG7" s="25"/>
      <c r="SLH7" s="25"/>
      <c r="SLI7" s="25"/>
      <c r="SLJ7" s="25"/>
      <c r="SLK7" s="25"/>
      <c r="SLL7" s="25"/>
      <c r="SLM7" s="25"/>
      <c r="SLN7" s="25"/>
      <c r="SLO7" s="25"/>
      <c r="SLP7" s="25"/>
      <c r="SLQ7" s="25"/>
      <c r="SLR7" s="25"/>
      <c r="SLS7" s="25"/>
      <c r="SLT7" s="25"/>
      <c r="SLU7" s="25"/>
      <c r="SLV7" s="25"/>
      <c r="SLW7" s="25"/>
      <c r="SLX7" s="25"/>
      <c r="SLY7" s="25"/>
      <c r="SLZ7" s="25"/>
      <c r="SMA7" s="25"/>
      <c r="SMB7" s="25"/>
      <c r="SMC7" s="25"/>
      <c r="SMD7" s="25"/>
      <c r="SME7" s="25"/>
      <c r="SMF7" s="25"/>
      <c r="SMG7" s="25"/>
      <c r="SMH7" s="25"/>
      <c r="SMI7" s="25"/>
      <c r="SMJ7" s="25"/>
      <c r="SMK7" s="25"/>
      <c r="SML7" s="25"/>
      <c r="SMM7" s="25"/>
      <c r="SMN7" s="25"/>
      <c r="SMO7" s="25"/>
      <c r="SMP7" s="25"/>
      <c r="SMQ7" s="25"/>
      <c r="SMR7" s="25"/>
      <c r="SMS7" s="25"/>
      <c r="SMT7" s="25"/>
      <c r="SMU7" s="25"/>
      <c r="SMV7" s="25"/>
      <c r="SMW7" s="25"/>
      <c r="SMX7" s="25"/>
      <c r="SMY7" s="25"/>
      <c r="SMZ7" s="25"/>
      <c r="SNA7" s="25"/>
      <c r="SNB7" s="25"/>
      <c r="SNC7" s="25"/>
      <c r="SND7" s="25"/>
      <c r="SNE7" s="25"/>
      <c r="SNF7" s="25"/>
      <c r="SNG7" s="25"/>
      <c r="SNH7" s="25"/>
      <c r="SNI7" s="25"/>
      <c r="SNJ7" s="25"/>
      <c r="SNK7" s="25"/>
      <c r="SNL7" s="25"/>
      <c r="SNM7" s="25"/>
      <c r="SNN7" s="25"/>
      <c r="SNO7" s="25"/>
      <c r="SNP7" s="25"/>
      <c r="SNQ7" s="25"/>
      <c r="SNR7" s="25"/>
      <c r="SNS7" s="25"/>
      <c r="SNT7" s="25"/>
      <c r="SNU7" s="25"/>
      <c r="SNV7" s="25"/>
      <c r="SNW7" s="25"/>
      <c r="SNX7" s="25"/>
      <c r="SNY7" s="25"/>
      <c r="SNZ7" s="25"/>
      <c r="SOA7" s="25"/>
      <c r="SOB7" s="25"/>
      <c r="SOC7" s="25"/>
      <c r="SOD7" s="25"/>
      <c r="SOE7" s="25"/>
      <c r="SOF7" s="25"/>
      <c r="SOG7" s="25"/>
      <c r="SOH7" s="25"/>
      <c r="SOI7" s="25"/>
      <c r="SOJ7" s="25"/>
      <c r="SOK7" s="25"/>
      <c r="SOL7" s="25"/>
      <c r="SOM7" s="25"/>
      <c r="SON7" s="25"/>
      <c r="SOO7" s="25"/>
      <c r="SOP7" s="25"/>
      <c r="SOQ7" s="25"/>
      <c r="SOR7" s="25"/>
      <c r="SOS7" s="25"/>
      <c r="SOT7" s="25"/>
      <c r="SOU7" s="25"/>
      <c r="SOV7" s="25"/>
      <c r="SOW7" s="25"/>
      <c r="SOX7" s="25"/>
      <c r="SOY7" s="25"/>
      <c r="SOZ7" s="25"/>
      <c r="SPA7" s="25"/>
      <c r="SPB7" s="25"/>
      <c r="SPC7" s="25"/>
      <c r="SPD7" s="25"/>
      <c r="SPE7" s="25"/>
      <c r="SPF7" s="25"/>
      <c r="SPG7" s="25"/>
      <c r="SPH7" s="25"/>
      <c r="SPI7" s="25"/>
      <c r="SPJ7" s="25"/>
      <c r="SPK7" s="25"/>
      <c r="SPL7" s="25"/>
      <c r="SPM7" s="25"/>
      <c r="SPN7" s="25"/>
      <c r="SPO7" s="25"/>
      <c r="SPP7" s="25"/>
      <c r="SPQ7" s="25"/>
      <c r="SPR7" s="25"/>
      <c r="SPS7" s="25"/>
      <c r="SPT7" s="25"/>
      <c r="SPU7" s="25"/>
      <c r="SPV7" s="25"/>
      <c r="SPW7" s="25"/>
      <c r="SPX7" s="25"/>
      <c r="SPY7" s="25"/>
      <c r="SPZ7" s="25"/>
      <c r="SQA7" s="25"/>
      <c r="SQB7" s="25"/>
      <c r="SQC7" s="25"/>
      <c r="SQD7" s="25"/>
      <c r="SQE7" s="25"/>
      <c r="SQF7" s="25"/>
      <c r="SQG7" s="25"/>
      <c r="SQH7" s="25"/>
      <c r="SQI7" s="25"/>
      <c r="SQJ7" s="25"/>
      <c r="SQK7" s="25"/>
      <c r="SQL7" s="25"/>
      <c r="SQM7" s="25"/>
      <c r="SQN7" s="25"/>
      <c r="SQO7" s="25"/>
      <c r="SQP7" s="25"/>
      <c r="SQQ7" s="25"/>
      <c r="SQR7" s="25"/>
      <c r="SQS7" s="25"/>
      <c r="SQT7" s="25"/>
      <c r="SQU7" s="25"/>
      <c r="SQV7" s="25"/>
      <c r="SQW7" s="25"/>
      <c r="SQX7" s="25"/>
      <c r="SQY7" s="25"/>
      <c r="SQZ7" s="25"/>
      <c r="SRA7" s="25"/>
      <c r="SRB7" s="25"/>
      <c r="SRC7" s="25"/>
      <c r="SRD7" s="25"/>
      <c r="SRE7" s="25"/>
      <c r="SRF7" s="25"/>
      <c r="SRG7" s="25"/>
      <c r="SRH7" s="25"/>
      <c r="SRI7" s="25"/>
      <c r="SRJ7" s="25"/>
      <c r="SRK7" s="25"/>
      <c r="SRL7" s="25"/>
      <c r="SRM7" s="25"/>
      <c r="SRN7" s="25"/>
      <c r="SRO7" s="25"/>
      <c r="SRP7" s="25"/>
      <c r="SRQ7" s="25"/>
      <c r="SRR7" s="25"/>
      <c r="SRS7" s="25"/>
      <c r="SRT7" s="25"/>
      <c r="SRU7" s="25"/>
      <c r="SRV7" s="25"/>
      <c r="SRW7" s="25"/>
      <c r="SRX7" s="25"/>
      <c r="SRY7" s="25"/>
      <c r="SRZ7" s="25"/>
      <c r="SSA7" s="25"/>
      <c r="SSB7" s="25"/>
      <c r="SSC7" s="25"/>
      <c r="SSD7" s="25"/>
      <c r="SSE7" s="25"/>
      <c r="SSF7" s="25"/>
      <c r="SSG7" s="25"/>
      <c r="SSH7" s="25"/>
      <c r="SSI7" s="25"/>
      <c r="SSJ7" s="25"/>
      <c r="SSK7" s="25"/>
      <c r="SSL7" s="25"/>
      <c r="SSM7" s="25"/>
      <c r="SSN7" s="25"/>
      <c r="SSO7" s="25"/>
      <c r="SSP7" s="25"/>
      <c r="SSQ7" s="25"/>
      <c r="SSR7" s="25"/>
      <c r="SSS7" s="25"/>
      <c r="SST7" s="25"/>
      <c r="SSU7" s="25"/>
      <c r="SSV7" s="25"/>
      <c r="SSW7" s="25"/>
      <c r="SSX7" s="25"/>
      <c r="SSY7" s="25"/>
      <c r="SSZ7" s="25"/>
      <c r="STA7" s="25"/>
      <c r="STB7" s="25"/>
      <c r="STC7" s="25"/>
      <c r="STD7" s="25"/>
      <c r="STE7" s="25"/>
      <c r="STF7" s="25"/>
      <c r="STG7" s="25"/>
      <c r="STH7" s="25"/>
      <c r="STI7" s="25"/>
      <c r="STJ7" s="25"/>
      <c r="STK7" s="25"/>
      <c r="STL7" s="25"/>
      <c r="STM7" s="25"/>
      <c r="STN7" s="25"/>
      <c r="STO7" s="25"/>
      <c r="STP7" s="25"/>
      <c r="STQ7" s="25"/>
      <c r="STR7" s="25"/>
      <c r="STS7" s="25"/>
      <c r="STT7" s="25"/>
      <c r="STU7" s="25"/>
      <c r="STV7" s="25"/>
      <c r="STW7" s="25"/>
      <c r="STX7" s="25"/>
      <c r="STY7" s="25"/>
      <c r="STZ7" s="25"/>
      <c r="SUA7" s="25"/>
      <c r="SUB7" s="25"/>
      <c r="SUC7" s="25"/>
      <c r="SUD7" s="25"/>
      <c r="SUE7" s="25"/>
      <c r="SUF7" s="25"/>
      <c r="SUG7" s="25"/>
      <c r="SUH7" s="25"/>
      <c r="SUI7" s="25"/>
      <c r="SUJ7" s="25"/>
      <c r="SUK7" s="25"/>
      <c r="SUL7" s="25"/>
      <c r="SUM7" s="25"/>
      <c r="SUN7" s="25"/>
      <c r="SUO7" s="25"/>
      <c r="SUP7" s="25"/>
      <c r="SUQ7" s="25"/>
      <c r="SUR7" s="25"/>
      <c r="SUS7" s="25"/>
      <c r="SUT7" s="25"/>
      <c r="SUU7" s="25"/>
      <c r="SUV7" s="25"/>
      <c r="SUW7" s="25"/>
      <c r="SUX7" s="25"/>
      <c r="SUY7" s="25"/>
      <c r="SUZ7" s="25"/>
      <c r="SVA7" s="25"/>
      <c r="SVB7" s="25"/>
      <c r="SVC7" s="25"/>
      <c r="SVD7" s="25"/>
      <c r="SVE7" s="25"/>
      <c r="SVF7" s="25"/>
      <c r="SVG7" s="25"/>
      <c r="SVH7" s="25"/>
      <c r="SVI7" s="25"/>
      <c r="SVJ7" s="25"/>
      <c r="SVK7" s="25"/>
      <c r="SVL7" s="25"/>
      <c r="SVM7" s="25"/>
      <c r="SVN7" s="25"/>
      <c r="SVO7" s="25"/>
      <c r="SVP7" s="25"/>
      <c r="SVQ7" s="25"/>
      <c r="SVR7" s="25"/>
      <c r="SVS7" s="25"/>
      <c r="SVT7" s="25"/>
      <c r="SVU7" s="25"/>
      <c r="SVV7" s="25"/>
      <c r="SVW7" s="25"/>
      <c r="SVX7" s="25"/>
      <c r="SVY7" s="25"/>
      <c r="SVZ7" s="25"/>
      <c r="SWA7" s="25"/>
      <c r="SWB7" s="25"/>
      <c r="SWC7" s="25"/>
      <c r="SWD7" s="25"/>
      <c r="SWE7" s="25"/>
      <c r="SWF7" s="25"/>
      <c r="SWG7" s="25"/>
      <c r="SWH7" s="25"/>
      <c r="SWI7" s="25"/>
      <c r="SWJ7" s="25"/>
      <c r="SWK7" s="25"/>
      <c r="SWL7" s="25"/>
      <c r="SWM7" s="25"/>
      <c r="SWN7" s="25"/>
      <c r="SWO7" s="25"/>
      <c r="SWP7" s="25"/>
      <c r="SWQ7" s="25"/>
      <c r="SWR7" s="25"/>
      <c r="SWS7" s="25"/>
      <c r="SWT7" s="25"/>
      <c r="SWU7" s="25"/>
      <c r="SWV7" s="25"/>
      <c r="SWW7" s="25"/>
      <c r="SWX7" s="25"/>
      <c r="SWY7" s="25"/>
      <c r="SWZ7" s="25"/>
      <c r="SXA7" s="25"/>
      <c r="SXB7" s="25"/>
      <c r="SXC7" s="25"/>
      <c r="SXD7" s="25"/>
      <c r="SXE7" s="25"/>
      <c r="SXF7" s="25"/>
      <c r="SXG7" s="25"/>
      <c r="SXH7" s="25"/>
      <c r="SXI7" s="25"/>
      <c r="SXJ7" s="25"/>
      <c r="SXK7" s="25"/>
      <c r="SXL7" s="25"/>
      <c r="SXM7" s="25"/>
      <c r="SXN7" s="25"/>
      <c r="SXO7" s="25"/>
      <c r="SXP7" s="25"/>
      <c r="SXQ7" s="25"/>
      <c r="SXR7" s="25"/>
      <c r="SXS7" s="25"/>
      <c r="SXT7" s="25"/>
      <c r="SXU7" s="25"/>
      <c r="SXV7" s="25"/>
      <c r="SXW7" s="25"/>
      <c r="SXX7" s="25"/>
      <c r="SXY7" s="25"/>
      <c r="SXZ7" s="25"/>
      <c r="SYA7" s="25"/>
      <c r="SYB7" s="25"/>
      <c r="SYC7" s="25"/>
      <c r="SYD7" s="25"/>
      <c r="SYE7" s="25"/>
      <c r="SYF7" s="25"/>
      <c r="SYG7" s="25"/>
      <c r="SYH7" s="25"/>
      <c r="SYI7" s="25"/>
      <c r="SYJ7" s="25"/>
      <c r="SYK7" s="25"/>
      <c r="SYL7" s="25"/>
      <c r="SYM7" s="25"/>
      <c r="SYN7" s="25"/>
      <c r="SYO7" s="25"/>
      <c r="SYP7" s="25"/>
      <c r="SYQ7" s="25"/>
      <c r="SYR7" s="25"/>
      <c r="SYS7" s="25"/>
      <c r="SYT7" s="25"/>
      <c r="SYU7" s="25"/>
      <c r="SYV7" s="25"/>
      <c r="SYW7" s="25"/>
      <c r="SYX7" s="25"/>
      <c r="SYY7" s="25"/>
      <c r="SYZ7" s="25"/>
      <c r="SZA7" s="25"/>
      <c r="SZB7" s="25"/>
      <c r="SZC7" s="25"/>
      <c r="SZD7" s="25"/>
      <c r="SZE7" s="25"/>
      <c r="SZF7" s="25"/>
      <c r="SZG7" s="25"/>
      <c r="SZH7" s="25"/>
      <c r="SZI7" s="25"/>
      <c r="SZJ7" s="25"/>
      <c r="SZK7" s="25"/>
      <c r="SZL7" s="25"/>
      <c r="SZM7" s="25"/>
      <c r="SZN7" s="25"/>
      <c r="SZO7" s="25"/>
      <c r="SZP7" s="25"/>
      <c r="SZQ7" s="25"/>
      <c r="SZR7" s="25"/>
      <c r="SZS7" s="25"/>
      <c r="SZT7" s="25"/>
      <c r="SZU7" s="25"/>
      <c r="SZV7" s="25"/>
      <c r="SZW7" s="25"/>
      <c r="SZX7" s="25"/>
      <c r="SZY7" s="25"/>
      <c r="SZZ7" s="25"/>
      <c r="TAA7" s="25"/>
      <c r="TAB7" s="25"/>
      <c r="TAC7" s="25"/>
      <c r="TAD7" s="25"/>
      <c r="TAE7" s="25"/>
      <c r="TAF7" s="25"/>
      <c r="TAG7" s="25"/>
      <c r="TAH7" s="25"/>
      <c r="TAI7" s="25"/>
      <c r="TAJ7" s="25"/>
      <c r="TAK7" s="25"/>
      <c r="TAL7" s="25"/>
      <c r="TAM7" s="25"/>
      <c r="TAN7" s="25"/>
      <c r="TAO7" s="25"/>
      <c r="TAP7" s="25"/>
      <c r="TAQ7" s="25"/>
      <c r="TAR7" s="25"/>
      <c r="TAS7" s="25"/>
      <c r="TAT7" s="25"/>
      <c r="TAU7" s="25"/>
      <c r="TAV7" s="25"/>
      <c r="TAW7" s="25"/>
      <c r="TAX7" s="25"/>
      <c r="TAY7" s="25"/>
      <c r="TAZ7" s="25"/>
      <c r="TBA7" s="25"/>
      <c r="TBB7" s="25"/>
      <c r="TBC7" s="25"/>
      <c r="TBD7" s="25"/>
      <c r="TBE7" s="25"/>
      <c r="TBF7" s="25"/>
      <c r="TBG7" s="25"/>
      <c r="TBH7" s="25"/>
      <c r="TBI7" s="25"/>
      <c r="TBJ7" s="25"/>
      <c r="TBK7" s="25"/>
      <c r="TBL7" s="25"/>
      <c r="TBM7" s="25"/>
      <c r="TBN7" s="25"/>
      <c r="TBO7" s="25"/>
      <c r="TBP7" s="25"/>
      <c r="TBQ7" s="25"/>
      <c r="TBR7" s="25"/>
      <c r="TBS7" s="25"/>
      <c r="TBT7" s="25"/>
      <c r="TBU7" s="25"/>
      <c r="TBV7" s="25"/>
      <c r="TBW7" s="25"/>
      <c r="TBX7" s="25"/>
      <c r="TBY7" s="25"/>
      <c r="TBZ7" s="25"/>
      <c r="TCA7" s="25"/>
      <c r="TCB7" s="25"/>
      <c r="TCC7" s="25"/>
      <c r="TCD7" s="25"/>
      <c r="TCE7" s="25"/>
      <c r="TCF7" s="25"/>
      <c r="TCG7" s="25"/>
      <c r="TCH7" s="25"/>
      <c r="TCI7" s="25"/>
      <c r="TCJ7" s="25"/>
      <c r="TCK7" s="25"/>
      <c r="TCL7" s="25"/>
      <c r="TCM7" s="25"/>
      <c r="TCN7" s="25"/>
      <c r="TCO7" s="25"/>
      <c r="TCP7" s="25"/>
      <c r="TCQ7" s="25"/>
      <c r="TCR7" s="25"/>
      <c r="TCS7" s="25"/>
      <c r="TCT7" s="25"/>
      <c r="TCU7" s="25"/>
      <c r="TCV7" s="25"/>
      <c r="TCW7" s="25"/>
      <c r="TCX7" s="25"/>
      <c r="TCY7" s="25"/>
      <c r="TCZ7" s="25"/>
      <c r="TDA7" s="25"/>
      <c r="TDB7" s="25"/>
      <c r="TDC7" s="25"/>
      <c r="TDD7" s="25"/>
      <c r="TDE7" s="25"/>
      <c r="TDF7" s="25"/>
      <c r="TDG7" s="25"/>
      <c r="TDH7" s="25"/>
      <c r="TDI7" s="25"/>
      <c r="TDJ7" s="25"/>
      <c r="TDK7" s="25"/>
      <c r="TDL7" s="25"/>
      <c r="TDM7" s="25"/>
      <c r="TDN7" s="25"/>
      <c r="TDO7" s="25"/>
      <c r="TDP7" s="25"/>
      <c r="TDQ7" s="25"/>
      <c r="TDR7" s="25"/>
      <c r="TDS7" s="25"/>
      <c r="TDT7" s="25"/>
      <c r="TDU7" s="25"/>
      <c r="TDV7" s="25"/>
      <c r="TDW7" s="25"/>
      <c r="TDX7" s="25"/>
      <c r="TDY7" s="25"/>
      <c r="TDZ7" s="25"/>
      <c r="TEA7" s="25"/>
      <c r="TEB7" s="25"/>
      <c r="TEC7" s="25"/>
      <c r="TED7" s="25"/>
      <c r="TEE7" s="25"/>
      <c r="TEF7" s="25"/>
      <c r="TEG7" s="25"/>
      <c r="TEH7" s="25"/>
      <c r="TEI7" s="25"/>
      <c r="TEJ7" s="25"/>
      <c r="TEK7" s="25"/>
      <c r="TEL7" s="25"/>
      <c r="TEM7" s="25"/>
      <c r="TEN7" s="25"/>
      <c r="TEO7" s="25"/>
      <c r="TEP7" s="25"/>
      <c r="TEQ7" s="25"/>
      <c r="TER7" s="25"/>
      <c r="TES7" s="25"/>
      <c r="TET7" s="25"/>
      <c r="TEU7" s="25"/>
      <c r="TEV7" s="25"/>
      <c r="TEW7" s="25"/>
      <c r="TEX7" s="25"/>
      <c r="TEY7" s="25"/>
      <c r="TEZ7" s="25"/>
      <c r="TFA7" s="25"/>
      <c r="TFB7" s="25"/>
      <c r="TFC7" s="25"/>
      <c r="TFD7" s="25"/>
      <c r="TFE7" s="25"/>
      <c r="TFF7" s="25"/>
      <c r="TFG7" s="25"/>
      <c r="TFH7" s="25"/>
      <c r="TFI7" s="25"/>
      <c r="TFJ7" s="25"/>
      <c r="TFK7" s="25"/>
      <c r="TFL7" s="25"/>
      <c r="TFM7" s="25"/>
      <c r="TFN7" s="25"/>
      <c r="TFO7" s="25"/>
      <c r="TFP7" s="25"/>
      <c r="TFQ7" s="25"/>
      <c r="TFR7" s="25"/>
      <c r="TFS7" s="25"/>
      <c r="TFT7" s="25"/>
      <c r="TFU7" s="25"/>
      <c r="TFV7" s="25"/>
      <c r="TFW7" s="25"/>
      <c r="TFX7" s="25"/>
      <c r="TFY7" s="25"/>
      <c r="TFZ7" s="25"/>
      <c r="TGA7" s="25"/>
      <c r="TGB7" s="25"/>
      <c r="TGC7" s="25"/>
      <c r="TGD7" s="25"/>
      <c r="TGE7" s="25"/>
      <c r="TGF7" s="25"/>
      <c r="TGG7" s="25"/>
      <c r="TGH7" s="25"/>
      <c r="TGI7" s="25"/>
      <c r="TGJ7" s="25"/>
      <c r="TGK7" s="25"/>
      <c r="TGL7" s="25"/>
      <c r="TGM7" s="25"/>
      <c r="TGN7" s="25"/>
      <c r="TGO7" s="25"/>
      <c r="TGP7" s="25"/>
      <c r="TGQ7" s="25"/>
      <c r="TGR7" s="25"/>
      <c r="TGS7" s="25"/>
      <c r="TGT7" s="25"/>
      <c r="TGU7" s="25"/>
      <c r="TGV7" s="25"/>
      <c r="TGW7" s="25"/>
      <c r="TGX7" s="25"/>
      <c r="TGY7" s="25"/>
      <c r="TGZ7" s="25"/>
      <c r="THA7" s="25"/>
      <c r="THB7" s="25"/>
      <c r="THC7" s="25"/>
      <c r="THD7" s="25"/>
      <c r="THE7" s="25"/>
      <c r="THF7" s="25"/>
      <c r="THG7" s="25"/>
      <c r="THH7" s="25"/>
      <c r="THI7" s="25"/>
      <c r="THJ7" s="25"/>
      <c r="THK7" s="25"/>
      <c r="THL7" s="25"/>
      <c r="THM7" s="25"/>
      <c r="THN7" s="25"/>
      <c r="THO7" s="25"/>
      <c r="THP7" s="25"/>
      <c r="THQ7" s="25"/>
      <c r="THR7" s="25"/>
      <c r="THS7" s="25"/>
      <c r="THT7" s="25"/>
      <c r="THU7" s="25"/>
      <c r="THV7" s="25"/>
      <c r="THW7" s="25"/>
      <c r="THX7" s="25"/>
      <c r="THY7" s="25"/>
      <c r="THZ7" s="25"/>
      <c r="TIA7" s="25"/>
      <c r="TIB7" s="25"/>
      <c r="TIC7" s="25"/>
      <c r="TID7" s="25"/>
      <c r="TIE7" s="25"/>
      <c r="TIF7" s="25"/>
      <c r="TIG7" s="25"/>
      <c r="TIH7" s="25"/>
      <c r="TII7" s="25"/>
      <c r="TIJ7" s="25"/>
      <c r="TIK7" s="25"/>
      <c r="TIL7" s="25"/>
      <c r="TIM7" s="25"/>
      <c r="TIN7" s="25"/>
      <c r="TIO7" s="25"/>
      <c r="TIP7" s="25"/>
      <c r="TIQ7" s="25"/>
      <c r="TIR7" s="25"/>
      <c r="TIS7" s="25"/>
      <c r="TIT7" s="25"/>
      <c r="TIU7" s="25"/>
      <c r="TIV7" s="25"/>
      <c r="TIW7" s="25"/>
      <c r="TIX7" s="25"/>
      <c r="TIY7" s="25"/>
      <c r="TIZ7" s="25"/>
      <c r="TJA7" s="25"/>
      <c r="TJB7" s="25"/>
      <c r="TJC7" s="25"/>
      <c r="TJD7" s="25"/>
      <c r="TJE7" s="25"/>
      <c r="TJF7" s="25"/>
      <c r="TJG7" s="25"/>
      <c r="TJH7" s="25"/>
      <c r="TJI7" s="25"/>
      <c r="TJJ7" s="25"/>
      <c r="TJK7" s="25"/>
      <c r="TJL7" s="25"/>
      <c r="TJM7" s="25"/>
      <c r="TJN7" s="25"/>
      <c r="TJO7" s="25"/>
      <c r="TJP7" s="25"/>
      <c r="TJQ7" s="25"/>
      <c r="TJR7" s="25"/>
      <c r="TJS7" s="25"/>
      <c r="TJT7" s="25"/>
      <c r="TJU7" s="25"/>
      <c r="TJV7" s="25"/>
      <c r="TJW7" s="25"/>
      <c r="TJX7" s="25"/>
      <c r="TJY7" s="25"/>
      <c r="TJZ7" s="25"/>
      <c r="TKA7" s="25"/>
      <c r="TKB7" s="25"/>
      <c r="TKC7" s="25"/>
      <c r="TKD7" s="25"/>
      <c r="TKE7" s="25"/>
      <c r="TKF7" s="25"/>
      <c r="TKG7" s="25"/>
      <c r="TKH7" s="25"/>
      <c r="TKI7" s="25"/>
      <c r="TKJ7" s="25"/>
      <c r="TKK7" s="25"/>
      <c r="TKL7" s="25"/>
      <c r="TKM7" s="25"/>
      <c r="TKN7" s="25"/>
      <c r="TKO7" s="25"/>
      <c r="TKP7" s="25"/>
      <c r="TKQ7" s="25"/>
      <c r="TKR7" s="25"/>
      <c r="TKS7" s="25"/>
      <c r="TKT7" s="25"/>
      <c r="TKU7" s="25"/>
      <c r="TKV7" s="25"/>
      <c r="TKW7" s="25"/>
      <c r="TKX7" s="25"/>
      <c r="TKY7" s="25"/>
      <c r="TKZ7" s="25"/>
      <c r="TLA7" s="25"/>
      <c r="TLB7" s="25"/>
      <c r="TLC7" s="25"/>
      <c r="TLD7" s="25"/>
      <c r="TLE7" s="25"/>
      <c r="TLF7" s="25"/>
      <c r="TLG7" s="25"/>
      <c r="TLH7" s="25"/>
      <c r="TLI7" s="25"/>
      <c r="TLJ7" s="25"/>
      <c r="TLK7" s="25"/>
      <c r="TLL7" s="25"/>
      <c r="TLM7" s="25"/>
      <c r="TLN7" s="25"/>
      <c r="TLO7" s="25"/>
      <c r="TLP7" s="25"/>
      <c r="TLQ7" s="25"/>
      <c r="TLR7" s="25"/>
      <c r="TLS7" s="25"/>
      <c r="TLT7" s="25"/>
      <c r="TLU7" s="25"/>
      <c r="TLV7" s="25"/>
      <c r="TLW7" s="25"/>
      <c r="TLX7" s="25"/>
      <c r="TLY7" s="25"/>
      <c r="TLZ7" s="25"/>
      <c r="TMA7" s="25"/>
      <c r="TMB7" s="25"/>
      <c r="TMC7" s="25"/>
      <c r="TMD7" s="25"/>
      <c r="TME7" s="25"/>
      <c r="TMF7" s="25"/>
      <c r="TMG7" s="25"/>
      <c r="TMH7" s="25"/>
      <c r="TMI7" s="25"/>
      <c r="TMJ7" s="25"/>
      <c r="TMK7" s="25"/>
      <c r="TML7" s="25"/>
      <c r="TMM7" s="25"/>
      <c r="TMN7" s="25"/>
      <c r="TMO7" s="25"/>
      <c r="TMP7" s="25"/>
      <c r="TMQ7" s="25"/>
      <c r="TMR7" s="25"/>
      <c r="TMS7" s="25"/>
      <c r="TMT7" s="25"/>
      <c r="TMU7" s="25"/>
      <c r="TMV7" s="25"/>
      <c r="TMW7" s="25"/>
      <c r="TMX7" s="25"/>
      <c r="TMY7" s="25"/>
      <c r="TMZ7" s="25"/>
      <c r="TNA7" s="25"/>
      <c r="TNB7" s="25"/>
      <c r="TNC7" s="25"/>
      <c r="TND7" s="25"/>
      <c r="TNE7" s="25"/>
      <c r="TNF7" s="25"/>
      <c r="TNG7" s="25"/>
      <c r="TNH7" s="25"/>
      <c r="TNI7" s="25"/>
      <c r="TNJ7" s="25"/>
      <c r="TNK7" s="25"/>
      <c r="TNL7" s="25"/>
      <c r="TNM7" s="25"/>
      <c r="TNN7" s="25"/>
      <c r="TNO7" s="25"/>
      <c r="TNP7" s="25"/>
      <c r="TNQ7" s="25"/>
      <c r="TNR7" s="25"/>
      <c r="TNS7" s="25"/>
      <c r="TNT7" s="25"/>
      <c r="TNU7" s="25"/>
      <c r="TNV7" s="25"/>
      <c r="TNW7" s="25"/>
      <c r="TNX7" s="25"/>
      <c r="TNY7" s="25"/>
      <c r="TNZ7" s="25"/>
      <c r="TOA7" s="25"/>
      <c r="TOB7" s="25"/>
      <c r="TOC7" s="25"/>
      <c r="TOD7" s="25"/>
      <c r="TOE7" s="25"/>
      <c r="TOF7" s="25"/>
      <c r="TOG7" s="25"/>
      <c r="TOH7" s="25"/>
      <c r="TOI7" s="25"/>
      <c r="TOJ7" s="25"/>
      <c r="TOK7" s="25"/>
      <c r="TOL7" s="25"/>
      <c r="TOM7" s="25"/>
      <c r="TON7" s="25"/>
      <c r="TOO7" s="25"/>
      <c r="TOP7" s="25"/>
      <c r="TOQ7" s="25"/>
      <c r="TOR7" s="25"/>
      <c r="TOS7" s="25"/>
      <c r="TOT7" s="25"/>
      <c r="TOU7" s="25"/>
      <c r="TOV7" s="25"/>
      <c r="TOW7" s="25"/>
      <c r="TOX7" s="25"/>
      <c r="TOY7" s="25"/>
      <c r="TOZ7" s="25"/>
      <c r="TPA7" s="25"/>
      <c r="TPB7" s="25"/>
      <c r="TPC7" s="25"/>
      <c r="TPD7" s="25"/>
      <c r="TPE7" s="25"/>
      <c r="TPF7" s="25"/>
      <c r="TPG7" s="25"/>
      <c r="TPH7" s="25"/>
      <c r="TPI7" s="25"/>
      <c r="TPJ7" s="25"/>
      <c r="TPK7" s="25"/>
      <c r="TPL7" s="25"/>
      <c r="TPM7" s="25"/>
      <c r="TPN7" s="25"/>
      <c r="TPO7" s="25"/>
      <c r="TPP7" s="25"/>
      <c r="TPQ7" s="25"/>
      <c r="TPR7" s="25"/>
      <c r="TPS7" s="25"/>
      <c r="TPT7" s="25"/>
      <c r="TPU7" s="25"/>
      <c r="TPV7" s="25"/>
      <c r="TPW7" s="25"/>
      <c r="TPX7" s="25"/>
      <c r="TPY7" s="25"/>
      <c r="TPZ7" s="25"/>
      <c r="TQA7" s="25"/>
      <c r="TQB7" s="25"/>
      <c r="TQC7" s="25"/>
      <c r="TQD7" s="25"/>
      <c r="TQE7" s="25"/>
      <c r="TQF7" s="25"/>
      <c r="TQG7" s="25"/>
      <c r="TQH7" s="25"/>
      <c r="TQI7" s="25"/>
      <c r="TQJ7" s="25"/>
      <c r="TQK7" s="25"/>
      <c r="TQL7" s="25"/>
      <c r="TQM7" s="25"/>
      <c r="TQN7" s="25"/>
      <c r="TQO7" s="25"/>
      <c r="TQP7" s="25"/>
      <c r="TQQ7" s="25"/>
      <c r="TQR7" s="25"/>
      <c r="TQS7" s="25"/>
      <c r="TQT7" s="25"/>
      <c r="TQU7" s="25"/>
      <c r="TQV7" s="25"/>
      <c r="TQW7" s="25"/>
      <c r="TQX7" s="25"/>
      <c r="TQY7" s="25"/>
      <c r="TQZ7" s="25"/>
      <c r="TRA7" s="25"/>
      <c r="TRB7" s="25"/>
      <c r="TRC7" s="25"/>
      <c r="TRD7" s="25"/>
      <c r="TRE7" s="25"/>
      <c r="TRF7" s="25"/>
      <c r="TRG7" s="25"/>
      <c r="TRH7" s="25"/>
      <c r="TRI7" s="25"/>
      <c r="TRJ7" s="25"/>
      <c r="TRK7" s="25"/>
      <c r="TRL7" s="25"/>
      <c r="TRM7" s="25"/>
      <c r="TRN7" s="25"/>
      <c r="TRO7" s="25"/>
      <c r="TRP7" s="25"/>
      <c r="TRQ7" s="25"/>
      <c r="TRR7" s="25"/>
      <c r="TRS7" s="25"/>
      <c r="TRT7" s="25"/>
      <c r="TRU7" s="25"/>
      <c r="TRV7" s="25"/>
      <c r="TRW7" s="25"/>
      <c r="TRX7" s="25"/>
      <c r="TRY7" s="25"/>
      <c r="TRZ7" s="25"/>
      <c r="TSA7" s="25"/>
      <c r="TSB7" s="25"/>
      <c r="TSC7" s="25"/>
      <c r="TSD7" s="25"/>
      <c r="TSE7" s="25"/>
      <c r="TSF7" s="25"/>
      <c r="TSG7" s="25"/>
      <c r="TSH7" s="25"/>
      <c r="TSI7" s="25"/>
      <c r="TSJ7" s="25"/>
      <c r="TSK7" s="25"/>
      <c r="TSL7" s="25"/>
      <c r="TSM7" s="25"/>
      <c r="TSN7" s="25"/>
      <c r="TSO7" s="25"/>
      <c r="TSP7" s="25"/>
      <c r="TSQ7" s="25"/>
      <c r="TSR7" s="25"/>
      <c r="TSS7" s="25"/>
      <c r="TST7" s="25"/>
      <c r="TSU7" s="25"/>
      <c r="TSV7" s="25"/>
      <c r="TSW7" s="25"/>
      <c r="TSX7" s="25"/>
      <c r="TSY7" s="25"/>
      <c r="TSZ7" s="25"/>
      <c r="TTA7" s="25"/>
      <c r="TTB7" s="25"/>
      <c r="TTC7" s="25"/>
      <c r="TTD7" s="25"/>
      <c r="TTE7" s="25"/>
      <c r="TTF7" s="25"/>
      <c r="TTG7" s="25"/>
      <c r="TTH7" s="25"/>
      <c r="TTI7" s="25"/>
      <c r="TTJ7" s="25"/>
      <c r="TTK7" s="25"/>
      <c r="TTL7" s="25"/>
      <c r="TTM7" s="25"/>
      <c r="TTN7" s="25"/>
      <c r="TTO7" s="25"/>
      <c r="TTP7" s="25"/>
      <c r="TTQ7" s="25"/>
      <c r="TTR7" s="25"/>
      <c r="TTS7" s="25"/>
      <c r="TTT7" s="25"/>
      <c r="TTU7" s="25"/>
      <c r="TTV7" s="25"/>
      <c r="TTW7" s="25"/>
      <c r="TTX7" s="25"/>
      <c r="TTY7" s="25"/>
      <c r="TTZ7" s="25"/>
      <c r="TUA7" s="25"/>
      <c r="TUB7" s="25"/>
      <c r="TUC7" s="25"/>
      <c r="TUD7" s="25"/>
      <c r="TUE7" s="25"/>
      <c r="TUF7" s="25"/>
      <c r="TUG7" s="25"/>
      <c r="TUH7" s="25"/>
      <c r="TUI7" s="25"/>
      <c r="TUJ7" s="25"/>
      <c r="TUK7" s="25"/>
      <c r="TUL7" s="25"/>
      <c r="TUM7" s="25"/>
      <c r="TUN7" s="25"/>
      <c r="TUO7" s="25"/>
      <c r="TUP7" s="25"/>
      <c r="TUQ7" s="25"/>
      <c r="TUR7" s="25"/>
      <c r="TUS7" s="25"/>
      <c r="TUT7" s="25"/>
      <c r="TUU7" s="25"/>
      <c r="TUV7" s="25"/>
      <c r="TUW7" s="25"/>
      <c r="TUX7" s="25"/>
      <c r="TUY7" s="25"/>
      <c r="TUZ7" s="25"/>
      <c r="TVA7" s="25"/>
      <c r="TVB7" s="25"/>
      <c r="TVC7" s="25"/>
      <c r="TVD7" s="25"/>
      <c r="TVE7" s="25"/>
      <c r="TVF7" s="25"/>
      <c r="TVG7" s="25"/>
      <c r="TVH7" s="25"/>
      <c r="TVI7" s="25"/>
      <c r="TVJ7" s="25"/>
      <c r="TVK7" s="25"/>
      <c r="TVL7" s="25"/>
      <c r="TVM7" s="25"/>
      <c r="TVN7" s="25"/>
      <c r="TVO7" s="25"/>
      <c r="TVP7" s="25"/>
      <c r="TVQ7" s="25"/>
      <c r="TVR7" s="25"/>
      <c r="TVS7" s="25"/>
      <c r="TVT7" s="25"/>
      <c r="TVU7" s="25"/>
      <c r="TVV7" s="25"/>
      <c r="TVW7" s="25"/>
      <c r="TVX7" s="25"/>
      <c r="TVY7" s="25"/>
      <c r="TVZ7" s="25"/>
      <c r="TWA7" s="25"/>
      <c r="TWB7" s="25"/>
      <c r="TWC7" s="25"/>
      <c r="TWD7" s="25"/>
      <c r="TWE7" s="25"/>
      <c r="TWF7" s="25"/>
      <c r="TWG7" s="25"/>
      <c r="TWH7" s="25"/>
      <c r="TWI7" s="25"/>
      <c r="TWJ7" s="25"/>
      <c r="TWK7" s="25"/>
      <c r="TWL7" s="25"/>
      <c r="TWM7" s="25"/>
      <c r="TWN7" s="25"/>
      <c r="TWO7" s="25"/>
      <c r="TWP7" s="25"/>
      <c r="TWQ7" s="25"/>
      <c r="TWR7" s="25"/>
      <c r="TWS7" s="25"/>
      <c r="TWT7" s="25"/>
      <c r="TWU7" s="25"/>
      <c r="TWV7" s="25"/>
      <c r="TWW7" s="25"/>
      <c r="TWX7" s="25"/>
      <c r="TWY7" s="25"/>
      <c r="TWZ7" s="25"/>
      <c r="TXA7" s="25"/>
      <c r="TXB7" s="25"/>
      <c r="TXC7" s="25"/>
      <c r="TXD7" s="25"/>
      <c r="TXE7" s="25"/>
      <c r="TXF7" s="25"/>
      <c r="TXG7" s="25"/>
      <c r="TXH7" s="25"/>
      <c r="TXI7" s="25"/>
      <c r="TXJ7" s="25"/>
      <c r="TXK7" s="25"/>
      <c r="TXL7" s="25"/>
      <c r="TXM7" s="25"/>
      <c r="TXN7" s="25"/>
      <c r="TXO7" s="25"/>
      <c r="TXP7" s="25"/>
      <c r="TXQ7" s="25"/>
      <c r="TXR7" s="25"/>
      <c r="TXS7" s="25"/>
      <c r="TXT7" s="25"/>
      <c r="TXU7" s="25"/>
      <c r="TXV7" s="25"/>
      <c r="TXW7" s="25"/>
      <c r="TXX7" s="25"/>
      <c r="TXY7" s="25"/>
      <c r="TXZ7" s="25"/>
      <c r="TYA7" s="25"/>
      <c r="TYB7" s="25"/>
      <c r="TYC7" s="25"/>
      <c r="TYD7" s="25"/>
      <c r="TYE7" s="25"/>
      <c r="TYF7" s="25"/>
      <c r="TYG7" s="25"/>
      <c r="TYH7" s="25"/>
      <c r="TYI7" s="25"/>
      <c r="TYJ7" s="25"/>
      <c r="TYK7" s="25"/>
      <c r="TYL7" s="25"/>
      <c r="TYM7" s="25"/>
      <c r="TYN7" s="25"/>
      <c r="TYO7" s="25"/>
      <c r="TYP7" s="25"/>
      <c r="TYQ7" s="25"/>
      <c r="TYR7" s="25"/>
      <c r="TYS7" s="25"/>
      <c r="TYT7" s="25"/>
      <c r="TYU7" s="25"/>
      <c r="TYV7" s="25"/>
      <c r="TYW7" s="25"/>
      <c r="TYX7" s="25"/>
      <c r="TYY7" s="25"/>
      <c r="TYZ7" s="25"/>
      <c r="TZA7" s="25"/>
      <c r="TZB7" s="25"/>
      <c r="TZC7" s="25"/>
      <c r="TZD7" s="25"/>
      <c r="TZE7" s="25"/>
      <c r="TZF7" s="25"/>
      <c r="TZG7" s="25"/>
      <c r="TZH7" s="25"/>
      <c r="TZI7" s="25"/>
      <c r="TZJ7" s="25"/>
      <c r="TZK7" s="25"/>
      <c r="TZL7" s="25"/>
      <c r="TZM7" s="25"/>
      <c r="TZN7" s="25"/>
      <c r="TZO7" s="25"/>
      <c r="TZP7" s="25"/>
      <c r="TZQ7" s="25"/>
      <c r="TZR7" s="25"/>
      <c r="TZS7" s="25"/>
      <c r="TZT7" s="25"/>
      <c r="TZU7" s="25"/>
      <c r="TZV7" s="25"/>
      <c r="TZW7" s="25"/>
      <c r="TZX7" s="25"/>
      <c r="TZY7" s="25"/>
      <c r="TZZ7" s="25"/>
      <c r="UAA7" s="25"/>
      <c r="UAB7" s="25"/>
      <c r="UAC7" s="25"/>
      <c r="UAD7" s="25"/>
      <c r="UAE7" s="25"/>
      <c r="UAF7" s="25"/>
      <c r="UAG7" s="25"/>
      <c r="UAH7" s="25"/>
      <c r="UAI7" s="25"/>
      <c r="UAJ7" s="25"/>
      <c r="UAK7" s="25"/>
      <c r="UAL7" s="25"/>
      <c r="UAM7" s="25"/>
      <c r="UAN7" s="25"/>
      <c r="UAO7" s="25"/>
      <c r="UAP7" s="25"/>
      <c r="UAQ7" s="25"/>
      <c r="UAR7" s="25"/>
      <c r="UAS7" s="25"/>
      <c r="UAT7" s="25"/>
      <c r="UAU7" s="25"/>
      <c r="UAV7" s="25"/>
      <c r="UAW7" s="25"/>
      <c r="UAX7" s="25"/>
      <c r="UAY7" s="25"/>
      <c r="UAZ7" s="25"/>
      <c r="UBA7" s="25"/>
      <c r="UBB7" s="25"/>
      <c r="UBC7" s="25"/>
      <c r="UBD7" s="25"/>
      <c r="UBE7" s="25"/>
      <c r="UBF7" s="25"/>
      <c r="UBG7" s="25"/>
      <c r="UBH7" s="25"/>
      <c r="UBI7" s="25"/>
      <c r="UBJ7" s="25"/>
      <c r="UBK7" s="25"/>
      <c r="UBL7" s="25"/>
      <c r="UBM7" s="25"/>
      <c r="UBN7" s="25"/>
      <c r="UBO7" s="25"/>
      <c r="UBP7" s="25"/>
      <c r="UBQ7" s="25"/>
      <c r="UBR7" s="25"/>
      <c r="UBS7" s="25"/>
      <c r="UBT7" s="25"/>
      <c r="UBU7" s="25"/>
      <c r="UBV7" s="25"/>
      <c r="UBW7" s="25"/>
      <c r="UBX7" s="25"/>
      <c r="UBY7" s="25"/>
      <c r="UBZ7" s="25"/>
      <c r="UCA7" s="25"/>
      <c r="UCB7" s="25"/>
      <c r="UCC7" s="25"/>
      <c r="UCD7" s="25"/>
      <c r="UCE7" s="25"/>
      <c r="UCF7" s="25"/>
      <c r="UCG7" s="25"/>
      <c r="UCH7" s="25"/>
      <c r="UCI7" s="25"/>
      <c r="UCJ7" s="25"/>
      <c r="UCK7" s="25"/>
      <c r="UCL7" s="25"/>
      <c r="UCM7" s="25"/>
      <c r="UCN7" s="25"/>
      <c r="UCO7" s="25"/>
      <c r="UCP7" s="25"/>
      <c r="UCQ7" s="25"/>
      <c r="UCR7" s="25"/>
      <c r="UCS7" s="25"/>
      <c r="UCT7" s="25"/>
      <c r="UCU7" s="25"/>
      <c r="UCV7" s="25"/>
      <c r="UCW7" s="25"/>
      <c r="UCX7" s="25"/>
      <c r="UCY7" s="25"/>
      <c r="UCZ7" s="25"/>
      <c r="UDA7" s="25"/>
      <c r="UDB7" s="25"/>
      <c r="UDC7" s="25"/>
      <c r="UDD7" s="25"/>
      <c r="UDE7" s="25"/>
      <c r="UDF7" s="25"/>
      <c r="UDG7" s="25"/>
      <c r="UDH7" s="25"/>
      <c r="UDI7" s="25"/>
      <c r="UDJ7" s="25"/>
      <c r="UDK7" s="25"/>
      <c r="UDL7" s="25"/>
      <c r="UDM7" s="25"/>
      <c r="UDN7" s="25"/>
      <c r="UDO7" s="25"/>
      <c r="UDP7" s="25"/>
      <c r="UDQ7" s="25"/>
      <c r="UDR7" s="25"/>
      <c r="UDS7" s="25"/>
      <c r="UDT7" s="25"/>
      <c r="UDU7" s="25"/>
      <c r="UDV7" s="25"/>
      <c r="UDW7" s="25"/>
      <c r="UDX7" s="25"/>
      <c r="UDY7" s="25"/>
      <c r="UDZ7" s="25"/>
      <c r="UEA7" s="25"/>
      <c r="UEB7" s="25"/>
      <c r="UEC7" s="25"/>
      <c r="UED7" s="25"/>
      <c r="UEE7" s="25"/>
      <c r="UEF7" s="25"/>
      <c r="UEG7" s="25"/>
      <c r="UEH7" s="25"/>
      <c r="UEI7" s="25"/>
      <c r="UEJ7" s="25"/>
      <c r="UEK7" s="25"/>
      <c r="UEL7" s="25"/>
      <c r="UEM7" s="25"/>
      <c r="UEN7" s="25"/>
      <c r="UEO7" s="25"/>
      <c r="UEP7" s="25"/>
      <c r="UEQ7" s="25"/>
      <c r="UER7" s="25"/>
      <c r="UES7" s="25"/>
      <c r="UET7" s="25"/>
      <c r="UEU7" s="25"/>
      <c r="UEV7" s="25"/>
      <c r="UEW7" s="25"/>
      <c r="UEX7" s="25"/>
      <c r="UEY7" s="25"/>
      <c r="UEZ7" s="25"/>
      <c r="UFA7" s="25"/>
      <c r="UFB7" s="25"/>
      <c r="UFC7" s="25"/>
      <c r="UFD7" s="25"/>
      <c r="UFE7" s="25"/>
      <c r="UFF7" s="25"/>
      <c r="UFG7" s="25"/>
      <c r="UFH7" s="25"/>
      <c r="UFI7" s="25"/>
      <c r="UFJ7" s="25"/>
      <c r="UFK7" s="25"/>
      <c r="UFL7" s="25"/>
      <c r="UFM7" s="25"/>
      <c r="UFN7" s="25"/>
      <c r="UFO7" s="25"/>
      <c r="UFP7" s="25"/>
      <c r="UFQ7" s="25"/>
      <c r="UFR7" s="25"/>
      <c r="UFS7" s="25"/>
      <c r="UFT7" s="25"/>
      <c r="UFU7" s="25"/>
      <c r="UFV7" s="25"/>
      <c r="UFW7" s="25"/>
      <c r="UFX7" s="25"/>
      <c r="UFY7" s="25"/>
      <c r="UFZ7" s="25"/>
      <c r="UGA7" s="25"/>
      <c r="UGB7" s="25"/>
      <c r="UGC7" s="25"/>
      <c r="UGD7" s="25"/>
      <c r="UGE7" s="25"/>
      <c r="UGF7" s="25"/>
      <c r="UGG7" s="25"/>
      <c r="UGH7" s="25"/>
      <c r="UGI7" s="25"/>
      <c r="UGJ7" s="25"/>
      <c r="UGK7" s="25"/>
      <c r="UGL7" s="25"/>
      <c r="UGM7" s="25"/>
      <c r="UGN7" s="25"/>
      <c r="UGO7" s="25"/>
      <c r="UGP7" s="25"/>
      <c r="UGQ7" s="25"/>
      <c r="UGR7" s="25"/>
      <c r="UGS7" s="25"/>
      <c r="UGT7" s="25"/>
      <c r="UGU7" s="25"/>
      <c r="UGV7" s="25"/>
      <c r="UGW7" s="25"/>
      <c r="UGX7" s="25"/>
      <c r="UGY7" s="25"/>
      <c r="UGZ7" s="25"/>
      <c r="UHA7" s="25"/>
      <c r="UHB7" s="25"/>
      <c r="UHC7" s="25"/>
      <c r="UHD7" s="25"/>
      <c r="UHE7" s="25"/>
      <c r="UHF7" s="25"/>
      <c r="UHG7" s="25"/>
      <c r="UHH7" s="25"/>
      <c r="UHI7" s="25"/>
      <c r="UHJ7" s="25"/>
      <c r="UHK7" s="25"/>
      <c r="UHL7" s="25"/>
      <c r="UHM7" s="25"/>
      <c r="UHN7" s="25"/>
      <c r="UHO7" s="25"/>
      <c r="UHP7" s="25"/>
      <c r="UHQ7" s="25"/>
      <c r="UHR7" s="25"/>
      <c r="UHS7" s="25"/>
      <c r="UHT7" s="25"/>
      <c r="UHU7" s="25"/>
      <c r="UHV7" s="25"/>
      <c r="UHW7" s="25"/>
      <c r="UHX7" s="25"/>
      <c r="UHY7" s="25"/>
      <c r="UHZ7" s="25"/>
      <c r="UIA7" s="25"/>
      <c r="UIB7" s="25"/>
      <c r="UIC7" s="25"/>
      <c r="UID7" s="25"/>
      <c r="UIE7" s="25"/>
      <c r="UIF7" s="25"/>
      <c r="UIG7" s="25"/>
      <c r="UIH7" s="25"/>
      <c r="UII7" s="25"/>
      <c r="UIJ7" s="25"/>
      <c r="UIK7" s="25"/>
      <c r="UIL7" s="25"/>
      <c r="UIM7" s="25"/>
      <c r="UIN7" s="25"/>
      <c r="UIO7" s="25"/>
      <c r="UIP7" s="25"/>
      <c r="UIQ7" s="25"/>
      <c r="UIR7" s="25"/>
      <c r="UIS7" s="25"/>
      <c r="UIT7" s="25"/>
      <c r="UIU7" s="25"/>
      <c r="UIV7" s="25"/>
      <c r="UIW7" s="25"/>
      <c r="UIX7" s="25"/>
      <c r="UIY7" s="25"/>
      <c r="UIZ7" s="25"/>
      <c r="UJA7" s="25"/>
      <c r="UJB7" s="25"/>
      <c r="UJC7" s="25"/>
      <c r="UJD7" s="25"/>
      <c r="UJE7" s="25"/>
      <c r="UJF7" s="25"/>
      <c r="UJG7" s="25"/>
      <c r="UJH7" s="25"/>
      <c r="UJI7" s="25"/>
      <c r="UJJ7" s="25"/>
      <c r="UJK7" s="25"/>
      <c r="UJL7" s="25"/>
      <c r="UJM7" s="25"/>
      <c r="UJN7" s="25"/>
      <c r="UJO7" s="25"/>
      <c r="UJP7" s="25"/>
      <c r="UJQ7" s="25"/>
      <c r="UJR7" s="25"/>
      <c r="UJS7" s="25"/>
      <c r="UJT7" s="25"/>
      <c r="UJU7" s="25"/>
      <c r="UJV7" s="25"/>
      <c r="UJW7" s="25"/>
      <c r="UJX7" s="25"/>
      <c r="UJY7" s="25"/>
      <c r="UJZ7" s="25"/>
      <c r="UKA7" s="25"/>
      <c r="UKB7" s="25"/>
      <c r="UKC7" s="25"/>
      <c r="UKD7" s="25"/>
      <c r="UKE7" s="25"/>
      <c r="UKF7" s="25"/>
      <c r="UKG7" s="25"/>
      <c r="UKH7" s="25"/>
      <c r="UKI7" s="25"/>
      <c r="UKJ7" s="25"/>
      <c r="UKK7" s="25"/>
      <c r="UKL7" s="25"/>
      <c r="UKM7" s="25"/>
      <c r="UKN7" s="25"/>
      <c r="UKO7" s="25"/>
      <c r="UKP7" s="25"/>
      <c r="UKQ7" s="25"/>
      <c r="UKR7" s="25"/>
      <c r="UKS7" s="25"/>
      <c r="UKT7" s="25"/>
      <c r="UKU7" s="25"/>
      <c r="UKV7" s="25"/>
      <c r="UKW7" s="25"/>
      <c r="UKX7" s="25"/>
      <c r="UKY7" s="25"/>
      <c r="UKZ7" s="25"/>
      <c r="ULA7" s="25"/>
      <c r="ULB7" s="25"/>
      <c r="ULC7" s="25"/>
      <c r="ULD7" s="25"/>
      <c r="ULE7" s="25"/>
      <c r="ULF7" s="25"/>
      <c r="ULG7" s="25"/>
      <c r="ULH7" s="25"/>
      <c r="ULI7" s="25"/>
      <c r="ULJ7" s="25"/>
      <c r="ULK7" s="25"/>
      <c r="ULL7" s="25"/>
      <c r="ULM7" s="25"/>
      <c r="ULN7" s="25"/>
      <c r="ULO7" s="25"/>
      <c r="ULP7" s="25"/>
      <c r="ULQ7" s="25"/>
      <c r="ULR7" s="25"/>
      <c r="ULS7" s="25"/>
      <c r="ULT7" s="25"/>
      <c r="ULU7" s="25"/>
      <c r="ULV7" s="25"/>
      <c r="ULW7" s="25"/>
      <c r="ULX7" s="25"/>
      <c r="ULY7" s="25"/>
      <c r="ULZ7" s="25"/>
      <c r="UMA7" s="25"/>
      <c r="UMB7" s="25"/>
      <c r="UMC7" s="25"/>
      <c r="UMD7" s="25"/>
      <c r="UME7" s="25"/>
      <c r="UMF7" s="25"/>
      <c r="UMG7" s="25"/>
      <c r="UMH7" s="25"/>
      <c r="UMI7" s="25"/>
      <c r="UMJ7" s="25"/>
      <c r="UMK7" s="25"/>
      <c r="UML7" s="25"/>
      <c r="UMM7" s="25"/>
      <c r="UMN7" s="25"/>
      <c r="UMO7" s="25"/>
      <c r="UMP7" s="25"/>
      <c r="UMQ7" s="25"/>
      <c r="UMR7" s="25"/>
      <c r="UMS7" s="25"/>
      <c r="UMT7" s="25"/>
      <c r="UMU7" s="25"/>
      <c r="UMV7" s="25"/>
      <c r="UMW7" s="25"/>
      <c r="UMX7" s="25"/>
      <c r="UMY7" s="25"/>
      <c r="UMZ7" s="25"/>
      <c r="UNA7" s="25"/>
      <c r="UNB7" s="25"/>
      <c r="UNC7" s="25"/>
      <c r="UND7" s="25"/>
      <c r="UNE7" s="25"/>
      <c r="UNF7" s="25"/>
      <c r="UNG7" s="25"/>
      <c r="UNH7" s="25"/>
      <c r="UNI7" s="25"/>
      <c r="UNJ7" s="25"/>
      <c r="UNK7" s="25"/>
      <c r="UNL7" s="25"/>
      <c r="UNM7" s="25"/>
      <c r="UNN7" s="25"/>
      <c r="UNO7" s="25"/>
      <c r="UNP7" s="25"/>
      <c r="UNQ7" s="25"/>
      <c r="UNR7" s="25"/>
      <c r="UNS7" s="25"/>
      <c r="UNT7" s="25"/>
      <c r="UNU7" s="25"/>
      <c r="UNV7" s="25"/>
      <c r="UNW7" s="25"/>
      <c r="UNX7" s="25"/>
      <c r="UNY7" s="25"/>
      <c r="UNZ7" s="25"/>
      <c r="UOA7" s="25"/>
      <c r="UOB7" s="25"/>
      <c r="UOC7" s="25"/>
      <c r="UOD7" s="25"/>
      <c r="UOE7" s="25"/>
      <c r="UOF7" s="25"/>
      <c r="UOG7" s="25"/>
      <c r="UOH7" s="25"/>
      <c r="UOI7" s="25"/>
      <c r="UOJ7" s="25"/>
      <c r="UOK7" s="25"/>
      <c r="UOL7" s="25"/>
      <c r="UOM7" s="25"/>
      <c r="UON7" s="25"/>
      <c r="UOO7" s="25"/>
      <c r="UOP7" s="25"/>
      <c r="UOQ7" s="25"/>
      <c r="UOR7" s="25"/>
      <c r="UOS7" s="25"/>
      <c r="UOT7" s="25"/>
      <c r="UOU7" s="25"/>
      <c r="UOV7" s="25"/>
      <c r="UOW7" s="25"/>
      <c r="UOX7" s="25"/>
      <c r="UOY7" s="25"/>
      <c r="UOZ7" s="25"/>
      <c r="UPA7" s="25"/>
      <c r="UPB7" s="25"/>
      <c r="UPC7" s="25"/>
      <c r="UPD7" s="25"/>
      <c r="UPE7" s="25"/>
      <c r="UPF7" s="25"/>
      <c r="UPG7" s="25"/>
      <c r="UPH7" s="25"/>
      <c r="UPI7" s="25"/>
      <c r="UPJ7" s="25"/>
      <c r="UPK7" s="25"/>
      <c r="UPL7" s="25"/>
      <c r="UPM7" s="25"/>
      <c r="UPN7" s="25"/>
      <c r="UPO7" s="25"/>
      <c r="UPP7" s="25"/>
      <c r="UPQ7" s="25"/>
      <c r="UPR7" s="25"/>
      <c r="UPS7" s="25"/>
      <c r="UPT7" s="25"/>
      <c r="UPU7" s="25"/>
      <c r="UPV7" s="25"/>
      <c r="UPW7" s="25"/>
      <c r="UPX7" s="25"/>
      <c r="UPY7" s="25"/>
      <c r="UPZ7" s="25"/>
      <c r="UQA7" s="25"/>
      <c r="UQB7" s="25"/>
      <c r="UQC7" s="25"/>
      <c r="UQD7" s="25"/>
      <c r="UQE7" s="25"/>
      <c r="UQF7" s="25"/>
      <c r="UQG7" s="25"/>
      <c r="UQH7" s="25"/>
      <c r="UQI7" s="25"/>
      <c r="UQJ7" s="25"/>
      <c r="UQK7" s="25"/>
      <c r="UQL7" s="25"/>
      <c r="UQM7" s="25"/>
      <c r="UQN7" s="25"/>
      <c r="UQO7" s="25"/>
      <c r="UQP7" s="25"/>
      <c r="UQQ7" s="25"/>
      <c r="UQR7" s="25"/>
      <c r="UQS7" s="25"/>
      <c r="UQT7" s="25"/>
      <c r="UQU7" s="25"/>
      <c r="UQV7" s="25"/>
      <c r="UQW7" s="25"/>
      <c r="UQX7" s="25"/>
      <c r="UQY7" s="25"/>
      <c r="UQZ7" s="25"/>
      <c r="URA7" s="25"/>
      <c r="URB7" s="25"/>
      <c r="URC7" s="25"/>
      <c r="URD7" s="25"/>
      <c r="URE7" s="25"/>
      <c r="URF7" s="25"/>
      <c r="URG7" s="25"/>
      <c r="URH7" s="25"/>
      <c r="URI7" s="25"/>
      <c r="URJ7" s="25"/>
      <c r="URK7" s="25"/>
      <c r="URL7" s="25"/>
      <c r="URM7" s="25"/>
      <c r="URN7" s="25"/>
      <c r="URO7" s="25"/>
      <c r="URP7" s="25"/>
      <c r="URQ7" s="25"/>
      <c r="URR7" s="25"/>
      <c r="URS7" s="25"/>
      <c r="URT7" s="25"/>
      <c r="URU7" s="25"/>
      <c r="URV7" s="25"/>
      <c r="URW7" s="25"/>
      <c r="URX7" s="25"/>
      <c r="URY7" s="25"/>
      <c r="URZ7" s="25"/>
      <c r="USA7" s="25"/>
      <c r="USB7" s="25"/>
      <c r="USC7" s="25"/>
      <c r="USD7" s="25"/>
      <c r="USE7" s="25"/>
      <c r="USF7" s="25"/>
      <c r="USG7" s="25"/>
      <c r="USH7" s="25"/>
      <c r="USI7" s="25"/>
      <c r="USJ7" s="25"/>
      <c r="USK7" s="25"/>
      <c r="USL7" s="25"/>
      <c r="USM7" s="25"/>
      <c r="USN7" s="25"/>
      <c r="USO7" s="25"/>
      <c r="USP7" s="25"/>
      <c r="USQ7" s="25"/>
      <c r="USR7" s="25"/>
      <c r="USS7" s="25"/>
      <c r="UST7" s="25"/>
      <c r="USU7" s="25"/>
      <c r="USV7" s="25"/>
      <c r="USW7" s="25"/>
      <c r="USX7" s="25"/>
      <c r="USY7" s="25"/>
      <c r="USZ7" s="25"/>
      <c r="UTA7" s="25"/>
      <c r="UTB7" s="25"/>
      <c r="UTC7" s="25"/>
      <c r="UTD7" s="25"/>
      <c r="UTE7" s="25"/>
      <c r="UTF7" s="25"/>
      <c r="UTG7" s="25"/>
      <c r="UTH7" s="25"/>
      <c r="UTI7" s="25"/>
      <c r="UTJ7" s="25"/>
      <c r="UTK7" s="25"/>
      <c r="UTL7" s="25"/>
      <c r="UTM7" s="25"/>
      <c r="UTN7" s="25"/>
      <c r="UTO7" s="25"/>
      <c r="UTP7" s="25"/>
      <c r="UTQ7" s="25"/>
      <c r="UTR7" s="25"/>
      <c r="UTS7" s="25"/>
      <c r="UTT7" s="25"/>
      <c r="UTU7" s="25"/>
      <c r="UTV7" s="25"/>
      <c r="UTW7" s="25"/>
      <c r="UTX7" s="25"/>
      <c r="UTY7" s="25"/>
      <c r="UTZ7" s="25"/>
      <c r="UUA7" s="25"/>
      <c r="UUB7" s="25"/>
      <c r="UUC7" s="25"/>
      <c r="UUD7" s="25"/>
      <c r="UUE7" s="25"/>
      <c r="UUF7" s="25"/>
      <c r="UUG7" s="25"/>
      <c r="UUH7" s="25"/>
      <c r="UUI7" s="25"/>
      <c r="UUJ7" s="25"/>
      <c r="UUK7" s="25"/>
      <c r="UUL7" s="25"/>
      <c r="UUM7" s="25"/>
      <c r="UUN7" s="25"/>
      <c r="UUO7" s="25"/>
      <c r="UUP7" s="25"/>
      <c r="UUQ7" s="25"/>
      <c r="UUR7" s="25"/>
      <c r="UUS7" s="25"/>
      <c r="UUT7" s="25"/>
      <c r="UUU7" s="25"/>
      <c r="UUV7" s="25"/>
      <c r="UUW7" s="25"/>
      <c r="UUX7" s="25"/>
      <c r="UUY7" s="25"/>
      <c r="UUZ7" s="25"/>
      <c r="UVA7" s="25"/>
      <c r="UVB7" s="25"/>
      <c r="UVC7" s="25"/>
      <c r="UVD7" s="25"/>
      <c r="UVE7" s="25"/>
      <c r="UVF7" s="25"/>
      <c r="UVG7" s="25"/>
      <c r="UVH7" s="25"/>
      <c r="UVI7" s="25"/>
      <c r="UVJ7" s="25"/>
      <c r="UVK7" s="25"/>
      <c r="UVL7" s="25"/>
      <c r="UVM7" s="25"/>
      <c r="UVN7" s="25"/>
      <c r="UVO7" s="25"/>
      <c r="UVP7" s="25"/>
      <c r="UVQ7" s="25"/>
      <c r="UVR7" s="25"/>
      <c r="UVS7" s="25"/>
      <c r="UVT7" s="25"/>
      <c r="UVU7" s="25"/>
      <c r="UVV7" s="25"/>
      <c r="UVW7" s="25"/>
      <c r="UVX7" s="25"/>
      <c r="UVY7" s="25"/>
      <c r="UVZ7" s="25"/>
      <c r="UWA7" s="25"/>
      <c r="UWB7" s="25"/>
      <c r="UWC7" s="25"/>
      <c r="UWD7" s="25"/>
      <c r="UWE7" s="25"/>
      <c r="UWF7" s="25"/>
      <c r="UWG7" s="25"/>
      <c r="UWH7" s="25"/>
      <c r="UWI7" s="25"/>
      <c r="UWJ7" s="25"/>
      <c r="UWK7" s="25"/>
      <c r="UWL7" s="25"/>
      <c r="UWM7" s="25"/>
      <c r="UWN7" s="25"/>
      <c r="UWO7" s="25"/>
      <c r="UWP7" s="25"/>
      <c r="UWQ7" s="25"/>
      <c r="UWR7" s="25"/>
      <c r="UWS7" s="25"/>
      <c r="UWT7" s="25"/>
      <c r="UWU7" s="25"/>
      <c r="UWV7" s="25"/>
      <c r="UWW7" s="25"/>
      <c r="UWX7" s="25"/>
      <c r="UWY7" s="25"/>
      <c r="UWZ7" s="25"/>
      <c r="UXA7" s="25"/>
      <c r="UXB7" s="25"/>
      <c r="UXC7" s="25"/>
      <c r="UXD7" s="25"/>
      <c r="UXE7" s="25"/>
      <c r="UXF7" s="25"/>
      <c r="UXG7" s="25"/>
      <c r="UXH7" s="25"/>
      <c r="UXI7" s="25"/>
      <c r="UXJ7" s="25"/>
      <c r="UXK7" s="25"/>
      <c r="UXL7" s="25"/>
      <c r="UXM7" s="25"/>
      <c r="UXN7" s="25"/>
      <c r="UXO7" s="25"/>
      <c r="UXP7" s="25"/>
      <c r="UXQ7" s="25"/>
      <c r="UXR7" s="25"/>
      <c r="UXS7" s="25"/>
      <c r="UXT7" s="25"/>
      <c r="UXU7" s="25"/>
      <c r="UXV7" s="25"/>
      <c r="UXW7" s="25"/>
      <c r="UXX7" s="25"/>
      <c r="UXY7" s="25"/>
      <c r="UXZ7" s="25"/>
      <c r="UYA7" s="25"/>
      <c r="UYB7" s="25"/>
      <c r="UYC7" s="25"/>
      <c r="UYD7" s="25"/>
      <c r="UYE7" s="25"/>
      <c r="UYF7" s="25"/>
      <c r="UYG7" s="25"/>
      <c r="UYH7" s="25"/>
      <c r="UYI7" s="25"/>
      <c r="UYJ7" s="25"/>
      <c r="UYK7" s="25"/>
      <c r="UYL7" s="25"/>
      <c r="UYM7" s="25"/>
      <c r="UYN7" s="25"/>
      <c r="UYO7" s="25"/>
      <c r="UYP7" s="25"/>
      <c r="UYQ7" s="25"/>
      <c r="UYR7" s="25"/>
      <c r="UYS7" s="25"/>
      <c r="UYT7" s="25"/>
      <c r="UYU7" s="25"/>
      <c r="UYV7" s="25"/>
      <c r="UYW7" s="25"/>
      <c r="UYX7" s="25"/>
      <c r="UYY7" s="25"/>
      <c r="UYZ7" s="25"/>
      <c r="UZA7" s="25"/>
      <c r="UZB7" s="25"/>
      <c r="UZC7" s="25"/>
      <c r="UZD7" s="25"/>
      <c r="UZE7" s="25"/>
      <c r="UZF7" s="25"/>
      <c r="UZG7" s="25"/>
      <c r="UZH7" s="25"/>
      <c r="UZI7" s="25"/>
      <c r="UZJ7" s="25"/>
      <c r="UZK7" s="25"/>
      <c r="UZL7" s="25"/>
      <c r="UZM7" s="25"/>
      <c r="UZN7" s="25"/>
      <c r="UZO7" s="25"/>
      <c r="UZP7" s="25"/>
      <c r="UZQ7" s="25"/>
      <c r="UZR7" s="25"/>
      <c r="UZS7" s="25"/>
      <c r="UZT7" s="25"/>
      <c r="UZU7" s="25"/>
      <c r="UZV7" s="25"/>
      <c r="UZW7" s="25"/>
      <c r="UZX7" s="25"/>
      <c r="UZY7" s="25"/>
      <c r="UZZ7" s="25"/>
      <c r="VAA7" s="25"/>
      <c r="VAB7" s="25"/>
      <c r="VAC7" s="25"/>
      <c r="VAD7" s="25"/>
      <c r="VAE7" s="25"/>
      <c r="VAF7" s="25"/>
      <c r="VAG7" s="25"/>
      <c r="VAH7" s="25"/>
      <c r="VAI7" s="25"/>
      <c r="VAJ7" s="25"/>
      <c r="VAK7" s="25"/>
      <c r="VAL7" s="25"/>
      <c r="VAM7" s="25"/>
      <c r="VAN7" s="25"/>
      <c r="VAO7" s="25"/>
      <c r="VAP7" s="25"/>
      <c r="VAQ7" s="25"/>
      <c r="VAR7" s="25"/>
      <c r="VAS7" s="25"/>
      <c r="VAT7" s="25"/>
      <c r="VAU7" s="25"/>
      <c r="VAV7" s="25"/>
      <c r="VAW7" s="25"/>
      <c r="VAX7" s="25"/>
      <c r="VAY7" s="25"/>
      <c r="VAZ7" s="25"/>
      <c r="VBA7" s="25"/>
      <c r="VBB7" s="25"/>
      <c r="VBC7" s="25"/>
      <c r="VBD7" s="25"/>
      <c r="VBE7" s="25"/>
      <c r="VBF7" s="25"/>
      <c r="VBG7" s="25"/>
      <c r="VBH7" s="25"/>
      <c r="VBI7" s="25"/>
      <c r="VBJ7" s="25"/>
      <c r="VBK7" s="25"/>
      <c r="VBL7" s="25"/>
      <c r="VBM7" s="25"/>
      <c r="VBN7" s="25"/>
      <c r="VBO7" s="25"/>
      <c r="VBP7" s="25"/>
      <c r="VBQ7" s="25"/>
      <c r="VBR7" s="25"/>
      <c r="VBS7" s="25"/>
      <c r="VBT7" s="25"/>
      <c r="VBU7" s="25"/>
      <c r="VBV7" s="25"/>
      <c r="VBW7" s="25"/>
      <c r="VBX7" s="25"/>
      <c r="VBY7" s="25"/>
      <c r="VBZ7" s="25"/>
      <c r="VCA7" s="25"/>
      <c r="VCB7" s="25"/>
      <c r="VCC7" s="25"/>
      <c r="VCD7" s="25"/>
      <c r="VCE7" s="25"/>
      <c r="VCF7" s="25"/>
      <c r="VCG7" s="25"/>
      <c r="VCH7" s="25"/>
      <c r="VCI7" s="25"/>
      <c r="VCJ7" s="25"/>
      <c r="VCK7" s="25"/>
      <c r="VCL7" s="25"/>
      <c r="VCM7" s="25"/>
      <c r="VCN7" s="25"/>
      <c r="VCO7" s="25"/>
      <c r="VCP7" s="25"/>
      <c r="VCQ7" s="25"/>
      <c r="VCR7" s="25"/>
      <c r="VCS7" s="25"/>
      <c r="VCT7" s="25"/>
      <c r="VCU7" s="25"/>
      <c r="VCV7" s="25"/>
      <c r="VCW7" s="25"/>
      <c r="VCX7" s="25"/>
      <c r="VCY7" s="25"/>
      <c r="VCZ7" s="25"/>
      <c r="VDA7" s="25"/>
      <c r="VDB7" s="25"/>
      <c r="VDC7" s="25"/>
      <c r="VDD7" s="25"/>
      <c r="VDE7" s="25"/>
      <c r="VDF7" s="25"/>
      <c r="VDG7" s="25"/>
      <c r="VDH7" s="25"/>
      <c r="VDI7" s="25"/>
      <c r="VDJ7" s="25"/>
      <c r="VDK7" s="25"/>
      <c r="VDL7" s="25"/>
      <c r="VDM7" s="25"/>
      <c r="VDN7" s="25"/>
      <c r="VDO7" s="25"/>
      <c r="VDP7" s="25"/>
      <c r="VDQ7" s="25"/>
      <c r="VDR7" s="25"/>
      <c r="VDS7" s="25"/>
      <c r="VDT7" s="25"/>
      <c r="VDU7" s="25"/>
      <c r="VDV7" s="25"/>
      <c r="VDW7" s="25"/>
      <c r="VDX7" s="25"/>
      <c r="VDY7" s="25"/>
      <c r="VDZ7" s="25"/>
      <c r="VEA7" s="25"/>
      <c r="VEB7" s="25"/>
      <c r="VEC7" s="25"/>
      <c r="VED7" s="25"/>
      <c r="VEE7" s="25"/>
      <c r="VEF7" s="25"/>
      <c r="VEG7" s="25"/>
      <c r="VEH7" s="25"/>
      <c r="VEI7" s="25"/>
      <c r="VEJ7" s="25"/>
      <c r="VEK7" s="25"/>
      <c r="VEL7" s="25"/>
      <c r="VEM7" s="25"/>
      <c r="VEN7" s="25"/>
      <c r="VEO7" s="25"/>
      <c r="VEP7" s="25"/>
      <c r="VEQ7" s="25"/>
      <c r="VER7" s="25"/>
      <c r="VES7" s="25"/>
      <c r="VET7" s="25"/>
      <c r="VEU7" s="25"/>
      <c r="VEV7" s="25"/>
      <c r="VEW7" s="25"/>
      <c r="VEX7" s="25"/>
      <c r="VEY7" s="25"/>
      <c r="VEZ7" s="25"/>
      <c r="VFA7" s="25"/>
      <c r="VFB7" s="25"/>
      <c r="VFC7" s="25"/>
      <c r="VFD7" s="25"/>
      <c r="VFE7" s="25"/>
      <c r="VFF7" s="25"/>
      <c r="VFG7" s="25"/>
      <c r="VFH7" s="25"/>
      <c r="VFI7" s="25"/>
      <c r="VFJ7" s="25"/>
      <c r="VFK7" s="25"/>
      <c r="VFL7" s="25"/>
      <c r="VFM7" s="25"/>
      <c r="VFN7" s="25"/>
      <c r="VFO7" s="25"/>
      <c r="VFP7" s="25"/>
      <c r="VFQ7" s="25"/>
      <c r="VFR7" s="25"/>
      <c r="VFS7" s="25"/>
      <c r="VFT7" s="25"/>
      <c r="VFU7" s="25"/>
      <c r="VFV7" s="25"/>
      <c r="VFW7" s="25"/>
      <c r="VFX7" s="25"/>
      <c r="VFY7" s="25"/>
      <c r="VFZ7" s="25"/>
      <c r="VGA7" s="25"/>
      <c r="VGB7" s="25"/>
      <c r="VGC7" s="25"/>
      <c r="VGD7" s="25"/>
      <c r="VGE7" s="25"/>
      <c r="VGF7" s="25"/>
      <c r="VGG7" s="25"/>
      <c r="VGH7" s="25"/>
      <c r="VGI7" s="25"/>
      <c r="VGJ7" s="25"/>
      <c r="VGK7" s="25"/>
      <c r="VGL7" s="25"/>
      <c r="VGM7" s="25"/>
      <c r="VGN7" s="25"/>
      <c r="VGO7" s="25"/>
      <c r="VGP7" s="25"/>
      <c r="VGQ7" s="25"/>
      <c r="VGR7" s="25"/>
      <c r="VGS7" s="25"/>
      <c r="VGT7" s="25"/>
      <c r="VGU7" s="25"/>
      <c r="VGV7" s="25"/>
      <c r="VGW7" s="25"/>
      <c r="VGX7" s="25"/>
      <c r="VGY7" s="25"/>
      <c r="VGZ7" s="25"/>
      <c r="VHA7" s="25"/>
      <c r="VHB7" s="25"/>
      <c r="VHC7" s="25"/>
      <c r="VHD7" s="25"/>
      <c r="VHE7" s="25"/>
      <c r="VHF7" s="25"/>
      <c r="VHG7" s="25"/>
      <c r="VHH7" s="25"/>
      <c r="VHI7" s="25"/>
      <c r="VHJ7" s="25"/>
      <c r="VHK7" s="25"/>
      <c r="VHL7" s="25"/>
      <c r="VHM7" s="25"/>
      <c r="VHN7" s="25"/>
      <c r="VHO7" s="25"/>
      <c r="VHP7" s="25"/>
      <c r="VHQ7" s="25"/>
      <c r="VHR7" s="25"/>
      <c r="VHS7" s="25"/>
      <c r="VHT7" s="25"/>
      <c r="VHU7" s="25"/>
      <c r="VHV7" s="25"/>
      <c r="VHW7" s="25"/>
      <c r="VHX7" s="25"/>
      <c r="VHY7" s="25"/>
      <c r="VHZ7" s="25"/>
      <c r="VIA7" s="25"/>
      <c r="VIB7" s="25"/>
      <c r="VIC7" s="25"/>
      <c r="VID7" s="25"/>
      <c r="VIE7" s="25"/>
      <c r="VIF7" s="25"/>
      <c r="VIG7" s="25"/>
      <c r="VIH7" s="25"/>
      <c r="VII7" s="25"/>
      <c r="VIJ7" s="25"/>
      <c r="VIK7" s="25"/>
      <c r="VIL7" s="25"/>
      <c r="VIM7" s="25"/>
      <c r="VIN7" s="25"/>
      <c r="VIO7" s="25"/>
      <c r="VIP7" s="25"/>
      <c r="VIQ7" s="25"/>
      <c r="VIR7" s="25"/>
      <c r="VIS7" s="25"/>
      <c r="VIT7" s="25"/>
      <c r="VIU7" s="25"/>
      <c r="VIV7" s="25"/>
      <c r="VIW7" s="25"/>
      <c r="VIX7" s="25"/>
      <c r="VIY7" s="25"/>
      <c r="VIZ7" s="25"/>
      <c r="VJA7" s="25"/>
      <c r="VJB7" s="25"/>
      <c r="VJC7" s="25"/>
      <c r="VJD7" s="25"/>
      <c r="VJE7" s="25"/>
      <c r="VJF7" s="25"/>
      <c r="VJG7" s="25"/>
      <c r="VJH7" s="25"/>
      <c r="VJI7" s="25"/>
      <c r="VJJ7" s="25"/>
      <c r="VJK7" s="25"/>
      <c r="VJL7" s="25"/>
      <c r="VJM7" s="25"/>
      <c r="VJN7" s="25"/>
      <c r="VJO7" s="25"/>
      <c r="VJP7" s="25"/>
      <c r="VJQ7" s="25"/>
      <c r="VJR7" s="25"/>
      <c r="VJS7" s="25"/>
      <c r="VJT7" s="25"/>
      <c r="VJU7" s="25"/>
      <c r="VJV7" s="25"/>
      <c r="VJW7" s="25"/>
      <c r="VJX7" s="25"/>
      <c r="VJY7" s="25"/>
      <c r="VJZ7" s="25"/>
      <c r="VKA7" s="25"/>
      <c r="VKB7" s="25"/>
      <c r="VKC7" s="25"/>
      <c r="VKD7" s="25"/>
      <c r="VKE7" s="25"/>
      <c r="VKF7" s="25"/>
      <c r="VKG7" s="25"/>
      <c r="VKH7" s="25"/>
      <c r="VKI7" s="25"/>
      <c r="VKJ7" s="25"/>
      <c r="VKK7" s="25"/>
      <c r="VKL7" s="25"/>
      <c r="VKM7" s="25"/>
      <c r="VKN7" s="25"/>
      <c r="VKO7" s="25"/>
      <c r="VKP7" s="25"/>
      <c r="VKQ7" s="25"/>
      <c r="VKR7" s="25"/>
      <c r="VKS7" s="25"/>
      <c r="VKT7" s="25"/>
      <c r="VKU7" s="25"/>
      <c r="VKV7" s="25"/>
      <c r="VKW7" s="25"/>
      <c r="VKX7" s="25"/>
      <c r="VKY7" s="25"/>
      <c r="VKZ7" s="25"/>
      <c r="VLA7" s="25"/>
      <c r="VLB7" s="25"/>
      <c r="VLC7" s="25"/>
      <c r="VLD7" s="25"/>
      <c r="VLE7" s="25"/>
      <c r="VLF7" s="25"/>
      <c r="VLG7" s="25"/>
      <c r="VLH7" s="25"/>
      <c r="VLI7" s="25"/>
      <c r="VLJ7" s="25"/>
      <c r="VLK7" s="25"/>
      <c r="VLL7" s="25"/>
      <c r="VLM7" s="25"/>
      <c r="VLN7" s="25"/>
      <c r="VLO7" s="25"/>
      <c r="VLP7" s="25"/>
      <c r="VLQ7" s="25"/>
      <c r="VLR7" s="25"/>
      <c r="VLS7" s="25"/>
      <c r="VLT7" s="25"/>
      <c r="VLU7" s="25"/>
      <c r="VLV7" s="25"/>
      <c r="VLW7" s="25"/>
      <c r="VLX7" s="25"/>
      <c r="VLY7" s="25"/>
      <c r="VLZ7" s="25"/>
      <c r="VMA7" s="25"/>
      <c r="VMB7" s="25"/>
      <c r="VMC7" s="25"/>
      <c r="VMD7" s="25"/>
      <c r="VME7" s="25"/>
      <c r="VMF7" s="25"/>
      <c r="VMG7" s="25"/>
      <c r="VMH7" s="25"/>
      <c r="VMI7" s="25"/>
      <c r="VMJ7" s="25"/>
      <c r="VMK7" s="25"/>
      <c r="VML7" s="25"/>
      <c r="VMM7" s="25"/>
      <c r="VMN7" s="25"/>
      <c r="VMO7" s="25"/>
      <c r="VMP7" s="25"/>
      <c r="VMQ7" s="25"/>
      <c r="VMR7" s="25"/>
      <c r="VMS7" s="25"/>
      <c r="VMT7" s="25"/>
      <c r="VMU7" s="25"/>
      <c r="VMV7" s="25"/>
      <c r="VMW7" s="25"/>
      <c r="VMX7" s="25"/>
      <c r="VMY7" s="25"/>
      <c r="VMZ7" s="25"/>
      <c r="VNA7" s="25"/>
      <c r="VNB7" s="25"/>
      <c r="VNC7" s="25"/>
      <c r="VND7" s="25"/>
      <c r="VNE7" s="25"/>
      <c r="VNF7" s="25"/>
      <c r="VNG7" s="25"/>
      <c r="VNH7" s="25"/>
      <c r="VNI7" s="25"/>
      <c r="VNJ7" s="25"/>
      <c r="VNK7" s="25"/>
      <c r="VNL7" s="25"/>
      <c r="VNM7" s="25"/>
      <c r="VNN7" s="25"/>
      <c r="VNO7" s="25"/>
      <c r="VNP7" s="25"/>
      <c r="VNQ7" s="25"/>
      <c r="VNR7" s="25"/>
      <c r="VNS7" s="25"/>
      <c r="VNT7" s="25"/>
      <c r="VNU7" s="25"/>
      <c r="VNV7" s="25"/>
      <c r="VNW7" s="25"/>
      <c r="VNX7" s="25"/>
      <c r="VNY7" s="25"/>
      <c r="VNZ7" s="25"/>
      <c r="VOA7" s="25"/>
      <c r="VOB7" s="25"/>
      <c r="VOC7" s="25"/>
      <c r="VOD7" s="25"/>
      <c r="VOE7" s="25"/>
      <c r="VOF7" s="25"/>
      <c r="VOG7" s="25"/>
      <c r="VOH7" s="25"/>
      <c r="VOI7" s="25"/>
      <c r="VOJ7" s="25"/>
      <c r="VOK7" s="25"/>
      <c r="VOL7" s="25"/>
      <c r="VOM7" s="25"/>
      <c r="VON7" s="25"/>
      <c r="VOO7" s="25"/>
      <c r="VOP7" s="25"/>
      <c r="VOQ7" s="25"/>
      <c r="VOR7" s="25"/>
      <c r="VOS7" s="25"/>
      <c r="VOT7" s="25"/>
      <c r="VOU7" s="25"/>
      <c r="VOV7" s="25"/>
      <c r="VOW7" s="25"/>
      <c r="VOX7" s="25"/>
      <c r="VOY7" s="25"/>
      <c r="VOZ7" s="25"/>
      <c r="VPA7" s="25"/>
      <c r="VPB7" s="25"/>
      <c r="VPC7" s="25"/>
      <c r="VPD7" s="25"/>
      <c r="VPE7" s="25"/>
      <c r="VPF7" s="25"/>
      <c r="VPG7" s="25"/>
      <c r="VPH7" s="25"/>
      <c r="VPI7" s="25"/>
      <c r="VPJ7" s="25"/>
      <c r="VPK7" s="25"/>
      <c r="VPL7" s="25"/>
      <c r="VPM7" s="25"/>
      <c r="VPN7" s="25"/>
      <c r="VPO7" s="25"/>
      <c r="VPP7" s="25"/>
      <c r="VPQ7" s="25"/>
      <c r="VPR7" s="25"/>
      <c r="VPS7" s="25"/>
      <c r="VPT7" s="25"/>
      <c r="VPU7" s="25"/>
      <c r="VPV7" s="25"/>
      <c r="VPW7" s="25"/>
      <c r="VPX7" s="25"/>
      <c r="VPY7" s="25"/>
      <c r="VPZ7" s="25"/>
      <c r="VQA7" s="25"/>
      <c r="VQB7" s="25"/>
      <c r="VQC7" s="25"/>
      <c r="VQD7" s="25"/>
      <c r="VQE7" s="25"/>
      <c r="VQF7" s="25"/>
      <c r="VQG7" s="25"/>
      <c r="VQH7" s="25"/>
      <c r="VQI7" s="25"/>
      <c r="VQJ7" s="25"/>
      <c r="VQK7" s="25"/>
      <c r="VQL7" s="25"/>
      <c r="VQM7" s="25"/>
      <c r="VQN7" s="25"/>
      <c r="VQO7" s="25"/>
      <c r="VQP7" s="25"/>
      <c r="VQQ7" s="25"/>
      <c r="VQR7" s="25"/>
      <c r="VQS7" s="25"/>
      <c r="VQT7" s="25"/>
      <c r="VQU7" s="25"/>
      <c r="VQV7" s="25"/>
      <c r="VQW7" s="25"/>
      <c r="VQX7" s="25"/>
      <c r="VQY7" s="25"/>
      <c r="VQZ7" s="25"/>
      <c r="VRA7" s="25"/>
      <c r="VRB7" s="25"/>
      <c r="VRC7" s="25"/>
      <c r="VRD7" s="25"/>
      <c r="VRE7" s="25"/>
      <c r="VRF7" s="25"/>
      <c r="VRG7" s="25"/>
      <c r="VRH7" s="25"/>
      <c r="VRI7" s="25"/>
      <c r="VRJ7" s="25"/>
      <c r="VRK7" s="25"/>
      <c r="VRL7" s="25"/>
      <c r="VRM7" s="25"/>
      <c r="VRN7" s="25"/>
      <c r="VRO7" s="25"/>
      <c r="VRP7" s="25"/>
      <c r="VRQ7" s="25"/>
      <c r="VRR7" s="25"/>
      <c r="VRS7" s="25"/>
      <c r="VRT7" s="25"/>
      <c r="VRU7" s="25"/>
      <c r="VRV7" s="25"/>
      <c r="VRW7" s="25"/>
      <c r="VRX7" s="25"/>
      <c r="VRY7" s="25"/>
      <c r="VRZ7" s="25"/>
      <c r="VSA7" s="25"/>
      <c r="VSB7" s="25"/>
      <c r="VSC7" s="25"/>
      <c r="VSD7" s="25"/>
      <c r="VSE7" s="25"/>
      <c r="VSF7" s="25"/>
      <c r="VSG7" s="25"/>
      <c r="VSH7" s="25"/>
      <c r="VSI7" s="25"/>
      <c r="VSJ7" s="25"/>
      <c r="VSK7" s="25"/>
      <c r="VSL7" s="25"/>
      <c r="VSM7" s="25"/>
      <c r="VSN7" s="25"/>
      <c r="VSO7" s="25"/>
      <c r="VSP7" s="25"/>
      <c r="VSQ7" s="25"/>
      <c r="VSR7" s="25"/>
      <c r="VSS7" s="25"/>
      <c r="VST7" s="25"/>
      <c r="VSU7" s="25"/>
      <c r="VSV7" s="25"/>
      <c r="VSW7" s="25"/>
      <c r="VSX7" s="25"/>
      <c r="VSY7" s="25"/>
      <c r="VSZ7" s="25"/>
      <c r="VTA7" s="25"/>
      <c r="VTB7" s="25"/>
      <c r="VTC7" s="25"/>
      <c r="VTD7" s="25"/>
      <c r="VTE7" s="25"/>
      <c r="VTF7" s="25"/>
      <c r="VTG7" s="25"/>
      <c r="VTH7" s="25"/>
      <c r="VTI7" s="25"/>
      <c r="VTJ7" s="25"/>
      <c r="VTK7" s="25"/>
      <c r="VTL7" s="25"/>
      <c r="VTM7" s="25"/>
      <c r="VTN7" s="25"/>
      <c r="VTO7" s="25"/>
      <c r="VTP7" s="25"/>
      <c r="VTQ7" s="25"/>
      <c r="VTR7" s="25"/>
      <c r="VTS7" s="25"/>
      <c r="VTT7" s="25"/>
      <c r="VTU7" s="25"/>
      <c r="VTV7" s="25"/>
      <c r="VTW7" s="25"/>
      <c r="VTX7" s="25"/>
      <c r="VTY7" s="25"/>
      <c r="VTZ7" s="25"/>
      <c r="VUA7" s="25"/>
      <c r="VUB7" s="25"/>
      <c r="VUC7" s="25"/>
      <c r="VUD7" s="25"/>
      <c r="VUE7" s="25"/>
      <c r="VUF7" s="25"/>
      <c r="VUG7" s="25"/>
      <c r="VUH7" s="25"/>
      <c r="VUI7" s="25"/>
      <c r="VUJ7" s="25"/>
      <c r="VUK7" s="25"/>
      <c r="VUL7" s="25"/>
      <c r="VUM7" s="25"/>
      <c r="VUN7" s="25"/>
      <c r="VUO7" s="25"/>
      <c r="VUP7" s="25"/>
      <c r="VUQ7" s="25"/>
      <c r="VUR7" s="25"/>
      <c r="VUS7" s="25"/>
      <c r="VUT7" s="25"/>
      <c r="VUU7" s="25"/>
      <c r="VUV7" s="25"/>
      <c r="VUW7" s="25"/>
      <c r="VUX7" s="25"/>
      <c r="VUY7" s="25"/>
      <c r="VUZ7" s="25"/>
      <c r="VVA7" s="25"/>
      <c r="VVB7" s="25"/>
      <c r="VVC7" s="25"/>
      <c r="VVD7" s="25"/>
      <c r="VVE7" s="25"/>
      <c r="VVF7" s="25"/>
      <c r="VVG7" s="25"/>
      <c r="VVH7" s="25"/>
      <c r="VVI7" s="25"/>
      <c r="VVJ7" s="25"/>
      <c r="VVK7" s="25"/>
      <c r="VVL7" s="25"/>
      <c r="VVM7" s="25"/>
      <c r="VVN7" s="25"/>
      <c r="VVO7" s="25"/>
      <c r="VVP7" s="25"/>
      <c r="VVQ7" s="25"/>
      <c r="VVR7" s="25"/>
      <c r="VVS7" s="25"/>
      <c r="VVT7" s="25"/>
      <c r="VVU7" s="25"/>
      <c r="VVV7" s="25"/>
      <c r="VVW7" s="25"/>
      <c r="VVX7" s="25"/>
      <c r="VVY7" s="25"/>
      <c r="VVZ7" s="25"/>
      <c r="VWA7" s="25"/>
      <c r="VWB7" s="25"/>
      <c r="VWC7" s="25"/>
      <c r="VWD7" s="25"/>
      <c r="VWE7" s="25"/>
      <c r="VWF7" s="25"/>
      <c r="VWG7" s="25"/>
      <c r="VWH7" s="25"/>
      <c r="VWI7" s="25"/>
      <c r="VWJ7" s="25"/>
      <c r="VWK7" s="25"/>
      <c r="VWL7" s="25"/>
      <c r="VWM7" s="25"/>
      <c r="VWN7" s="25"/>
      <c r="VWO7" s="25"/>
      <c r="VWP7" s="25"/>
      <c r="VWQ7" s="25"/>
      <c r="VWR7" s="25"/>
      <c r="VWS7" s="25"/>
      <c r="VWT7" s="25"/>
      <c r="VWU7" s="25"/>
      <c r="VWV7" s="25"/>
      <c r="VWW7" s="25"/>
      <c r="VWX7" s="25"/>
      <c r="VWY7" s="25"/>
      <c r="VWZ7" s="25"/>
      <c r="VXA7" s="25"/>
      <c r="VXB7" s="25"/>
      <c r="VXC7" s="25"/>
      <c r="VXD7" s="25"/>
      <c r="VXE7" s="25"/>
      <c r="VXF7" s="25"/>
      <c r="VXG7" s="25"/>
      <c r="VXH7" s="25"/>
      <c r="VXI7" s="25"/>
      <c r="VXJ7" s="25"/>
      <c r="VXK7" s="25"/>
      <c r="VXL7" s="25"/>
      <c r="VXM7" s="25"/>
      <c r="VXN7" s="25"/>
      <c r="VXO7" s="25"/>
      <c r="VXP7" s="25"/>
      <c r="VXQ7" s="25"/>
      <c r="VXR7" s="25"/>
      <c r="VXS7" s="25"/>
      <c r="VXT7" s="25"/>
      <c r="VXU7" s="25"/>
      <c r="VXV7" s="25"/>
      <c r="VXW7" s="25"/>
      <c r="VXX7" s="25"/>
      <c r="VXY7" s="25"/>
      <c r="VXZ7" s="25"/>
      <c r="VYA7" s="25"/>
      <c r="VYB7" s="25"/>
      <c r="VYC7" s="25"/>
      <c r="VYD7" s="25"/>
      <c r="VYE7" s="25"/>
      <c r="VYF7" s="25"/>
      <c r="VYG7" s="25"/>
      <c r="VYH7" s="25"/>
      <c r="VYI7" s="25"/>
      <c r="VYJ7" s="25"/>
      <c r="VYK7" s="25"/>
      <c r="VYL7" s="25"/>
      <c r="VYM7" s="25"/>
      <c r="VYN7" s="25"/>
      <c r="VYO7" s="25"/>
      <c r="VYP7" s="25"/>
      <c r="VYQ7" s="25"/>
      <c r="VYR7" s="25"/>
      <c r="VYS7" s="25"/>
      <c r="VYT7" s="25"/>
      <c r="VYU7" s="25"/>
      <c r="VYV7" s="25"/>
      <c r="VYW7" s="25"/>
      <c r="VYX7" s="25"/>
      <c r="VYY7" s="25"/>
      <c r="VYZ7" s="25"/>
      <c r="VZA7" s="25"/>
      <c r="VZB7" s="25"/>
      <c r="VZC7" s="25"/>
      <c r="VZD7" s="25"/>
      <c r="VZE7" s="25"/>
      <c r="VZF7" s="25"/>
      <c r="VZG7" s="25"/>
      <c r="VZH7" s="25"/>
      <c r="VZI7" s="25"/>
      <c r="VZJ7" s="25"/>
      <c r="VZK7" s="25"/>
      <c r="VZL7" s="25"/>
      <c r="VZM7" s="25"/>
      <c r="VZN7" s="25"/>
      <c r="VZO7" s="25"/>
      <c r="VZP7" s="25"/>
      <c r="VZQ7" s="25"/>
      <c r="VZR7" s="25"/>
      <c r="VZS7" s="25"/>
      <c r="VZT7" s="25"/>
      <c r="VZU7" s="25"/>
      <c r="VZV7" s="25"/>
      <c r="VZW7" s="25"/>
      <c r="VZX7" s="25"/>
      <c r="VZY7" s="25"/>
      <c r="VZZ7" s="25"/>
      <c r="WAA7" s="25"/>
      <c r="WAB7" s="25"/>
      <c r="WAC7" s="25"/>
      <c r="WAD7" s="25"/>
      <c r="WAE7" s="25"/>
      <c r="WAF7" s="25"/>
      <c r="WAG7" s="25"/>
      <c r="WAH7" s="25"/>
      <c r="WAI7" s="25"/>
      <c r="WAJ7" s="25"/>
      <c r="WAK7" s="25"/>
      <c r="WAL7" s="25"/>
      <c r="WAM7" s="25"/>
      <c r="WAN7" s="25"/>
      <c r="WAO7" s="25"/>
      <c r="WAP7" s="25"/>
      <c r="WAQ7" s="25"/>
      <c r="WAR7" s="25"/>
      <c r="WAS7" s="25"/>
      <c r="WAT7" s="25"/>
      <c r="WAU7" s="25"/>
      <c r="WAV7" s="25"/>
      <c r="WAW7" s="25"/>
      <c r="WAX7" s="25"/>
      <c r="WAY7" s="25"/>
      <c r="WAZ7" s="25"/>
      <c r="WBA7" s="25"/>
      <c r="WBB7" s="25"/>
      <c r="WBC7" s="25"/>
      <c r="WBD7" s="25"/>
      <c r="WBE7" s="25"/>
      <c r="WBF7" s="25"/>
      <c r="WBG7" s="25"/>
      <c r="WBH7" s="25"/>
      <c r="WBI7" s="25"/>
      <c r="WBJ7" s="25"/>
      <c r="WBK7" s="25"/>
      <c r="WBL7" s="25"/>
      <c r="WBM7" s="25"/>
      <c r="WBN7" s="25"/>
      <c r="WBO7" s="25"/>
      <c r="WBP7" s="25"/>
      <c r="WBQ7" s="25"/>
      <c r="WBR7" s="25"/>
      <c r="WBS7" s="25"/>
      <c r="WBT7" s="25"/>
      <c r="WBU7" s="25"/>
      <c r="WBV7" s="25"/>
      <c r="WBW7" s="25"/>
      <c r="WBX7" s="25"/>
      <c r="WBY7" s="25"/>
      <c r="WBZ7" s="25"/>
      <c r="WCA7" s="25"/>
      <c r="WCB7" s="25"/>
      <c r="WCC7" s="25"/>
      <c r="WCD7" s="25"/>
      <c r="WCE7" s="25"/>
      <c r="WCF7" s="25"/>
      <c r="WCG7" s="25"/>
      <c r="WCH7" s="25"/>
      <c r="WCI7" s="25"/>
      <c r="WCJ7" s="25"/>
      <c r="WCK7" s="25"/>
      <c r="WCL7" s="25"/>
      <c r="WCM7" s="25"/>
      <c r="WCN7" s="25"/>
      <c r="WCO7" s="25"/>
      <c r="WCP7" s="25"/>
      <c r="WCQ7" s="25"/>
      <c r="WCR7" s="25"/>
      <c r="WCS7" s="25"/>
      <c r="WCT7" s="25"/>
      <c r="WCU7" s="25"/>
      <c r="WCV7" s="25"/>
      <c r="WCW7" s="25"/>
      <c r="WCX7" s="25"/>
      <c r="WCY7" s="25"/>
      <c r="WCZ7" s="25"/>
      <c r="WDA7" s="25"/>
      <c r="WDB7" s="25"/>
      <c r="WDC7" s="25"/>
      <c r="WDD7" s="25"/>
      <c r="WDE7" s="25"/>
      <c r="WDF7" s="25"/>
      <c r="WDG7" s="25"/>
      <c r="WDH7" s="25"/>
      <c r="WDI7" s="25"/>
      <c r="WDJ7" s="25"/>
      <c r="WDK7" s="25"/>
      <c r="WDL7" s="25"/>
      <c r="WDM7" s="25"/>
      <c r="WDN7" s="25"/>
      <c r="WDO7" s="25"/>
      <c r="WDP7" s="25"/>
      <c r="WDQ7" s="25"/>
      <c r="WDR7" s="25"/>
      <c r="WDS7" s="25"/>
      <c r="WDT7" s="25"/>
      <c r="WDU7" s="25"/>
      <c r="WDV7" s="25"/>
      <c r="WDW7" s="25"/>
      <c r="WDX7" s="25"/>
      <c r="WDY7" s="25"/>
      <c r="WDZ7" s="25"/>
      <c r="WEA7" s="25"/>
      <c r="WEB7" s="25"/>
      <c r="WEC7" s="25"/>
      <c r="WED7" s="25"/>
      <c r="WEE7" s="25"/>
      <c r="WEF7" s="25"/>
      <c r="WEG7" s="25"/>
      <c r="WEH7" s="25"/>
      <c r="WEI7" s="25"/>
      <c r="WEJ7" s="25"/>
      <c r="WEK7" s="25"/>
      <c r="WEL7" s="25"/>
      <c r="WEM7" s="25"/>
      <c r="WEN7" s="25"/>
      <c r="WEO7" s="25"/>
      <c r="WEP7" s="25"/>
      <c r="WEQ7" s="25"/>
      <c r="WER7" s="25"/>
      <c r="WES7" s="25"/>
      <c r="WET7" s="25"/>
      <c r="WEU7" s="25"/>
      <c r="WEV7" s="25"/>
      <c r="WEW7" s="25"/>
      <c r="WEX7" s="25"/>
      <c r="WEY7" s="25"/>
      <c r="WEZ7" s="25"/>
      <c r="WFA7" s="25"/>
      <c r="WFB7" s="25"/>
      <c r="WFC7" s="25"/>
      <c r="WFD7" s="25"/>
      <c r="WFE7" s="25"/>
      <c r="WFF7" s="25"/>
      <c r="WFG7" s="25"/>
      <c r="WFH7" s="25"/>
      <c r="WFI7" s="25"/>
      <c r="WFJ7" s="25"/>
      <c r="WFK7" s="25"/>
      <c r="WFL7" s="25"/>
      <c r="WFM7" s="25"/>
      <c r="WFN7" s="25"/>
      <c r="WFO7" s="25"/>
      <c r="WFP7" s="25"/>
      <c r="WFQ7" s="25"/>
      <c r="WFR7" s="25"/>
      <c r="WFS7" s="25"/>
      <c r="WFT7" s="25"/>
      <c r="WFU7" s="25"/>
      <c r="WFV7" s="25"/>
      <c r="WFW7" s="25"/>
      <c r="WFX7" s="25"/>
      <c r="WFY7" s="25"/>
      <c r="WFZ7" s="25"/>
      <c r="WGA7" s="25"/>
      <c r="WGB7" s="25"/>
      <c r="WGC7" s="25"/>
      <c r="WGD7" s="25"/>
      <c r="WGE7" s="25"/>
      <c r="WGF7" s="25"/>
      <c r="WGG7" s="25"/>
      <c r="WGH7" s="25"/>
      <c r="WGI7" s="25"/>
      <c r="WGJ7" s="25"/>
      <c r="WGK7" s="25"/>
      <c r="WGL7" s="25"/>
      <c r="WGM7" s="25"/>
      <c r="WGN7" s="25"/>
      <c r="WGO7" s="25"/>
      <c r="WGP7" s="25"/>
      <c r="WGQ7" s="25"/>
      <c r="WGR7" s="25"/>
      <c r="WGS7" s="25"/>
      <c r="WGT7" s="25"/>
      <c r="WGU7" s="25"/>
      <c r="WGV7" s="25"/>
      <c r="WGW7" s="25"/>
      <c r="WGX7" s="25"/>
      <c r="WGY7" s="25"/>
      <c r="WGZ7" s="25"/>
      <c r="WHA7" s="25"/>
      <c r="WHB7" s="25"/>
      <c r="WHC7" s="25"/>
      <c r="WHD7" s="25"/>
      <c r="WHE7" s="25"/>
      <c r="WHF7" s="25"/>
      <c r="WHG7" s="25"/>
      <c r="WHH7" s="25"/>
      <c r="WHI7" s="25"/>
      <c r="WHJ7" s="25"/>
      <c r="WHK7" s="25"/>
      <c r="WHL7" s="25"/>
      <c r="WHM7" s="25"/>
      <c r="WHN7" s="25"/>
      <c r="WHO7" s="25"/>
      <c r="WHP7" s="25"/>
      <c r="WHQ7" s="25"/>
      <c r="WHR7" s="25"/>
      <c r="WHS7" s="25"/>
      <c r="WHT7" s="25"/>
      <c r="WHU7" s="25"/>
      <c r="WHV7" s="25"/>
      <c r="WHW7" s="25"/>
      <c r="WHX7" s="25"/>
      <c r="WHY7" s="25"/>
      <c r="WHZ7" s="25"/>
      <c r="WIA7" s="25"/>
      <c r="WIB7" s="25"/>
      <c r="WIC7" s="25"/>
      <c r="WID7" s="25"/>
      <c r="WIE7" s="25"/>
      <c r="WIF7" s="25"/>
      <c r="WIG7" s="25"/>
      <c r="WIH7" s="25"/>
      <c r="WII7" s="25"/>
      <c r="WIJ7" s="25"/>
      <c r="WIK7" s="25"/>
      <c r="WIL7" s="25"/>
      <c r="WIM7" s="25"/>
      <c r="WIN7" s="25"/>
      <c r="WIO7" s="25"/>
      <c r="WIP7" s="25"/>
      <c r="WIQ7" s="25"/>
      <c r="WIR7" s="25"/>
      <c r="WIS7" s="25"/>
      <c r="WIT7" s="25"/>
      <c r="WIU7" s="25"/>
      <c r="WIV7" s="25"/>
      <c r="WIW7" s="25"/>
      <c r="WIX7" s="25"/>
      <c r="WIY7" s="25"/>
      <c r="WIZ7" s="25"/>
      <c r="WJA7" s="25"/>
      <c r="WJB7" s="25"/>
      <c r="WJC7" s="25"/>
      <c r="WJD7" s="25"/>
      <c r="WJE7" s="25"/>
      <c r="WJF7" s="25"/>
      <c r="WJG7" s="25"/>
      <c r="WJH7" s="25"/>
      <c r="WJI7" s="25"/>
      <c r="WJJ7" s="25"/>
      <c r="WJK7" s="25"/>
      <c r="WJL7" s="25"/>
      <c r="WJM7" s="25"/>
      <c r="WJN7" s="25"/>
      <c r="WJO7" s="25"/>
      <c r="WJP7" s="25"/>
      <c r="WJQ7" s="25"/>
      <c r="WJR7" s="25"/>
      <c r="WJS7" s="25"/>
      <c r="WJT7" s="25"/>
      <c r="WJU7" s="25"/>
      <c r="WJV7" s="25"/>
      <c r="WJW7" s="25"/>
      <c r="WJX7" s="25"/>
      <c r="WJY7" s="25"/>
      <c r="WJZ7" s="25"/>
      <c r="WKA7" s="25"/>
      <c r="WKB7" s="25"/>
      <c r="WKC7" s="25"/>
      <c r="WKD7" s="25"/>
      <c r="WKE7" s="25"/>
      <c r="WKF7" s="25"/>
      <c r="WKG7" s="25"/>
      <c r="WKH7" s="25"/>
      <c r="WKI7" s="25"/>
      <c r="WKJ7" s="25"/>
      <c r="WKK7" s="25"/>
      <c r="WKL7" s="25"/>
      <c r="WKM7" s="25"/>
      <c r="WKN7" s="25"/>
      <c r="WKO7" s="25"/>
      <c r="WKP7" s="25"/>
      <c r="WKQ7" s="25"/>
      <c r="WKR7" s="25"/>
      <c r="WKS7" s="25"/>
      <c r="WKT7" s="25"/>
      <c r="WKU7" s="25"/>
      <c r="WKV7" s="25"/>
      <c r="WKW7" s="25"/>
      <c r="WKX7" s="25"/>
      <c r="WKY7" s="25"/>
      <c r="WKZ7" s="25"/>
      <c r="WLA7" s="25"/>
      <c r="WLB7" s="25"/>
      <c r="WLC7" s="25"/>
      <c r="WLD7" s="25"/>
      <c r="WLE7" s="25"/>
      <c r="WLF7" s="25"/>
      <c r="WLG7" s="25"/>
      <c r="WLH7" s="25"/>
      <c r="WLI7" s="25"/>
      <c r="WLJ7" s="25"/>
      <c r="WLK7" s="25"/>
      <c r="WLL7" s="25"/>
      <c r="WLM7" s="25"/>
      <c r="WLN7" s="25"/>
      <c r="WLO7" s="25"/>
      <c r="WLP7" s="25"/>
      <c r="WLQ7" s="25"/>
      <c r="WLR7" s="25"/>
      <c r="WLS7" s="25"/>
      <c r="WLT7" s="25"/>
      <c r="WLU7" s="25"/>
      <c r="WLV7" s="25"/>
      <c r="WLW7" s="25"/>
      <c r="WLX7" s="25"/>
      <c r="WLY7" s="25"/>
      <c r="WLZ7" s="25"/>
      <c r="WMA7" s="25"/>
      <c r="WMB7" s="25"/>
      <c r="WMC7" s="25"/>
      <c r="WMD7" s="25"/>
      <c r="WME7" s="25"/>
      <c r="WMF7" s="25"/>
      <c r="WMG7" s="25"/>
      <c r="WMH7" s="25"/>
      <c r="WMI7" s="25"/>
      <c r="WMJ7" s="25"/>
      <c r="WMK7" s="25"/>
      <c r="WML7" s="25"/>
      <c r="WMM7" s="25"/>
      <c r="WMN7" s="25"/>
      <c r="WMO7" s="25"/>
      <c r="WMP7" s="25"/>
      <c r="WMQ7" s="25"/>
      <c r="WMR7" s="25"/>
      <c r="WMS7" s="25"/>
      <c r="WMT7" s="25"/>
      <c r="WMU7" s="25"/>
      <c r="WMV7" s="25"/>
      <c r="WMW7" s="25"/>
      <c r="WMX7" s="25"/>
      <c r="WMY7" s="25"/>
      <c r="WMZ7" s="25"/>
      <c r="WNA7" s="25"/>
      <c r="WNB7" s="25"/>
      <c r="WNC7" s="25"/>
      <c r="WND7" s="25"/>
      <c r="WNE7" s="25"/>
      <c r="WNF7" s="25"/>
      <c r="WNG7" s="25"/>
      <c r="WNH7" s="25"/>
      <c r="WNI7" s="25"/>
      <c r="WNJ7" s="25"/>
      <c r="WNK7" s="25"/>
      <c r="WNL7" s="25"/>
      <c r="WNM7" s="25"/>
      <c r="WNN7" s="25"/>
      <c r="WNO7" s="25"/>
      <c r="WNP7" s="25"/>
      <c r="WNQ7" s="25"/>
      <c r="WNR7" s="25"/>
      <c r="WNS7" s="25"/>
      <c r="WNT7" s="25"/>
      <c r="WNU7" s="25"/>
      <c r="WNV7" s="25"/>
      <c r="WNW7" s="25"/>
      <c r="WNX7" s="25"/>
      <c r="WNY7" s="25"/>
      <c r="WNZ7" s="25"/>
      <c r="WOA7" s="25"/>
      <c r="WOB7" s="25"/>
      <c r="WOC7" s="25"/>
      <c r="WOD7" s="25"/>
      <c r="WOE7" s="25"/>
      <c r="WOF7" s="25"/>
      <c r="WOG7" s="25"/>
      <c r="WOH7" s="25"/>
      <c r="WOI7" s="25"/>
      <c r="WOJ7" s="25"/>
      <c r="WOK7" s="25"/>
      <c r="WOL7" s="25"/>
      <c r="WOM7" s="25"/>
      <c r="WON7" s="25"/>
      <c r="WOO7" s="25"/>
      <c r="WOP7" s="25"/>
      <c r="WOQ7" s="25"/>
      <c r="WOR7" s="25"/>
      <c r="WOS7" s="25"/>
      <c r="WOT7" s="25"/>
      <c r="WOU7" s="25"/>
      <c r="WOV7" s="25"/>
      <c r="WOW7" s="25"/>
      <c r="WOX7" s="25"/>
      <c r="WOY7" s="25"/>
      <c r="WOZ7" s="25"/>
      <c r="WPA7" s="25"/>
      <c r="WPB7" s="25"/>
      <c r="WPC7" s="25"/>
      <c r="WPD7" s="25"/>
      <c r="WPE7" s="25"/>
      <c r="WPF7" s="25"/>
      <c r="WPG7" s="25"/>
      <c r="WPH7" s="25"/>
      <c r="WPI7" s="25"/>
      <c r="WPJ7" s="25"/>
      <c r="WPK7" s="25"/>
      <c r="WPL7" s="25"/>
      <c r="WPM7" s="25"/>
      <c r="WPN7" s="25"/>
      <c r="WPO7" s="25"/>
      <c r="WPP7" s="25"/>
      <c r="WPQ7" s="25"/>
      <c r="WPR7" s="25"/>
      <c r="WPS7" s="25"/>
      <c r="WPT7" s="25"/>
      <c r="WPU7" s="25"/>
      <c r="WPV7" s="25"/>
      <c r="WPW7" s="25"/>
      <c r="WPX7" s="25"/>
      <c r="WPY7" s="25"/>
      <c r="WPZ7" s="25"/>
      <c r="WQA7" s="25"/>
      <c r="WQB7" s="25"/>
      <c r="WQC7" s="25"/>
      <c r="WQD7" s="25"/>
      <c r="WQE7" s="25"/>
      <c r="WQF7" s="25"/>
      <c r="WQG7" s="25"/>
      <c r="WQH7" s="25"/>
      <c r="WQI7" s="25"/>
      <c r="WQJ7" s="25"/>
      <c r="WQK7" s="25"/>
      <c r="WQL7" s="25"/>
      <c r="WQM7" s="25"/>
      <c r="WQN7" s="25"/>
      <c r="WQO7" s="25"/>
      <c r="WQP7" s="25"/>
      <c r="WQQ7" s="25"/>
      <c r="WQR7" s="25"/>
      <c r="WQS7" s="25"/>
      <c r="WQT7" s="25"/>
      <c r="WQU7" s="25"/>
      <c r="WQV7" s="25"/>
      <c r="WQW7" s="25"/>
      <c r="WQX7" s="25"/>
      <c r="WQY7" s="25"/>
      <c r="WQZ7" s="25"/>
      <c r="WRA7" s="25"/>
      <c r="WRB7" s="25"/>
      <c r="WRC7" s="25"/>
      <c r="WRD7" s="25"/>
      <c r="WRE7" s="25"/>
      <c r="WRF7" s="25"/>
      <c r="WRG7" s="25"/>
      <c r="WRH7" s="25"/>
      <c r="WRI7" s="25"/>
      <c r="WRJ7" s="25"/>
      <c r="WRK7" s="25"/>
      <c r="WRL7" s="25"/>
      <c r="WRM7" s="25"/>
      <c r="WRN7" s="25"/>
      <c r="WRO7" s="25"/>
      <c r="WRP7" s="25"/>
      <c r="WRQ7" s="25"/>
      <c r="WRR7" s="25"/>
      <c r="WRS7" s="25"/>
      <c r="WRT7" s="25"/>
      <c r="WRU7" s="25"/>
      <c r="WRV7" s="25"/>
      <c r="WRW7" s="25"/>
      <c r="WRX7" s="25"/>
      <c r="WRY7" s="25"/>
      <c r="WRZ7" s="25"/>
      <c r="WSA7" s="25"/>
      <c r="WSB7" s="25"/>
      <c r="WSC7" s="25"/>
      <c r="WSD7" s="25"/>
      <c r="WSE7" s="25"/>
      <c r="WSF7" s="25"/>
      <c r="WSG7" s="25"/>
      <c r="WSH7" s="25"/>
      <c r="WSI7" s="25"/>
      <c r="WSJ7" s="25"/>
      <c r="WSK7" s="25"/>
      <c r="WSL7" s="25"/>
      <c r="WSM7" s="25"/>
      <c r="WSN7" s="25"/>
      <c r="WSO7" s="25"/>
      <c r="WSP7" s="25"/>
      <c r="WSQ7" s="25"/>
      <c r="WSR7" s="25"/>
      <c r="WSS7" s="25"/>
      <c r="WST7" s="25"/>
      <c r="WSU7" s="25"/>
      <c r="WSV7" s="25"/>
      <c r="WSW7" s="25"/>
      <c r="WSX7" s="25"/>
      <c r="WSY7" s="25"/>
      <c r="WSZ7" s="25"/>
      <c r="WTA7" s="25"/>
      <c r="WTB7" s="25"/>
      <c r="WTC7" s="25"/>
      <c r="WTD7" s="25"/>
      <c r="WTE7" s="25"/>
      <c r="WTF7" s="25"/>
      <c r="WTG7" s="25"/>
      <c r="WTH7" s="25"/>
      <c r="WTI7" s="25"/>
      <c r="WTJ7" s="25"/>
      <c r="WTK7" s="25"/>
      <c r="WTL7" s="25"/>
      <c r="WTM7" s="25"/>
      <c r="WTN7" s="25"/>
      <c r="WTO7" s="25"/>
      <c r="WTP7" s="25"/>
      <c r="WTQ7" s="25"/>
      <c r="WTR7" s="25"/>
      <c r="WTS7" s="25"/>
      <c r="WTT7" s="25"/>
      <c r="WTU7" s="25"/>
      <c r="WTV7" s="25"/>
      <c r="WTW7" s="25"/>
      <c r="WTX7" s="25"/>
      <c r="WTY7" s="25"/>
      <c r="WTZ7" s="25"/>
      <c r="WUA7" s="25"/>
      <c r="WUB7" s="25"/>
      <c r="WUC7" s="25"/>
      <c r="WUD7" s="25"/>
      <c r="WUE7" s="25"/>
      <c r="WUF7" s="25"/>
      <c r="WUG7" s="25"/>
      <c r="WUH7" s="25"/>
      <c r="WUI7" s="25"/>
      <c r="WUJ7" s="25"/>
      <c r="WUK7" s="25"/>
      <c r="WUL7" s="25"/>
      <c r="WUM7" s="25"/>
      <c r="WUN7" s="25"/>
      <c r="WUO7" s="25"/>
      <c r="WUP7" s="25"/>
      <c r="WUQ7" s="25"/>
      <c r="WUR7" s="25"/>
      <c r="WUS7" s="25"/>
      <c r="WUT7" s="25"/>
      <c r="WUU7" s="25"/>
      <c r="WUV7" s="25"/>
      <c r="WUW7" s="25"/>
      <c r="WUX7" s="25"/>
      <c r="WUY7" s="25"/>
      <c r="WUZ7" s="25"/>
      <c r="WVA7" s="25"/>
      <c r="WVB7" s="25"/>
      <c r="WVC7" s="25"/>
      <c r="WVD7" s="25"/>
      <c r="WVE7" s="25"/>
      <c r="WVF7" s="25"/>
      <c r="WVG7" s="25"/>
      <c r="WVH7" s="25"/>
      <c r="WVI7" s="25"/>
      <c r="WVJ7" s="25"/>
      <c r="WVK7" s="25"/>
      <c r="WVL7" s="25"/>
      <c r="WVM7" s="25"/>
      <c r="WVN7" s="25"/>
      <c r="WVO7" s="25"/>
      <c r="WVP7" s="25"/>
      <c r="WVQ7" s="25"/>
      <c r="WVR7" s="25"/>
      <c r="WVS7" s="25"/>
      <c r="WVT7" s="25"/>
      <c r="WVU7" s="25"/>
      <c r="WVV7" s="25"/>
      <c r="WVW7" s="25"/>
      <c r="WVX7" s="25"/>
      <c r="WVY7" s="25"/>
      <c r="WVZ7" s="25"/>
      <c r="WWA7" s="25"/>
      <c r="WWB7" s="25"/>
      <c r="WWC7" s="25"/>
      <c r="WWD7" s="25"/>
      <c r="WWE7" s="25"/>
      <c r="WWF7" s="25"/>
      <c r="WWG7" s="25"/>
      <c r="WWH7" s="25"/>
      <c r="WWI7" s="25"/>
      <c r="WWJ7" s="25"/>
      <c r="WWK7" s="25"/>
      <c r="WWL7" s="25"/>
      <c r="WWM7" s="25"/>
      <c r="WWN7" s="25"/>
      <c r="WWO7" s="25"/>
      <c r="WWP7" s="25"/>
      <c r="WWQ7" s="25"/>
      <c r="WWR7" s="25"/>
      <c r="WWS7" s="25"/>
      <c r="WWT7" s="25"/>
      <c r="WWU7" s="25"/>
      <c r="WWV7" s="25"/>
      <c r="WWW7" s="25"/>
      <c r="WWX7" s="25"/>
      <c r="WWY7" s="25"/>
      <c r="WWZ7" s="25"/>
      <c r="WXA7" s="25"/>
      <c r="WXB7" s="25"/>
      <c r="WXC7" s="25"/>
      <c r="WXD7" s="25"/>
      <c r="WXE7" s="25"/>
      <c r="WXF7" s="25"/>
      <c r="WXG7" s="25"/>
      <c r="WXH7" s="25"/>
      <c r="WXI7" s="25"/>
      <c r="WXJ7" s="25"/>
      <c r="WXK7" s="25"/>
      <c r="WXL7" s="25"/>
      <c r="WXM7" s="25"/>
      <c r="WXN7" s="25"/>
      <c r="WXO7" s="25"/>
      <c r="WXP7" s="25"/>
      <c r="WXQ7" s="25"/>
      <c r="WXR7" s="25"/>
      <c r="WXS7" s="25"/>
      <c r="WXT7" s="25"/>
      <c r="WXU7" s="25"/>
      <c r="WXV7" s="25"/>
      <c r="WXW7" s="25"/>
      <c r="WXX7" s="25"/>
      <c r="WXY7" s="25"/>
      <c r="WXZ7" s="25"/>
      <c r="WYA7" s="25"/>
      <c r="WYB7" s="25"/>
      <c r="WYC7" s="25"/>
      <c r="WYD7" s="25"/>
      <c r="WYE7" s="25"/>
      <c r="WYF7" s="25"/>
      <c r="WYG7" s="25"/>
      <c r="WYH7" s="25"/>
      <c r="WYI7" s="25"/>
      <c r="WYJ7" s="25"/>
      <c r="WYK7" s="25"/>
      <c r="WYL7" s="25"/>
      <c r="WYM7" s="25"/>
      <c r="WYN7" s="25"/>
      <c r="WYO7" s="25"/>
      <c r="WYP7" s="25"/>
      <c r="WYQ7" s="25"/>
      <c r="WYR7" s="25"/>
      <c r="WYS7" s="25"/>
      <c r="WYT7" s="25"/>
      <c r="WYU7" s="25"/>
      <c r="WYV7" s="25"/>
      <c r="WYW7" s="25"/>
      <c r="WYX7" s="25"/>
      <c r="WYY7" s="25"/>
      <c r="WYZ7" s="25"/>
      <c r="WZA7" s="25"/>
      <c r="WZB7" s="25"/>
      <c r="WZC7" s="25"/>
      <c r="WZD7" s="25"/>
      <c r="WZE7" s="25"/>
      <c r="WZF7" s="25"/>
      <c r="WZG7" s="25"/>
      <c r="WZH7" s="25"/>
      <c r="WZI7" s="25"/>
      <c r="WZJ7" s="25"/>
      <c r="WZK7" s="25"/>
      <c r="WZL7" s="25"/>
      <c r="WZM7" s="25"/>
      <c r="WZN7" s="25"/>
      <c r="WZO7" s="25"/>
      <c r="WZP7" s="25"/>
      <c r="WZQ7" s="25"/>
      <c r="WZR7" s="25"/>
      <c r="WZS7" s="25"/>
      <c r="WZT7" s="25"/>
      <c r="WZU7" s="25"/>
      <c r="WZV7" s="25"/>
      <c r="WZW7" s="25"/>
      <c r="WZX7" s="25"/>
      <c r="WZY7" s="25"/>
      <c r="WZZ7" s="25"/>
      <c r="XAA7" s="25"/>
      <c r="XAB7" s="25"/>
      <c r="XAC7" s="25"/>
      <c r="XAD7" s="25"/>
      <c r="XAE7" s="25"/>
      <c r="XAF7" s="25"/>
      <c r="XAG7" s="25"/>
      <c r="XAH7" s="25"/>
      <c r="XAI7" s="25"/>
      <c r="XAJ7" s="25"/>
      <c r="XAK7" s="25"/>
      <c r="XAL7" s="25"/>
      <c r="XAM7" s="25"/>
      <c r="XAN7" s="25"/>
      <c r="XAO7" s="25"/>
      <c r="XAP7" s="25"/>
      <c r="XAQ7" s="25"/>
      <c r="XAR7" s="25"/>
      <c r="XAS7" s="25"/>
      <c r="XAT7" s="25"/>
      <c r="XAU7" s="25"/>
      <c r="XAV7" s="25"/>
      <c r="XAW7" s="25"/>
      <c r="XAX7" s="25"/>
      <c r="XAY7" s="25"/>
      <c r="XAZ7" s="25"/>
      <c r="XBA7" s="25"/>
      <c r="XBB7" s="25"/>
      <c r="XBC7" s="25"/>
      <c r="XBD7" s="25"/>
      <c r="XBE7" s="25"/>
      <c r="XBF7" s="25"/>
      <c r="XBG7" s="25"/>
      <c r="XBH7" s="25"/>
      <c r="XBI7" s="25"/>
      <c r="XBJ7" s="25"/>
      <c r="XBK7" s="25"/>
      <c r="XBL7" s="25"/>
      <c r="XBM7" s="25"/>
      <c r="XBN7" s="25"/>
      <c r="XBO7" s="25"/>
      <c r="XBP7" s="25"/>
      <c r="XBQ7" s="25"/>
      <c r="XBR7" s="25"/>
      <c r="XBS7" s="25"/>
      <c r="XBT7" s="25"/>
      <c r="XBU7" s="25"/>
      <c r="XBV7" s="25"/>
      <c r="XBW7" s="25"/>
      <c r="XBX7" s="25"/>
      <c r="XBY7" s="25"/>
      <c r="XBZ7" s="25"/>
      <c r="XCA7" s="25"/>
      <c r="XCB7" s="25"/>
      <c r="XCC7" s="25"/>
      <c r="XCD7" s="25"/>
      <c r="XCE7" s="25"/>
      <c r="XCF7" s="25"/>
      <c r="XCG7" s="25"/>
      <c r="XCH7" s="25"/>
      <c r="XCI7" s="25"/>
      <c r="XCJ7" s="25"/>
      <c r="XCK7" s="25"/>
      <c r="XCL7" s="25"/>
      <c r="XCM7" s="25"/>
      <c r="XCN7" s="25"/>
      <c r="XCO7" s="25"/>
      <c r="XCP7" s="25"/>
      <c r="XCQ7" s="25"/>
      <c r="XCR7" s="25"/>
      <c r="XCS7" s="25"/>
      <c r="XCT7" s="25"/>
      <c r="XCU7" s="25"/>
      <c r="XCV7" s="25"/>
      <c r="XCW7" s="25"/>
      <c r="XCX7" s="25"/>
      <c r="XCY7" s="25"/>
      <c r="XCZ7" s="25"/>
      <c r="XDA7" s="25"/>
      <c r="XDB7" s="25"/>
      <c r="XDC7" s="25"/>
      <c r="XDD7" s="25"/>
      <c r="XDE7" s="25"/>
      <c r="XDF7" s="25"/>
      <c r="XDG7" s="25"/>
      <c r="XDH7" s="25"/>
      <c r="XDI7" s="25"/>
      <c r="XDJ7" s="25"/>
      <c r="XDK7" s="25"/>
      <c r="XDL7" s="25"/>
      <c r="XDM7" s="25"/>
      <c r="XDN7" s="25"/>
      <c r="XDO7" s="25"/>
      <c r="XDP7" s="25"/>
      <c r="XDQ7" s="25"/>
      <c r="XDR7" s="25"/>
      <c r="XDS7" s="25"/>
      <c r="XDT7" s="25"/>
      <c r="XDU7" s="25"/>
      <c r="XDV7" s="25"/>
      <c r="XDW7" s="25"/>
      <c r="XDX7" s="25"/>
      <c r="XDY7" s="25"/>
      <c r="XDZ7" s="25"/>
      <c r="XEA7" s="25"/>
      <c r="XEB7" s="25"/>
      <c r="XEC7" s="25"/>
      <c r="XED7" s="25"/>
      <c r="XEE7" s="25"/>
      <c r="XEF7" s="25"/>
      <c r="XEG7" s="25"/>
      <c r="XEH7" s="25"/>
      <c r="XEI7" s="25"/>
      <c r="XEJ7" s="25"/>
      <c r="XEK7" s="25"/>
      <c r="XEL7" s="25"/>
      <c r="XEM7" s="25"/>
      <c r="XEN7" s="25"/>
      <c r="XEO7" s="25"/>
      <c r="XEP7" s="25"/>
      <c r="XEQ7" s="25"/>
      <c r="XER7" s="25"/>
      <c r="XES7" s="25"/>
      <c r="XET7" s="25"/>
      <c r="XEU7" s="25"/>
      <c r="XEV7" s="25"/>
      <c r="XEW7" s="25"/>
      <c r="XEX7" s="25"/>
      <c r="XEY7" s="25"/>
      <c r="XEZ7" s="25"/>
      <c r="XFA7" s="25"/>
    </row>
    <row r="8" spans="1:16381" s="25" customFormat="1" ht="51">
      <c r="A8" s="86" t="s">
        <v>52</v>
      </c>
      <c r="B8" s="85" t="s">
        <v>53</v>
      </c>
      <c r="C8" s="85" t="s">
        <v>54</v>
      </c>
      <c r="D8" s="85" t="s">
        <v>55</v>
      </c>
      <c r="E8" s="85" t="s">
        <v>56</v>
      </c>
      <c r="F8" s="85" t="s">
        <v>57</v>
      </c>
      <c r="G8" s="85" t="s">
        <v>58</v>
      </c>
      <c r="H8" s="85" t="s">
        <v>59</v>
      </c>
      <c r="I8" s="85" t="s">
        <v>60</v>
      </c>
      <c r="J8" s="85" t="s">
        <v>61</v>
      </c>
      <c r="K8" s="85" t="s">
        <v>62</v>
      </c>
      <c r="L8" s="85" t="s">
        <v>63</v>
      </c>
      <c r="M8" s="85" t="s">
        <v>64</v>
      </c>
      <c r="N8" s="85" t="s">
        <v>65</v>
      </c>
      <c r="O8" s="87" t="s">
        <v>66</v>
      </c>
      <c r="P8" s="94" t="s">
        <v>67</v>
      </c>
      <c r="Q8" s="86" t="s">
        <v>68</v>
      </c>
      <c r="R8" s="110" t="s">
        <v>69</v>
      </c>
      <c r="S8" s="85" t="s">
        <v>62</v>
      </c>
      <c r="T8" s="87" t="s">
        <v>63</v>
      </c>
    </row>
    <row r="9" spans="1:16381" s="137" customFormat="1" ht="15" customHeight="1">
      <c r="A9" s="123">
        <v>513010</v>
      </c>
      <c r="B9" s="124">
        <v>44050</v>
      </c>
      <c r="C9" s="125" t="s">
        <v>70</v>
      </c>
      <c r="D9" s="125" t="s">
        <v>71</v>
      </c>
      <c r="E9" s="125" t="s">
        <v>72</v>
      </c>
      <c r="F9" s="126" t="s">
        <v>73</v>
      </c>
      <c r="G9" s="127" t="s">
        <v>74</v>
      </c>
      <c r="H9" s="128" t="s">
        <v>75</v>
      </c>
      <c r="I9" s="129">
        <v>44052</v>
      </c>
      <c r="J9" s="129">
        <v>44050</v>
      </c>
      <c r="K9" s="130"/>
      <c r="L9" s="130">
        <v>2555236</v>
      </c>
      <c r="M9" s="131"/>
      <c r="N9" s="130"/>
      <c r="O9" s="132"/>
      <c r="P9" s="138">
        <v>2555236</v>
      </c>
      <c r="Q9" s="133" t="s">
        <v>76</v>
      </c>
      <c r="R9" s="134">
        <v>44081</v>
      </c>
      <c r="S9" s="135"/>
      <c r="T9" s="136">
        <v>0</v>
      </c>
    </row>
    <row r="10" spans="1:16381" s="137" customFormat="1" ht="15" customHeight="1">
      <c r="A10" s="123">
        <v>24080206</v>
      </c>
      <c r="B10" s="124">
        <v>44050</v>
      </c>
      <c r="C10" s="125" t="s">
        <v>70</v>
      </c>
      <c r="D10" s="125" t="s">
        <v>77</v>
      </c>
      <c r="E10" s="125" t="s">
        <v>72</v>
      </c>
      <c r="F10" s="126" t="s">
        <v>73</v>
      </c>
      <c r="G10" s="127" t="s">
        <v>74</v>
      </c>
      <c r="H10" s="128" t="s">
        <v>75</v>
      </c>
      <c r="I10" s="129">
        <v>44052</v>
      </c>
      <c r="J10" s="129">
        <v>44050</v>
      </c>
      <c r="K10" s="130"/>
      <c r="L10" s="130">
        <v>485495</v>
      </c>
      <c r="M10" s="131"/>
      <c r="N10" s="130"/>
      <c r="O10" s="132"/>
      <c r="P10" s="138">
        <v>485495</v>
      </c>
      <c r="Q10" s="133" t="s">
        <v>76</v>
      </c>
      <c r="R10" s="134">
        <v>44081</v>
      </c>
      <c r="S10" s="135"/>
      <c r="T10" s="136">
        <v>3040731</v>
      </c>
    </row>
    <row r="11" spans="1:16381" s="137" customFormat="1" ht="15" customHeight="1">
      <c r="A11" s="123">
        <v>513010</v>
      </c>
      <c r="B11" s="124" t="s">
        <v>78</v>
      </c>
      <c r="C11" s="125" t="s">
        <v>70</v>
      </c>
      <c r="D11" s="125" t="s">
        <v>71</v>
      </c>
      <c r="E11" s="125" t="s">
        <v>72</v>
      </c>
      <c r="F11" s="126" t="s">
        <v>73</v>
      </c>
      <c r="G11" s="127" t="s">
        <v>74</v>
      </c>
      <c r="H11" s="128" t="s">
        <v>79</v>
      </c>
      <c r="I11" s="129">
        <v>44052</v>
      </c>
      <c r="J11" s="129">
        <v>44050</v>
      </c>
      <c r="K11" s="130"/>
      <c r="L11" s="130">
        <v>187490</v>
      </c>
      <c r="M11" s="131"/>
      <c r="N11" s="130"/>
      <c r="O11" s="132"/>
      <c r="P11" s="138">
        <v>187490</v>
      </c>
      <c r="Q11" s="133" t="s">
        <v>80</v>
      </c>
      <c r="R11" s="134">
        <v>44029</v>
      </c>
      <c r="S11" s="135"/>
      <c r="T11" s="136">
        <v>0</v>
      </c>
    </row>
    <row r="12" spans="1:16381" s="137" customFormat="1" ht="15" customHeight="1">
      <c r="A12" s="123">
        <v>24080206</v>
      </c>
      <c r="B12" s="124" t="s">
        <v>78</v>
      </c>
      <c r="C12" s="125" t="s">
        <v>70</v>
      </c>
      <c r="D12" s="125" t="s">
        <v>77</v>
      </c>
      <c r="E12" s="125" t="s">
        <v>72</v>
      </c>
      <c r="F12" s="126" t="s">
        <v>73</v>
      </c>
      <c r="G12" s="127" t="s">
        <v>74</v>
      </c>
      <c r="H12" s="128" t="s">
        <v>79</v>
      </c>
      <c r="I12" s="129">
        <v>44052</v>
      </c>
      <c r="J12" s="129">
        <v>44050</v>
      </c>
      <c r="K12" s="130"/>
      <c r="L12" s="130">
        <v>35623</v>
      </c>
      <c r="M12" s="131"/>
      <c r="N12" s="130"/>
      <c r="O12" s="132"/>
      <c r="P12" s="138">
        <v>35623</v>
      </c>
      <c r="Q12" s="133" t="s">
        <v>80</v>
      </c>
      <c r="R12" s="134">
        <v>44029</v>
      </c>
      <c r="S12" s="135"/>
      <c r="T12" s="136">
        <v>223113</v>
      </c>
    </row>
    <row r="13" spans="1:16381" ht="15" customHeight="1">
      <c r="A13" s="97">
        <v>513520</v>
      </c>
      <c r="B13" s="105" t="s">
        <v>81</v>
      </c>
      <c r="C13" s="47" t="s">
        <v>82</v>
      </c>
      <c r="D13" s="47" t="s">
        <v>83</v>
      </c>
      <c r="E13" s="47" t="s">
        <v>84</v>
      </c>
      <c r="F13" s="48" t="s">
        <v>85</v>
      </c>
      <c r="G13" s="49" t="s">
        <v>86</v>
      </c>
      <c r="H13" s="50" t="s">
        <v>87</v>
      </c>
      <c r="I13" s="121" t="s">
        <v>81</v>
      </c>
      <c r="J13" s="121" t="s">
        <v>81</v>
      </c>
      <c r="K13" s="51"/>
      <c r="L13" s="130">
        <v>1775040</v>
      </c>
      <c r="M13" s="131">
        <v>62126</v>
      </c>
      <c r="N13" s="130"/>
      <c r="O13" s="132">
        <v>12248</v>
      </c>
      <c r="P13" s="138">
        <v>1700666</v>
      </c>
      <c r="Q13" s="88" t="s">
        <v>88</v>
      </c>
      <c r="R13" s="113">
        <v>44063</v>
      </c>
      <c r="S13" s="52"/>
      <c r="T13" s="89">
        <v>0</v>
      </c>
    </row>
    <row r="14" spans="1:16381" ht="15" customHeight="1">
      <c r="A14" s="97">
        <v>24080206</v>
      </c>
      <c r="B14" s="105" t="s">
        <v>89</v>
      </c>
      <c r="C14" s="47" t="s">
        <v>82</v>
      </c>
      <c r="D14" s="47" t="s">
        <v>77</v>
      </c>
      <c r="E14" s="47" t="s">
        <v>90</v>
      </c>
      <c r="F14" s="48" t="s">
        <v>85</v>
      </c>
      <c r="G14" s="49" t="s">
        <v>86</v>
      </c>
      <c r="H14" s="50" t="s">
        <v>87</v>
      </c>
      <c r="I14" s="121" t="s">
        <v>81</v>
      </c>
      <c r="J14" s="121" t="s">
        <v>81</v>
      </c>
      <c r="K14" s="51"/>
      <c r="L14" s="130">
        <v>337257</v>
      </c>
      <c r="M14" s="131"/>
      <c r="N14" s="130"/>
      <c r="O14" s="132"/>
      <c r="P14" s="138">
        <v>337257</v>
      </c>
      <c r="Q14" s="88" t="s">
        <v>88</v>
      </c>
      <c r="R14" s="113">
        <v>44063</v>
      </c>
      <c r="S14" s="52"/>
      <c r="T14" s="89">
        <v>2037923</v>
      </c>
    </row>
    <row r="15" spans="1:16381" ht="15" customHeight="1">
      <c r="A15" s="97">
        <v>53050503</v>
      </c>
      <c r="B15" s="121">
        <v>44075</v>
      </c>
      <c r="C15" s="47"/>
      <c r="D15" s="47" t="s">
        <v>132</v>
      </c>
      <c r="E15" s="47">
        <v>860002964</v>
      </c>
      <c r="F15" s="48" t="s">
        <v>140</v>
      </c>
      <c r="G15" s="49"/>
      <c r="H15" s="50"/>
      <c r="I15" s="121"/>
      <c r="J15" s="121">
        <v>44075</v>
      </c>
      <c r="K15" s="51"/>
      <c r="L15" s="130">
        <v>50</v>
      </c>
      <c r="M15" s="131"/>
      <c r="N15" s="130"/>
      <c r="O15" s="132"/>
      <c r="P15" s="138">
        <v>50</v>
      </c>
      <c r="Q15" s="88"/>
      <c r="R15" s="113"/>
      <c r="S15" s="52"/>
      <c r="T15" s="89"/>
    </row>
    <row r="16" spans="1:16381" ht="15" customHeight="1">
      <c r="A16" s="97">
        <v>513515</v>
      </c>
      <c r="B16" s="105">
        <v>43899</v>
      </c>
      <c r="C16" s="47" t="s">
        <v>91</v>
      </c>
      <c r="D16" s="47" t="s">
        <v>92</v>
      </c>
      <c r="E16" s="47">
        <v>1032486842</v>
      </c>
      <c r="F16" s="48" t="s">
        <v>93</v>
      </c>
      <c r="G16" s="49" t="s">
        <v>94</v>
      </c>
      <c r="H16" s="50" t="s">
        <v>95</v>
      </c>
      <c r="I16" s="121">
        <v>43899</v>
      </c>
      <c r="J16" s="121">
        <v>43899</v>
      </c>
      <c r="K16" s="51"/>
      <c r="L16" s="51">
        <v>1600000</v>
      </c>
      <c r="M16" s="131">
        <v>160000</v>
      </c>
      <c r="N16" s="130"/>
      <c r="O16" s="132">
        <v>11040</v>
      </c>
      <c r="P16" s="95">
        <v>1428960</v>
      </c>
      <c r="Q16" s="88" t="s">
        <v>96</v>
      </c>
      <c r="R16" s="113">
        <v>44144</v>
      </c>
      <c r="S16" s="52"/>
      <c r="T16" s="89">
        <v>1428690</v>
      </c>
    </row>
    <row r="17" spans="1:20" ht="15" customHeight="1">
      <c r="A17" s="97">
        <v>511035</v>
      </c>
      <c r="B17" s="105">
        <v>44083</v>
      </c>
      <c r="C17" s="47" t="s">
        <v>97</v>
      </c>
      <c r="D17" s="47" t="s">
        <v>98</v>
      </c>
      <c r="E17" s="47" t="s">
        <v>84</v>
      </c>
      <c r="F17" s="48" t="s">
        <v>85</v>
      </c>
      <c r="G17" s="49" t="s">
        <v>99</v>
      </c>
      <c r="H17" s="50" t="s">
        <v>100</v>
      </c>
      <c r="I17" s="121">
        <v>44113</v>
      </c>
      <c r="J17" s="121">
        <v>44113</v>
      </c>
      <c r="K17" s="51">
        <v>70560000</v>
      </c>
      <c r="L17" s="51"/>
      <c r="M17" s="131">
        <v>7761600</v>
      </c>
      <c r="N17" s="130">
        <v>0</v>
      </c>
      <c r="O17" s="132">
        <v>486864</v>
      </c>
      <c r="P17" s="95">
        <f t="shared" ref="P17:P20" si="0">+SUM(K17:L17)-SUM(M17:O17)</f>
        <v>62311536</v>
      </c>
      <c r="Q17" s="88"/>
      <c r="R17" s="113"/>
      <c r="S17" s="52">
        <v>62311536</v>
      </c>
      <c r="T17" s="89"/>
    </row>
    <row r="18" spans="1:20" ht="15" customHeight="1">
      <c r="A18" s="97">
        <v>24080202</v>
      </c>
      <c r="B18" s="105">
        <v>44083</v>
      </c>
      <c r="C18" s="47" t="s">
        <v>97</v>
      </c>
      <c r="D18" s="47" t="s">
        <v>98</v>
      </c>
      <c r="E18" s="47" t="s">
        <v>84</v>
      </c>
      <c r="F18" s="48" t="s">
        <v>85</v>
      </c>
      <c r="G18" s="49" t="s">
        <v>99</v>
      </c>
      <c r="H18" s="50" t="s">
        <v>100</v>
      </c>
      <c r="I18" s="121">
        <v>44113</v>
      </c>
      <c r="J18" s="121">
        <v>44113</v>
      </c>
      <c r="K18" s="51"/>
      <c r="L18" s="51">
        <v>13406400</v>
      </c>
      <c r="M18" s="131"/>
      <c r="N18" s="130"/>
      <c r="O18" s="132"/>
      <c r="P18" s="138">
        <f t="shared" si="0"/>
        <v>13406400</v>
      </c>
      <c r="Q18" s="88"/>
      <c r="R18" s="113"/>
      <c r="S18" s="52"/>
      <c r="T18" s="89">
        <v>13406400</v>
      </c>
    </row>
    <row r="19" spans="1:20" ht="15" customHeight="1">
      <c r="A19" s="97">
        <v>513515</v>
      </c>
      <c r="B19" s="105">
        <v>43871</v>
      </c>
      <c r="C19" s="47" t="s">
        <v>91</v>
      </c>
      <c r="D19" s="47" t="s">
        <v>92</v>
      </c>
      <c r="E19" s="47">
        <v>1032486842</v>
      </c>
      <c r="F19" s="48" t="s">
        <v>93</v>
      </c>
      <c r="G19" s="49" t="s">
        <v>94</v>
      </c>
      <c r="H19" s="50" t="s">
        <v>101</v>
      </c>
      <c r="I19" s="121">
        <v>43871</v>
      </c>
      <c r="J19" s="121">
        <v>43871</v>
      </c>
      <c r="K19" s="51"/>
      <c r="L19" s="51">
        <v>1600000</v>
      </c>
      <c r="M19" s="131">
        <v>160000</v>
      </c>
      <c r="N19" s="130"/>
      <c r="O19" s="132">
        <v>11040</v>
      </c>
      <c r="P19" s="95">
        <v>1428960</v>
      </c>
      <c r="Q19" s="88" t="s">
        <v>102</v>
      </c>
      <c r="R19" s="113">
        <v>43992</v>
      </c>
      <c r="S19" s="52"/>
      <c r="T19" s="89">
        <v>1428690</v>
      </c>
    </row>
    <row r="20" spans="1:20" ht="15" customHeight="1" thickBot="1">
      <c r="A20" s="97"/>
      <c r="B20" s="105"/>
      <c r="C20" s="47"/>
      <c r="D20" s="47"/>
      <c r="E20" s="47"/>
      <c r="F20" s="48"/>
      <c r="G20" s="49"/>
      <c r="H20" s="50"/>
      <c r="I20" s="121"/>
      <c r="J20" s="121"/>
      <c r="K20" s="51"/>
      <c r="L20" s="51"/>
      <c r="M20" s="131"/>
      <c r="N20" s="130"/>
      <c r="O20" s="132"/>
      <c r="P20" s="95">
        <f t="shared" si="0"/>
        <v>0</v>
      </c>
      <c r="Q20" s="88"/>
      <c r="R20" s="113"/>
      <c r="S20" s="52"/>
      <c r="T20" s="89"/>
    </row>
    <row r="21" spans="1:20" s="29" customFormat="1" ht="22.5" customHeight="1" thickBot="1">
      <c r="A21" s="98" t="s">
        <v>103</v>
      </c>
      <c r="B21" s="99"/>
      <c r="C21" s="100"/>
      <c r="D21" s="100"/>
      <c r="E21" s="100"/>
      <c r="F21" s="101"/>
      <c r="G21" s="102"/>
      <c r="H21" s="103"/>
      <c r="I21" s="122"/>
      <c r="J21" s="103"/>
      <c r="K21" s="91">
        <f t="shared" ref="K21:P21" si="1">SUM(K9:K20)</f>
        <v>70560000</v>
      </c>
      <c r="L21" s="91">
        <f t="shared" si="1"/>
        <v>21982591</v>
      </c>
      <c r="M21" s="91">
        <f t="shared" si="1"/>
        <v>8143726</v>
      </c>
      <c r="N21" s="91">
        <f t="shared" si="1"/>
        <v>0</v>
      </c>
      <c r="O21" s="104">
        <f t="shared" si="1"/>
        <v>521192</v>
      </c>
      <c r="P21" s="96">
        <f t="shared" si="1"/>
        <v>83877673</v>
      </c>
      <c r="Q21" s="90"/>
      <c r="R21" s="114"/>
      <c r="S21" s="92">
        <f>SUM(S9:S20)</f>
        <v>62311536</v>
      </c>
      <c r="T21" s="93">
        <f>SUM(T9:T20)</f>
        <v>21565547</v>
      </c>
    </row>
    <row r="22" spans="1:20">
      <c r="A22" s="20"/>
      <c r="B22" s="22"/>
      <c r="C22" s="20"/>
      <c r="D22" s="20"/>
      <c r="E22" s="20"/>
      <c r="F22" s="20"/>
      <c r="G22" s="24"/>
      <c r="H22" s="26"/>
      <c r="I22" s="26"/>
      <c r="J22" s="26"/>
      <c r="K22" s="27"/>
      <c r="L22" s="27"/>
      <c r="M22" s="27"/>
      <c r="N22" s="27"/>
      <c r="O22" s="27"/>
      <c r="P22" s="28"/>
      <c r="Q22" s="21"/>
      <c r="R22" s="115"/>
      <c r="S22" s="21"/>
      <c r="T22" s="21"/>
    </row>
  </sheetData>
  <mergeCells count="5">
    <mergeCell ref="Q7:T7"/>
    <mergeCell ref="A7:O7"/>
    <mergeCell ref="R2:T2"/>
    <mergeCell ref="R5:T5"/>
    <mergeCell ref="R3:T4"/>
  </mergeCells>
  <pageMargins left="0.7" right="0.7" top="0.75" bottom="0.75" header="0.3" footer="0.3"/>
  <pageSetup scale="10" fitToHeight="0" orientation="landscape" horizontalDpi="360" verticalDpi="36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F81B7-6108-4C3B-B7C9-B076F4273AFC}">
  <dimension ref="A1:Q16"/>
  <sheetViews>
    <sheetView tabSelected="1" topLeftCell="A11" workbookViewId="0">
      <selection activeCell="E13" sqref="E13"/>
    </sheetView>
  </sheetViews>
  <sheetFormatPr baseColWidth="10" defaultRowHeight="15"/>
  <cols>
    <col min="1" max="1" width="25.28515625" bestFit="1" customWidth="1"/>
    <col min="5" max="5" width="22" style="208" customWidth="1"/>
    <col min="6" max="7" width="0" hidden="1" customWidth="1"/>
    <col min="13" max="14" width="17.5703125" customWidth="1"/>
    <col min="15" max="15" width="17.5703125" style="218" customWidth="1"/>
    <col min="16" max="16" width="11.28515625" style="223" bestFit="1" customWidth="1"/>
  </cols>
  <sheetData>
    <row r="1" spans="1:17" ht="23.25" thickBot="1">
      <c r="A1" s="293" t="s">
        <v>104</v>
      </c>
      <c r="B1" s="294"/>
      <c r="C1" s="294"/>
      <c r="D1" s="294"/>
      <c r="E1" s="294"/>
      <c r="F1" s="294"/>
      <c r="G1" s="294"/>
      <c r="H1" s="294"/>
      <c r="I1" s="294"/>
      <c r="J1" s="294"/>
      <c r="K1" s="294"/>
      <c r="L1" s="294"/>
      <c r="M1" s="294"/>
    </row>
    <row r="2" spans="1:17" ht="15.75" thickBot="1">
      <c r="A2" s="295"/>
      <c r="B2" s="296"/>
      <c r="C2" s="296"/>
      <c r="D2" s="296"/>
      <c r="E2" s="296"/>
      <c r="F2" s="296"/>
      <c r="G2" s="296"/>
      <c r="H2" s="296"/>
      <c r="I2" s="296"/>
      <c r="J2" s="296"/>
      <c r="K2" s="296"/>
      <c r="L2" s="296"/>
      <c r="M2" s="296"/>
    </row>
    <row r="3" spans="1:17" ht="79.5" thickBot="1">
      <c r="A3" s="139" t="s">
        <v>105</v>
      </c>
      <c r="B3" s="139" t="s">
        <v>106</v>
      </c>
      <c r="C3" s="139" t="s">
        <v>107</v>
      </c>
      <c r="D3" s="140" t="s">
        <v>108</v>
      </c>
      <c r="E3" s="139" t="s">
        <v>109</v>
      </c>
      <c r="F3" s="139" t="s">
        <v>110</v>
      </c>
      <c r="G3" s="141" t="s">
        <v>111</v>
      </c>
      <c r="H3" s="139" t="s">
        <v>112</v>
      </c>
      <c r="I3" s="142" t="s">
        <v>113</v>
      </c>
      <c r="J3" s="139" t="s">
        <v>114</v>
      </c>
      <c r="K3" s="139" t="s">
        <v>115</v>
      </c>
      <c r="L3" s="139" t="s">
        <v>116</v>
      </c>
      <c r="M3" s="139" t="s">
        <v>137</v>
      </c>
      <c r="N3" s="139" t="s">
        <v>136</v>
      </c>
      <c r="O3" s="219" t="s">
        <v>139</v>
      </c>
      <c r="P3" s="219" t="s">
        <v>138</v>
      </c>
    </row>
    <row r="4" spans="1:17" ht="36">
      <c r="A4" s="297" t="s">
        <v>117</v>
      </c>
      <c r="B4" s="300" t="s">
        <v>118</v>
      </c>
      <c r="C4" s="143">
        <v>1.1000000000000001</v>
      </c>
      <c r="D4" s="144" t="s">
        <v>119</v>
      </c>
      <c r="E4" s="302" t="s">
        <v>92</v>
      </c>
      <c r="F4" s="145" t="s">
        <v>120</v>
      </c>
      <c r="G4" s="146">
        <v>6</v>
      </c>
      <c r="H4" s="147">
        <v>2628000</v>
      </c>
      <c r="I4" s="148">
        <f>+G4*H4</f>
        <v>15768000</v>
      </c>
      <c r="J4" s="305">
        <f>+I4+I5+I6</f>
        <v>43200000</v>
      </c>
      <c r="K4" s="307">
        <f>+J4</f>
        <v>43200000</v>
      </c>
      <c r="L4" s="307">
        <v>43200000</v>
      </c>
      <c r="M4" s="309"/>
      <c r="N4" s="149"/>
      <c r="O4" s="312"/>
      <c r="P4" s="313"/>
    </row>
    <row r="5" spans="1:17" ht="36">
      <c r="A5" s="298"/>
      <c r="B5" s="301"/>
      <c r="C5" s="150">
        <v>1.1000000000000001</v>
      </c>
      <c r="D5" s="151" t="s">
        <v>119</v>
      </c>
      <c r="E5" s="303"/>
      <c r="F5" s="152" t="s">
        <v>120</v>
      </c>
      <c r="G5" s="153">
        <v>3</v>
      </c>
      <c r="H5" s="154">
        <v>4320000</v>
      </c>
      <c r="I5" s="155">
        <f>+G5*H5</f>
        <v>12960000</v>
      </c>
      <c r="J5" s="306"/>
      <c r="K5" s="308"/>
      <c r="L5" s="308"/>
      <c r="M5" s="310"/>
      <c r="N5" s="156"/>
      <c r="O5" s="312"/>
      <c r="P5" s="313"/>
    </row>
    <row r="6" spans="1:17" ht="36">
      <c r="A6" s="298"/>
      <c r="B6" s="301"/>
      <c r="C6" s="150">
        <v>1.1000000000000001</v>
      </c>
      <c r="D6" s="151" t="s">
        <v>119</v>
      </c>
      <c r="E6" s="303"/>
      <c r="F6" s="152" t="s">
        <v>120</v>
      </c>
      <c r="G6" s="153">
        <v>6</v>
      </c>
      <c r="H6" s="154">
        <v>2412000</v>
      </c>
      <c r="I6" s="155">
        <f>+G6*H6</f>
        <v>14472000</v>
      </c>
      <c r="J6" s="306"/>
      <c r="K6" s="308"/>
      <c r="L6" s="308"/>
      <c r="M6" s="311"/>
      <c r="N6" s="156"/>
      <c r="O6" s="312"/>
      <c r="P6" s="313"/>
    </row>
    <row r="7" spans="1:17" ht="24.75" thickBot="1">
      <c r="A7" s="299"/>
      <c r="B7" s="157" t="s">
        <v>121</v>
      </c>
      <c r="C7" s="157" t="s">
        <v>121</v>
      </c>
      <c r="D7" s="158" t="s">
        <v>122</v>
      </c>
      <c r="E7" s="304"/>
      <c r="F7" s="159" t="s">
        <v>120</v>
      </c>
      <c r="G7" s="160">
        <v>1</v>
      </c>
      <c r="H7" s="161">
        <v>39600000</v>
      </c>
      <c r="I7" s="162">
        <f>+H7</f>
        <v>39600000</v>
      </c>
      <c r="J7" s="163">
        <f>+I7</f>
        <v>39600000</v>
      </c>
      <c r="K7" s="164">
        <f>+J7</f>
        <v>39600000</v>
      </c>
      <c r="L7" s="164">
        <f>70560000-L4</f>
        <v>27360000</v>
      </c>
      <c r="M7" s="165"/>
      <c r="N7" s="165"/>
      <c r="O7" s="220"/>
    </row>
    <row r="8" spans="1:17" ht="60.75" thickBot="1">
      <c r="A8" s="166" t="s">
        <v>123</v>
      </c>
      <c r="B8" s="167" t="s">
        <v>124</v>
      </c>
      <c r="C8" s="168">
        <v>2.1</v>
      </c>
      <c r="D8" s="169" t="s">
        <v>125</v>
      </c>
      <c r="E8" s="170" t="s">
        <v>98</v>
      </c>
      <c r="F8" s="170" t="s">
        <v>120</v>
      </c>
      <c r="G8" s="171">
        <v>1</v>
      </c>
      <c r="H8" s="172">
        <v>93600000</v>
      </c>
      <c r="I8" s="173">
        <f>+H8</f>
        <v>93600000</v>
      </c>
      <c r="J8" s="174">
        <f>+I8</f>
        <v>93600000</v>
      </c>
      <c r="K8" s="175"/>
      <c r="L8" s="227"/>
      <c r="M8" s="165"/>
      <c r="N8" s="176"/>
      <c r="O8" s="220" t="e">
        <f>+M8/K8</f>
        <v>#DIV/0!</v>
      </c>
      <c r="P8" s="226" t="e">
        <f>+N8/L8</f>
        <v>#DIV/0!</v>
      </c>
    </row>
    <row r="9" spans="1:17" ht="16.5" thickBot="1">
      <c r="A9" s="177" t="s">
        <v>126</v>
      </c>
      <c r="B9" s="178">
        <v>3.1</v>
      </c>
      <c r="C9" s="179">
        <v>3.1</v>
      </c>
      <c r="D9" s="180" t="s">
        <v>127</v>
      </c>
      <c r="E9" s="181" t="s">
        <v>127</v>
      </c>
      <c r="F9" s="181" t="s">
        <v>127</v>
      </c>
      <c r="G9" s="182" t="s">
        <v>127</v>
      </c>
      <c r="H9" s="183">
        <v>0</v>
      </c>
      <c r="I9" s="184">
        <v>0</v>
      </c>
      <c r="J9" s="185">
        <v>0</v>
      </c>
      <c r="K9" s="186">
        <v>0</v>
      </c>
      <c r="L9" s="186">
        <v>0</v>
      </c>
      <c r="M9" s="186"/>
      <c r="N9" s="186"/>
      <c r="O9" s="220"/>
    </row>
    <row r="10" spans="1:17" ht="24">
      <c r="A10" s="314" t="s">
        <v>128</v>
      </c>
      <c r="B10" s="315"/>
      <c r="C10" s="316"/>
      <c r="D10" s="187" t="s">
        <v>129</v>
      </c>
      <c r="E10" s="326" t="s">
        <v>92</v>
      </c>
      <c r="F10" s="188" t="s">
        <v>120</v>
      </c>
      <c r="G10" s="188">
        <v>1</v>
      </c>
      <c r="H10" s="189">
        <v>19200000</v>
      </c>
      <c r="I10" s="328">
        <f>+H10+H11</f>
        <v>20975040</v>
      </c>
      <c r="J10" s="305">
        <f>SUM(I10+I12+I13+I14)</f>
        <v>52920000</v>
      </c>
      <c r="K10" s="190">
        <v>0</v>
      </c>
      <c r="L10" s="191">
        <f>+I10</f>
        <v>20975040</v>
      </c>
      <c r="M10" s="149"/>
      <c r="N10" s="149">
        <f>1775040+1600000+1600000</f>
        <v>4975040</v>
      </c>
      <c r="O10" s="220"/>
      <c r="P10" s="223">
        <f>+N10/L10</f>
        <v>0.23718858223869896</v>
      </c>
    </row>
    <row r="11" spans="1:17">
      <c r="A11" s="317"/>
      <c r="B11" s="318"/>
      <c r="C11" s="319"/>
      <c r="D11" s="192">
        <f>'[3]SOLICITUD TRASLADO DE RUBROS'!F14</f>
        <v>0</v>
      </c>
      <c r="E11" s="327"/>
      <c r="F11" s="193"/>
      <c r="G11" s="193"/>
      <c r="H11" s="194">
        <v>1775040</v>
      </c>
      <c r="I11" s="329"/>
      <c r="J11" s="330"/>
      <c r="K11" s="176"/>
      <c r="L11" s="175"/>
      <c r="M11" s="195"/>
      <c r="N11" s="195"/>
      <c r="O11" s="220"/>
    </row>
    <row r="12" spans="1:17" ht="60">
      <c r="A12" s="317"/>
      <c r="B12" s="318"/>
      <c r="C12" s="319"/>
      <c r="D12" s="209" t="s">
        <v>130</v>
      </c>
      <c r="E12" s="210" t="s">
        <v>71</v>
      </c>
      <c r="F12" s="211" t="s">
        <v>120</v>
      </c>
      <c r="G12" s="212" t="s">
        <v>127</v>
      </c>
      <c r="H12" s="213">
        <v>2742726</v>
      </c>
      <c r="I12" s="214">
        <f>H12</f>
        <v>2742726</v>
      </c>
      <c r="J12" s="330"/>
      <c r="K12" s="215">
        <v>0</v>
      </c>
      <c r="L12" s="216">
        <f t="shared" ref="L12:L13" si="0">+I12</f>
        <v>2742726</v>
      </c>
      <c r="M12" s="217"/>
      <c r="N12" s="217">
        <f>2555236+187490</f>
        <v>2742726</v>
      </c>
      <c r="O12" s="221"/>
      <c r="P12" s="224">
        <f>+L12/N12</f>
        <v>1</v>
      </c>
      <c r="Q12" s="225"/>
    </row>
    <row r="13" spans="1:17" ht="135">
      <c r="A13" s="320"/>
      <c r="B13" s="321"/>
      <c r="C13" s="322"/>
      <c r="D13" s="196" t="s">
        <v>131</v>
      </c>
      <c r="E13" s="207" t="s">
        <v>132</v>
      </c>
      <c r="F13" s="152" t="s">
        <v>120</v>
      </c>
      <c r="G13" s="153" t="s">
        <v>127</v>
      </c>
      <c r="H13" s="197">
        <v>705600</v>
      </c>
      <c r="I13" s="198">
        <f t="shared" ref="I13:I14" si="1">H13</f>
        <v>705600</v>
      </c>
      <c r="J13" s="306"/>
      <c r="K13" s="176">
        <v>0</v>
      </c>
      <c r="L13" s="175">
        <f t="shared" si="0"/>
        <v>705600</v>
      </c>
      <c r="M13" s="156"/>
      <c r="N13" s="156"/>
      <c r="O13" s="220"/>
    </row>
    <row r="14" spans="1:17" ht="105.75" thickBot="1">
      <c r="A14" s="323"/>
      <c r="B14" s="324"/>
      <c r="C14" s="325"/>
      <c r="D14" s="199" t="s">
        <v>133</v>
      </c>
      <c r="E14" s="228" t="s">
        <v>77</v>
      </c>
      <c r="F14" s="159" t="s">
        <v>120</v>
      </c>
      <c r="G14" s="160" t="s">
        <v>127</v>
      </c>
      <c r="H14" s="200">
        <v>28496634</v>
      </c>
      <c r="I14" s="201">
        <f t="shared" si="1"/>
        <v>28496634</v>
      </c>
      <c r="J14" s="331"/>
      <c r="K14" s="215">
        <v>0</v>
      </c>
      <c r="L14" s="216">
        <f>+I14</f>
        <v>28496634</v>
      </c>
      <c r="M14" s="217"/>
      <c r="N14" s="217">
        <f>485495+35623+337257+13406400</f>
        <v>14264775</v>
      </c>
      <c r="O14" s="221"/>
      <c r="P14" s="224">
        <f>+N14/L14</f>
        <v>0.50057754189494796</v>
      </c>
    </row>
    <row r="15" spans="1:17" ht="24" thickBot="1">
      <c r="A15" s="285" t="s">
        <v>134</v>
      </c>
      <c r="B15" s="286"/>
      <c r="C15" s="286"/>
      <c r="D15" s="286"/>
      <c r="E15" s="286"/>
      <c r="F15" s="286"/>
      <c r="G15" s="286"/>
      <c r="H15" s="287"/>
      <c r="I15" s="202">
        <f t="shared" ref="I15:N15" si="2">SUM(I4:I14)</f>
        <v>229320000</v>
      </c>
      <c r="J15" s="202">
        <f t="shared" si="2"/>
        <v>229320000</v>
      </c>
      <c r="K15" s="203">
        <f t="shared" si="2"/>
        <v>82800000</v>
      </c>
      <c r="L15" s="203">
        <f t="shared" si="2"/>
        <v>123480000</v>
      </c>
      <c r="M15" s="203">
        <f t="shared" si="2"/>
        <v>0</v>
      </c>
      <c r="N15" s="203">
        <f t="shared" si="2"/>
        <v>21982541</v>
      </c>
      <c r="O15" s="222"/>
    </row>
    <row r="16" spans="1:17" ht="20.25" thickBot="1">
      <c r="A16" s="288" t="s">
        <v>135</v>
      </c>
      <c r="B16" s="289"/>
      <c r="C16" s="289"/>
      <c r="D16" s="289"/>
      <c r="E16" s="289"/>
      <c r="F16" s="289"/>
      <c r="G16" s="289"/>
      <c r="H16" s="290"/>
      <c r="I16" s="291" t="str">
        <f>+IF((I15-J15)=0,"OK","ERROR")</f>
        <v>OK</v>
      </c>
      <c r="J16" s="292"/>
      <c r="K16" s="204">
        <f>+K15/J15</f>
        <v>0.36106750392464676</v>
      </c>
      <c r="L16" s="205">
        <f>+L15/J15</f>
        <v>0.53846153846153844</v>
      </c>
      <c r="M16" s="206" t="str">
        <f>IFERROR(M15/$J$16,"")</f>
        <v/>
      </c>
      <c r="N16" s="206" t="str">
        <f>IFERROR(N15/$J$16,"")</f>
        <v/>
      </c>
      <c r="O16" s="222"/>
    </row>
  </sheetData>
  <mergeCells count="18">
    <mergeCell ref="O4:O6"/>
    <mergeCell ref="P4:P6"/>
    <mergeCell ref="A10:C14"/>
    <mergeCell ref="E10:E11"/>
    <mergeCell ref="I10:I11"/>
    <mergeCell ref="J10:J14"/>
    <mergeCell ref="A15:H15"/>
    <mergeCell ref="A16:H16"/>
    <mergeCell ref="I16:J16"/>
    <mergeCell ref="A1:M1"/>
    <mergeCell ref="A2:M2"/>
    <mergeCell ref="A4:A7"/>
    <mergeCell ref="B4:B6"/>
    <mergeCell ref="E4:E7"/>
    <mergeCell ref="J4:J6"/>
    <mergeCell ref="K4:K6"/>
    <mergeCell ref="L4:L6"/>
    <mergeCell ref="M4:M6"/>
  </mergeCells>
  <conditionalFormatting sqref="K16">
    <cfRule type="cellIs" dxfId="2" priority="3" operator="greaterThan">
      <formula>0.5</formula>
    </cfRule>
  </conditionalFormatting>
  <conditionalFormatting sqref="L16">
    <cfRule type="cellIs" dxfId="1" priority="2" operator="lessThan">
      <formula>0.5</formula>
    </cfRule>
  </conditionalFormatting>
  <conditionalFormatting sqref="I16">
    <cfRule type="containsText" dxfId="0" priority="1" operator="containsText" text="ERROR">
      <formula>NOT(ISERROR(SEARCH("ERROR",I16)))</formula>
    </cfRule>
  </conditionalFormatting>
  <hyperlinks>
    <hyperlink ref="E3" location="Tablas!B5" display="g. RUBRO" xr:uid="{AA454BD0-C447-4E20-8E79-4753A3716863}"/>
  </hyperlinks>
  <pageMargins left="0.7" right="0.7" top="0.75" bottom="0.75" header="0.3" footer="0.3"/>
  <pageSetup paperSize="9"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6BDFB-9CC0-4A99-94B6-D23E3B9BECFA}">
  <dimension ref="A1"/>
  <sheetViews>
    <sheetView workbookViewId="0"/>
  </sheetViews>
  <sheetFormatPr baseColWidth="10"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F69EF-D490-4151-B41D-CBD339C65FF7}">
  <sheetPr>
    <pageSetUpPr fitToPage="1"/>
  </sheetPr>
  <dimension ref="A2:C7"/>
  <sheetViews>
    <sheetView workbookViewId="0">
      <selection activeCell="E4" sqref="E4"/>
    </sheetView>
  </sheetViews>
  <sheetFormatPr baseColWidth="10" defaultRowHeight="15"/>
  <cols>
    <col min="2" max="2" width="68.140625" bestFit="1" customWidth="1"/>
    <col min="3" max="3" width="11.42578125" style="3"/>
  </cols>
  <sheetData>
    <row r="2" spans="1:3">
      <c r="A2" s="229" t="s">
        <v>75</v>
      </c>
      <c r="B2" s="230" t="s">
        <v>141</v>
      </c>
      <c r="C2" s="231">
        <v>3040731</v>
      </c>
    </row>
    <row r="3" spans="1:3">
      <c r="A3" s="229" t="s">
        <v>79</v>
      </c>
      <c r="B3" s="230" t="s">
        <v>141</v>
      </c>
      <c r="C3" s="231">
        <v>223113</v>
      </c>
    </row>
    <row r="4" spans="1:3">
      <c r="A4" s="229" t="s">
        <v>87</v>
      </c>
      <c r="B4" s="230" t="s">
        <v>144</v>
      </c>
      <c r="C4" s="231">
        <v>1700666</v>
      </c>
    </row>
    <row r="5" spans="1:3">
      <c r="A5" s="230"/>
      <c r="B5" s="230" t="s">
        <v>142</v>
      </c>
      <c r="C5" s="231">
        <v>8143726</v>
      </c>
    </row>
    <row r="6" spans="1:3">
      <c r="A6" s="230"/>
      <c r="B6" s="230" t="s">
        <v>143</v>
      </c>
      <c r="C6" s="231">
        <v>521192</v>
      </c>
    </row>
    <row r="7" spans="1:3">
      <c r="A7" s="332" t="s">
        <v>145</v>
      </c>
      <c r="B7" s="333"/>
      <c r="C7" s="232">
        <f>SUM(C2:C6)</f>
        <v>13629428</v>
      </c>
    </row>
  </sheetData>
  <mergeCells count="1">
    <mergeCell ref="A7:B7"/>
  </mergeCells>
  <phoneticPr fontId="53" type="noConversion"/>
  <pageMargins left="0.7" right="0.7" top="0.75" bottom="0.75" header="0.3" footer="0.3"/>
  <pageSetup paperSize="9" scale="96" fitToHeight="0"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56"/>
  <sheetViews>
    <sheetView workbookViewId="0">
      <selection activeCell="A16" sqref="A16"/>
    </sheetView>
  </sheetViews>
  <sheetFormatPr baseColWidth="10" defaultColWidth="11.42578125" defaultRowHeight="12"/>
  <cols>
    <col min="1" max="1" width="11.42578125" style="9"/>
    <col min="2" max="2" width="11.42578125" style="9" bestFit="1" customWidth="1"/>
    <col min="3" max="3" width="12" style="9" bestFit="1" customWidth="1"/>
    <col min="4" max="4" width="17" style="9" customWidth="1"/>
    <col min="5" max="242" width="11.42578125" style="9"/>
    <col min="243" max="243" width="3.5703125" style="9" customWidth="1"/>
    <col min="244" max="244" width="38.42578125" style="9" customWidth="1"/>
    <col min="245" max="245" width="7" style="9" bestFit="1" customWidth="1"/>
    <col min="246" max="246" width="8.42578125" style="9" customWidth="1"/>
    <col min="247" max="247" width="10.42578125" style="9" bestFit="1" customWidth="1"/>
    <col min="248" max="248" width="6.42578125" style="9" customWidth="1"/>
    <col min="249" max="249" width="13.42578125" style="9" customWidth="1"/>
    <col min="250" max="250" width="12.42578125" style="9" customWidth="1"/>
    <col min="251" max="251" width="11.42578125" style="9"/>
    <col min="252" max="252" width="12" style="9" customWidth="1"/>
    <col min="253" max="253" width="13.42578125" style="9" customWidth="1"/>
    <col min="254" max="254" width="10.5703125" style="9" bestFit="1" customWidth="1"/>
    <col min="255" max="255" width="11.42578125" style="9"/>
    <col min="256" max="256" width="30.42578125" style="9" customWidth="1"/>
    <col min="257" max="257" width="11.42578125" style="9"/>
    <col min="258" max="258" width="11.42578125" style="9" bestFit="1" customWidth="1"/>
    <col min="259" max="259" width="12" style="9" bestFit="1" customWidth="1"/>
    <col min="260" max="260" width="17" style="9" customWidth="1"/>
    <col min="261" max="498" width="11.42578125" style="9"/>
    <col min="499" max="499" width="3.5703125" style="9" customWidth="1"/>
    <col min="500" max="500" width="38.42578125" style="9" customWidth="1"/>
    <col min="501" max="501" width="7" style="9" bestFit="1" customWidth="1"/>
    <col min="502" max="502" width="8.42578125" style="9" customWidth="1"/>
    <col min="503" max="503" width="10.42578125" style="9" bestFit="1" customWidth="1"/>
    <col min="504" max="504" width="6.42578125" style="9" customWidth="1"/>
    <col min="505" max="505" width="13.42578125" style="9" customWidth="1"/>
    <col min="506" max="506" width="12.42578125" style="9" customWidth="1"/>
    <col min="507" max="507" width="11.42578125" style="9"/>
    <col min="508" max="508" width="12" style="9" customWidth="1"/>
    <col min="509" max="509" width="13.42578125" style="9" customWidth="1"/>
    <col min="510" max="510" width="10.5703125" style="9" bestFit="1" customWidth="1"/>
    <col min="511" max="511" width="11.42578125" style="9"/>
    <col min="512" max="512" width="30.42578125" style="9" customWidth="1"/>
    <col min="513" max="513" width="11.42578125" style="9"/>
    <col min="514" max="514" width="11.42578125" style="9" bestFit="1" customWidth="1"/>
    <col min="515" max="515" width="12" style="9" bestFit="1" customWidth="1"/>
    <col min="516" max="516" width="17" style="9" customWidth="1"/>
    <col min="517" max="754" width="11.42578125" style="9"/>
    <col min="755" max="755" width="3.5703125" style="9" customWidth="1"/>
    <col min="756" max="756" width="38.42578125" style="9" customWidth="1"/>
    <col min="757" max="757" width="7" style="9" bestFit="1" customWidth="1"/>
    <col min="758" max="758" width="8.42578125" style="9" customWidth="1"/>
    <col min="759" max="759" width="10.42578125" style="9" bestFit="1" customWidth="1"/>
    <col min="760" max="760" width="6.42578125" style="9" customWidth="1"/>
    <col min="761" max="761" width="13.42578125" style="9" customWidth="1"/>
    <col min="762" max="762" width="12.42578125" style="9" customWidth="1"/>
    <col min="763" max="763" width="11.42578125" style="9"/>
    <col min="764" max="764" width="12" style="9" customWidth="1"/>
    <col min="765" max="765" width="13.42578125" style="9" customWidth="1"/>
    <col min="766" max="766" width="10.5703125" style="9" bestFit="1" customWidth="1"/>
    <col min="767" max="767" width="11.42578125" style="9"/>
    <col min="768" max="768" width="30.42578125" style="9" customWidth="1"/>
    <col min="769" max="769" width="11.42578125" style="9"/>
    <col min="770" max="770" width="11.42578125" style="9" bestFit="1" customWidth="1"/>
    <col min="771" max="771" width="12" style="9" bestFit="1" customWidth="1"/>
    <col min="772" max="772" width="17" style="9" customWidth="1"/>
    <col min="773" max="1010" width="11.42578125" style="9"/>
    <col min="1011" max="1011" width="3.5703125" style="9" customWidth="1"/>
    <col min="1012" max="1012" width="38.42578125" style="9" customWidth="1"/>
    <col min="1013" max="1013" width="7" style="9" bestFit="1" customWidth="1"/>
    <col min="1014" max="1014" width="8.42578125" style="9" customWidth="1"/>
    <col min="1015" max="1015" width="10.42578125" style="9" bestFit="1" customWidth="1"/>
    <col min="1016" max="1016" width="6.42578125" style="9" customWidth="1"/>
    <col min="1017" max="1017" width="13.42578125" style="9" customWidth="1"/>
    <col min="1018" max="1018" width="12.42578125" style="9" customWidth="1"/>
    <col min="1019" max="1019" width="11.42578125" style="9"/>
    <col min="1020" max="1020" width="12" style="9" customWidth="1"/>
    <col min="1021" max="1021" width="13.42578125" style="9" customWidth="1"/>
    <col min="1022" max="1022" width="10.5703125" style="9" bestFit="1" customWidth="1"/>
    <col min="1023" max="1023" width="11.42578125" style="9"/>
    <col min="1024" max="1024" width="30.42578125" style="9" customWidth="1"/>
    <col min="1025" max="1025" width="11.42578125" style="9"/>
    <col min="1026" max="1026" width="11.42578125" style="9" bestFit="1" customWidth="1"/>
    <col min="1027" max="1027" width="12" style="9" bestFit="1" customWidth="1"/>
    <col min="1028" max="1028" width="17" style="9" customWidth="1"/>
    <col min="1029" max="1266" width="11.42578125" style="9"/>
    <col min="1267" max="1267" width="3.5703125" style="9" customWidth="1"/>
    <col min="1268" max="1268" width="38.42578125" style="9" customWidth="1"/>
    <col min="1269" max="1269" width="7" style="9" bestFit="1" customWidth="1"/>
    <col min="1270" max="1270" width="8.42578125" style="9" customWidth="1"/>
    <col min="1271" max="1271" width="10.42578125" style="9" bestFit="1" customWidth="1"/>
    <col min="1272" max="1272" width="6.42578125" style="9" customWidth="1"/>
    <col min="1273" max="1273" width="13.42578125" style="9" customWidth="1"/>
    <col min="1274" max="1274" width="12.42578125" style="9" customWidth="1"/>
    <col min="1275" max="1275" width="11.42578125" style="9"/>
    <col min="1276" max="1276" width="12" style="9" customWidth="1"/>
    <col min="1277" max="1277" width="13.42578125" style="9" customWidth="1"/>
    <col min="1278" max="1278" width="10.5703125" style="9" bestFit="1" customWidth="1"/>
    <col min="1279" max="1279" width="11.42578125" style="9"/>
    <col min="1280" max="1280" width="30.42578125" style="9" customWidth="1"/>
    <col min="1281" max="1281" width="11.42578125" style="9"/>
    <col min="1282" max="1282" width="11.42578125" style="9" bestFit="1" customWidth="1"/>
    <col min="1283" max="1283" width="12" style="9" bestFit="1" customWidth="1"/>
    <col min="1284" max="1284" width="17" style="9" customWidth="1"/>
    <col min="1285" max="1522" width="11.42578125" style="9"/>
    <col min="1523" max="1523" width="3.5703125" style="9" customWidth="1"/>
    <col min="1524" max="1524" width="38.42578125" style="9" customWidth="1"/>
    <col min="1525" max="1525" width="7" style="9" bestFit="1" customWidth="1"/>
    <col min="1526" max="1526" width="8.42578125" style="9" customWidth="1"/>
    <col min="1527" max="1527" width="10.42578125" style="9" bestFit="1" customWidth="1"/>
    <col min="1528" max="1528" width="6.42578125" style="9" customWidth="1"/>
    <col min="1529" max="1529" width="13.42578125" style="9" customWidth="1"/>
    <col min="1530" max="1530" width="12.42578125" style="9" customWidth="1"/>
    <col min="1531" max="1531" width="11.42578125" style="9"/>
    <col min="1532" max="1532" width="12" style="9" customWidth="1"/>
    <col min="1533" max="1533" width="13.42578125" style="9" customWidth="1"/>
    <col min="1534" max="1534" width="10.5703125" style="9" bestFit="1" customWidth="1"/>
    <col min="1535" max="1535" width="11.42578125" style="9"/>
    <col min="1536" max="1536" width="30.42578125" style="9" customWidth="1"/>
    <col min="1537" max="1537" width="11.42578125" style="9"/>
    <col min="1538" max="1538" width="11.42578125" style="9" bestFit="1" customWidth="1"/>
    <col min="1539" max="1539" width="12" style="9" bestFit="1" customWidth="1"/>
    <col min="1540" max="1540" width="17" style="9" customWidth="1"/>
    <col min="1541" max="1778" width="11.42578125" style="9"/>
    <col min="1779" max="1779" width="3.5703125" style="9" customWidth="1"/>
    <col min="1780" max="1780" width="38.42578125" style="9" customWidth="1"/>
    <col min="1781" max="1781" width="7" style="9" bestFit="1" customWidth="1"/>
    <col min="1782" max="1782" width="8.42578125" style="9" customWidth="1"/>
    <col min="1783" max="1783" width="10.42578125" style="9" bestFit="1" customWidth="1"/>
    <col min="1784" max="1784" width="6.42578125" style="9" customWidth="1"/>
    <col min="1785" max="1785" width="13.42578125" style="9" customWidth="1"/>
    <col min="1786" max="1786" width="12.42578125" style="9" customWidth="1"/>
    <col min="1787" max="1787" width="11.42578125" style="9"/>
    <col min="1788" max="1788" width="12" style="9" customWidth="1"/>
    <col min="1789" max="1789" width="13.42578125" style="9" customWidth="1"/>
    <col min="1790" max="1790" width="10.5703125" style="9" bestFit="1" customWidth="1"/>
    <col min="1791" max="1791" width="11.42578125" style="9"/>
    <col min="1792" max="1792" width="30.42578125" style="9" customWidth="1"/>
    <col min="1793" max="1793" width="11.42578125" style="9"/>
    <col min="1794" max="1794" width="11.42578125" style="9" bestFit="1" customWidth="1"/>
    <col min="1795" max="1795" width="12" style="9" bestFit="1" customWidth="1"/>
    <col min="1796" max="1796" width="17" style="9" customWidth="1"/>
    <col min="1797" max="2034" width="11.42578125" style="9"/>
    <col min="2035" max="2035" width="3.5703125" style="9" customWidth="1"/>
    <col min="2036" max="2036" width="38.42578125" style="9" customWidth="1"/>
    <col min="2037" max="2037" width="7" style="9" bestFit="1" customWidth="1"/>
    <col min="2038" max="2038" width="8.42578125" style="9" customWidth="1"/>
    <col min="2039" max="2039" width="10.42578125" style="9" bestFit="1" customWidth="1"/>
    <col min="2040" max="2040" width="6.42578125" style="9" customWidth="1"/>
    <col min="2041" max="2041" width="13.42578125" style="9" customWidth="1"/>
    <col min="2042" max="2042" width="12.42578125" style="9" customWidth="1"/>
    <col min="2043" max="2043" width="11.42578125" style="9"/>
    <col min="2044" max="2044" width="12" style="9" customWidth="1"/>
    <col min="2045" max="2045" width="13.42578125" style="9" customWidth="1"/>
    <col min="2046" max="2046" width="10.5703125" style="9" bestFit="1" customWidth="1"/>
    <col min="2047" max="2047" width="11.42578125" style="9"/>
    <col min="2048" max="2048" width="30.42578125" style="9" customWidth="1"/>
    <col min="2049" max="2049" width="11.42578125" style="9"/>
    <col min="2050" max="2050" width="11.42578125" style="9" bestFit="1" customWidth="1"/>
    <col min="2051" max="2051" width="12" style="9" bestFit="1" customWidth="1"/>
    <col min="2052" max="2052" width="17" style="9" customWidth="1"/>
    <col min="2053" max="2290" width="11.42578125" style="9"/>
    <col min="2291" max="2291" width="3.5703125" style="9" customWidth="1"/>
    <col min="2292" max="2292" width="38.42578125" style="9" customWidth="1"/>
    <col min="2293" max="2293" width="7" style="9" bestFit="1" customWidth="1"/>
    <col min="2294" max="2294" width="8.42578125" style="9" customWidth="1"/>
    <col min="2295" max="2295" width="10.42578125" style="9" bestFit="1" customWidth="1"/>
    <col min="2296" max="2296" width="6.42578125" style="9" customWidth="1"/>
    <col min="2297" max="2297" width="13.42578125" style="9" customWidth="1"/>
    <col min="2298" max="2298" width="12.42578125" style="9" customWidth="1"/>
    <col min="2299" max="2299" width="11.42578125" style="9"/>
    <col min="2300" max="2300" width="12" style="9" customWidth="1"/>
    <col min="2301" max="2301" width="13.42578125" style="9" customWidth="1"/>
    <col min="2302" max="2302" width="10.5703125" style="9" bestFit="1" customWidth="1"/>
    <col min="2303" max="2303" width="11.42578125" style="9"/>
    <col min="2304" max="2304" width="30.42578125" style="9" customWidth="1"/>
    <col min="2305" max="2305" width="11.42578125" style="9"/>
    <col min="2306" max="2306" width="11.42578125" style="9" bestFit="1" customWidth="1"/>
    <col min="2307" max="2307" width="12" style="9" bestFit="1" customWidth="1"/>
    <col min="2308" max="2308" width="17" style="9" customWidth="1"/>
    <col min="2309" max="2546" width="11.42578125" style="9"/>
    <col min="2547" max="2547" width="3.5703125" style="9" customWidth="1"/>
    <col min="2548" max="2548" width="38.42578125" style="9" customWidth="1"/>
    <col min="2549" max="2549" width="7" style="9" bestFit="1" customWidth="1"/>
    <col min="2550" max="2550" width="8.42578125" style="9" customWidth="1"/>
    <col min="2551" max="2551" width="10.42578125" style="9" bestFit="1" customWidth="1"/>
    <col min="2552" max="2552" width="6.42578125" style="9" customWidth="1"/>
    <col min="2553" max="2553" width="13.42578125" style="9" customWidth="1"/>
    <col min="2554" max="2554" width="12.42578125" style="9" customWidth="1"/>
    <col min="2555" max="2555" width="11.42578125" style="9"/>
    <col min="2556" max="2556" width="12" style="9" customWidth="1"/>
    <col min="2557" max="2557" width="13.42578125" style="9" customWidth="1"/>
    <col min="2558" max="2558" width="10.5703125" style="9" bestFit="1" customWidth="1"/>
    <col min="2559" max="2559" width="11.42578125" style="9"/>
    <col min="2560" max="2560" width="30.42578125" style="9" customWidth="1"/>
    <col min="2561" max="2561" width="11.42578125" style="9"/>
    <col min="2562" max="2562" width="11.42578125" style="9" bestFit="1" customWidth="1"/>
    <col min="2563" max="2563" width="12" style="9" bestFit="1" customWidth="1"/>
    <col min="2564" max="2564" width="17" style="9" customWidth="1"/>
    <col min="2565" max="2802" width="11.42578125" style="9"/>
    <col min="2803" max="2803" width="3.5703125" style="9" customWidth="1"/>
    <col min="2804" max="2804" width="38.42578125" style="9" customWidth="1"/>
    <col min="2805" max="2805" width="7" style="9" bestFit="1" customWidth="1"/>
    <col min="2806" max="2806" width="8.42578125" style="9" customWidth="1"/>
    <col min="2807" max="2807" width="10.42578125" style="9" bestFit="1" customWidth="1"/>
    <col min="2808" max="2808" width="6.42578125" style="9" customWidth="1"/>
    <col min="2809" max="2809" width="13.42578125" style="9" customWidth="1"/>
    <col min="2810" max="2810" width="12.42578125" style="9" customWidth="1"/>
    <col min="2811" max="2811" width="11.42578125" style="9"/>
    <col min="2812" max="2812" width="12" style="9" customWidth="1"/>
    <col min="2813" max="2813" width="13.42578125" style="9" customWidth="1"/>
    <col min="2814" max="2814" width="10.5703125" style="9" bestFit="1" customWidth="1"/>
    <col min="2815" max="2815" width="11.42578125" style="9"/>
    <col min="2816" max="2816" width="30.42578125" style="9" customWidth="1"/>
    <col min="2817" max="2817" width="11.42578125" style="9"/>
    <col min="2818" max="2818" width="11.42578125" style="9" bestFit="1" customWidth="1"/>
    <col min="2819" max="2819" width="12" style="9" bestFit="1" customWidth="1"/>
    <col min="2820" max="2820" width="17" style="9" customWidth="1"/>
    <col min="2821" max="3058" width="11.42578125" style="9"/>
    <col min="3059" max="3059" width="3.5703125" style="9" customWidth="1"/>
    <col min="3060" max="3060" width="38.42578125" style="9" customWidth="1"/>
    <col min="3061" max="3061" width="7" style="9" bestFit="1" customWidth="1"/>
    <col min="3062" max="3062" width="8.42578125" style="9" customWidth="1"/>
    <col min="3063" max="3063" width="10.42578125" style="9" bestFit="1" customWidth="1"/>
    <col min="3064" max="3064" width="6.42578125" style="9" customWidth="1"/>
    <col min="3065" max="3065" width="13.42578125" style="9" customWidth="1"/>
    <col min="3066" max="3066" width="12.42578125" style="9" customWidth="1"/>
    <col min="3067" max="3067" width="11.42578125" style="9"/>
    <col min="3068" max="3068" width="12" style="9" customWidth="1"/>
    <col min="3069" max="3069" width="13.42578125" style="9" customWidth="1"/>
    <col min="3070" max="3070" width="10.5703125" style="9" bestFit="1" customWidth="1"/>
    <col min="3071" max="3071" width="11.42578125" style="9"/>
    <col min="3072" max="3072" width="30.42578125" style="9" customWidth="1"/>
    <col min="3073" max="3073" width="11.42578125" style="9"/>
    <col min="3074" max="3074" width="11.42578125" style="9" bestFit="1" customWidth="1"/>
    <col min="3075" max="3075" width="12" style="9" bestFit="1" customWidth="1"/>
    <col min="3076" max="3076" width="17" style="9" customWidth="1"/>
    <col min="3077" max="3314" width="11.42578125" style="9"/>
    <col min="3315" max="3315" width="3.5703125" style="9" customWidth="1"/>
    <col min="3316" max="3316" width="38.42578125" style="9" customWidth="1"/>
    <col min="3317" max="3317" width="7" style="9" bestFit="1" customWidth="1"/>
    <col min="3318" max="3318" width="8.42578125" style="9" customWidth="1"/>
    <col min="3319" max="3319" width="10.42578125" style="9" bestFit="1" customWidth="1"/>
    <col min="3320" max="3320" width="6.42578125" style="9" customWidth="1"/>
    <col min="3321" max="3321" width="13.42578125" style="9" customWidth="1"/>
    <col min="3322" max="3322" width="12.42578125" style="9" customWidth="1"/>
    <col min="3323" max="3323" width="11.42578125" style="9"/>
    <col min="3324" max="3324" width="12" style="9" customWidth="1"/>
    <col min="3325" max="3325" width="13.42578125" style="9" customWidth="1"/>
    <col min="3326" max="3326" width="10.5703125" style="9" bestFit="1" customWidth="1"/>
    <col min="3327" max="3327" width="11.42578125" style="9"/>
    <col min="3328" max="3328" width="30.42578125" style="9" customWidth="1"/>
    <col min="3329" max="3329" width="11.42578125" style="9"/>
    <col min="3330" max="3330" width="11.42578125" style="9" bestFit="1" customWidth="1"/>
    <col min="3331" max="3331" width="12" style="9" bestFit="1" customWidth="1"/>
    <col min="3332" max="3332" width="17" style="9" customWidth="1"/>
    <col min="3333" max="3570" width="11.42578125" style="9"/>
    <col min="3571" max="3571" width="3.5703125" style="9" customWidth="1"/>
    <col min="3572" max="3572" width="38.42578125" style="9" customWidth="1"/>
    <col min="3573" max="3573" width="7" style="9" bestFit="1" customWidth="1"/>
    <col min="3574" max="3574" width="8.42578125" style="9" customWidth="1"/>
    <col min="3575" max="3575" width="10.42578125" style="9" bestFit="1" customWidth="1"/>
    <col min="3576" max="3576" width="6.42578125" style="9" customWidth="1"/>
    <col min="3577" max="3577" width="13.42578125" style="9" customWidth="1"/>
    <col min="3578" max="3578" width="12.42578125" style="9" customWidth="1"/>
    <col min="3579" max="3579" width="11.42578125" style="9"/>
    <col min="3580" max="3580" width="12" style="9" customWidth="1"/>
    <col min="3581" max="3581" width="13.42578125" style="9" customWidth="1"/>
    <col min="3582" max="3582" width="10.5703125" style="9" bestFit="1" customWidth="1"/>
    <col min="3583" max="3583" width="11.42578125" style="9"/>
    <col min="3584" max="3584" width="30.42578125" style="9" customWidth="1"/>
    <col min="3585" max="3585" width="11.42578125" style="9"/>
    <col min="3586" max="3586" width="11.42578125" style="9" bestFit="1" customWidth="1"/>
    <col min="3587" max="3587" width="12" style="9" bestFit="1" customWidth="1"/>
    <col min="3588" max="3588" width="17" style="9" customWidth="1"/>
    <col min="3589" max="3826" width="11.42578125" style="9"/>
    <col min="3827" max="3827" width="3.5703125" style="9" customWidth="1"/>
    <col min="3828" max="3828" width="38.42578125" style="9" customWidth="1"/>
    <col min="3829" max="3829" width="7" style="9" bestFit="1" customWidth="1"/>
    <col min="3830" max="3830" width="8.42578125" style="9" customWidth="1"/>
    <col min="3831" max="3831" width="10.42578125" style="9" bestFit="1" customWidth="1"/>
    <col min="3832" max="3832" width="6.42578125" style="9" customWidth="1"/>
    <col min="3833" max="3833" width="13.42578125" style="9" customWidth="1"/>
    <col min="3834" max="3834" width="12.42578125" style="9" customWidth="1"/>
    <col min="3835" max="3835" width="11.42578125" style="9"/>
    <col min="3836" max="3836" width="12" style="9" customWidth="1"/>
    <col min="3837" max="3837" width="13.42578125" style="9" customWidth="1"/>
    <col min="3838" max="3838" width="10.5703125" style="9" bestFit="1" customWidth="1"/>
    <col min="3839" max="3839" width="11.42578125" style="9"/>
    <col min="3840" max="3840" width="30.42578125" style="9" customWidth="1"/>
    <col min="3841" max="3841" width="11.42578125" style="9"/>
    <col min="3842" max="3842" width="11.42578125" style="9" bestFit="1" customWidth="1"/>
    <col min="3843" max="3843" width="12" style="9" bestFit="1" customWidth="1"/>
    <col min="3844" max="3844" width="17" style="9" customWidth="1"/>
    <col min="3845" max="4082" width="11.42578125" style="9"/>
    <col min="4083" max="4083" width="3.5703125" style="9" customWidth="1"/>
    <col min="4084" max="4084" width="38.42578125" style="9" customWidth="1"/>
    <col min="4085" max="4085" width="7" style="9" bestFit="1" customWidth="1"/>
    <col min="4086" max="4086" width="8.42578125" style="9" customWidth="1"/>
    <col min="4087" max="4087" width="10.42578125" style="9" bestFit="1" customWidth="1"/>
    <col min="4088" max="4088" width="6.42578125" style="9" customWidth="1"/>
    <col min="4089" max="4089" width="13.42578125" style="9" customWidth="1"/>
    <col min="4090" max="4090" width="12.42578125" style="9" customWidth="1"/>
    <col min="4091" max="4091" width="11.42578125" style="9"/>
    <col min="4092" max="4092" width="12" style="9" customWidth="1"/>
    <col min="4093" max="4093" width="13.42578125" style="9" customWidth="1"/>
    <col min="4094" max="4094" width="10.5703125" style="9" bestFit="1" customWidth="1"/>
    <col min="4095" max="4095" width="11.42578125" style="9"/>
    <col min="4096" max="4096" width="30.42578125" style="9" customWidth="1"/>
    <col min="4097" max="4097" width="11.42578125" style="9"/>
    <col min="4098" max="4098" width="11.42578125" style="9" bestFit="1" customWidth="1"/>
    <col min="4099" max="4099" width="12" style="9" bestFit="1" customWidth="1"/>
    <col min="4100" max="4100" width="17" style="9" customWidth="1"/>
    <col min="4101" max="4338" width="11.42578125" style="9"/>
    <col min="4339" max="4339" width="3.5703125" style="9" customWidth="1"/>
    <col min="4340" max="4340" width="38.42578125" style="9" customWidth="1"/>
    <col min="4341" max="4341" width="7" style="9" bestFit="1" customWidth="1"/>
    <col min="4342" max="4342" width="8.42578125" style="9" customWidth="1"/>
    <col min="4343" max="4343" width="10.42578125" style="9" bestFit="1" customWidth="1"/>
    <col min="4344" max="4344" width="6.42578125" style="9" customWidth="1"/>
    <col min="4345" max="4345" width="13.42578125" style="9" customWidth="1"/>
    <col min="4346" max="4346" width="12.42578125" style="9" customWidth="1"/>
    <col min="4347" max="4347" width="11.42578125" style="9"/>
    <col min="4348" max="4348" width="12" style="9" customWidth="1"/>
    <col min="4349" max="4349" width="13.42578125" style="9" customWidth="1"/>
    <col min="4350" max="4350" width="10.5703125" style="9" bestFit="1" customWidth="1"/>
    <col min="4351" max="4351" width="11.42578125" style="9"/>
    <col min="4352" max="4352" width="30.42578125" style="9" customWidth="1"/>
    <col min="4353" max="4353" width="11.42578125" style="9"/>
    <col min="4354" max="4354" width="11.42578125" style="9" bestFit="1" customWidth="1"/>
    <col min="4355" max="4355" width="12" style="9" bestFit="1" customWidth="1"/>
    <col min="4356" max="4356" width="17" style="9" customWidth="1"/>
    <col min="4357" max="4594" width="11.42578125" style="9"/>
    <col min="4595" max="4595" width="3.5703125" style="9" customWidth="1"/>
    <col min="4596" max="4596" width="38.42578125" style="9" customWidth="1"/>
    <col min="4597" max="4597" width="7" style="9" bestFit="1" customWidth="1"/>
    <col min="4598" max="4598" width="8.42578125" style="9" customWidth="1"/>
    <col min="4599" max="4599" width="10.42578125" style="9" bestFit="1" customWidth="1"/>
    <col min="4600" max="4600" width="6.42578125" style="9" customWidth="1"/>
    <col min="4601" max="4601" width="13.42578125" style="9" customWidth="1"/>
    <col min="4602" max="4602" width="12.42578125" style="9" customWidth="1"/>
    <col min="4603" max="4603" width="11.42578125" style="9"/>
    <col min="4604" max="4604" width="12" style="9" customWidth="1"/>
    <col min="4605" max="4605" width="13.42578125" style="9" customWidth="1"/>
    <col min="4606" max="4606" width="10.5703125" style="9" bestFit="1" customWidth="1"/>
    <col min="4607" max="4607" width="11.42578125" style="9"/>
    <col min="4608" max="4608" width="30.42578125" style="9" customWidth="1"/>
    <col min="4609" max="4609" width="11.42578125" style="9"/>
    <col min="4610" max="4610" width="11.42578125" style="9" bestFit="1" customWidth="1"/>
    <col min="4611" max="4611" width="12" style="9" bestFit="1" customWidth="1"/>
    <col min="4612" max="4612" width="17" style="9" customWidth="1"/>
    <col min="4613" max="4850" width="11.42578125" style="9"/>
    <col min="4851" max="4851" width="3.5703125" style="9" customWidth="1"/>
    <col min="4852" max="4852" width="38.42578125" style="9" customWidth="1"/>
    <col min="4853" max="4853" width="7" style="9" bestFit="1" customWidth="1"/>
    <col min="4854" max="4854" width="8.42578125" style="9" customWidth="1"/>
    <col min="4855" max="4855" width="10.42578125" style="9" bestFit="1" customWidth="1"/>
    <col min="4856" max="4856" width="6.42578125" style="9" customWidth="1"/>
    <col min="4857" max="4857" width="13.42578125" style="9" customWidth="1"/>
    <col min="4858" max="4858" width="12.42578125" style="9" customWidth="1"/>
    <col min="4859" max="4859" width="11.42578125" style="9"/>
    <col min="4860" max="4860" width="12" style="9" customWidth="1"/>
    <col min="4861" max="4861" width="13.42578125" style="9" customWidth="1"/>
    <col min="4862" max="4862" width="10.5703125" style="9" bestFit="1" customWidth="1"/>
    <col min="4863" max="4863" width="11.42578125" style="9"/>
    <col min="4864" max="4864" width="30.42578125" style="9" customWidth="1"/>
    <col min="4865" max="4865" width="11.42578125" style="9"/>
    <col min="4866" max="4866" width="11.42578125" style="9" bestFit="1" customWidth="1"/>
    <col min="4867" max="4867" width="12" style="9" bestFit="1" customWidth="1"/>
    <col min="4868" max="4868" width="17" style="9" customWidth="1"/>
    <col min="4869" max="5106" width="11.42578125" style="9"/>
    <col min="5107" max="5107" width="3.5703125" style="9" customWidth="1"/>
    <col min="5108" max="5108" width="38.42578125" style="9" customWidth="1"/>
    <col min="5109" max="5109" width="7" style="9" bestFit="1" customWidth="1"/>
    <col min="5110" max="5110" width="8.42578125" style="9" customWidth="1"/>
    <col min="5111" max="5111" width="10.42578125" style="9" bestFit="1" customWidth="1"/>
    <col min="5112" max="5112" width="6.42578125" style="9" customWidth="1"/>
    <col min="5113" max="5113" width="13.42578125" style="9" customWidth="1"/>
    <col min="5114" max="5114" width="12.42578125" style="9" customWidth="1"/>
    <col min="5115" max="5115" width="11.42578125" style="9"/>
    <col min="5116" max="5116" width="12" style="9" customWidth="1"/>
    <col min="5117" max="5117" width="13.42578125" style="9" customWidth="1"/>
    <col min="5118" max="5118" width="10.5703125" style="9" bestFit="1" customWidth="1"/>
    <col min="5119" max="5119" width="11.42578125" style="9"/>
    <col min="5120" max="5120" width="30.42578125" style="9" customWidth="1"/>
    <col min="5121" max="5121" width="11.42578125" style="9"/>
    <col min="5122" max="5122" width="11.42578125" style="9" bestFit="1" customWidth="1"/>
    <col min="5123" max="5123" width="12" style="9" bestFit="1" customWidth="1"/>
    <col min="5124" max="5124" width="17" style="9" customWidth="1"/>
    <col min="5125" max="5362" width="11.42578125" style="9"/>
    <col min="5363" max="5363" width="3.5703125" style="9" customWidth="1"/>
    <col min="5364" max="5364" width="38.42578125" style="9" customWidth="1"/>
    <col min="5365" max="5365" width="7" style="9" bestFit="1" customWidth="1"/>
    <col min="5366" max="5366" width="8.42578125" style="9" customWidth="1"/>
    <col min="5367" max="5367" width="10.42578125" style="9" bestFit="1" customWidth="1"/>
    <col min="5368" max="5368" width="6.42578125" style="9" customWidth="1"/>
    <col min="5369" max="5369" width="13.42578125" style="9" customWidth="1"/>
    <col min="5370" max="5370" width="12.42578125" style="9" customWidth="1"/>
    <col min="5371" max="5371" width="11.42578125" style="9"/>
    <col min="5372" max="5372" width="12" style="9" customWidth="1"/>
    <col min="5373" max="5373" width="13.42578125" style="9" customWidth="1"/>
    <col min="5374" max="5374" width="10.5703125" style="9" bestFit="1" customWidth="1"/>
    <col min="5375" max="5375" width="11.42578125" style="9"/>
    <col min="5376" max="5376" width="30.42578125" style="9" customWidth="1"/>
    <col min="5377" max="5377" width="11.42578125" style="9"/>
    <col min="5378" max="5378" width="11.42578125" style="9" bestFit="1" customWidth="1"/>
    <col min="5379" max="5379" width="12" style="9" bestFit="1" customWidth="1"/>
    <col min="5380" max="5380" width="17" style="9" customWidth="1"/>
    <col min="5381" max="5618" width="11.42578125" style="9"/>
    <col min="5619" max="5619" width="3.5703125" style="9" customWidth="1"/>
    <col min="5620" max="5620" width="38.42578125" style="9" customWidth="1"/>
    <col min="5621" max="5621" width="7" style="9" bestFit="1" customWidth="1"/>
    <col min="5622" max="5622" width="8.42578125" style="9" customWidth="1"/>
    <col min="5623" max="5623" width="10.42578125" style="9" bestFit="1" customWidth="1"/>
    <col min="5624" max="5624" width="6.42578125" style="9" customWidth="1"/>
    <col min="5625" max="5625" width="13.42578125" style="9" customWidth="1"/>
    <col min="5626" max="5626" width="12.42578125" style="9" customWidth="1"/>
    <col min="5627" max="5627" width="11.42578125" style="9"/>
    <col min="5628" max="5628" width="12" style="9" customWidth="1"/>
    <col min="5629" max="5629" width="13.42578125" style="9" customWidth="1"/>
    <col min="5630" max="5630" width="10.5703125" style="9" bestFit="1" customWidth="1"/>
    <col min="5631" max="5631" width="11.42578125" style="9"/>
    <col min="5632" max="5632" width="30.42578125" style="9" customWidth="1"/>
    <col min="5633" max="5633" width="11.42578125" style="9"/>
    <col min="5634" max="5634" width="11.42578125" style="9" bestFit="1" customWidth="1"/>
    <col min="5635" max="5635" width="12" style="9" bestFit="1" customWidth="1"/>
    <col min="5636" max="5636" width="17" style="9" customWidth="1"/>
    <col min="5637" max="5874" width="11.42578125" style="9"/>
    <col min="5875" max="5875" width="3.5703125" style="9" customWidth="1"/>
    <col min="5876" max="5876" width="38.42578125" style="9" customWidth="1"/>
    <col min="5877" max="5877" width="7" style="9" bestFit="1" customWidth="1"/>
    <col min="5878" max="5878" width="8.42578125" style="9" customWidth="1"/>
    <col min="5879" max="5879" width="10.42578125" style="9" bestFit="1" customWidth="1"/>
    <col min="5880" max="5880" width="6.42578125" style="9" customWidth="1"/>
    <col min="5881" max="5881" width="13.42578125" style="9" customWidth="1"/>
    <col min="5882" max="5882" width="12.42578125" style="9" customWidth="1"/>
    <col min="5883" max="5883" width="11.42578125" style="9"/>
    <col min="5884" max="5884" width="12" style="9" customWidth="1"/>
    <col min="5885" max="5885" width="13.42578125" style="9" customWidth="1"/>
    <col min="5886" max="5886" width="10.5703125" style="9" bestFit="1" customWidth="1"/>
    <col min="5887" max="5887" width="11.42578125" style="9"/>
    <col min="5888" max="5888" width="30.42578125" style="9" customWidth="1"/>
    <col min="5889" max="5889" width="11.42578125" style="9"/>
    <col min="5890" max="5890" width="11.42578125" style="9" bestFit="1" customWidth="1"/>
    <col min="5891" max="5891" width="12" style="9" bestFit="1" customWidth="1"/>
    <col min="5892" max="5892" width="17" style="9" customWidth="1"/>
    <col min="5893" max="6130" width="11.42578125" style="9"/>
    <col min="6131" max="6131" width="3.5703125" style="9" customWidth="1"/>
    <col min="6132" max="6132" width="38.42578125" style="9" customWidth="1"/>
    <col min="6133" max="6133" width="7" style="9" bestFit="1" customWidth="1"/>
    <col min="6134" max="6134" width="8.42578125" style="9" customWidth="1"/>
    <col min="6135" max="6135" width="10.42578125" style="9" bestFit="1" customWidth="1"/>
    <col min="6136" max="6136" width="6.42578125" style="9" customWidth="1"/>
    <col min="6137" max="6137" width="13.42578125" style="9" customWidth="1"/>
    <col min="6138" max="6138" width="12.42578125" style="9" customWidth="1"/>
    <col min="6139" max="6139" width="11.42578125" style="9"/>
    <col min="6140" max="6140" width="12" style="9" customWidth="1"/>
    <col min="6141" max="6141" width="13.42578125" style="9" customWidth="1"/>
    <col min="6142" max="6142" width="10.5703125" style="9" bestFit="1" customWidth="1"/>
    <col min="6143" max="6143" width="11.42578125" style="9"/>
    <col min="6144" max="6144" width="30.42578125" style="9" customWidth="1"/>
    <col min="6145" max="6145" width="11.42578125" style="9"/>
    <col min="6146" max="6146" width="11.42578125" style="9" bestFit="1" customWidth="1"/>
    <col min="6147" max="6147" width="12" style="9" bestFit="1" customWidth="1"/>
    <col min="6148" max="6148" width="17" style="9" customWidth="1"/>
    <col min="6149" max="6386" width="11.42578125" style="9"/>
    <col min="6387" max="6387" width="3.5703125" style="9" customWidth="1"/>
    <col min="6388" max="6388" width="38.42578125" style="9" customWidth="1"/>
    <col min="6389" max="6389" width="7" style="9" bestFit="1" customWidth="1"/>
    <col min="6390" max="6390" width="8.42578125" style="9" customWidth="1"/>
    <col min="6391" max="6391" width="10.42578125" style="9" bestFit="1" customWidth="1"/>
    <col min="6392" max="6392" width="6.42578125" style="9" customWidth="1"/>
    <col min="6393" max="6393" width="13.42578125" style="9" customWidth="1"/>
    <col min="6394" max="6394" width="12.42578125" style="9" customWidth="1"/>
    <col min="6395" max="6395" width="11.42578125" style="9"/>
    <col min="6396" max="6396" width="12" style="9" customWidth="1"/>
    <col min="6397" max="6397" width="13.42578125" style="9" customWidth="1"/>
    <col min="6398" max="6398" width="10.5703125" style="9" bestFit="1" customWidth="1"/>
    <col min="6399" max="6399" width="11.42578125" style="9"/>
    <col min="6400" max="6400" width="30.42578125" style="9" customWidth="1"/>
    <col min="6401" max="6401" width="11.42578125" style="9"/>
    <col min="6402" max="6402" width="11.42578125" style="9" bestFit="1" customWidth="1"/>
    <col min="6403" max="6403" width="12" style="9" bestFit="1" customWidth="1"/>
    <col min="6404" max="6404" width="17" style="9" customWidth="1"/>
    <col min="6405" max="6642" width="11.42578125" style="9"/>
    <col min="6643" max="6643" width="3.5703125" style="9" customWidth="1"/>
    <col min="6644" max="6644" width="38.42578125" style="9" customWidth="1"/>
    <col min="6645" max="6645" width="7" style="9" bestFit="1" customWidth="1"/>
    <col min="6646" max="6646" width="8.42578125" style="9" customWidth="1"/>
    <col min="6647" max="6647" width="10.42578125" style="9" bestFit="1" customWidth="1"/>
    <col min="6648" max="6648" width="6.42578125" style="9" customWidth="1"/>
    <col min="6649" max="6649" width="13.42578125" style="9" customWidth="1"/>
    <col min="6650" max="6650" width="12.42578125" style="9" customWidth="1"/>
    <col min="6651" max="6651" width="11.42578125" style="9"/>
    <col min="6652" max="6652" width="12" style="9" customWidth="1"/>
    <col min="6653" max="6653" width="13.42578125" style="9" customWidth="1"/>
    <col min="6654" max="6654" width="10.5703125" style="9" bestFit="1" customWidth="1"/>
    <col min="6655" max="6655" width="11.42578125" style="9"/>
    <col min="6656" max="6656" width="30.42578125" style="9" customWidth="1"/>
    <col min="6657" max="6657" width="11.42578125" style="9"/>
    <col min="6658" max="6658" width="11.42578125" style="9" bestFit="1" customWidth="1"/>
    <col min="6659" max="6659" width="12" style="9" bestFit="1" customWidth="1"/>
    <col min="6660" max="6660" width="17" style="9" customWidth="1"/>
    <col min="6661" max="6898" width="11.42578125" style="9"/>
    <col min="6899" max="6899" width="3.5703125" style="9" customWidth="1"/>
    <col min="6900" max="6900" width="38.42578125" style="9" customWidth="1"/>
    <col min="6901" max="6901" width="7" style="9" bestFit="1" customWidth="1"/>
    <col min="6902" max="6902" width="8.42578125" style="9" customWidth="1"/>
    <col min="6903" max="6903" width="10.42578125" style="9" bestFit="1" customWidth="1"/>
    <col min="6904" max="6904" width="6.42578125" style="9" customWidth="1"/>
    <col min="6905" max="6905" width="13.42578125" style="9" customWidth="1"/>
    <col min="6906" max="6906" width="12.42578125" style="9" customWidth="1"/>
    <col min="6907" max="6907" width="11.42578125" style="9"/>
    <col min="6908" max="6908" width="12" style="9" customWidth="1"/>
    <col min="6909" max="6909" width="13.42578125" style="9" customWidth="1"/>
    <col min="6910" max="6910" width="10.5703125" style="9" bestFit="1" customWidth="1"/>
    <col min="6911" max="6911" width="11.42578125" style="9"/>
    <col min="6912" max="6912" width="30.42578125" style="9" customWidth="1"/>
    <col min="6913" max="6913" width="11.42578125" style="9"/>
    <col min="6914" max="6914" width="11.42578125" style="9" bestFit="1" customWidth="1"/>
    <col min="6915" max="6915" width="12" style="9" bestFit="1" customWidth="1"/>
    <col min="6916" max="6916" width="17" style="9" customWidth="1"/>
    <col min="6917" max="7154" width="11.42578125" style="9"/>
    <col min="7155" max="7155" width="3.5703125" style="9" customWidth="1"/>
    <col min="7156" max="7156" width="38.42578125" style="9" customWidth="1"/>
    <col min="7157" max="7157" width="7" style="9" bestFit="1" customWidth="1"/>
    <col min="7158" max="7158" width="8.42578125" style="9" customWidth="1"/>
    <col min="7159" max="7159" width="10.42578125" style="9" bestFit="1" customWidth="1"/>
    <col min="7160" max="7160" width="6.42578125" style="9" customWidth="1"/>
    <col min="7161" max="7161" width="13.42578125" style="9" customWidth="1"/>
    <col min="7162" max="7162" width="12.42578125" style="9" customWidth="1"/>
    <col min="7163" max="7163" width="11.42578125" style="9"/>
    <col min="7164" max="7164" width="12" style="9" customWidth="1"/>
    <col min="7165" max="7165" width="13.42578125" style="9" customWidth="1"/>
    <col min="7166" max="7166" width="10.5703125" style="9" bestFit="1" customWidth="1"/>
    <col min="7167" max="7167" width="11.42578125" style="9"/>
    <col min="7168" max="7168" width="30.42578125" style="9" customWidth="1"/>
    <col min="7169" max="7169" width="11.42578125" style="9"/>
    <col min="7170" max="7170" width="11.42578125" style="9" bestFit="1" customWidth="1"/>
    <col min="7171" max="7171" width="12" style="9" bestFit="1" customWidth="1"/>
    <col min="7172" max="7172" width="17" style="9" customWidth="1"/>
    <col min="7173" max="7410" width="11.42578125" style="9"/>
    <col min="7411" max="7411" width="3.5703125" style="9" customWidth="1"/>
    <col min="7412" max="7412" width="38.42578125" style="9" customWidth="1"/>
    <col min="7413" max="7413" width="7" style="9" bestFit="1" customWidth="1"/>
    <col min="7414" max="7414" width="8.42578125" style="9" customWidth="1"/>
    <col min="7415" max="7415" width="10.42578125" style="9" bestFit="1" customWidth="1"/>
    <col min="7416" max="7416" width="6.42578125" style="9" customWidth="1"/>
    <col min="7417" max="7417" width="13.42578125" style="9" customWidth="1"/>
    <col min="7418" max="7418" width="12.42578125" style="9" customWidth="1"/>
    <col min="7419" max="7419" width="11.42578125" style="9"/>
    <col min="7420" max="7420" width="12" style="9" customWidth="1"/>
    <col min="7421" max="7421" width="13.42578125" style="9" customWidth="1"/>
    <col min="7422" max="7422" width="10.5703125" style="9" bestFit="1" customWidth="1"/>
    <col min="7423" max="7423" width="11.42578125" style="9"/>
    <col min="7424" max="7424" width="30.42578125" style="9" customWidth="1"/>
    <col min="7425" max="7425" width="11.42578125" style="9"/>
    <col min="7426" max="7426" width="11.42578125" style="9" bestFit="1" customWidth="1"/>
    <col min="7427" max="7427" width="12" style="9" bestFit="1" customWidth="1"/>
    <col min="7428" max="7428" width="17" style="9" customWidth="1"/>
    <col min="7429" max="7666" width="11.42578125" style="9"/>
    <col min="7667" max="7667" width="3.5703125" style="9" customWidth="1"/>
    <col min="7668" max="7668" width="38.42578125" style="9" customWidth="1"/>
    <col min="7669" max="7669" width="7" style="9" bestFit="1" customWidth="1"/>
    <col min="7670" max="7670" width="8.42578125" style="9" customWidth="1"/>
    <col min="7671" max="7671" width="10.42578125" style="9" bestFit="1" customWidth="1"/>
    <col min="7672" max="7672" width="6.42578125" style="9" customWidth="1"/>
    <col min="7673" max="7673" width="13.42578125" style="9" customWidth="1"/>
    <col min="7674" max="7674" width="12.42578125" style="9" customWidth="1"/>
    <col min="7675" max="7675" width="11.42578125" style="9"/>
    <col min="7676" max="7676" width="12" style="9" customWidth="1"/>
    <col min="7677" max="7677" width="13.42578125" style="9" customWidth="1"/>
    <col min="7678" max="7678" width="10.5703125" style="9" bestFit="1" customWidth="1"/>
    <col min="7679" max="7679" width="11.42578125" style="9"/>
    <col min="7680" max="7680" width="30.42578125" style="9" customWidth="1"/>
    <col min="7681" max="7681" width="11.42578125" style="9"/>
    <col min="7682" max="7682" width="11.42578125" style="9" bestFit="1" customWidth="1"/>
    <col min="7683" max="7683" width="12" style="9" bestFit="1" customWidth="1"/>
    <col min="7684" max="7684" width="17" style="9" customWidth="1"/>
    <col min="7685" max="7922" width="11.42578125" style="9"/>
    <col min="7923" max="7923" width="3.5703125" style="9" customWidth="1"/>
    <col min="7924" max="7924" width="38.42578125" style="9" customWidth="1"/>
    <col min="7925" max="7925" width="7" style="9" bestFit="1" customWidth="1"/>
    <col min="7926" max="7926" width="8.42578125" style="9" customWidth="1"/>
    <col min="7927" max="7927" width="10.42578125" style="9" bestFit="1" customWidth="1"/>
    <col min="7928" max="7928" width="6.42578125" style="9" customWidth="1"/>
    <col min="7929" max="7929" width="13.42578125" style="9" customWidth="1"/>
    <col min="7930" max="7930" width="12.42578125" style="9" customWidth="1"/>
    <col min="7931" max="7931" width="11.42578125" style="9"/>
    <col min="7932" max="7932" width="12" style="9" customWidth="1"/>
    <col min="7933" max="7933" width="13.42578125" style="9" customWidth="1"/>
    <col min="7934" max="7934" width="10.5703125" style="9" bestFit="1" customWidth="1"/>
    <col min="7935" max="7935" width="11.42578125" style="9"/>
    <col min="7936" max="7936" width="30.42578125" style="9" customWidth="1"/>
    <col min="7937" max="7937" width="11.42578125" style="9"/>
    <col min="7938" max="7938" width="11.42578125" style="9" bestFit="1" customWidth="1"/>
    <col min="7939" max="7939" width="12" style="9" bestFit="1" customWidth="1"/>
    <col min="7940" max="7940" width="17" style="9" customWidth="1"/>
    <col min="7941" max="8178" width="11.42578125" style="9"/>
    <col min="8179" max="8179" width="3.5703125" style="9" customWidth="1"/>
    <col min="8180" max="8180" width="38.42578125" style="9" customWidth="1"/>
    <col min="8181" max="8181" width="7" style="9" bestFit="1" customWidth="1"/>
    <col min="8182" max="8182" width="8.42578125" style="9" customWidth="1"/>
    <col min="8183" max="8183" width="10.42578125" style="9" bestFit="1" customWidth="1"/>
    <col min="8184" max="8184" width="6.42578125" style="9" customWidth="1"/>
    <col min="8185" max="8185" width="13.42578125" style="9" customWidth="1"/>
    <col min="8186" max="8186" width="12.42578125" style="9" customWidth="1"/>
    <col min="8187" max="8187" width="11.42578125" style="9"/>
    <col min="8188" max="8188" width="12" style="9" customWidth="1"/>
    <col min="8189" max="8189" width="13.42578125" style="9" customWidth="1"/>
    <col min="8190" max="8190" width="10.5703125" style="9" bestFit="1" customWidth="1"/>
    <col min="8191" max="8191" width="11.42578125" style="9"/>
    <col min="8192" max="8192" width="30.42578125" style="9" customWidth="1"/>
    <col min="8193" max="8193" width="11.42578125" style="9"/>
    <col min="8194" max="8194" width="11.42578125" style="9" bestFit="1" customWidth="1"/>
    <col min="8195" max="8195" width="12" style="9" bestFit="1" customWidth="1"/>
    <col min="8196" max="8196" width="17" style="9" customWidth="1"/>
    <col min="8197" max="8434" width="11.42578125" style="9"/>
    <col min="8435" max="8435" width="3.5703125" style="9" customWidth="1"/>
    <col min="8436" max="8436" width="38.42578125" style="9" customWidth="1"/>
    <col min="8437" max="8437" width="7" style="9" bestFit="1" customWidth="1"/>
    <col min="8438" max="8438" width="8.42578125" style="9" customWidth="1"/>
    <col min="8439" max="8439" width="10.42578125" style="9" bestFit="1" customWidth="1"/>
    <col min="8440" max="8440" width="6.42578125" style="9" customWidth="1"/>
    <col min="8441" max="8441" width="13.42578125" style="9" customWidth="1"/>
    <col min="8442" max="8442" width="12.42578125" style="9" customWidth="1"/>
    <col min="8443" max="8443" width="11.42578125" style="9"/>
    <col min="8444" max="8444" width="12" style="9" customWidth="1"/>
    <col min="8445" max="8445" width="13.42578125" style="9" customWidth="1"/>
    <col min="8446" max="8446" width="10.5703125" style="9" bestFit="1" customWidth="1"/>
    <col min="8447" max="8447" width="11.42578125" style="9"/>
    <col min="8448" max="8448" width="30.42578125" style="9" customWidth="1"/>
    <col min="8449" max="8449" width="11.42578125" style="9"/>
    <col min="8450" max="8450" width="11.42578125" style="9" bestFit="1" customWidth="1"/>
    <col min="8451" max="8451" width="12" style="9" bestFit="1" customWidth="1"/>
    <col min="8452" max="8452" width="17" style="9" customWidth="1"/>
    <col min="8453" max="8690" width="11.42578125" style="9"/>
    <col min="8691" max="8691" width="3.5703125" style="9" customWidth="1"/>
    <col min="8692" max="8692" width="38.42578125" style="9" customWidth="1"/>
    <col min="8693" max="8693" width="7" style="9" bestFit="1" customWidth="1"/>
    <col min="8694" max="8694" width="8.42578125" style="9" customWidth="1"/>
    <col min="8695" max="8695" width="10.42578125" style="9" bestFit="1" customWidth="1"/>
    <col min="8696" max="8696" width="6.42578125" style="9" customWidth="1"/>
    <col min="8697" max="8697" width="13.42578125" style="9" customWidth="1"/>
    <col min="8698" max="8698" width="12.42578125" style="9" customWidth="1"/>
    <col min="8699" max="8699" width="11.42578125" style="9"/>
    <col min="8700" max="8700" width="12" style="9" customWidth="1"/>
    <col min="8701" max="8701" width="13.42578125" style="9" customWidth="1"/>
    <col min="8702" max="8702" width="10.5703125" style="9" bestFit="1" customWidth="1"/>
    <col min="8703" max="8703" width="11.42578125" style="9"/>
    <col min="8704" max="8704" width="30.42578125" style="9" customWidth="1"/>
    <col min="8705" max="8705" width="11.42578125" style="9"/>
    <col min="8706" max="8706" width="11.42578125" style="9" bestFit="1" customWidth="1"/>
    <col min="8707" max="8707" width="12" style="9" bestFit="1" customWidth="1"/>
    <col min="8708" max="8708" width="17" style="9" customWidth="1"/>
    <col min="8709" max="8946" width="11.42578125" style="9"/>
    <col min="8947" max="8947" width="3.5703125" style="9" customWidth="1"/>
    <col min="8948" max="8948" width="38.42578125" style="9" customWidth="1"/>
    <col min="8949" max="8949" width="7" style="9" bestFit="1" customWidth="1"/>
    <col min="8950" max="8950" width="8.42578125" style="9" customWidth="1"/>
    <col min="8951" max="8951" width="10.42578125" style="9" bestFit="1" customWidth="1"/>
    <col min="8952" max="8952" width="6.42578125" style="9" customWidth="1"/>
    <col min="8953" max="8953" width="13.42578125" style="9" customWidth="1"/>
    <col min="8954" max="8954" width="12.42578125" style="9" customWidth="1"/>
    <col min="8955" max="8955" width="11.42578125" style="9"/>
    <col min="8956" max="8956" width="12" style="9" customWidth="1"/>
    <col min="8957" max="8957" width="13.42578125" style="9" customWidth="1"/>
    <col min="8958" max="8958" width="10.5703125" style="9" bestFit="1" customWidth="1"/>
    <col min="8959" max="8959" width="11.42578125" style="9"/>
    <col min="8960" max="8960" width="30.42578125" style="9" customWidth="1"/>
    <col min="8961" max="8961" width="11.42578125" style="9"/>
    <col min="8962" max="8962" width="11.42578125" style="9" bestFit="1" customWidth="1"/>
    <col min="8963" max="8963" width="12" style="9" bestFit="1" customWidth="1"/>
    <col min="8964" max="8964" width="17" style="9" customWidth="1"/>
    <col min="8965" max="9202" width="11.42578125" style="9"/>
    <col min="9203" max="9203" width="3.5703125" style="9" customWidth="1"/>
    <col min="9204" max="9204" width="38.42578125" style="9" customWidth="1"/>
    <col min="9205" max="9205" width="7" style="9" bestFit="1" customWidth="1"/>
    <col min="9206" max="9206" width="8.42578125" style="9" customWidth="1"/>
    <col min="9207" max="9207" width="10.42578125" style="9" bestFit="1" customWidth="1"/>
    <col min="9208" max="9208" width="6.42578125" style="9" customWidth="1"/>
    <col min="9209" max="9209" width="13.42578125" style="9" customWidth="1"/>
    <col min="9210" max="9210" width="12.42578125" style="9" customWidth="1"/>
    <col min="9211" max="9211" width="11.42578125" style="9"/>
    <col min="9212" max="9212" width="12" style="9" customWidth="1"/>
    <col min="9213" max="9213" width="13.42578125" style="9" customWidth="1"/>
    <col min="9214" max="9214" width="10.5703125" style="9" bestFit="1" customWidth="1"/>
    <col min="9215" max="9215" width="11.42578125" style="9"/>
    <col min="9216" max="9216" width="30.42578125" style="9" customWidth="1"/>
    <col min="9217" max="9217" width="11.42578125" style="9"/>
    <col min="9218" max="9218" width="11.42578125" style="9" bestFit="1" customWidth="1"/>
    <col min="9219" max="9219" width="12" style="9" bestFit="1" customWidth="1"/>
    <col min="9220" max="9220" width="17" style="9" customWidth="1"/>
    <col min="9221" max="9458" width="11.42578125" style="9"/>
    <col min="9459" max="9459" width="3.5703125" style="9" customWidth="1"/>
    <col min="9460" max="9460" width="38.42578125" style="9" customWidth="1"/>
    <col min="9461" max="9461" width="7" style="9" bestFit="1" customWidth="1"/>
    <col min="9462" max="9462" width="8.42578125" style="9" customWidth="1"/>
    <col min="9463" max="9463" width="10.42578125" style="9" bestFit="1" customWidth="1"/>
    <col min="9464" max="9464" width="6.42578125" style="9" customWidth="1"/>
    <col min="9465" max="9465" width="13.42578125" style="9" customWidth="1"/>
    <col min="9466" max="9466" width="12.42578125" style="9" customWidth="1"/>
    <col min="9467" max="9467" width="11.42578125" style="9"/>
    <col min="9468" max="9468" width="12" style="9" customWidth="1"/>
    <col min="9469" max="9469" width="13.42578125" style="9" customWidth="1"/>
    <col min="9470" max="9470" width="10.5703125" style="9" bestFit="1" customWidth="1"/>
    <col min="9471" max="9471" width="11.42578125" style="9"/>
    <col min="9472" max="9472" width="30.42578125" style="9" customWidth="1"/>
    <col min="9473" max="9473" width="11.42578125" style="9"/>
    <col min="9474" max="9474" width="11.42578125" style="9" bestFit="1" customWidth="1"/>
    <col min="9475" max="9475" width="12" style="9" bestFit="1" customWidth="1"/>
    <col min="9476" max="9476" width="17" style="9" customWidth="1"/>
    <col min="9477" max="9714" width="11.42578125" style="9"/>
    <col min="9715" max="9715" width="3.5703125" style="9" customWidth="1"/>
    <col min="9716" max="9716" width="38.42578125" style="9" customWidth="1"/>
    <col min="9717" max="9717" width="7" style="9" bestFit="1" customWidth="1"/>
    <col min="9718" max="9718" width="8.42578125" style="9" customWidth="1"/>
    <col min="9719" max="9719" width="10.42578125" style="9" bestFit="1" customWidth="1"/>
    <col min="9720" max="9720" width="6.42578125" style="9" customWidth="1"/>
    <col min="9721" max="9721" width="13.42578125" style="9" customWidth="1"/>
    <col min="9722" max="9722" width="12.42578125" style="9" customWidth="1"/>
    <col min="9723" max="9723" width="11.42578125" style="9"/>
    <col min="9724" max="9724" width="12" style="9" customWidth="1"/>
    <col min="9725" max="9725" width="13.42578125" style="9" customWidth="1"/>
    <col min="9726" max="9726" width="10.5703125" style="9" bestFit="1" customWidth="1"/>
    <col min="9727" max="9727" width="11.42578125" style="9"/>
    <col min="9728" max="9728" width="30.42578125" style="9" customWidth="1"/>
    <col min="9729" max="9729" width="11.42578125" style="9"/>
    <col min="9730" max="9730" width="11.42578125" style="9" bestFit="1" customWidth="1"/>
    <col min="9731" max="9731" width="12" style="9" bestFit="1" customWidth="1"/>
    <col min="9732" max="9732" width="17" style="9" customWidth="1"/>
    <col min="9733" max="9970" width="11.42578125" style="9"/>
    <col min="9971" max="9971" width="3.5703125" style="9" customWidth="1"/>
    <col min="9972" max="9972" width="38.42578125" style="9" customWidth="1"/>
    <col min="9973" max="9973" width="7" style="9" bestFit="1" customWidth="1"/>
    <col min="9974" max="9974" width="8.42578125" style="9" customWidth="1"/>
    <col min="9975" max="9975" width="10.42578125" style="9" bestFit="1" customWidth="1"/>
    <col min="9976" max="9976" width="6.42578125" style="9" customWidth="1"/>
    <col min="9977" max="9977" width="13.42578125" style="9" customWidth="1"/>
    <col min="9978" max="9978" width="12.42578125" style="9" customWidth="1"/>
    <col min="9979" max="9979" width="11.42578125" style="9"/>
    <col min="9980" max="9980" width="12" style="9" customWidth="1"/>
    <col min="9981" max="9981" width="13.42578125" style="9" customWidth="1"/>
    <col min="9982" max="9982" width="10.5703125" style="9" bestFit="1" customWidth="1"/>
    <col min="9983" max="9983" width="11.42578125" style="9"/>
    <col min="9984" max="9984" width="30.42578125" style="9" customWidth="1"/>
    <col min="9985" max="9985" width="11.42578125" style="9"/>
    <col min="9986" max="9986" width="11.42578125" style="9" bestFit="1" customWidth="1"/>
    <col min="9987" max="9987" width="12" style="9" bestFit="1" customWidth="1"/>
    <col min="9988" max="9988" width="17" style="9" customWidth="1"/>
    <col min="9989" max="10226" width="11.42578125" style="9"/>
    <col min="10227" max="10227" width="3.5703125" style="9" customWidth="1"/>
    <col min="10228" max="10228" width="38.42578125" style="9" customWidth="1"/>
    <col min="10229" max="10229" width="7" style="9" bestFit="1" customWidth="1"/>
    <col min="10230" max="10230" width="8.42578125" style="9" customWidth="1"/>
    <col min="10231" max="10231" width="10.42578125" style="9" bestFit="1" customWidth="1"/>
    <col min="10232" max="10232" width="6.42578125" style="9" customWidth="1"/>
    <col min="10233" max="10233" width="13.42578125" style="9" customWidth="1"/>
    <col min="10234" max="10234" width="12.42578125" style="9" customWidth="1"/>
    <col min="10235" max="10235" width="11.42578125" style="9"/>
    <col min="10236" max="10236" width="12" style="9" customWidth="1"/>
    <col min="10237" max="10237" width="13.42578125" style="9" customWidth="1"/>
    <col min="10238" max="10238" width="10.5703125" style="9" bestFit="1" customWidth="1"/>
    <col min="10239" max="10239" width="11.42578125" style="9"/>
    <col min="10240" max="10240" width="30.42578125" style="9" customWidth="1"/>
    <col min="10241" max="10241" width="11.42578125" style="9"/>
    <col min="10242" max="10242" width="11.42578125" style="9" bestFit="1" customWidth="1"/>
    <col min="10243" max="10243" width="12" style="9" bestFit="1" customWidth="1"/>
    <col min="10244" max="10244" width="17" style="9" customWidth="1"/>
    <col min="10245" max="10482" width="11.42578125" style="9"/>
    <col min="10483" max="10483" width="3.5703125" style="9" customWidth="1"/>
    <col min="10484" max="10484" width="38.42578125" style="9" customWidth="1"/>
    <col min="10485" max="10485" width="7" style="9" bestFit="1" customWidth="1"/>
    <col min="10486" max="10486" width="8.42578125" style="9" customWidth="1"/>
    <col min="10487" max="10487" width="10.42578125" style="9" bestFit="1" customWidth="1"/>
    <col min="10488" max="10488" width="6.42578125" style="9" customWidth="1"/>
    <col min="10489" max="10489" width="13.42578125" style="9" customWidth="1"/>
    <col min="10490" max="10490" width="12.42578125" style="9" customWidth="1"/>
    <col min="10491" max="10491" width="11.42578125" style="9"/>
    <col min="10492" max="10492" width="12" style="9" customWidth="1"/>
    <col min="10493" max="10493" width="13.42578125" style="9" customWidth="1"/>
    <col min="10494" max="10494" width="10.5703125" style="9" bestFit="1" customWidth="1"/>
    <col min="10495" max="10495" width="11.42578125" style="9"/>
    <col min="10496" max="10496" width="30.42578125" style="9" customWidth="1"/>
    <col min="10497" max="10497" width="11.42578125" style="9"/>
    <col min="10498" max="10498" width="11.42578125" style="9" bestFit="1" customWidth="1"/>
    <col min="10499" max="10499" width="12" style="9" bestFit="1" customWidth="1"/>
    <col min="10500" max="10500" width="17" style="9" customWidth="1"/>
    <col min="10501" max="10738" width="11.42578125" style="9"/>
    <col min="10739" max="10739" width="3.5703125" style="9" customWidth="1"/>
    <col min="10740" max="10740" width="38.42578125" style="9" customWidth="1"/>
    <col min="10741" max="10741" width="7" style="9" bestFit="1" customWidth="1"/>
    <col min="10742" max="10742" width="8.42578125" style="9" customWidth="1"/>
    <col min="10743" max="10743" width="10.42578125" style="9" bestFit="1" customWidth="1"/>
    <col min="10744" max="10744" width="6.42578125" style="9" customWidth="1"/>
    <col min="10745" max="10745" width="13.42578125" style="9" customWidth="1"/>
    <col min="10746" max="10746" width="12.42578125" style="9" customWidth="1"/>
    <col min="10747" max="10747" width="11.42578125" style="9"/>
    <col min="10748" max="10748" width="12" style="9" customWidth="1"/>
    <col min="10749" max="10749" width="13.42578125" style="9" customWidth="1"/>
    <col min="10750" max="10750" width="10.5703125" style="9" bestFit="1" customWidth="1"/>
    <col min="10751" max="10751" width="11.42578125" style="9"/>
    <col min="10752" max="10752" width="30.42578125" style="9" customWidth="1"/>
    <col min="10753" max="10753" width="11.42578125" style="9"/>
    <col min="10754" max="10754" width="11.42578125" style="9" bestFit="1" customWidth="1"/>
    <col min="10755" max="10755" width="12" style="9" bestFit="1" customWidth="1"/>
    <col min="10756" max="10756" width="17" style="9" customWidth="1"/>
    <col min="10757" max="10994" width="11.42578125" style="9"/>
    <col min="10995" max="10995" width="3.5703125" style="9" customWidth="1"/>
    <col min="10996" max="10996" width="38.42578125" style="9" customWidth="1"/>
    <col min="10997" max="10997" width="7" style="9" bestFit="1" customWidth="1"/>
    <col min="10998" max="10998" width="8.42578125" style="9" customWidth="1"/>
    <col min="10999" max="10999" width="10.42578125" style="9" bestFit="1" customWidth="1"/>
    <col min="11000" max="11000" width="6.42578125" style="9" customWidth="1"/>
    <col min="11001" max="11001" width="13.42578125" style="9" customWidth="1"/>
    <col min="11002" max="11002" width="12.42578125" style="9" customWidth="1"/>
    <col min="11003" max="11003" width="11.42578125" style="9"/>
    <col min="11004" max="11004" width="12" style="9" customWidth="1"/>
    <col min="11005" max="11005" width="13.42578125" style="9" customWidth="1"/>
    <col min="11006" max="11006" width="10.5703125" style="9" bestFit="1" customWidth="1"/>
    <col min="11007" max="11007" width="11.42578125" style="9"/>
    <col min="11008" max="11008" width="30.42578125" style="9" customWidth="1"/>
    <col min="11009" max="11009" width="11.42578125" style="9"/>
    <col min="11010" max="11010" width="11.42578125" style="9" bestFit="1" customWidth="1"/>
    <col min="11011" max="11011" width="12" style="9" bestFit="1" customWidth="1"/>
    <col min="11012" max="11012" width="17" style="9" customWidth="1"/>
    <col min="11013" max="11250" width="11.42578125" style="9"/>
    <col min="11251" max="11251" width="3.5703125" style="9" customWidth="1"/>
    <col min="11252" max="11252" width="38.42578125" style="9" customWidth="1"/>
    <col min="11253" max="11253" width="7" style="9" bestFit="1" customWidth="1"/>
    <col min="11254" max="11254" width="8.42578125" style="9" customWidth="1"/>
    <col min="11255" max="11255" width="10.42578125" style="9" bestFit="1" customWidth="1"/>
    <col min="11256" max="11256" width="6.42578125" style="9" customWidth="1"/>
    <col min="11257" max="11257" width="13.42578125" style="9" customWidth="1"/>
    <col min="11258" max="11258" width="12.42578125" style="9" customWidth="1"/>
    <col min="11259" max="11259" width="11.42578125" style="9"/>
    <col min="11260" max="11260" width="12" style="9" customWidth="1"/>
    <col min="11261" max="11261" width="13.42578125" style="9" customWidth="1"/>
    <col min="11262" max="11262" width="10.5703125" style="9" bestFit="1" customWidth="1"/>
    <col min="11263" max="11263" width="11.42578125" style="9"/>
    <col min="11264" max="11264" width="30.42578125" style="9" customWidth="1"/>
    <col min="11265" max="11265" width="11.42578125" style="9"/>
    <col min="11266" max="11266" width="11.42578125" style="9" bestFit="1" customWidth="1"/>
    <col min="11267" max="11267" width="12" style="9" bestFit="1" customWidth="1"/>
    <col min="11268" max="11268" width="17" style="9" customWidth="1"/>
    <col min="11269" max="11506" width="11.42578125" style="9"/>
    <col min="11507" max="11507" width="3.5703125" style="9" customWidth="1"/>
    <col min="11508" max="11508" width="38.42578125" style="9" customWidth="1"/>
    <col min="11509" max="11509" width="7" style="9" bestFit="1" customWidth="1"/>
    <col min="11510" max="11510" width="8.42578125" style="9" customWidth="1"/>
    <col min="11511" max="11511" width="10.42578125" style="9" bestFit="1" customWidth="1"/>
    <col min="11512" max="11512" width="6.42578125" style="9" customWidth="1"/>
    <col min="11513" max="11513" width="13.42578125" style="9" customWidth="1"/>
    <col min="11514" max="11514" width="12.42578125" style="9" customWidth="1"/>
    <col min="11515" max="11515" width="11.42578125" style="9"/>
    <col min="11516" max="11516" width="12" style="9" customWidth="1"/>
    <col min="11517" max="11517" width="13.42578125" style="9" customWidth="1"/>
    <col min="11518" max="11518" width="10.5703125" style="9" bestFit="1" customWidth="1"/>
    <col min="11519" max="11519" width="11.42578125" style="9"/>
    <col min="11520" max="11520" width="30.42578125" style="9" customWidth="1"/>
    <col min="11521" max="11521" width="11.42578125" style="9"/>
    <col min="11522" max="11522" width="11.42578125" style="9" bestFit="1" customWidth="1"/>
    <col min="11523" max="11523" width="12" style="9" bestFit="1" customWidth="1"/>
    <col min="11524" max="11524" width="17" style="9" customWidth="1"/>
    <col min="11525" max="11762" width="11.42578125" style="9"/>
    <col min="11763" max="11763" width="3.5703125" style="9" customWidth="1"/>
    <col min="11764" max="11764" width="38.42578125" style="9" customWidth="1"/>
    <col min="11765" max="11765" width="7" style="9" bestFit="1" customWidth="1"/>
    <col min="11766" max="11766" width="8.42578125" style="9" customWidth="1"/>
    <col min="11767" max="11767" width="10.42578125" style="9" bestFit="1" customWidth="1"/>
    <col min="11768" max="11768" width="6.42578125" style="9" customWidth="1"/>
    <col min="11769" max="11769" width="13.42578125" style="9" customWidth="1"/>
    <col min="11770" max="11770" width="12.42578125" style="9" customWidth="1"/>
    <col min="11771" max="11771" width="11.42578125" style="9"/>
    <col min="11772" max="11772" width="12" style="9" customWidth="1"/>
    <col min="11773" max="11773" width="13.42578125" style="9" customWidth="1"/>
    <col min="11774" max="11774" width="10.5703125" style="9" bestFit="1" customWidth="1"/>
    <col min="11775" max="11775" width="11.42578125" style="9"/>
    <col min="11776" max="11776" width="30.42578125" style="9" customWidth="1"/>
    <col min="11777" max="11777" width="11.42578125" style="9"/>
    <col min="11778" max="11778" width="11.42578125" style="9" bestFit="1" customWidth="1"/>
    <col min="11779" max="11779" width="12" style="9" bestFit="1" customWidth="1"/>
    <col min="11780" max="11780" width="17" style="9" customWidth="1"/>
    <col min="11781" max="12018" width="11.42578125" style="9"/>
    <col min="12019" max="12019" width="3.5703125" style="9" customWidth="1"/>
    <col min="12020" max="12020" width="38.42578125" style="9" customWidth="1"/>
    <col min="12021" max="12021" width="7" style="9" bestFit="1" customWidth="1"/>
    <col min="12022" max="12022" width="8.42578125" style="9" customWidth="1"/>
    <col min="12023" max="12023" width="10.42578125" style="9" bestFit="1" customWidth="1"/>
    <col min="12024" max="12024" width="6.42578125" style="9" customWidth="1"/>
    <col min="12025" max="12025" width="13.42578125" style="9" customWidth="1"/>
    <col min="12026" max="12026" width="12.42578125" style="9" customWidth="1"/>
    <col min="12027" max="12027" width="11.42578125" style="9"/>
    <col min="12028" max="12028" width="12" style="9" customWidth="1"/>
    <col min="12029" max="12029" width="13.42578125" style="9" customWidth="1"/>
    <col min="12030" max="12030" width="10.5703125" style="9" bestFit="1" customWidth="1"/>
    <col min="12031" max="12031" width="11.42578125" style="9"/>
    <col min="12032" max="12032" width="30.42578125" style="9" customWidth="1"/>
    <col min="12033" max="12033" width="11.42578125" style="9"/>
    <col min="12034" max="12034" width="11.42578125" style="9" bestFit="1" customWidth="1"/>
    <col min="12035" max="12035" width="12" style="9" bestFit="1" customWidth="1"/>
    <col min="12036" max="12036" width="17" style="9" customWidth="1"/>
    <col min="12037" max="12274" width="11.42578125" style="9"/>
    <col min="12275" max="12275" width="3.5703125" style="9" customWidth="1"/>
    <col min="12276" max="12276" width="38.42578125" style="9" customWidth="1"/>
    <col min="12277" max="12277" width="7" style="9" bestFit="1" customWidth="1"/>
    <col min="12278" max="12278" width="8.42578125" style="9" customWidth="1"/>
    <col min="12279" max="12279" width="10.42578125" style="9" bestFit="1" customWidth="1"/>
    <col min="12280" max="12280" width="6.42578125" style="9" customWidth="1"/>
    <col min="12281" max="12281" width="13.42578125" style="9" customWidth="1"/>
    <col min="12282" max="12282" width="12.42578125" style="9" customWidth="1"/>
    <col min="12283" max="12283" width="11.42578125" style="9"/>
    <col min="12284" max="12284" width="12" style="9" customWidth="1"/>
    <col min="12285" max="12285" width="13.42578125" style="9" customWidth="1"/>
    <col min="12286" max="12286" width="10.5703125" style="9" bestFit="1" customWidth="1"/>
    <col min="12287" max="12287" width="11.42578125" style="9"/>
    <col min="12288" max="12288" width="30.42578125" style="9" customWidth="1"/>
    <col min="12289" max="12289" width="11.42578125" style="9"/>
    <col min="12290" max="12290" width="11.42578125" style="9" bestFit="1" customWidth="1"/>
    <col min="12291" max="12291" width="12" style="9" bestFit="1" customWidth="1"/>
    <col min="12292" max="12292" width="17" style="9" customWidth="1"/>
    <col min="12293" max="12530" width="11.42578125" style="9"/>
    <col min="12531" max="12531" width="3.5703125" style="9" customWidth="1"/>
    <col min="12532" max="12532" width="38.42578125" style="9" customWidth="1"/>
    <col min="12533" max="12533" width="7" style="9" bestFit="1" customWidth="1"/>
    <col min="12534" max="12534" width="8.42578125" style="9" customWidth="1"/>
    <col min="12535" max="12535" width="10.42578125" style="9" bestFit="1" customWidth="1"/>
    <col min="12536" max="12536" width="6.42578125" style="9" customWidth="1"/>
    <col min="12537" max="12537" width="13.42578125" style="9" customWidth="1"/>
    <col min="12538" max="12538" width="12.42578125" style="9" customWidth="1"/>
    <col min="12539" max="12539" width="11.42578125" style="9"/>
    <col min="12540" max="12540" width="12" style="9" customWidth="1"/>
    <col min="12541" max="12541" width="13.42578125" style="9" customWidth="1"/>
    <col min="12542" max="12542" width="10.5703125" style="9" bestFit="1" customWidth="1"/>
    <col min="12543" max="12543" width="11.42578125" style="9"/>
    <col min="12544" max="12544" width="30.42578125" style="9" customWidth="1"/>
    <col min="12545" max="12545" width="11.42578125" style="9"/>
    <col min="12546" max="12546" width="11.42578125" style="9" bestFit="1" customWidth="1"/>
    <col min="12547" max="12547" width="12" style="9" bestFit="1" customWidth="1"/>
    <col min="12548" max="12548" width="17" style="9" customWidth="1"/>
    <col min="12549" max="12786" width="11.42578125" style="9"/>
    <col min="12787" max="12787" width="3.5703125" style="9" customWidth="1"/>
    <col min="12788" max="12788" width="38.42578125" style="9" customWidth="1"/>
    <col min="12789" max="12789" width="7" style="9" bestFit="1" customWidth="1"/>
    <col min="12790" max="12790" width="8.42578125" style="9" customWidth="1"/>
    <col min="12791" max="12791" width="10.42578125" style="9" bestFit="1" customWidth="1"/>
    <col min="12792" max="12792" width="6.42578125" style="9" customWidth="1"/>
    <col min="12793" max="12793" width="13.42578125" style="9" customWidth="1"/>
    <col min="12794" max="12794" width="12.42578125" style="9" customWidth="1"/>
    <col min="12795" max="12795" width="11.42578125" style="9"/>
    <col min="12796" max="12796" width="12" style="9" customWidth="1"/>
    <col min="12797" max="12797" width="13.42578125" style="9" customWidth="1"/>
    <col min="12798" max="12798" width="10.5703125" style="9" bestFit="1" customWidth="1"/>
    <col min="12799" max="12799" width="11.42578125" style="9"/>
    <col min="12800" max="12800" width="30.42578125" style="9" customWidth="1"/>
    <col min="12801" max="12801" width="11.42578125" style="9"/>
    <col min="12802" max="12802" width="11.42578125" style="9" bestFit="1" customWidth="1"/>
    <col min="12803" max="12803" width="12" style="9" bestFit="1" customWidth="1"/>
    <col min="12804" max="12804" width="17" style="9" customWidth="1"/>
    <col min="12805" max="13042" width="11.42578125" style="9"/>
    <col min="13043" max="13043" width="3.5703125" style="9" customWidth="1"/>
    <col min="13044" max="13044" width="38.42578125" style="9" customWidth="1"/>
    <col min="13045" max="13045" width="7" style="9" bestFit="1" customWidth="1"/>
    <col min="13046" max="13046" width="8.42578125" style="9" customWidth="1"/>
    <col min="13047" max="13047" width="10.42578125" style="9" bestFit="1" customWidth="1"/>
    <col min="13048" max="13048" width="6.42578125" style="9" customWidth="1"/>
    <col min="13049" max="13049" width="13.42578125" style="9" customWidth="1"/>
    <col min="13050" max="13050" width="12.42578125" style="9" customWidth="1"/>
    <col min="13051" max="13051" width="11.42578125" style="9"/>
    <col min="13052" max="13052" width="12" style="9" customWidth="1"/>
    <col min="13053" max="13053" width="13.42578125" style="9" customWidth="1"/>
    <col min="13054" max="13054" width="10.5703125" style="9" bestFit="1" customWidth="1"/>
    <col min="13055" max="13055" width="11.42578125" style="9"/>
    <col min="13056" max="13056" width="30.42578125" style="9" customWidth="1"/>
    <col min="13057" max="13057" width="11.42578125" style="9"/>
    <col min="13058" max="13058" width="11.42578125" style="9" bestFit="1" customWidth="1"/>
    <col min="13059" max="13059" width="12" style="9" bestFit="1" customWidth="1"/>
    <col min="13060" max="13060" width="17" style="9" customWidth="1"/>
    <col min="13061" max="13298" width="11.42578125" style="9"/>
    <col min="13299" max="13299" width="3.5703125" style="9" customWidth="1"/>
    <col min="13300" max="13300" width="38.42578125" style="9" customWidth="1"/>
    <col min="13301" max="13301" width="7" style="9" bestFit="1" customWidth="1"/>
    <col min="13302" max="13302" width="8.42578125" style="9" customWidth="1"/>
    <col min="13303" max="13303" width="10.42578125" style="9" bestFit="1" customWidth="1"/>
    <col min="13304" max="13304" width="6.42578125" style="9" customWidth="1"/>
    <col min="13305" max="13305" width="13.42578125" style="9" customWidth="1"/>
    <col min="13306" max="13306" width="12.42578125" style="9" customWidth="1"/>
    <col min="13307" max="13307" width="11.42578125" style="9"/>
    <col min="13308" max="13308" width="12" style="9" customWidth="1"/>
    <col min="13309" max="13309" width="13.42578125" style="9" customWidth="1"/>
    <col min="13310" max="13310" width="10.5703125" style="9" bestFit="1" customWidth="1"/>
    <col min="13311" max="13311" width="11.42578125" style="9"/>
    <col min="13312" max="13312" width="30.42578125" style="9" customWidth="1"/>
    <col min="13313" max="13313" width="11.42578125" style="9"/>
    <col min="13314" max="13314" width="11.42578125" style="9" bestFit="1" customWidth="1"/>
    <col min="13315" max="13315" width="12" style="9" bestFit="1" customWidth="1"/>
    <col min="13316" max="13316" width="17" style="9" customWidth="1"/>
    <col min="13317" max="13554" width="11.42578125" style="9"/>
    <col min="13555" max="13555" width="3.5703125" style="9" customWidth="1"/>
    <col min="13556" max="13556" width="38.42578125" style="9" customWidth="1"/>
    <col min="13557" max="13557" width="7" style="9" bestFit="1" customWidth="1"/>
    <col min="13558" max="13558" width="8.42578125" style="9" customWidth="1"/>
    <col min="13559" max="13559" width="10.42578125" style="9" bestFit="1" customWidth="1"/>
    <col min="13560" max="13560" width="6.42578125" style="9" customWidth="1"/>
    <col min="13561" max="13561" width="13.42578125" style="9" customWidth="1"/>
    <col min="13562" max="13562" width="12.42578125" style="9" customWidth="1"/>
    <col min="13563" max="13563" width="11.42578125" style="9"/>
    <col min="13564" max="13564" width="12" style="9" customWidth="1"/>
    <col min="13565" max="13565" width="13.42578125" style="9" customWidth="1"/>
    <col min="13566" max="13566" width="10.5703125" style="9" bestFit="1" customWidth="1"/>
    <col min="13567" max="13567" width="11.42578125" style="9"/>
    <col min="13568" max="13568" width="30.42578125" style="9" customWidth="1"/>
    <col min="13569" max="13569" width="11.42578125" style="9"/>
    <col min="13570" max="13570" width="11.42578125" style="9" bestFit="1" customWidth="1"/>
    <col min="13571" max="13571" width="12" style="9" bestFit="1" customWidth="1"/>
    <col min="13572" max="13572" width="17" style="9" customWidth="1"/>
    <col min="13573" max="13810" width="11.42578125" style="9"/>
    <col min="13811" max="13811" width="3.5703125" style="9" customWidth="1"/>
    <col min="13812" max="13812" width="38.42578125" style="9" customWidth="1"/>
    <col min="13813" max="13813" width="7" style="9" bestFit="1" customWidth="1"/>
    <col min="13814" max="13814" width="8.42578125" style="9" customWidth="1"/>
    <col min="13815" max="13815" width="10.42578125" style="9" bestFit="1" customWidth="1"/>
    <col min="13816" max="13816" width="6.42578125" style="9" customWidth="1"/>
    <col min="13817" max="13817" width="13.42578125" style="9" customWidth="1"/>
    <col min="13818" max="13818" width="12.42578125" style="9" customWidth="1"/>
    <col min="13819" max="13819" width="11.42578125" style="9"/>
    <col min="13820" max="13820" width="12" style="9" customWidth="1"/>
    <col min="13821" max="13821" width="13.42578125" style="9" customWidth="1"/>
    <col min="13822" max="13822" width="10.5703125" style="9" bestFit="1" customWidth="1"/>
    <col min="13823" max="13823" width="11.42578125" style="9"/>
    <col min="13824" max="13824" width="30.42578125" style="9" customWidth="1"/>
    <col min="13825" max="13825" width="11.42578125" style="9"/>
    <col min="13826" max="13826" width="11.42578125" style="9" bestFit="1" customWidth="1"/>
    <col min="13827" max="13827" width="12" style="9" bestFit="1" customWidth="1"/>
    <col min="13828" max="13828" width="17" style="9" customWidth="1"/>
    <col min="13829" max="14066" width="11.42578125" style="9"/>
    <col min="14067" max="14067" width="3.5703125" style="9" customWidth="1"/>
    <col min="14068" max="14068" width="38.42578125" style="9" customWidth="1"/>
    <col min="14069" max="14069" width="7" style="9" bestFit="1" customWidth="1"/>
    <col min="14070" max="14070" width="8.42578125" style="9" customWidth="1"/>
    <col min="14071" max="14071" width="10.42578125" style="9" bestFit="1" customWidth="1"/>
    <col min="14072" max="14072" width="6.42578125" style="9" customWidth="1"/>
    <col min="14073" max="14073" width="13.42578125" style="9" customWidth="1"/>
    <col min="14074" max="14074" width="12.42578125" style="9" customWidth="1"/>
    <col min="14075" max="14075" width="11.42578125" style="9"/>
    <col min="14076" max="14076" width="12" style="9" customWidth="1"/>
    <col min="14077" max="14077" width="13.42578125" style="9" customWidth="1"/>
    <col min="14078" max="14078" width="10.5703125" style="9" bestFit="1" customWidth="1"/>
    <col min="14079" max="14079" width="11.42578125" style="9"/>
    <col min="14080" max="14080" width="30.42578125" style="9" customWidth="1"/>
    <col min="14081" max="14081" width="11.42578125" style="9"/>
    <col min="14082" max="14082" width="11.42578125" style="9" bestFit="1" customWidth="1"/>
    <col min="14083" max="14083" width="12" style="9" bestFit="1" customWidth="1"/>
    <col min="14084" max="14084" width="17" style="9" customWidth="1"/>
    <col min="14085" max="14322" width="11.42578125" style="9"/>
    <col min="14323" max="14323" width="3.5703125" style="9" customWidth="1"/>
    <col min="14324" max="14324" width="38.42578125" style="9" customWidth="1"/>
    <col min="14325" max="14325" width="7" style="9" bestFit="1" customWidth="1"/>
    <col min="14326" max="14326" width="8.42578125" style="9" customWidth="1"/>
    <col min="14327" max="14327" width="10.42578125" style="9" bestFit="1" customWidth="1"/>
    <col min="14328" max="14328" width="6.42578125" style="9" customWidth="1"/>
    <col min="14329" max="14329" width="13.42578125" style="9" customWidth="1"/>
    <col min="14330" max="14330" width="12.42578125" style="9" customWidth="1"/>
    <col min="14331" max="14331" width="11.42578125" style="9"/>
    <col min="14332" max="14332" width="12" style="9" customWidth="1"/>
    <col min="14333" max="14333" width="13.42578125" style="9" customWidth="1"/>
    <col min="14334" max="14334" width="10.5703125" style="9" bestFit="1" customWidth="1"/>
    <col min="14335" max="14335" width="11.42578125" style="9"/>
    <col min="14336" max="14336" width="30.42578125" style="9" customWidth="1"/>
    <col min="14337" max="14337" width="11.42578125" style="9"/>
    <col min="14338" max="14338" width="11.42578125" style="9" bestFit="1" customWidth="1"/>
    <col min="14339" max="14339" width="12" style="9" bestFit="1" customWidth="1"/>
    <col min="14340" max="14340" width="17" style="9" customWidth="1"/>
    <col min="14341" max="14578" width="11.42578125" style="9"/>
    <col min="14579" max="14579" width="3.5703125" style="9" customWidth="1"/>
    <col min="14580" max="14580" width="38.42578125" style="9" customWidth="1"/>
    <col min="14581" max="14581" width="7" style="9" bestFit="1" customWidth="1"/>
    <col min="14582" max="14582" width="8.42578125" style="9" customWidth="1"/>
    <col min="14583" max="14583" width="10.42578125" style="9" bestFit="1" customWidth="1"/>
    <col min="14584" max="14584" width="6.42578125" style="9" customWidth="1"/>
    <col min="14585" max="14585" width="13.42578125" style="9" customWidth="1"/>
    <col min="14586" max="14586" width="12.42578125" style="9" customWidth="1"/>
    <col min="14587" max="14587" width="11.42578125" style="9"/>
    <col min="14588" max="14588" width="12" style="9" customWidth="1"/>
    <col min="14589" max="14589" width="13.42578125" style="9" customWidth="1"/>
    <col min="14590" max="14590" width="10.5703125" style="9" bestFit="1" customWidth="1"/>
    <col min="14591" max="14591" width="11.42578125" style="9"/>
    <col min="14592" max="14592" width="30.42578125" style="9" customWidth="1"/>
    <col min="14593" max="14593" width="11.42578125" style="9"/>
    <col min="14594" max="14594" width="11.42578125" style="9" bestFit="1" customWidth="1"/>
    <col min="14595" max="14595" width="12" style="9" bestFit="1" customWidth="1"/>
    <col min="14596" max="14596" width="17" style="9" customWidth="1"/>
    <col min="14597" max="14834" width="11.42578125" style="9"/>
    <col min="14835" max="14835" width="3.5703125" style="9" customWidth="1"/>
    <col min="14836" max="14836" width="38.42578125" style="9" customWidth="1"/>
    <col min="14837" max="14837" width="7" style="9" bestFit="1" customWidth="1"/>
    <col min="14838" max="14838" width="8.42578125" style="9" customWidth="1"/>
    <col min="14839" max="14839" width="10.42578125" style="9" bestFit="1" customWidth="1"/>
    <col min="14840" max="14840" width="6.42578125" style="9" customWidth="1"/>
    <col min="14841" max="14841" width="13.42578125" style="9" customWidth="1"/>
    <col min="14842" max="14842" width="12.42578125" style="9" customWidth="1"/>
    <col min="14843" max="14843" width="11.42578125" style="9"/>
    <col min="14844" max="14844" width="12" style="9" customWidth="1"/>
    <col min="14845" max="14845" width="13.42578125" style="9" customWidth="1"/>
    <col min="14846" max="14846" width="10.5703125" style="9" bestFit="1" customWidth="1"/>
    <col min="14847" max="14847" width="11.42578125" style="9"/>
    <col min="14848" max="14848" width="30.42578125" style="9" customWidth="1"/>
    <col min="14849" max="14849" width="11.42578125" style="9"/>
    <col min="14850" max="14850" width="11.42578125" style="9" bestFit="1" customWidth="1"/>
    <col min="14851" max="14851" width="12" style="9" bestFit="1" customWidth="1"/>
    <col min="14852" max="14852" width="17" style="9" customWidth="1"/>
    <col min="14853" max="15090" width="11.42578125" style="9"/>
    <col min="15091" max="15091" width="3.5703125" style="9" customWidth="1"/>
    <col min="15092" max="15092" width="38.42578125" style="9" customWidth="1"/>
    <col min="15093" max="15093" width="7" style="9" bestFit="1" customWidth="1"/>
    <col min="15094" max="15094" width="8.42578125" style="9" customWidth="1"/>
    <col min="15095" max="15095" width="10.42578125" style="9" bestFit="1" customWidth="1"/>
    <col min="15096" max="15096" width="6.42578125" style="9" customWidth="1"/>
    <col min="15097" max="15097" width="13.42578125" style="9" customWidth="1"/>
    <col min="15098" max="15098" width="12.42578125" style="9" customWidth="1"/>
    <col min="15099" max="15099" width="11.42578125" style="9"/>
    <col min="15100" max="15100" width="12" style="9" customWidth="1"/>
    <col min="15101" max="15101" width="13.42578125" style="9" customWidth="1"/>
    <col min="15102" max="15102" width="10.5703125" style="9" bestFit="1" customWidth="1"/>
    <col min="15103" max="15103" width="11.42578125" style="9"/>
    <col min="15104" max="15104" width="30.42578125" style="9" customWidth="1"/>
    <col min="15105" max="15105" width="11.42578125" style="9"/>
    <col min="15106" max="15106" width="11.42578125" style="9" bestFit="1" customWidth="1"/>
    <col min="15107" max="15107" width="12" style="9" bestFit="1" customWidth="1"/>
    <col min="15108" max="15108" width="17" style="9" customWidth="1"/>
    <col min="15109" max="15346" width="11.42578125" style="9"/>
    <col min="15347" max="15347" width="3.5703125" style="9" customWidth="1"/>
    <col min="15348" max="15348" width="38.42578125" style="9" customWidth="1"/>
    <col min="15349" max="15349" width="7" style="9" bestFit="1" customWidth="1"/>
    <col min="15350" max="15350" width="8.42578125" style="9" customWidth="1"/>
    <col min="15351" max="15351" width="10.42578125" style="9" bestFit="1" customWidth="1"/>
    <col min="15352" max="15352" width="6.42578125" style="9" customWidth="1"/>
    <col min="15353" max="15353" width="13.42578125" style="9" customWidth="1"/>
    <col min="15354" max="15354" width="12.42578125" style="9" customWidth="1"/>
    <col min="15355" max="15355" width="11.42578125" style="9"/>
    <col min="15356" max="15356" width="12" style="9" customWidth="1"/>
    <col min="15357" max="15357" width="13.42578125" style="9" customWidth="1"/>
    <col min="15358" max="15358" width="10.5703125" style="9" bestFit="1" customWidth="1"/>
    <col min="15359" max="15359" width="11.42578125" style="9"/>
    <col min="15360" max="15360" width="30.42578125" style="9" customWidth="1"/>
    <col min="15361" max="15361" width="11.42578125" style="9"/>
    <col min="15362" max="15362" width="11.42578125" style="9" bestFit="1" customWidth="1"/>
    <col min="15363" max="15363" width="12" style="9" bestFit="1" customWidth="1"/>
    <col min="15364" max="15364" width="17" style="9" customWidth="1"/>
    <col min="15365" max="15602" width="11.42578125" style="9"/>
    <col min="15603" max="15603" width="3.5703125" style="9" customWidth="1"/>
    <col min="15604" max="15604" width="38.42578125" style="9" customWidth="1"/>
    <col min="15605" max="15605" width="7" style="9" bestFit="1" customWidth="1"/>
    <col min="15606" max="15606" width="8.42578125" style="9" customWidth="1"/>
    <col min="15607" max="15607" width="10.42578125" style="9" bestFit="1" customWidth="1"/>
    <col min="15608" max="15608" width="6.42578125" style="9" customWidth="1"/>
    <col min="15609" max="15609" width="13.42578125" style="9" customWidth="1"/>
    <col min="15610" max="15610" width="12.42578125" style="9" customWidth="1"/>
    <col min="15611" max="15611" width="11.42578125" style="9"/>
    <col min="15612" max="15612" width="12" style="9" customWidth="1"/>
    <col min="15613" max="15613" width="13.42578125" style="9" customWidth="1"/>
    <col min="15614" max="15614" width="10.5703125" style="9" bestFit="1" customWidth="1"/>
    <col min="15615" max="15615" width="11.42578125" style="9"/>
    <col min="15616" max="15616" width="30.42578125" style="9" customWidth="1"/>
    <col min="15617" max="15617" width="11.42578125" style="9"/>
    <col min="15618" max="15618" width="11.42578125" style="9" bestFit="1" customWidth="1"/>
    <col min="15619" max="15619" width="12" style="9" bestFit="1" customWidth="1"/>
    <col min="15620" max="15620" width="17" style="9" customWidth="1"/>
    <col min="15621" max="15858" width="11.42578125" style="9"/>
    <col min="15859" max="15859" width="3.5703125" style="9" customWidth="1"/>
    <col min="15860" max="15860" width="38.42578125" style="9" customWidth="1"/>
    <col min="15861" max="15861" width="7" style="9" bestFit="1" customWidth="1"/>
    <col min="15862" max="15862" width="8.42578125" style="9" customWidth="1"/>
    <col min="15863" max="15863" width="10.42578125" style="9" bestFit="1" customWidth="1"/>
    <col min="15864" max="15864" width="6.42578125" style="9" customWidth="1"/>
    <col min="15865" max="15865" width="13.42578125" style="9" customWidth="1"/>
    <col min="15866" max="15866" width="12.42578125" style="9" customWidth="1"/>
    <col min="15867" max="15867" width="11.42578125" style="9"/>
    <col min="15868" max="15868" width="12" style="9" customWidth="1"/>
    <col min="15869" max="15869" width="13.42578125" style="9" customWidth="1"/>
    <col min="15870" max="15870" width="10.5703125" style="9" bestFit="1" customWidth="1"/>
    <col min="15871" max="15871" width="11.42578125" style="9"/>
    <col min="15872" max="15872" width="30.42578125" style="9" customWidth="1"/>
    <col min="15873" max="15873" width="11.42578125" style="9"/>
    <col min="15874" max="15874" width="11.42578125" style="9" bestFit="1" customWidth="1"/>
    <col min="15875" max="15875" width="12" style="9" bestFit="1" customWidth="1"/>
    <col min="15876" max="15876" width="17" style="9" customWidth="1"/>
    <col min="15877" max="16114" width="11.42578125" style="9"/>
    <col min="16115" max="16115" width="3.5703125" style="9" customWidth="1"/>
    <col min="16116" max="16116" width="38.42578125" style="9" customWidth="1"/>
    <col min="16117" max="16117" width="7" style="9" bestFit="1" customWidth="1"/>
    <col min="16118" max="16118" width="8.42578125" style="9" customWidth="1"/>
    <col min="16119" max="16119" width="10.42578125" style="9" bestFit="1" customWidth="1"/>
    <col min="16120" max="16120" width="6.42578125" style="9" customWidth="1"/>
    <col min="16121" max="16121" width="13.42578125" style="9" customWidth="1"/>
    <col min="16122" max="16122" width="12.42578125" style="9" customWidth="1"/>
    <col min="16123" max="16123" width="11.42578125" style="9"/>
    <col min="16124" max="16124" width="12" style="9" customWidth="1"/>
    <col min="16125" max="16125" width="13.42578125" style="9" customWidth="1"/>
    <col min="16126" max="16126" width="10.5703125" style="9" bestFit="1" customWidth="1"/>
    <col min="16127" max="16127" width="11.42578125" style="9"/>
    <col min="16128" max="16128" width="30.42578125" style="9" customWidth="1"/>
    <col min="16129" max="16129" width="11.42578125" style="9"/>
    <col min="16130" max="16130" width="11.42578125" style="9" bestFit="1" customWidth="1"/>
    <col min="16131" max="16131" width="12" style="9" bestFit="1" customWidth="1"/>
    <col min="16132" max="16132" width="17" style="9" customWidth="1"/>
    <col min="16133" max="16384" width="11.42578125" style="9"/>
  </cols>
  <sheetData>
    <row r="1" spans="2:4" s="6" customFormat="1" ht="15.75"/>
    <row r="2" spans="2:4" s="7" customFormat="1" ht="24" customHeight="1"/>
    <row r="3" spans="2:4" s="7" customFormat="1" ht="15" customHeight="1"/>
    <row r="4" spans="2:4" s="7" customFormat="1" ht="15.75" customHeight="1"/>
    <row r="5" spans="2:4" s="7" customFormat="1" ht="15.75" customHeight="1"/>
    <row r="6" spans="2:4" s="7" customFormat="1">
      <c r="B6" s="8"/>
      <c r="C6" s="8"/>
      <c r="D6" s="8"/>
    </row>
    <row r="7" spans="2:4" s="7" customFormat="1">
      <c r="B7" s="8"/>
      <c r="C7" s="8"/>
      <c r="D7" s="8"/>
    </row>
    <row r="8" spans="2:4" s="7" customFormat="1">
      <c r="B8" s="8"/>
      <c r="C8" s="8"/>
      <c r="D8" s="8"/>
    </row>
    <row r="9" spans="2:4" s="7" customFormat="1">
      <c r="B9" s="8"/>
      <c r="C9" s="8"/>
      <c r="D9" s="8"/>
    </row>
    <row r="10" spans="2:4" s="7" customFormat="1">
      <c r="B10" s="8"/>
      <c r="C10" s="8"/>
      <c r="D10" s="8"/>
    </row>
    <row r="11" spans="2:4">
      <c r="B11" s="10"/>
      <c r="C11" s="10"/>
      <c r="D11" s="8"/>
    </row>
    <row r="12" spans="2:4">
      <c r="B12" s="10"/>
      <c r="C12" s="10"/>
      <c r="D12" s="8"/>
    </row>
    <row r="13" spans="2:4">
      <c r="B13" s="10"/>
      <c r="C13" s="10"/>
      <c r="D13" s="8"/>
    </row>
    <row r="14" spans="2:4">
      <c r="B14" s="10"/>
      <c r="C14" s="10"/>
      <c r="D14" s="8"/>
    </row>
    <row r="15" spans="2:4">
      <c r="B15" s="10"/>
      <c r="C15" s="10"/>
      <c r="D15" s="8"/>
    </row>
    <row r="16" spans="2:4">
      <c r="B16" s="10"/>
      <c r="C16" s="10"/>
      <c r="D16" s="8"/>
    </row>
    <row r="17" spans="2:4">
      <c r="B17" s="10"/>
      <c r="C17" s="10"/>
      <c r="D17" s="8"/>
    </row>
    <row r="18" spans="2:4" s="7" customFormat="1">
      <c r="B18" s="8"/>
      <c r="C18" s="8"/>
      <c r="D18" s="8"/>
    </row>
    <row r="19" spans="2:4" s="7" customFormat="1">
      <c r="D19" s="8"/>
    </row>
    <row r="20" spans="2:4">
      <c r="B20" s="10"/>
      <c r="C20" s="10"/>
      <c r="D20" s="8"/>
    </row>
    <row r="21" spans="2:4" s="7" customFormat="1">
      <c r="B21" s="8"/>
      <c r="C21" s="8"/>
      <c r="D21" s="8"/>
    </row>
    <row r="22" spans="2:4" s="7" customFormat="1">
      <c r="D22" s="8"/>
    </row>
    <row r="23" spans="2:4">
      <c r="B23" s="10"/>
      <c r="C23" s="10"/>
      <c r="D23" s="8"/>
    </row>
    <row r="24" spans="2:4">
      <c r="B24" s="10"/>
      <c r="C24" s="10"/>
      <c r="D24" s="8"/>
    </row>
    <row r="25" spans="2:4" s="7" customFormat="1">
      <c r="B25" s="8"/>
      <c r="C25" s="8"/>
      <c r="D25" s="8"/>
    </row>
    <row r="26" spans="2:4" s="7" customFormat="1">
      <c r="D26" s="8"/>
    </row>
    <row r="28" spans="2:4">
      <c r="D28" s="8"/>
    </row>
    <row r="32" spans="2:4" s="7" customFormat="1"/>
    <row r="33" s="7" customFormat="1"/>
    <row r="42" s="7" customFormat="1"/>
    <row r="43" s="7" customFormat="1"/>
    <row r="44" s="7" customFormat="1"/>
    <row r="47" s="7" customFormat="1"/>
    <row r="48" s="7" customFormat="1"/>
    <row r="49" s="7" customFormat="1"/>
    <row r="50" s="7" customFormat="1"/>
    <row r="51" s="7" customFormat="1"/>
    <row r="52" s="7" customFormat="1" ht="15.75" customHeight="1"/>
    <row r="53" s="7" customFormat="1"/>
    <row r="54" s="7" customFormat="1"/>
    <row r="55" s="11" customFormat="1" ht="15.75" customHeight="1"/>
    <row r="56" s="11" customFormat="1"/>
  </sheetData>
  <printOptions horizontalCentered="1" verticalCentered="1"/>
  <pageMargins left="0.11811023622047245" right="0" top="0" bottom="0" header="0.31496062992125984" footer="0.31496062992125984"/>
  <pageSetup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Instrucciones </vt:lpstr>
      <vt:lpstr>FLUJO DE EFECTIVO</vt:lpstr>
      <vt:lpstr>DETALLE DE GASTOS</vt:lpstr>
      <vt:lpstr>% EJECUCION</vt:lpstr>
      <vt:lpstr>Hoja4</vt:lpstr>
      <vt:lpstr>DETALLE DE TRASLADOS DE DINERO </vt:lpstr>
      <vt:lpstr>COSTOS PRESENTACION EJECUTOR</vt:lpstr>
    </vt:vector>
  </TitlesOfParts>
  <Manager/>
  <Company>FEDEGAN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Camilo Moron</dc:creator>
  <cp:keywords/>
  <dc:description/>
  <cp:lastModifiedBy>Maira Claro</cp:lastModifiedBy>
  <cp:revision/>
  <cp:lastPrinted>2020-10-30T14:20:53Z</cp:lastPrinted>
  <dcterms:created xsi:type="dcterms:W3CDTF">2011-11-04T20:27:41Z</dcterms:created>
  <dcterms:modified xsi:type="dcterms:W3CDTF">2020-11-05T22:11:22Z</dcterms:modified>
  <cp:category/>
  <cp:contentStatus/>
</cp:coreProperties>
</file>