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14"/>
  <workbookPr/>
  <mc:AlternateContent xmlns:mc="http://schemas.openxmlformats.org/markup-compatibility/2006">
    <mc:Choice Requires="x15">
      <x15ac:absPath xmlns:x15ac="http://schemas.microsoft.com/office/spreadsheetml/2010/11/ac" url="https://centralesupelec.sharepoint.com/sites/GraphRAG/Documents partages/General/"/>
    </mc:Choice>
  </mc:AlternateContent>
  <xr:revisionPtr revIDLastSave="468" documentId="13_ncr:1_{ECB67CD8-5741-4C1B-A566-E478281CEA41}" xr6:coauthVersionLast="47" xr6:coauthVersionMax="47" xr10:uidLastSave="{BEBBFB70-4AD9-4675-AE70-8490400F85F6}"/>
  <bookViews>
    <workbookView xWindow="-110" yWindow="-110" windowWidth="19420" windowHeight="10300" firstSheet="5" activeTab="7" xr2:uid="{00000000-000D-0000-FFFF-FFFF00000000}"/>
  </bookViews>
  <sheets>
    <sheet name="Human" sheetId="1" r:id="rId1"/>
    <sheet name="Mistral-rez" sheetId="4" r:id="rId2"/>
    <sheet name="Deepseek-rez" sheetId="9" r:id="rId3"/>
    <sheet name="Gemini-rez" sheetId="7" r:id="rId4"/>
    <sheet name="Gemini" sheetId="10" r:id="rId5"/>
    <sheet name="Mistral" sheetId="6" r:id="rId6"/>
    <sheet name="Deepseek" sheetId="8" r:id="rId7"/>
    <sheet name="Score de Borda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0" l="1"/>
  <c r="B3" i="10"/>
  <c r="C3" i="10"/>
  <c r="D3" i="10"/>
  <c r="E3" i="10"/>
  <c r="B4" i="10"/>
  <c r="C4" i="10"/>
  <c r="D4" i="10"/>
  <c r="E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B12" i="10"/>
  <c r="C12" i="10"/>
  <c r="D12" i="10"/>
  <c r="E12" i="10"/>
  <c r="B13" i="10"/>
  <c r="C13" i="10"/>
  <c r="D13" i="10"/>
  <c r="E13" i="10"/>
  <c r="B14" i="10"/>
  <c r="C14" i="10"/>
  <c r="D14" i="10"/>
  <c r="E14" i="10"/>
  <c r="B15" i="10"/>
  <c r="C15" i="10"/>
  <c r="D15" i="10"/>
  <c r="E15" i="10"/>
  <c r="B16" i="10"/>
  <c r="C16" i="10"/>
  <c r="D16" i="10"/>
  <c r="E16" i="10"/>
  <c r="B17" i="10"/>
  <c r="C17" i="10"/>
  <c r="D17" i="10"/>
  <c r="E17" i="10"/>
  <c r="B18" i="10"/>
  <c r="C18" i="10"/>
  <c r="D18" i="10"/>
  <c r="E18" i="10"/>
  <c r="B19" i="10"/>
  <c r="C19" i="10"/>
  <c r="D19" i="10"/>
  <c r="E19" i="10"/>
  <c r="B20" i="10"/>
  <c r="C20" i="10"/>
  <c r="D20" i="10"/>
  <c r="E20" i="10"/>
  <c r="C2" i="10"/>
  <c r="D2" i="10"/>
  <c r="E2" i="10"/>
  <c r="B2" i="10"/>
  <c r="B3" i="8"/>
  <c r="C3" i="8"/>
  <c r="D3" i="8"/>
  <c r="E3" i="8"/>
  <c r="B4" i="8"/>
  <c r="C4" i="8"/>
  <c r="D4" i="8"/>
  <c r="E4" i="8"/>
  <c r="B5" i="8"/>
  <c r="C5" i="8"/>
  <c r="D5" i="8"/>
  <c r="E5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C2" i="8"/>
  <c r="D2" i="8"/>
  <c r="E2" i="8"/>
  <c r="B2" i="8"/>
  <c r="C5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B5" i="6"/>
  <c r="E4" i="6"/>
  <c r="D4" i="6"/>
  <c r="C4" i="6"/>
  <c r="B4" i="6"/>
  <c r="E3" i="6"/>
  <c r="D3" i="6"/>
  <c r="C3" i="6"/>
  <c r="B3" i="6"/>
  <c r="E2" i="6"/>
  <c r="D2" i="6"/>
  <c r="C2" i="6"/>
  <c r="B2" i="6"/>
  <c r="B23" i="10" l="1"/>
  <c r="B25" i="10" s="1"/>
  <c r="D23" i="10"/>
  <c r="D25" i="10" s="1"/>
  <c r="D22" i="10"/>
  <c r="E23" i="10"/>
  <c r="E25" i="10" s="1"/>
  <c r="E22" i="10"/>
  <c r="C23" i="10"/>
  <c r="C25" i="10" s="1"/>
  <c r="C22" i="10"/>
  <c r="B23" i="8"/>
  <c r="B25" i="8" s="1"/>
  <c r="B22" i="8"/>
  <c r="D23" i="8"/>
  <c r="D25" i="8" s="1"/>
  <c r="D22" i="8"/>
  <c r="E23" i="8"/>
  <c r="E25" i="8" s="1"/>
  <c r="E22" i="8"/>
  <c r="C23" i="8"/>
  <c r="C25" i="8" s="1"/>
  <c r="C22" i="8"/>
  <c r="B23" i="6"/>
  <c r="B25" i="6" s="1"/>
  <c r="B22" i="6"/>
  <c r="D23" i="6"/>
  <c r="D25" i="6" s="1"/>
  <c r="D22" i="6"/>
  <c r="E23" i="6"/>
  <c r="E25" i="6" s="1"/>
  <c r="E22" i="6"/>
  <c r="C23" i="6"/>
  <c r="C25" i="6" s="1"/>
  <c r="C22" i="6"/>
</calcChain>
</file>

<file path=xl/sharedStrings.xml><?xml version="1.0" encoding="utf-8"?>
<sst xmlns="http://schemas.openxmlformats.org/spreadsheetml/2006/main" count="195" uniqueCount="33">
  <si>
    <t>Question</t>
  </si>
  <si>
    <t>Correspondance</t>
  </si>
  <si>
    <t>local</t>
  </si>
  <si>
    <t>global</t>
  </si>
  <si>
    <t>online</t>
  </si>
  <si>
    <t>RAG</t>
  </si>
  <si>
    <t xml:space="preserve">Is Musk supporting Democrates or Republicans? </t>
  </si>
  <si>
    <t>Who is the current president of the USA, and the next one?</t>
  </si>
  <si>
    <t xml:space="preserve">Who is Kamala Harris? </t>
  </si>
  <si>
    <t>When will be the next USA's elections?</t>
  </si>
  <si>
    <t>Give me the list of the American president on which there has been an assassination attempt ?</t>
  </si>
  <si>
    <t>What are the links between Musk and Trump?</t>
  </si>
  <si>
    <t>Give me examples of territories that trump want to add to the USA</t>
  </si>
  <si>
    <t>What is the vision of Trump and Kamala Harris on Isreal and the conflict in Gaza?</t>
  </si>
  <si>
    <t>Analyse the link between medias, fake news and Donald Trump.</t>
  </si>
  <si>
    <t>Summarize the debate arround immigration during this political Campaign</t>
  </si>
  <si>
    <t>What is the current status on Trump and justice?</t>
  </si>
  <si>
    <t>What are the key points of the political campaign?</t>
  </si>
  <si>
    <t>What is the "lock up her" affair? Who is her and who pronounced it?</t>
  </si>
  <si>
    <t>Who is suing the Texas' department of criminal justice. Why? And in what context.</t>
  </si>
  <si>
    <t>Why were advisers concerned about the debate between Trump and Haris but still are willing to take the risk?</t>
  </si>
  <si>
    <t>Why Joe Biden thought about pardoning members of congress? To what extent would it be unprecedented? What are the risks?</t>
  </si>
  <si>
    <t>What is the opinion of Trump on the Federal Emergency Management Agency? /!\ erreur</t>
  </si>
  <si>
    <t>Give all the opportunity and risks over Trump debate with Kamala Harris, whether from Harris' perspective or Trump's. Then, expose the outcomes.</t>
  </si>
  <si>
    <t>What can you say between Trump and fascism?</t>
  </si>
  <si>
    <t>Borda Moyen</t>
  </si>
  <si>
    <t>Ecart-type</t>
  </si>
  <si>
    <t>Intervalle de confiance</t>
  </si>
  <si>
    <t>rag</t>
  </si>
  <si>
    <t>Gemini</t>
  </si>
  <si>
    <t>deepseek</t>
  </si>
  <si>
    <t>mistral</t>
  </si>
  <si>
    <t>gemini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</si>
</sst>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Gemini Local Type Questions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Gemini!$B$1</c:f>
              <c:strCache>
                <c:ptCount val="1"/>
                <c:pt idx="0">
                  <c:v>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Gemini!$B$14:$B$18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C-4D57-B7A9-A54C4CB85C2D}"/>
            </c:ext>
          </c:extLst>
        </c:ser>
        <c:ser>
          <c:idx val="1"/>
          <c:order val="1"/>
          <c:tx>
            <c:strRef>
              <c:f>Gemini!$C$1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Gemini!$C$14:$C$18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1C-4D57-B7A9-A54C4CB85C2D}"/>
            </c:ext>
          </c:extLst>
        </c:ser>
        <c:ser>
          <c:idx val="2"/>
          <c:order val="2"/>
          <c:tx>
            <c:strRef>
              <c:f>Gemini!$D$1</c:f>
              <c:strCache>
                <c:ptCount val="1"/>
                <c:pt idx="0">
                  <c:v>online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Gemini!$D$14:$D$18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1C-4D57-B7A9-A54C4CB85C2D}"/>
            </c:ext>
          </c:extLst>
        </c:ser>
        <c:ser>
          <c:idx val="3"/>
          <c:order val="3"/>
          <c:tx>
            <c:strRef>
              <c:f>Gemini!$E$1</c:f>
              <c:strCache>
                <c:ptCount val="1"/>
                <c:pt idx="0">
                  <c:v>RAG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Gemini!$E$14:$E$18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1C-4D57-B7A9-A54C4CB85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354120"/>
        <c:axId val="2043360264"/>
      </c:lineChart>
      <c:catAx>
        <c:axId val="204335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Questions</a:t>
                </a:r>
                <a:endParaRPr lang="fr-FR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60264"/>
        <c:crosses val="autoZero"/>
        <c:auto val="1"/>
        <c:lblAlgn val="ctr"/>
        <c:lblOffset val="100"/>
        <c:noMultiLvlLbl val="0"/>
      </c:catAx>
      <c:valAx>
        <c:axId val="20433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de Borda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5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Gemini All Type Questions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Gemini!$B$1</c:f>
              <c:strCache>
                <c:ptCount val="1"/>
                <c:pt idx="0">
                  <c:v>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Gemini!$B$2:$B$13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F-40FE-A669-330EA5764C60}"/>
            </c:ext>
          </c:extLst>
        </c:ser>
        <c:ser>
          <c:idx val="1"/>
          <c:order val="1"/>
          <c:tx>
            <c:strRef>
              <c:f>Gemini!$C$1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Gemini!$C$2:$C$13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F-40FE-A669-330EA5764C60}"/>
            </c:ext>
          </c:extLst>
        </c:ser>
        <c:ser>
          <c:idx val="2"/>
          <c:order val="2"/>
          <c:tx>
            <c:strRef>
              <c:f>Gemini!$D$1</c:f>
              <c:strCache>
                <c:ptCount val="1"/>
                <c:pt idx="0">
                  <c:v>online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Gemini!$D$2:$D$13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FF-40FE-A669-330EA5764C60}"/>
            </c:ext>
          </c:extLst>
        </c:ser>
        <c:ser>
          <c:idx val="3"/>
          <c:order val="3"/>
          <c:tx>
            <c:strRef>
              <c:f>Gemini!$E$1</c:f>
              <c:strCache>
                <c:ptCount val="1"/>
                <c:pt idx="0">
                  <c:v>RAG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Gemini!$E$2:$E$13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FF-40FE-A669-330EA57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138055"/>
        <c:axId val="2115140103"/>
      </c:lineChart>
      <c:catAx>
        <c:axId val="2115138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Questions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40103"/>
        <c:crosses val="autoZero"/>
        <c:auto val="1"/>
        <c:lblAlgn val="ctr"/>
        <c:lblOffset val="100"/>
        <c:noMultiLvlLbl val="0"/>
      </c:catAx>
      <c:valAx>
        <c:axId val="2115140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Score</a:t>
                </a:r>
                <a:r>
                  <a:rPr lang="fr-FR" baseline="0"/>
                  <a:t> de Borda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38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Mistral All Type Questions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Mistral!$B$1</c:f>
              <c:strCache>
                <c:ptCount val="1"/>
                <c:pt idx="0">
                  <c:v>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Mistral!$B$2:$B$13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2-4E1D-AECC-67BB724C92FE}"/>
            </c:ext>
          </c:extLst>
        </c:ser>
        <c:ser>
          <c:idx val="1"/>
          <c:order val="1"/>
          <c:tx>
            <c:strRef>
              <c:f>Mistral!$C$1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Mistral!$C$2:$C$13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52-4E1D-AECC-67BB724C92FE}"/>
            </c:ext>
          </c:extLst>
        </c:ser>
        <c:ser>
          <c:idx val="2"/>
          <c:order val="2"/>
          <c:tx>
            <c:strRef>
              <c:f>Mistral!$D$1</c:f>
              <c:strCache>
                <c:ptCount val="1"/>
                <c:pt idx="0">
                  <c:v>online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Mistral!$D$2:$D$13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52-4E1D-AECC-67BB724C92FE}"/>
            </c:ext>
          </c:extLst>
        </c:ser>
        <c:ser>
          <c:idx val="3"/>
          <c:order val="3"/>
          <c:tx>
            <c:strRef>
              <c:f>Mistral!$E$1</c:f>
              <c:strCache>
                <c:ptCount val="1"/>
                <c:pt idx="0">
                  <c:v>RAG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Mistral!$E$2:$E$13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52-4E1D-AECC-67BB724C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970503"/>
        <c:axId val="876972551"/>
      </c:lineChart>
      <c:catAx>
        <c:axId val="876970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Questions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72551"/>
        <c:crosses val="autoZero"/>
        <c:auto val="1"/>
        <c:lblAlgn val="ctr"/>
        <c:lblOffset val="100"/>
        <c:noMultiLvlLbl val="0"/>
      </c:catAx>
      <c:valAx>
        <c:axId val="876972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Score de Borda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70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Mistral Local Type Questions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Mistral!$B$1</c:f>
              <c:strCache>
                <c:ptCount val="1"/>
                <c:pt idx="0">
                  <c:v>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Mistral!$B$14:$B$18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E-4D60-BCC0-47752F8D6AFA}"/>
            </c:ext>
          </c:extLst>
        </c:ser>
        <c:ser>
          <c:idx val="1"/>
          <c:order val="1"/>
          <c:tx>
            <c:strRef>
              <c:f>Mistral!$C$1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Mistral!$C$14:$C$18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1E-4D60-BCC0-47752F8D6AFA}"/>
            </c:ext>
          </c:extLst>
        </c:ser>
        <c:ser>
          <c:idx val="2"/>
          <c:order val="2"/>
          <c:tx>
            <c:strRef>
              <c:f>Mistral!$D$1</c:f>
              <c:strCache>
                <c:ptCount val="1"/>
                <c:pt idx="0">
                  <c:v>online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Mistral!$D$14:$D$18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1E-4D60-BCC0-47752F8D6AFA}"/>
            </c:ext>
          </c:extLst>
        </c:ser>
        <c:ser>
          <c:idx val="3"/>
          <c:order val="3"/>
          <c:tx>
            <c:strRef>
              <c:f>Mistral!$E$1</c:f>
              <c:strCache>
                <c:ptCount val="1"/>
                <c:pt idx="0">
                  <c:v>RAG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Mistral!$E$14:$E$18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1E-4D60-BCC0-47752F8D6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353927"/>
        <c:axId val="664027656"/>
      </c:lineChart>
      <c:catAx>
        <c:axId val="1246353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Questions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27656"/>
        <c:crosses val="autoZero"/>
        <c:auto val="1"/>
        <c:lblAlgn val="ctr"/>
        <c:lblOffset val="100"/>
        <c:noMultiLvlLbl val="0"/>
      </c:catAx>
      <c:valAx>
        <c:axId val="66402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de Borda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53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DeepSeek All Type Questions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Deepseek!$B$1</c:f>
              <c:strCache>
                <c:ptCount val="1"/>
                <c:pt idx="0">
                  <c:v>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Deepseek!$B$2:$B$13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A-4AC0-9D15-F0BA8D2FFF72}"/>
            </c:ext>
          </c:extLst>
        </c:ser>
        <c:ser>
          <c:idx val="1"/>
          <c:order val="1"/>
          <c:tx>
            <c:strRef>
              <c:f>Deepseek!$C$1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Deepseek!$C$2:$C$13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A-4AC0-9D15-F0BA8D2FFF72}"/>
            </c:ext>
          </c:extLst>
        </c:ser>
        <c:ser>
          <c:idx val="2"/>
          <c:order val="2"/>
          <c:tx>
            <c:strRef>
              <c:f>Deepseek!$D$1</c:f>
              <c:strCache>
                <c:ptCount val="1"/>
                <c:pt idx="0">
                  <c:v>online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Deepseek!$D$2:$D$13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A-4AC0-9D15-F0BA8D2FFF72}"/>
            </c:ext>
          </c:extLst>
        </c:ser>
        <c:ser>
          <c:idx val="3"/>
          <c:order val="3"/>
          <c:tx>
            <c:strRef>
              <c:f>Deepseek!$E$1</c:f>
              <c:strCache>
                <c:ptCount val="1"/>
                <c:pt idx="0">
                  <c:v>RAG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Deepseek!$E$2:$E$13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A-4AC0-9D15-F0BA8D2FF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970503"/>
        <c:axId val="876972551"/>
      </c:lineChart>
      <c:catAx>
        <c:axId val="876970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Questions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72551"/>
        <c:crosses val="autoZero"/>
        <c:auto val="1"/>
        <c:lblAlgn val="ctr"/>
        <c:lblOffset val="100"/>
        <c:noMultiLvlLbl val="0"/>
      </c:catAx>
      <c:valAx>
        <c:axId val="876972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de Borda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70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DeepSeek All Type Questions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Deepseek!$B$1</c:f>
              <c:strCache>
                <c:ptCount val="1"/>
                <c:pt idx="0">
                  <c:v>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Deepseek!$B$14:$B$18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1-4669-99BC-6D6C243CB402}"/>
            </c:ext>
          </c:extLst>
        </c:ser>
        <c:ser>
          <c:idx val="1"/>
          <c:order val="1"/>
          <c:tx>
            <c:strRef>
              <c:f>Deepseek!$C$1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Deepseek!$C$14:$C$18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C1-4669-99BC-6D6C243CB402}"/>
            </c:ext>
          </c:extLst>
        </c:ser>
        <c:ser>
          <c:idx val="2"/>
          <c:order val="2"/>
          <c:tx>
            <c:strRef>
              <c:f>Deepseek!$D$1</c:f>
              <c:strCache>
                <c:ptCount val="1"/>
                <c:pt idx="0">
                  <c:v>online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Deepseek!$D$14:$D$18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C1-4669-99BC-6D6C243CB402}"/>
            </c:ext>
          </c:extLst>
        </c:ser>
        <c:ser>
          <c:idx val="3"/>
          <c:order val="3"/>
          <c:tx>
            <c:strRef>
              <c:f>Deepseek!$E$1</c:f>
              <c:strCache>
                <c:ptCount val="1"/>
                <c:pt idx="0">
                  <c:v>RAG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Deepseek!$E$14:$E$18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C1-4669-99BC-6D6C243CB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245639"/>
        <c:axId val="762247687"/>
      </c:lineChart>
      <c:catAx>
        <c:axId val="762245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Questions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47687"/>
        <c:crosses val="autoZero"/>
        <c:auto val="1"/>
        <c:lblAlgn val="ctr"/>
        <c:lblOffset val="100"/>
        <c:noMultiLvlLbl val="0"/>
      </c:catAx>
      <c:valAx>
        <c:axId val="762247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de Borda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45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de BORDA moyen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'Score de Borda'!$A$2:$A$2</c:f>
              <c:strCache>
                <c:ptCount val="1"/>
                <c:pt idx="0">
                  <c:v>Gemini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'Score de Borda'!$B$1:$E$1</c:f>
              <c:strCache>
                <c:ptCount val="4"/>
                <c:pt idx="0">
                  <c:v>local</c:v>
                </c:pt>
                <c:pt idx="1">
                  <c:v>global</c:v>
                </c:pt>
                <c:pt idx="2">
                  <c:v>online</c:v>
                </c:pt>
                <c:pt idx="3">
                  <c:v>rag</c:v>
                </c:pt>
              </c:strCache>
            </c:strRef>
          </c:cat>
          <c:val>
            <c:numRef>
              <c:f>'Score de Borda'!$B$2:$E$2</c:f>
              <c:numCache>
                <c:formatCode>0.00</c:formatCode>
                <c:ptCount val="4"/>
                <c:pt idx="0">
                  <c:v>1.4705882352941178</c:v>
                </c:pt>
                <c:pt idx="1">
                  <c:v>0.6428571428571429</c:v>
                </c:pt>
                <c:pt idx="2">
                  <c:v>1.8421052631578947</c:v>
                </c:pt>
                <c:pt idx="3">
                  <c:v>1.263157894736842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A-4DB3-B446-0E86017DBE0F}"/>
            </c:ext>
          </c:extLst>
        </c:ser>
        <c:ser>
          <c:idx val="1"/>
          <c:order val="1"/>
          <c:tx>
            <c:strRef>
              <c:f>'Score de Borda'!$A$3:$A$3</c:f>
              <c:strCache>
                <c:ptCount val="1"/>
                <c:pt idx="0">
                  <c:v>deepseek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'Score de Borda'!$B$1:$E$1</c:f>
              <c:strCache>
                <c:ptCount val="4"/>
                <c:pt idx="0">
                  <c:v>local</c:v>
                </c:pt>
                <c:pt idx="1">
                  <c:v>global</c:v>
                </c:pt>
                <c:pt idx="2">
                  <c:v>online</c:v>
                </c:pt>
                <c:pt idx="3">
                  <c:v>rag</c:v>
                </c:pt>
              </c:strCache>
            </c:strRef>
          </c:cat>
          <c:val>
            <c:numRef>
              <c:f>'Score de Borda'!$B$3:$E$3</c:f>
              <c:numCache>
                <c:formatCode>0.00</c:formatCode>
                <c:ptCount val="4"/>
                <c:pt idx="0">
                  <c:v>1.2941176470588236</c:v>
                </c:pt>
                <c:pt idx="1">
                  <c:v>0.8571428571428571</c:v>
                </c:pt>
                <c:pt idx="2">
                  <c:v>2.0526315789473686</c:v>
                </c:pt>
                <c:pt idx="3">
                  <c:v>0.89473684210526316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EA-4DB3-B446-0E86017DBE0F}"/>
            </c:ext>
          </c:extLst>
        </c:ser>
        <c:ser>
          <c:idx val="2"/>
          <c:order val="2"/>
          <c:tx>
            <c:strRef>
              <c:f>'Score de Borda'!$A$4:$A$4</c:f>
              <c:strCache>
                <c:ptCount val="1"/>
                <c:pt idx="0">
                  <c:v>mistral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'Score de Borda'!$B$1:$E$1</c:f>
              <c:strCache>
                <c:ptCount val="4"/>
                <c:pt idx="0">
                  <c:v>local</c:v>
                </c:pt>
                <c:pt idx="1">
                  <c:v>global</c:v>
                </c:pt>
                <c:pt idx="2">
                  <c:v>online</c:v>
                </c:pt>
                <c:pt idx="3">
                  <c:v>rag</c:v>
                </c:pt>
              </c:strCache>
            </c:strRef>
          </c:cat>
          <c:val>
            <c:numRef>
              <c:f>'Score de Borda'!$B$4:$E$4</c:f>
              <c:numCache>
                <c:formatCode>0.00</c:formatCode>
                <c:ptCount val="4"/>
                <c:pt idx="0">
                  <c:v>1.3529411764705883</c:v>
                </c:pt>
                <c:pt idx="1">
                  <c:v>0.5</c:v>
                </c:pt>
                <c:pt idx="2">
                  <c:v>2.2105263157894739</c:v>
                </c:pt>
                <c:pt idx="3">
                  <c:v>1.263157894736842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EA-4DB3-B446-0E86017DB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529736"/>
        <c:axId val="1659531784"/>
      </c:barChart>
      <c:catAx>
        <c:axId val="165952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531784"/>
        <c:crosses val="autoZero"/>
        <c:auto val="1"/>
        <c:lblAlgn val="ctr"/>
        <c:lblOffset val="100"/>
        <c:noMultiLvlLbl val="0"/>
      </c:catAx>
      <c:valAx>
        <c:axId val="165953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52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13</xdr:row>
      <xdr:rowOff>209550</xdr:rowOff>
    </xdr:from>
    <xdr:to>
      <xdr:col>12</xdr:col>
      <xdr:colOff>333375</xdr:colOff>
      <xdr:row>21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6CAE2EF-B2AC-4CC2-05C5-7AC22FFFB0DE}"/>
            </a:ext>
            <a:ext uri="{147F2762-F138-4A5C-976F-8EAC2B608ADB}">
              <a16:predDERef xmlns:a16="http://schemas.microsoft.com/office/drawing/2014/main" pred="{63D54584-766A-4561-8C95-9360DE4F1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1</xdr:row>
      <xdr:rowOff>104775</xdr:rowOff>
    </xdr:from>
    <xdr:to>
      <xdr:col>11</xdr:col>
      <xdr:colOff>333375</xdr:colOff>
      <xdr:row>12</xdr:row>
      <xdr:rowOff>180975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C227951-A40C-E9FF-2C6C-F34FE085C31A}"/>
            </a:ext>
            <a:ext uri="{147F2762-F138-4A5C-976F-8EAC2B608ADB}">
              <a16:predDERef xmlns:a16="http://schemas.microsoft.com/office/drawing/2014/main" pred="{26CAE2EF-B2AC-4CC2-05C5-7AC22FFFB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4</xdr:row>
      <xdr:rowOff>114300</xdr:rowOff>
    </xdr:from>
    <xdr:to>
      <xdr:col>12</xdr:col>
      <xdr:colOff>247650</xdr:colOff>
      <xdr:row>14</xdr:row>
      <xdr:rowOff>190500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50DFB88-5475-A771-A7A8-F7A0DA004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14</xdr:row>
      <xdr:rowOff>323850</xdr:rowOff>
    </xdr:from>
    <xdr:to>
      <xdr:col>12</xdr:col>
      <xdr:colOff>266700</xdr:colOff>
      <xdr:row>24</xdr:row>
      <xdr:rowOff>19050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F861042-0580-1013-BC95-6F002632F6F8}"/>
            </a:ext>
            <a:ext uri="{147F2762-F138-4A5C-976F-8EAC2B608ADB}">
              <a16:predDERef xmlns:a16="http://schemas.microsoft.com/office/drawing/2014/main" pred="{A50DFB88-5475-A771-A7A8-F7A0DA004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4</xdr:row>
      <xdr:rowOff>114300</xdr:rowOff>
    </xdr:from>
    <xdr:to>
      <xdr:col>12</xdr:col>
      <xdr:colOff>247650</xdr:colOff>
      <xdr:row>14</xdr:row>
      <xdr:rowOff>190500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7C69178C-C654-4BDA-A72C-384EB9B47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14</xdr:row>
      <xdr:rowOff>314325</xdr:rowOff>
    </xdr:from>
    <xdr:to>
      <xdr:col>12</xdr:col>
      <xdr:colOff>219075</xdr:colOff>
      <xdr:row>24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AD70713-1EF8-0C6E-DABB-F8D0AD62A33A}"/>
            </a:ext>
            <a:ext uri="{147F2762-F138-4A5C-976F-8EAC2B608ADB}">
              <a16:predDERef xmlns:a16="http://schemas.microsoft.com/office/drawing/2014/main" pred="{7C69178C-C654-4BDA-A72C-384EB9B47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19050</xdr:rowOff>
    </xdr:from>
    <xdr:to>
      <xdr:col>14</xdr:col>
      <xdr:colOff>419100</xdr:colOff>
      <xdr:row>15</xdr:row>
      <xdr:rowOff>95250</xdr:rowOff>
    </xdr:to>
    <xdr:graphicFrame macro="">
      <xdr:nvGraphicFramePr>
        <xdr:cNvPr id="9" name="Graphique 1">
          <a:extLst>
            <a:ext uri="{FF2B5EF4-FFF2-40B4-BE49-F238E27FC236}">
              <a16:creationId xmlns:a16="http://schemas.microsoft.com/office/drawing/2014/main" id="{892F72DA-81F1-7466-579D-DB72E51A9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pane xSplit="1" ySplit="1" topLeftCell="D2" activePane="bottomRight" state="frozen"/>
      <selection pane="bottomRight" activeCell="D12" sqref="D12"/>
      <selection pane="bottomLeft" activeCell="A2" sqref="A2"/>
      <selection pane="topRight" activeCell="B1" sqref="B1"/>
    </sheetView>
  </sheetViews>
  <sheetFormatPr defaultColWidth="8.85546875" defaultRowHeight="14.45"/>
  <cols>
    <col min="1" max="1" width="61.7109375" style="1" customWidth="1"/>
    <col min="8" max="8" width="17.7109375" customWidth="1"/>
  </cols>
  <sheetData>
    <row r="1" spans="1:12">
      <c r="A1" s="3" t="s">
        <v>0</v>
      </c>
      <c r="B1" s="4">
        <v>1</v>
      </c>
      <c r="C1" s="4">
        <v>2</v>
      </c>
      <c r="D1" s="4">
        <v>3</v>
      </c>
      <c r="E1" s="4">
        <v>4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</row>
    <row r="2" spans="1:12">
      <c r="A2" s="3" t="s">
        <v>6</v>
      </c>
      <c r="B2">
        <v>56</v>
      </c>
      <c r="C2">
        <v>58</v>
      </c>
      <c r="D2">
        <v>58</v>
      </c>
      <c r="E2">
        <v>22</v>
      </c>
      <c r="I2">
        <v>2</v>
      </c>
      <c r="J2">
        <v>4</v>
      </c>
      <c r="K2">
        <v>3</v>
      </c>
      <c r="L2">
        <v>1</v>
      </c>
    </row>
    <row r="3" spans="1:12">
      <c r="A3" s="3" t="s">
        <v>7</v>
      </c>
      <c r="B3">
        <v>53</v>
      </c>
      <c r="C3">
        <v>85</v>
      </c>
      <c r="D3">
        <v>34</v>
      </c>
      <c r="E3">
        <v>33</v>
      </c>
      <c r="I3">
        <v>3</v>
      </c>
      <c r="J3">
        <v>4</v>
      </c>
      <c r="K3">
        <v>2</v>
      </c>
      <c r="L3">
        <v>1</v>
      </c>
    </row>
    <row r="4" spans="1:12">
      <c r="A4" s="3" t="s">
        <v>8</v>
      </c>
      <c r="B4">
        <v>38</v>
      </c>
      <c r="C4">
        <v>64</v>
      </c>
      <c r="D4">
        <v>63</v>
      </c>
      <c r="E4">
        <v>25</v>
      </c>
      <c r="I4">
        <v>2</v>
      </c>
      <c r="J4">
        <v>1</v>
      </c>
      <c r="K4">
        <v>3</v>
      </c>
      <c r="L4">
        <v>4</v>
      </c>
    </row>
    <row r="5" spans="1:12">
      <c r="A5" s="3" t="s">
        <v>9</v>
      </c>
      <c r="B5">
        <v>52</v>
      </c>
      <c r="C5">
        <v>31</v>
      </c>
      <c r="D5">
        <v>45</v>
      </c>
      <c r="E5">
        <v>80</v>
      </c>
      <c r="I5">
        <v>3</v>
      </c>
      <c r="J5">
        <v>2</v>
      </c>
      <c r="K5">
        <v>4</v>
      </c>
      <c r="L5">
        <v>1</v>
      </c>
    </row>
    <row r="6" spans="1:12" ht="29.1">
      <c r="A6" s="3" t="s">
        <v>10</v>
      </c>
      <c r="B6">
        <v>25</v>
      </c>
      <c r="C6">
        <v>70</v>
      </c>
      <c r="D6">
        <v>28</v>
      </c>
      <c r="E6">
        <v>72</v>
      </c>
      <c r="I6">
        <v>2</v>
      </c>
      <c r="J6">
        <v>1</v>
      </c>
      <c r="K6">
        <v>4</v>
      </c>
      <c r="L6">
        <v>3</v>
      </c>
    </row>
    <row r="7" spans="1:12">
      <c r="A7" s="3" t="s">
        <v>11</v>
      </c>
      <c r="B7">
        <v>38</v>
      </c>
      <c r="C7">
        <v>39</v>
      </c>
      <c r="D7">
        <v>79</v>
      </c>
      <c r="E7">
        <v>46</v>
      </c>
      <c r="I7">
        <v>1</v>
      </c>
      <c r="J7">
        <v>2</v>
      </c>
      <c r="K7">
        <v>4</v>
      </c>
      <c r="L7">
        <v>3</v>
      </c>
    </row>
    <row r="8" spans="1:12">
      <c r="A8" s="3" t="s">
        <v>12</v>
      </c>
      <c r="B8">
        <v>72</v>
      </c>
      <c r="C8">
        <v>42</v>
      </c>
      <c r="D8">
        <v>49</v>
      </c>
      <c r="E8">
        <v>39</v>
      </c>
      <c r="I8">
        <v>1</v>
      </c>
      <c r="J8">
        <v>4</v>
      </c>
      <c r="K8">
        <v>3</v>
      </c>
      <c r="L8">
        <v>2</v>
      </c>
    </row>
    <row r="9" spans="1:12" ht="29.1">
      <c r="A9" s="3" t="s">
        <v>13</v>
      </c>
      <c r="B9">
        <v>46</v>
      </c>
      <c r="C9">
        <v>69</v>
      </c>
      <c r="D9">
        <v>65</v>
      </c>
      <c r="E9">
        <v>22</v>
      </c>
      <c r="I9">
        <v>3</v>
      </c>
      <c r="J9">
        <v>4</v>
      </c>
      <c r="K9">
        <v>2</v>
      </c>
      <c r="L9">
        <v>1</v>
      </c>
    </row>
    <row r="10" spans="1:12">
      <c r="A10" s="3" t="s">
        <v>14</v>
      </c>
      <c r="B10">
        <v>41</v>
      </c>
      <c r="C10">
        <v>56</v>
      </c>
      <c r="D10">
        <v>39</v>
      </c>
      <c r="E10">
        <v>70</v>
      </c>
      <c r="I10">
        <v>2</v>
      </c>
      <c r="J10">
        <v>3</v>
      </c>
      <c r="K10">
        <v>4</v>
      </c>
      <c r="L10">
        <v>1</v>
      </c>
    </row>
    <row r="11" spans="1:12" ht="29.1">
      <c r="A11" s="3" t="s">
        <v>15</v>
      </c>
      <c r="B11">
        <v>78</v>
      </c>
      <c r="C11">
        <v>50</v>
      </c>
      <c r="D11">
        <v>41</v>
      </c>
      <c r="E11">
        <v>36</v>
      </c>
      <c r="I11">
        <v>3</v>
      </c>
      <c r="J11">
        <v>4</v>
      </c>
      <c r="K11">
        <v>1</v>
      </c>
      <c r="L11">
        <v>2</v>
      </c>
    </row>
    <row r="12" spans="1:12">
      <c r="A12" s="3" t="s">
        <v>16</v>
      </c>
      <c r="B12">
        <v>32</v>
      </c>
      <c r="C12">
        <v>29</v>
      </c>
      <c r="D12">
        <v>100</v>
      </c>
      <c r="E12">
        <v>40</v>
      </c>
      <c r="I12">
        <v>4</v>
      </c>
      <c r="J12">
        <v>2</v>
      </c>
      <c r="K12">
        <v>3</v>
      </c>
      <c r="L12">
        <v>1</v>
      </c>
    </row>
    <row r="13" spans="1:12">
      <c r="A13" s="3" t="s">
        <v>17</v>
      </c>
      <c r="B13">
        <v>45</v>
      </c>
      <c r="C13">
        <v>47</v>
      </c>
      <c r="D13">
        <v>33</v>
      </c>
      <c r="E13">
        <v>73</v>
      </c>
      <c r="I13">
        <v>4</v>
      </c>
      <c r="J13">
        <v>3</v>
      </c>
      <c r="K13">
        <v>1</v>
      </c>
      <c r="L13">
        <v>2</v>
      </c>
    </row>
    <row r="14" spans="1:12">
      <c r="A14" s="3" t="s">
        <v>18</v>
      </c>
      <c r="B14">
        <v>48</v>
      </c>
      <c r="C14">
        <v>75</v>
      </c>
      <c r="D14">
        <v>46</v>
      </c>
      <c r="E14" s="2"/>
      <c r="I14">
        <v>3</v>
      </c>
      <c r="J14" s="2"/>
      <c r="K14">
        <v>2</v>
      </c>
      <c r="L14">
        <v>1</v>
      </c>
    </row>
    <row r="15" spans="1:12" ht="29.1">
      <c r="A15" s="3" t="s">
        <v>19</v>
      </c>
      <c r="B15">
        <v>56</v>
      </c>
      <c r="C15">
        <v>81</v>
      </c>
      <c r="D15">
        <v>42</v>
      </c>
      <c r="E15" s="2"/>
      <c r="I15">
        <v>3</v>
      </c>
      <c r="J15" s="2"/>
      <c r="K15">
        <v>1</v>
      </c>
      <c r="L15">
        <v>2</v>
      </c>
    </row>
    <row r="16" spans="1:12" ht="29.1">
      <c r="A16" s="3" t="s">
        <v>20</v>
      </c>
      <c r="B16">
        <v>94</v>
      </c>
      <c r="C16">
        <v>44</v>
      </c>
      <c r="D16">
        <v>42</v>
      </c>
      <c r="E16" s="2"/>
      <c r="I16">
        <v>1</v>
      </c>
      <c r="J16" s="2"/>
      <c r="K16">
        <v>2</v>
      </c>
      <c r="L16">
        <v>3</v>
      </c>
    </row>
    <row r="17" spans="1:12" ht="29.1">
      <c r="A17" s="3" t="s">
        <v>21</v>
      </c>
      <c r="B17">
        <v>81</v>
      </c>
      <c r="C17">
        <v>42</v>
      </c>
      <c r="D17">
        <v>56</v>
      </c>
      <c r="E17" s="2"/>
      <c r="I17">
        <v>2</v>
      </c>
      <c r="J17" s="2"/>
      <c r="K17">
        <v>1</v>
      </c>
      <c r="L17">
        <v>3</v>
      </c>
    </row>
    <row r="18" spans="1:12" ht="29.1">
      <c r="A18" s="3" t="s">
        <v>22</v>
      </c>
      <c r="B18">
        <v>62</v>
      </c>
      <c r="C18">
        <v>48</v>
      </c>
      <c r="D18">
        <v>64</v>
      </c>
      <c r="E18" s="2"/>
      <c r="I18">
        <v>1</v>
      </c>
      <c r="J18" s="2"/>
      <c r="K18">
        <v>2</v>
      </c>
      <c r="L18">
        <v>3</v>
      </c>
    </row>
    <row r="19" spans="1:12" ht="43.5">
      <c r="A19" s="3" t="s">
        <v>23</v>
      </c>
      <c r="B19">
        <v>81</v>
      </c>
      <c r="C19">
        <v>63</v>
      </c>
      <c r="D19">
        <v>35</v>
      </c>
      <c r="E19" s="2"/>
      <c r="I19" s="2"/>
      <c r="J19">
        <v>3</v>
      </c>
      <c r="K19">
        <v>1</v>
      </c>
      <c r="L19">
        <v>2</v>
      </c>
    </row>
    <row r="20" spans="1:12">
      <c r="A20" s="3" t="s">
        <v>24</v>
      </c>
      <c r="B20">
        <v>29</v>
      </c>
      <c r="C20">
        <v>56</v>
      </c>
      <c r="D20">
        <v>94</v>
      </c>
      <c r="E20" s="2"/>
      <c r="I20" s="2"/>
      <c r="J20">
        <v>1</v>
      </c>
      <c r="K20">
        <v>3</v>
      </c>
      <c r="L2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8CB9C-3796-4662-8F95-26C9CBEBE730}">
  <dimension ref="A1:L20"/>
  <sheetViews>
    <sheetView workbookViewId="0">
      <pane xSplit="1" ySplit="1" topLeftCell="H2" activePane="bottomRight" state="frozen"/>
      <selection pane="bottomRight" activeCell="B2" sqref="B2"/>
      <selection pane="bottomLeft" activeCell="A2" sqref="A2"/>
      <selection pane="topRight" activeCell="B1" sqref="B1"/>
    </sheetView>
  </sheetViews>
  <sheetFormatPr defaultColWidth="8.85546875" defaultRowHeight="14.45"/>
  <cols>
    <col min="1" max="1" width="61.7109375" style="1" customWidth="1"/>
    <col min="2" max="7" width="9.140625"/>
    <col min="8" max="8" width="17.7109375" customWidth="1"/>
  </cols>
  <sheetData>
    <row r="1" spans="1:12">
      <c r="A1" s="3" t="s">
        <v>0</v>
      </c>
      <c r="B1" s="4">
        <v>1</v>
      </c>
      <c r="C1" s="4">
        <v>2</v>
      </c>
      <c r="D1" s="4">
        <v>3</v>
      </c>
      <c r="E1" s="4">
        <v>4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</row>
    <row r="2" spans="1:12">
      <c r="A2" s="3" t="s">
        <v>6</v>
      </c>
      <c r="B2">
        <v>1</v>
      </c>
      <c r="C2">
        <v>3</v>
      </c>
      <c r="D2">
        <v>2</v>
      </c>
      <c r="E2">
        <v>0</v>
      </c>
      <c r="I2">
        <v>2</v>
      </c>
      <c r="J2">
        <v>4</v>
      </c>
      <c r="K2">
        <v>3</v>
      </c>
      <c r="L2">
        <v>1</v>
      </c>
    </row>
    <row r="3" spans="1:12">
      <c r="A3" s="3" t="s">
        <v>7</v>
      </c>
      <c r="B3">
        <v>2</v>
      </c>
      <c r="C3">
        <v>3</v>
      </c>
      <c r="D3">
        <v>0</v>
      </c>
      <c r="E3">
        <v>1</v>
      </c>
      <c r="I3">
        <v>3</v>
      </c>
      <c r="J3">
        <v>4</v>
      </c>
      <c r="K3">
        <v>2</v>
      </c>
      <c r="L3">
        <v>1</v>
      </c>
    </row>
    <row r="4" spans="1:12">
      <c r="A4" s="3" t="s">
        <v>8</v>
      </c>
      <c r="B4">
        <v>1</v>
      </c>
      <c r="C4">
        <v>2</v>
      </c>
      <c r="D4">
        <v>3</v>
      </c>
      <c r="E4">
        <v>0</v>
      </c>
      <c r="I4">
        <v>2</v>
      </c>
      <c r="J4">
        <v>1</v>
      </c>
      <c r="K4">
        <v>3</v>
      </c>
      <c r="L4">
        <v>4</v>
      </c>
    </row>
    <row r="5" spans="1:12">
      <c r="A5" s="3" t="s">
        <v>9</v>
      </c>
      <c r="B5">
        <v>1</v>
      </c>
      <c r="C5">
        <v>0</v>
      </c>
      <c r="D5">
        <v>2</v>
      </c>
      <c r="E5">
        <v>3</v>
      </c>
      <c r="I5">
        <v>3</v>
      </c>
      <c r="J5">
        <v>2</v>
      </c>
      <c r="K5">
        <v>4</v>
      </c>
      <c r="L5">
        <v>1</v>
      </c>
    </row>
    <row r="6" spans="1:12" ht="29.1">
      <c r="A6" s="3" t="s">
        <v>10</v>
      </c>
      <c r="B6">
        <v>0</v>
      </c>
      <c r="C6">
        <v>1</v>
      </c>
      <c r="D6">
        <v>2</v>
      </c>
      <c r="E6">
        <v>3</v>
      </c>
      <c r="I6">
        <v>2</v>
      </c>
      <c r="J6">
        <v>1</v>
      </c>
      <c r="K6">
        <v>4</v>
      </c>
      <c r="L6">
        <v>3</v>
      </c>
    </row>
    <row r="7" spans="1:12">
      <c r="A7" s="3" t="s">
        <v>11</v>
      </c>
      <c r="B7">
        <v>1</v>
      </c>
      <c r="C7">
        <v>0</v>
      </c>
      <c r="D7">
        <v>2</v>
      </c>
      <c r="E7">
        <v>3</v>
      </c>
      <c r="I7">
        <v>1</v>
      </c>
      <c r="J7">
        <v>2</v>
      </c>
      <c r="K7">
        <v>4</v>
      </c>
      <c r="L7">
        <v>3</v>
      </c>
    </row>
    <row r="8" spans="1:12">
      <c r="A8" s="3" t="s">
        <v>12</v>
      </c>
      <c r="B8">
        <v>2</v>
      </c>
      <c r="C8">
        <v>0</v>
      </c>
      <c r="D8">
        <v>3</v>
      </c>
      <c r="E8">
        <v>1</v>
      </c>
      <c r="I8">
        <v>1</v>
      </c>
      <c r="J8">
        <v>4</v>
      </c>
      <c r="K8">
        <v>3</v>
      </c>
      <c r="L8">
        <v>2</v>
      </c>
    </row>
    <row r="9" spans="1:12" ht="29.1">
      <c r="A9" s="3" t="s">
        <v>13</v>
      </c>
      <c r="B9">
        <v>1</v>
      </c>
      <c r="C9">
        <v>3</v>
      </c>
      <c r="D9">
        <v>2</v>
      </c>
      <c r="E9">
        <v>0</v>
      </c>
      <c r="I9">
        <v>3</v>
      </c>
      <c r="J9">
        <v>4</v>
      </c>
      <c r="K9">
        <v>2</v>
      </c>
      <c r="L9">
        <v>1</v>
      </c>
    </row>
    <row r="10" spans="1:12">
      <c r="A10" s="3" t="s">
        <v>14</v>
      </c>
      <c r="B10">
        <v>2</v>
      </c>
      <c r="C10">
        <v>1</v>
      </c>
      <c r="D10">
        <v>0</v>
      </c>
      <c r="E10">
        <v>3</v>
      </c>
      <c r="I10">
        <v>2</v>
      </c>
      <c r="J10">
        <v>3</v>
      </c>
      <c r="K10">
        <v>4</v>
      </c>
      <c r="L10">
        <v>1</v>
      </c>
    </row>
    <row r="11" spans="1:12" ht="29.1">
      <c r="A11" s="3" t="s">
        <v>15</v>
      </c>
      <c r="B11">
        <v>3</v>
      </c>
      <c r="C11">
        <v>1</v>
      </c>
      <c r="D11">
        <v>2</v>
      </c>
      <c r="E11">
        <v>0</v>
      </c>
      <c r="I11">
        <v>3</v>
      </c>
      <c r="J11">
        <v>4</v>
      </c>
      <c r="K11">
        <v>1</v>
      </c>
      <c r="L11">
        <v>2</v>
      </c>
    </row>
    <row r="12" spans="1:12">
      <c r="A12" s="3" t="s">
        <v>16</v>
      </c>
      <c r="B12">
        <v>1</v>
      </c>
      <c r="C12">
        <v>0</v>
      </c>
      <c r="D12">
        <v>3</v>
      </c>
      <c r="E12">
        <v>2</v>
      </c>
      <c r="I12">
        <v>4</v>
      </c>
      <c r="J12">
        <v>2</v>
      </c>
      <c r="K12">
        <v>3</v>
      </c>
      <c r="L12">
        <v>1</v>
      </c>
    </row>
    <row r="13" spans="1:12">
      <c r="A13" s="3" t="s">
        <v>17</v>
      </c>
      <c r="B13">
        <v>1</v>
      </c>
      <c r="C13">
        <v>0</v>
      </c>
      <c r="D13">
        <v>2</v>
      </c>
      <c r="E13">
        <v>3</v>
      </c>
      <c r="I13">
        <v>4</v>
      </c>
      <c r="J13">
        <v>3</v>
      </c>
      <c r="K13">
        <v>1</v>
      </c>
      <c r="L13">
        <v>2</v>
      </c>
    </row>
    <row r="14" spans="1:12">
      <c r="A14" s="3" t="s">
        <v>18</v>
      </c>
      <c r="B14">
        <v>2</v>
      </c>
      <c r="C14">
        <v>1</v>
      </c>
      <c r="D14">
        <v>0</v>
      </c>
      <c r="E14" s="2"/>
      <c r="I14">
        <v>3</v>
      </c>
      <c r="J14" s="2"/>
      <c r="K14">
        <v>2</v>
      </c>
      <c r="L14">
        <v>1</v>
      </c>
    </row>
    <row r="15" spans="1:12" ht="29.1">
      <c r="A15" s="3" t="s">
        <v>19</v>
      </c>
      <c r="B15">
        <v>1</v>
      </c>
      <c r="C15">
        <v>2</v>
      </c>
      <c r="D15">
        <v>0</v>
      </c>
      <c r="E15" s="2"/>
      <c r="I15">
        <v>3</v>
      </c>
      <c r="J15" s="2"/>
      <c r="K15">
        <v>1</v>
      </c>
      <c r="L15">
        <v>2</v>
      </c>
    </row>
    <row r="16" spans="1:12" ht="29.1">
      <c r="A16" s="3" t="s">
        <v>20</v>
      </c>
      <c r="B16">
        <v>1</v>
      </c>
      <c r="C16">
        <v>2</v>
      </c>
      <c r="D16">
        <v>0</v>
      </c>
      <c r="E16" s="2"/>
      <c r="I16">
        <v>1</v>
      </c>
      <c r="J16" s="2"/>
      <c r="K16">
        <v>2</v>
      </c>
      <c r="L16">
        <v>3</v>
      </c>
    </row>
    <row r="17" spans="1:12" ht="29.1">
      <c r="A17" s="3" t="s">
        <v>21</v>
      </c>
      <c r="B17">
        <v>2</v>
      </c>
      <c r="C17">
        <v>0</v>
      </c>
      <c r="D17">
        <v>1</v>
      </c>
      <c r="E17" s="2"/>
      <c r="I17">
        <v>2</v>
      </c>
      <c r="J17" s="2"/>
      <c r="K17">
        <v>1</v>
      </c>
      <c r="L17">
        <v>3</v>
      </c>
    </row>
    <row r="18" spans="1:12" ht="29.1">
      <c r="A18" s="3" t="s">
        <v>22</v>
      </c>
      <c r="B18">
        <v>1</v>
      </c>
      <c r="C18">
        <v>0</v>
      </c>
      <c r="D18">
        <v>2</v>
      </c>
      <c r="E18" s="2"/>
      <c r="I18">
        <v>1</v>
      </c>
      <c r="J18" s="2"/>
      <c r="K18">
        <v>2</v>
      </c>
      <c r="L18">
        <v>3</v>
      </c>
    </row>
    <row r="19" spans="1:12" ht="43.5">
      <c r="A19" s="3" t="s">
        <v>23</v>
      </c>
      <c r="B19">
        <v>2</v>
      </c>
      <c r="C19">
        <v>1</v>
      </c>
      <c r="D19">
        <v>0</v>
      </c>
      <c r="E19" s="2"/>
      <c r="I19" s="2"/>
      <c r="J19">
        <v>3</v>
      </c>
      <c r="K19">
        <v>1</v>
      </c>
      <c r="L19">
        <v>2</v>
      </c>
    </row>
    <row r="20" spans="1:12">
      <c r="A20" s="3" t="s">
        <v>24</v>
      </c>
      <c r="B20">
        <v>2</v>
      </c>
      <c r="C20">
        <v>3</v>
      </c>
      <c r="D20">
        <v>1</v>
      </c>
      <c r="E20" s="2"/>
      <c r="I20" s="2"/>
      <c r="J20">
        <v>1</v>
      </c>
      <c r="K20">
        <v>3</v>
      </c>
      <c r="L2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13403-52B4-4FAC-91D0-33105DEE05E1}">
  <dimension ref="A1:L20"/>
  <sheetViews>
    <sheetView workbookViewId="0">
      <pane xSplit="1" ySplit="1" topLeftCell="D2" activePane="bottomRight" state="frozen"/>
      <selection pane="bottomRight" activeCell="D21" sqref="D21"/>
      <selection pane="bottomLeft" activeCell="A2" sqref="A2"/>
      <selection pane="topRight" activeCell="B1" sqref="B1"/>
    </sheetView>
  </sheetViews>
  <sheetFormatPr defaultColWidth="8.85546875" defaultRowHeight="14.45"/>
  <cols>
    <col min="1" max="1" width="61.7109375" style="1" customWidth="1"/>
    <col min="2" max="7" width="9.140625"/>
    <col min="8" max="8" width="17.7109375" customWidth="1"/>
  </cols>
  <sheetData>
    <row r="1" spans="1:12">
      <c r="A1" s="3" t="s">
        <v>0</v>
      </c>
      <c r="B1" s="4">
        <v>1</v>
      </c>
      <c r="C1" s="4">
        <v>2</v>
      </c>
      <c r="D1" s="4">
        <v>3</v>
      </c>
      <c r="E1" s="4">
        <v>4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</row>
    <row r="2" spans="1:12">
      <c r="A2" s="3" t="s">
        <v>6</v>
      </c>
      <c r="B2">
        <v>1</v>
      </c>
      <c r="C2">
        <v>3</v>
      </c>
      <c r="D2">
        <v>2</v>
      </c>
      <c r="E2">
        <v>0</v>
      </c>
      <c r="I2">
        <v>2</v>
      </c>
      <c r="J2">
        <v>4</v>
      </c>
      <c r="K2">
        <v>3</v>
      </c>
      <c r="L2">
        <v>1</v>
      </c>
    </row>
    <row r="3" spans="1:12">
      <c r="A3" s="3" t="s">
        <v>7</v>
      </c>
      <c r="B3">
        <v>2</v>
      </c>
      <c r="C3">
        <v>3</v>
      </c>
      <c r="D3">
        <v>1</v>
      </c>
      <c r="E3">
        <v>0</v>
      </c>
      <c r="I3">
        <v>3</v>
      </c>
      <c r="J3">
        <v>4</v>
      </c>
      <c r="K3">
        <v>2</v>
      </c>
      <c r="L3">
        <v>1</v>
      </c>
    </row>
    <row r="4" spans="1:12">
      <c r="A4" s="3" t="s">
        <v>8</v>
      </c>
      <c r="B4">
        <v>2</v>
      </c>
      <c r="C4">
        <v>1</v>
      </c>
      <c r="D4">
        <v>3</v>
      </c>
      <c r="E4">
        <v>0</v>
      </c>
      <c r="I4">
        <v>2</v>
      </c>
      <c r="J4">
        <v>1</v>
      </c>
      <c r="K4">
        <v>3</v>
      </c>
      <c r="L4">
        <v>4</v>
      </c>
    </row>
    <row r="5" spans="1:12">
      <c r="A5" s="3" t="s">
        <v>9</v>
      </c>
      <c r="B5">
        <v>1</v>
      </c>
      <c r="C5">
        <v>2</v>
      </c>
      <c r="D5">
        <v>0</v>
      </c>
      <c r="E5">
        <v>3</v>
      </c>
      <c r="I5">
        <v>3</v>
      </c>
      <c r="J5">
        <v>2</v>
      </c>
      <c r="K5">
        <v>4</v>
      </c>
      <c r="L5">
        <v>1</v>
      </c>
    </row>
    <row r="6" spans="1:12" ht="29.1">
      <c r="A6" s="3" t="s">
        <v>10</v>
      </c>
      <c r="B6">
        <v>0</v>
      </c>
      <c r="C6">
        <v>2</v>
      </c>
      <c r="D6">
        <v>1</v>
      </c>
      <c r="E6">
        <v>3</v>
      </c>
      <c r="I6">
        <v>2</v>
      </c>
      <c r="J6">
        <v>1</v>
      </c>
      <c r="K6">
        <v>4</v>
      </c>
      <c r="L6">
        <v>3</v>
      </c>
    </row>
    <row r="7" spans="1:12">
      <c r="A7" s="3" t="s">
        <v>11</v>
      </c>
      <c r="B7">
        <v>2</v>
      </c>
      <c r="C7">
        <v>0</v>
      </c>
      <c r="D7">
        <v>1</v>
      </c>
      <c r="E7">
        <v>3</v>
      </c>
      <c r="I7">
        <v>1</v>
      </c>
      <c r="J7">
        <v>2</v>
      </c>
      <c r="K7">
        <v>4</v>
      </c>
      <c r="L7">
        <v>3</v>
      </c>
    </row>
    <row r="8" spans="1:12">
      <c r="A8" s="3" t="s">
        <v>12</v>
      </c>
      <c r="B8">
        <v>1</v>
      </c>
      <c r="C8">
        <v>0</v>
      </c>
      <c r="D8">
        <v>3</v>
      </c>
      <c r="E8">
        <v>2</v>
      </c>
      <c r="I8">
        <v>1</v>
      </c>
      <c r="J8">
        <v>4</v>
      </c>
      <c r="K8">
        <v>3</v>
      </c>
      <c r="L8">
        <v>2</v>
      </c>
    </row>
    <row r="9" spans="1:12" ht="29.1">
      <c r="A9" s="3" t="s">
        <v>13</v>
      </c>
      <c r="B9">
        <v>1</v>
      </c>
      <c r="C9">
        <v>3</v>
      </c>
      <c r="D9">
        <v>2</v>
      </c>
      <c r="E9">
        <v>0</v>
      </c>
      <c r="I9">
        <v>3</v>
      </c>
      <c r="J9">
        <v>4</v>
      </c>
      <c r="K9">
        <v>2</v>
      </c>
      <c r="L9">
        <v>1</v>
      </c>
    </row>
    <row r="10" spans="1:12">
      <c r="A10" s="3" t="s">
        <v>14</v>
      </c>
      <c r="B10">
        <v>1</v>
      </c>
      <c r="C10">
        <v>2</v>
      </c>
      <c r="D10">
        <v>0</v>
      </c>
      <c r="E10">
        <v>3</v>
      </c>
      <c r="I10">
        <v>2</v>
      </c>
      <c r="J10">
        <v>3</v>
      </c>
      <c r="K10">
        <v>4</v>
      </c>
      <c r="L10">
        <v>1</v>
      </c>
    </row>
    <row r="11" spans="1:12" ht="29.1">
      <c r="A11" s="3" t="s">
        <v>15</v>
      </c>
      <c r="B11">
        <v>3</v>
      </c>
      <c r="C11">
        <v>0</v>
      </c>
      <c r="D11">
        <v>1</v>
      </c>
      <c r="E11">
        <v>2</v>
      </c>
      <c r="I11">
        <v>3</v>
      </c>
      <c r="J11">
        <v>4</v>
      </c>
      <c r="K11">
        <v>1</v>
      </c>
      <c r="L11">
        <v>2</v>
      </c>
    </row>
    <row r="12" spans="1:12">
      <c r="A12" s="3" t="s">
        <v>16</v>
      </c>
      <c r="B12">
        <v>0</v>
      </c>
      <c r="C12">
        <v>1</v>
      </c>
      <c r="D12">
        <v>3</v>
      </c>
      <c r="E12">
        <v>2</v>
      </c>
      <c r="I12">
        <v>4</v>
      </c>
      <c r="J12">
        <v>2</v>
      </c>
      <c r="K12">
        <v>3</v>
      </c>
      <c r="L12">
        <v>1</v>
      </c>
    </row>
    <row r="13" spans="1:12">
      <c r="A13" s="3" t="s">
        <v>17</v>
      </c>
      <c r="B13">
        <v>0</v>
      </c>
      <c r="C13">
        <v>1</v>
      </c>
      <c r="D13">
        <v>3</v>
      </c>
      <c r="E13">
        <v>2</v>
      </c>
      <c r="I13">
        <v>4</v>
      </c>
      <c r="J13">
        <v>3</v>
      </c>
      <c r="K13">
        <v>1</v>
      </c>
      <c r="L13">
        <v>2</v>
      </c>
    </row>
    <row r="14" spans="1:12">
      <c r="A14" s="3" t="s">
        <v>18</v>
      </c>
      <c r="B14">
        <v>1</v>
      </c>
      <c r="C14">
        <v>0</v>
      </c>
      <c r="D14">
        <v>2</v>
      </c>
      <c r="E14" s="2"/>
      <c r="I14">
        <v>3</v>
      </c>
      <c r="J14" s="2"/>
      <c r="K14">
        <v>2</v>
      </c>
      <c r="L14">
        <v>1</v>
      </c>
    </row>
    <row r="15" spans="1:12" ht="29.1">
      <c r="A15" s="3" t="s">
        <v>19</v>
      </c>
      <c r="B15">
        <v>1</v>
      </c>
      <c r="C15">
        <v>2</v>
      </c>
      <c r="D15">
        <v>0</v>
      </c>
      <c r="E15" s="2"/>
      <c r="I15">
        <v>3</v>
      </c>
      <c r="J15" s="2"/>
      <c r="K15">
        <v>1</v>
      </c>
      <c r="L15">
        <v>2</v>
      </c>
    </row>
    <row r="16" spans="1:12" ht="29.1">
      <c r="A16" s="3" t="s">
        <v>20</v>
      </c>
      <c r="B16">
        <v>1</v>
      </c>
      <c r="C16">
        <v>0</v>
      </c>
      <c r="D16">
        <v>2</v>
      </c>
      <c r="E16" s="2"/>
      <c r="I16">
        <v>1</v>
      </c>
      <c r="J16" s="2"/>
      <c r="K16">
        <v>2</v>
      </c>
      <c r="L16">
        <v>3</v>
      </c>
    </row>
    <row r="17" spans="1:12" ht="29.1">
      <c r="A17" s="3" t="s">
        <v>21</v>
      </c>
      <c r="B17">
        <v>2</v>
      </c>
      <c r="C17">
        <v>0</v>
      </c>
      <c r="D17">
        <v>1</v>
      </c>
      <c r="E17" s="2"/>
      <c r="I17">
        <v>2</v>
      </c>
      <c r="J17" s="2"/>
      <c r="K17">
        <v>1</v>
      </c>
      <c r="L17">
        <v>3</v>
      </c>
    </row>
    <row r="18" spans="1:12" ht="29.1">
      <c r="A18" s="3" t="s">
        <v>22</v>
      </c>
      <c r="B18">
        <v>0</v>
      </c>
      <c r="C18">
        <v>0</v>
      </c>
      <c r="D18">
        <v>0</v>
      </c>
      <c r="E18" s="2"/>
      <c r="I18">
        <v>1</v>
      </c>
      <c r="J18" s="2"/>
      <c r="K18">
        <v>2</v>
      </c>
      <c r="L18">
        <v>3</v>
      </c>
    </row>
    <row r="19" spans="1:12" ht="43.5">
      <c r="A19" s="3" t="s">
        <v>23</v>
      </c>
      <c r="B19">
        <v>2</v>
      </c>
      <c r="C19">
        <v>1</v>
      </c>
      <c r="D19">
        <v>0</v>
      </c>
      <c r="E19" s="2"/>
      <c r="I19" s="2"/>
      <c r="J19">
        <v>3</v>
      </c>
      <c r="K19">
        <v>1</v>
      </c>
      <c r="L19">
        <v>2</v>
      </c>
    </row>
    <row r="20" spans="1:12">
      <c r="A20" s="3" t="s">
        <v>24</v>
      </c>
      <c r="B20">
        <v>0</v>
      </c>
      <c r="C20">
        <v>1</v>
      </c>
      <c r="D20">
        <v>2</v>
      </c>
      <c r="E20" s="2"/>
      <c r="I20" s="2"/>
      <c r="J20">
        <v>1</v>
      </c>
      <c r="K20">
        <v>3</v>
      </c>
      <c r="L20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BB18-5DE0-4ED1-B75A-7B1AB43A99DE}">
  <dimension ref="A1:L20"/>
  <sheetViews>
    <sheetView workbookViewId="0">
      <pane xSplit="1" ySplit="1" topLeftCell="G2" activePane="bottomRight" state="frozen"/>
      <selection pane="bottomRight" activeCell="E3" sqref="E3"/>
      <selection pane="bottomLeft" activeCell="A2" sqref="A2"/>
      <selection pane="topRight" activeCell="B1" sqref="B1"/>
    </sheetView>
  </sheetViews>
  <sheetFormatPr defaultColWidth="8.85546875" defaultRowHeight="14.45"/>
  <cols>
    <col min="1" max="1" width="61.7109375" style="1" customWidth="1"/>
    <col min="2" max="7" width="9.140625"/>
    <col min="8" max="8" width="17.7109375" customWidth="1"/>
  </cols>
  <sheetData>
    <row r="1" spans="1:12">
      <c r="A1" s="3" t="s">
        <v>0</v>
      </c>
      <c r="B1" s="4">
        <v>1</v>
      </c>
      <c r="C1" s="4">
        <v>2</v>
      </c>
      <c r="D1" s="4">
        <v>3</v>
      </c>
      <c r="E1" s="4">
        <v>4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</row>
    <row r="2" spans="1:12">
      <c r="A2" s="3" t="s">
        <v>6</v>
      </c>
      <c r="B2">
        <v>1</v>
      </c>
      <c r="C2">
        <v>3</v>
      </c>
      <c r="D2">
        <v>2</v>
      </c>
      <c r="E2">
        <v>0</v>
      </c>
      <c r="I2">
        <v>2</v>
      </c>
      <c r="J2">
        <v>4</v>
      </c>
      <c r="K2">
        <v>3</v>
      </c>
      <c r="L2">
        <v>1</v>
      </c>
    </row>
    <row r="3" spans="1:12">
      <c r="A3" s="3" t="s">
        <v>7</v>
      </c>
      <c r="B3">
        <v>1</v>
      </c>
      <c r="C3">
        <v>0</v>
      </c>
      <c r="D3">
        <v>2</v>
      </c>
      <c r="E3">
        <v>3</v>
      </c>
      <c r="I3">
        <v>3</v>
      </c>
      <c r="J3">
        <v>4</v>
      </c>
      <c r="K3">
        <v>2</v>
      </c>
      <c r="L3">
        <v>1</v>
      </c>
    </row>
    <row r="4" spans="1:12">
      <c r="A4" s="3" t="s">
        <v>8</v>
      </c>
      <c r="B4">
        <v>0</v>
      </c>
      <c r="C4">
        <v>1</v>
      </c>
      <c r="D4">
        <v>3</v>
      </c>
      <c r="E4">
        <v>2</v>
      </c>
      <c r="I4">
        <v>2</v>
      </c>
      <c r="J4">
        <v>1</v>
      </c>
      <c r="K4">
        <v>3</v>
      </c>
      <c r="L4">
        <v>4</v>
      </c>
    </row>
    <row r="5" spans="1:12">
      <c r="A5" s="3" t="s">
        <v>9</v>
      </c>
      <c r="B5">
        <v>3</v>
      </c>
      <c r="C5">
        <v>1</v>
      </c>
      <c r="D5">
        <v>2</v>
      </c>
      <c r="E5">
        <v>0</v>
      </c>
      <c r="I5">
        <v>3</v>
      </c>
      <c r="J5">
        <v>2</v>
      </c>
      <c r="K5">
        <v>4</v>
      </c>
      <c r="L5">
        <v>1</v>
      </c>
    </row>
    <row r="6" spans="1:12" ht="29.1">
      <c r="A6" s="3" t="s">
        <v>10</v>
      </c>
      <c r="B6">
        <v>0</v>
      </c>
      <c r="C6">
        <v>1</v>
      </c>
      <c r="D6">
        <v>2</v>
      </c>
      <c r="E6">
        <v>3</v>
      </c>
      <c r="I6">
        <v>2</v>
      </c>
      <c r="J6">
        <v>1</v>
      </c>
      <c r="K6">
        <v>4</v>
      </c>
      <c r="L6">
        <v>3</v>
      </c>
    </row>
    <row r="7" spans="1:12">
      <c r="A7" s="3" t="s">
        <v>11</v>
      </c>
      <c r="B7">
        <v>1</v>
      </c>
      <c r="C7">
        <v>0</v>
      </c>
      <c r="D7">
        <v>2</v>
      </c>
      <c r="E7">
        <v>3</v>
      </c>
      <c r="I7">
        <v>1</v>
      </c>
      <c r="J7">
        <v>2</v>
      </c>
      <c r="K7">
        <v>4</v>
      </c>
      <c r="L7">
        <v>3</v>
      </c>
    </row>
    <row r="8" spans="1:12">
      <c r="A8" s="3" t="s">
        <v>12</v>
      </c>
      <c r="B8">
        <v>2</v>
      </c>
      <c r="C8">
        <v>0</v>
      </c>
      <c r="D8">
        <v>3</v>
      </c>
      <c r="E8">
        <v>1</v>
      </c>
      <c r="I8">
        <v>1</v>
      </c>
      <c r="J8">
        <v>4</v>
      </c>
      <c r="K8">
        <v>3</v>
      </c>
      <c r="L8">
        <v>2</v>
      </c>
    </row>
    <row r="9" spans="1:12" ht="29.1">
      <c r="A9" s="3" t="s">
        <v>13</v>
      </c>
      <c r="B9">
        <v>1</v>
      </c>
      <c r="C9">
        <v>3</v>
      </c>
      <c r="D9">
        <v>2</v>
      </c>
      <c r="E9">
        <v>0</v>
      </c>
      <c r="I9">
        <v>3</v>
      </c>
      <c r="J9">
        <v>4</v>
      </c>
      <c r="K9">
        <v>2</v>
      </c>
      <c r="L9">
        <v>1</v>
      </c>
    </row>
    <row r="10" spans="1:12">
      <c r="A10" s="3" t="s">
        <v>14</v>
      </c>
      <c r="B10">
        <v>2</v>
      </c>
      <c r="C10">
        <v>1</v>
      </c>
      <c r="D10">
        <v>0</v>
      </c>
      <c r="E10">
        <v>3</v>
      </c>
      <c r="I10">
        <v>2</v>
      </c>
      <c r="J10">
        <v>3</v>
      </c>
      <c r="K10">
        <v>4</v>
      </c>
      <c r="L10">
        <v>1</v>
      </c>
    </row>
    <row r="11" spans="1:12" ht="29.1">
      <c r="A11" s="3" t="s">
        <v>15</v>
      </c>
      <c r="B11">
        <v>3</v>
      </c>
      <c r="C11">
        <v>0</v>
      </c>
      <c r="D11">
        <v>1</v>
      </c>
      <c r="E11">
        <v>2</v>
      </c>
      <c r="I11">
        <v>3</v>
      </c>
      <c r="J11">
        <v>4</v>
      </c>
      <c r="K11">
        <v>1</v>
      </c>
      <c r="L11">
        <v>2</v>
      </c>
    </row>
    <row r="12" spans="1:12">
      <c r="A12" s="3" t="s">
        <v>16</v>
      </c>
      <c r="B12">
        <v>3</v>
      </c>
      <c r="C12">
        <v>1</v>
      </c>
      <c r="D12">
        <v>0</v>
      </c>
      <c r="E12">
        <v>2</v>
      </c>
      <c r="I12">
        <v>4</v>
      </c>
      <c r="J12">
        <v>2</v>
      </c>
      <c r="K12">
        <v>3</v>
      </c>
      <c r="L12">
        <v>1</v>
      </c>
    </row>
    <row r="13" spans="1:12">
      <c r="A13" s="3" t="s">
        <v>17</v>
      </c>
      <c r="B13">
        <v>3</v>
      </c>
      <c r="C13">
        <v>0</v>
      </c>
      <c r="D13">
        <v>1</v>
      </c>
      <c r="E13">
        <v>2</v>
      </c>
      <c r="I13">
        <v>4</v>
      </c>
      <c r="J13">
        <v>3</v>
      </c>
      <c r="K13">
        <v>1</v>
      </c>
      <c r="L13">
        <v>2</v>
      </c>
    </row>
    <row r="14" spans="1:12">
      <c r="A14" s="3" t="s">
        <v>18</v>
      </c>
      <c r="B14">
        <v>0</v>
      </c>
      <c r="C14">
        <v>1</v>
      </c>
      <c r="D14">
        <v>2</v>
      </c>
      <c r="E14" s="2"/>
      <c r="I14">
        <v>3</v>
      </c>
      <c r="J14" s="2"/>
      <c r="K14">
        <v>2</v>
      </c>
      <c r="L14">
        <v>1</v>
      </c>
    </row>
    <row r="15" spans="1:12" ht="29.1">
      <c r="A15" s="3" t="s">
        <v>19</v>
      </c>
      <c r="B15">
        <v>1</v>
      </c>
      <c r="C15">
        <v>2</v>
      </c>
      <c r="D15">
        <v>0</v>
      </c>
      <c r="E15" s="2"/>
      <c r="I15">
        <v>3</v>
      </c>
      <c r="J15" s="2"/>
      <c r="K15">
        <v>1</v>
      </c>
      <c r="L15">
        <v>2</v>
      </c>
    </row>
    <row r="16" spans="1:12" ht="29.1">
      <c r="A16" s="3" t="s">
        <v>20</v>
      </c>
      <c r="B16">
        <v>1</v>
      </c>
      <c r="C16">
        <v>0</v>
      </c>
      <c r="D16">
        <v>2</v>
      </c>
      <c r="E16" s="2"/>
      <c r="I16">
        <v>1</v>
      </c>
      <c r="J16" s="2"/>
      <c r="K16">
        <v>2</v>
      </c>
      <c r="L16">
        <v>3</v>
      </c>
    </row>
    <row r="17" spans="1:12" ht="29.1">
      <c r="A17" s="3" t="s">
        <v>21</v>
      </c>
      <c r="B17">
        <v>2</v>
      </c>
      <c r="C17">
        <v>0</v>
      </c>
      <c r="D17">
        <v>1</v>
      </c>
      <c r="E17" s="2"/>
      <c r="I17">
        <v>2</v>
      </c>
      <c r="J17" s="2"/>
      <c r="K17">
        <v>1</v>
      </c>
      <c r="L17">
        <v>3</v>
      </c>
    </row>
    <row r="18" spans="1:12" ht="29.1">
      <c r="A18" s="3" t="s">
        <v>22</v>
      </c>
      <c r="B18">
        <v>2</v>
      </c>
      <c r="C18">
        <v>1</v>
      </c>
      <c r="D18">
        <v>0</v>
      </c>
      <c r="E18" s="2"/>
      <c r="I18">
        <v>1</v>
      </c>
      <c r="J18" s="2"/>
      <c r="K18">
        <v>2</v>
      </c>
      <c r="L18">
        <v>3</v>
      </c>
    </row>
    <row r="19" spans="1:12" ht="43.5">
      <c r="A19" s="3" t="s">
        <v>23</v>
      </c>
      <c r="B19">
        <v>2</v>
      </c>
      <c r="C19">
        <v>1</v>
      </c>
      <c r="D19">
        <v>0</v>
      </c>
      <c r="E19" s="2"/>
      <c r="I19" s="2"/>
      <c r="J19">
        <v>3</v>
      </c>
      <c r="K19">
        <v>1</v>
      </c>
      <c r="L19">
        <v>2</v>
      </c>
    </row>
    <row r="20" spans="1:12">
      <c r="A20" s="3" t="s">
        <v>24</v>
      </c>
      <c r="B20">
        <v>0</v>
      </c>
      <c r="C20">
        <v>1</v>
      </c>
      <c r="D20">
        <v>2</v>
      </c>
      <c r="E20" s="2"/>
      <c r="I20" s="2"/>
      <c r="J20">
        <v>1</v>
      </c>
      <c r="K20">
        <v>3</v>
      </c>
      <c r="L20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DDC36-9547-4F37-BFD0-68D11FDA74D9}">
  <dimension ref="A1:H25"/>
  <sheetViews>
    <sheetView workbookViewId="0">
      <selection activeCell="N12" sqref="N12"/>
    </sheetView>
  </sheetViews>
  <sheetFormatPr defaultColWidth="11.42578125" defaultRowHeight="14.45"/>
  <cols>
    <col min="1" max="1" width="61.7109375" style="1" customWidth="1"/>
  </cols>
  <sheetData>
    <row r="1" spans="1:8">
      <c r="A1" s="3" t="s">
        <v>0</v>
      </c>
      <c r="B1" s="4" t="s">
        <v>2</v>
      </c>
      <c r="C1" s="4" t="s">
        <v>3</v>
      </c>
      <c r="D1" s="4" t="s">
        <v>4</v>
      </c>
      <c r="E1" s="4" t="s">
        <v>5</v>
      </c>
      <c r="H1" s="4"/>
    </row>
    <row r="2" spans="1:8">
      <c r="A2" s="3" t="s">
        <v>6</v>
      </c>
      <c r="B2">
        <f>_xlfn.XLOOKUP(_xlfn.XLOOKUP(Gemini!$A2,'Gemini-rez'!$A:$A,'Gemini-rez'!I:I),'Gemini-rez'!$B$1:$E$1,'Gemini-rez'!$B2:$E2)</f>
        <v>3</v>
      </c>
      <c r="C2">
        <f>_xlfn.XLOOKUP(_xlfn.XLOOKUP(Gemini!$A2,'Gemini-rez'!$A:$A,'Gemini-rez'!J:J),'Gemini-rez'!$B$1:$E$1,'Gemini-rez'!$B2:$E2)</f>
        <v>0</v>
      </c>
      <c r="D2">
        <f>_xlfn.XLOOKUP(_xlfn.XLOOKUP(Gemini!$A2,'Gemini-rez'!$A:$A,'Gemini-rez'!K:K),'Gemini-rez'!$B$1:$E$1,'Gemini-rez'!$B2:$E2)</f>
        <v>2</v>
      </c>
      <c r="E2">
        <f>_xlfn.XLOOKUP(_xlfn.XLOOKUP(Gemini!$A2,'Gemini-rez'!$A:$A,'Gemini-rez'!L:L),'Gemini-rez'!$B$1:$E$1,'Gemini-rez'!$B2:$E2)</f>
        <v>1</v>
      </c>
    </row>
    <row r="3" spans="1:8">
      <c r="A3" s="3" t="s">
        <v>7</v>
      </c>
      <c r="B3">
        <f>_xlfn.XLOOKUP(_xlfn.XLOOKUP(Gemini!$A3,'Gemini-rez'!$A:$A,'Gemini-rez'!I:I),'Gemini-rez'!$B$1:$E$1,'Gemini-rez'!$B3:$E3)</f>
        <v>2</v>
      </c>
      <c r="C3">
        <f>_xlfn.XLOOKUP(_xlfn.XLOOKUP(Gemini!$A3,'Gemini-rez'!$A:$A,'Gemini-rez'!J:J),'Gemini-rez'!$B$1:$E$1,'Gemini-rez'!$B3:$E3)</f>
        <v>3</v>
      </c>
      <c r="D3">
        <f>_xlfn.XLOOKUP(_xlfn.XLOOKUP(Gemini!$A3,'Gemini-rez'!$A:$A,'Gemini-rez'!K:K),'Gemini-rez'!$B$1:$E$1,'Gemini-rez'!$B3:$E3)</f>
        <v>0</v>
      </c>
      <c r="E3">
        <f>_xlfn.XLOOKUP(_xlfn.XLOOKUP(Gemini!$A3,'Gemini-rez'!$A:$A,'Gemini-rez'!L:L),'Gemini-rez'!$B$1:$E$1,'Gemini-rez'!$B3:$E3)</f>
        <v>1</v>
      </c>
    </row>
    <row r="4" spans="1:8">
      <c r="A4" s="3" t="s">
        <v>8</v>
      </c>
      <c r="B4">
        <f>_xlfn.XLOOKUP(_xlfn.XLOOKUP(Gemini!$A4,'Gemini-rez'!$A:$A,'Gemini-rez'!I:I),'Gemini-rez'!$B$1:$E$1,'Gemini-rez'!$B4:$E4)</f>
        <v>1</v>
      </c>
      <c r="C4">
        <f>_xlfn.XLOOKUP(_xlfn.XLOOKUP(Gemini!$A4,'Gemini-rez'!$A:$A,'Gemini-rez'!J:J),'Gemini-rez'!$B$1:$E$1,'Gemini-rez'!$B4:$E4)</f>
        <v>0</v>
      </c>
      <c r="D4">
        <f>_xlfn.XLOOKUP(_xlfn.XLOOKUP(Gemini!$A4,'Gemini-rez'!$A:$A,'Gemini-rez'!K:K),'Gemini-rez'!$B$1:$E$1,'Gemini-rez'!$B4:$E4)</f>
        <v>3</v>
      </c>
      <c r="E4">
        <f>_xlfn.XLOOKUP(_xlfn.XLOOKUP(Gemini!$A4,'Gemini-rez'!$A:$A,'Gemini-rez'!L:L),'Gemini-rez'!$B$1:$E$1,'Gemini-rez'!$B4:$E4)</f>
        <v>2</v>
      </c>
    </row>
    <row r="5" spans="1:8">
      <c r="A5" s="3" t="s">
        <v>9</v>
      </c>
      <c r="B5">
        <f>_xlfn.XLOOKUP(_xlfn.XLOOKUP(Gemini!$A5,'Gemini-rez'!$A:$A,'Gemini-rez'!I:I),'Gemini-rez'!$B$1:$E$1,'Gemini-rez'!$B5:$E5)</f>
        <v>2</v>
      </c>
      <c r="C5">
        <f>_xlfn.XLOOKUP(_xlfn.XLOOKUP(Gemini!$A5,'Gemini-rez'!$A:$A,'Gemini-rez'!J:J),'Gemini-rez'!$B$1:$E$1,'Gemini-rez'!$B5:$E5)</f>
        <v>1</v>
      </c>
      <c r="D5">
        <f>_xlfn.XLOOKUP(_xlfn.XLOOKUP(Gemini!$A5,'Gemini-rez'!$A:$A,'Gemini-rez'!K:K),'Gemini-rez'!$B$1:$E$1,'Gemini-rez'!$B5:$E5)</f>
        <v>0</v>
      </c>
      <c r="E5">
        <f>_xlfn.XLOOKUP(_xlfn.XLOOKUP(Gemini!$A5,'Gemini-rez'!$A:$A,'Gemini-rez'!L:L),'Gemini-rez'!$B$1:$E$1,'Gemini-rez'!$B5:$E5)</f>
        <v>3</v>
      </c>
    </row>
    <row r="6" spans="1:8" ht="29.1">
      <c r="A6" s="3" t="s">
        <v>10</v>
      </c>
      <c r="B6">
        <f>_xlfn.XLOOKUP(_xlfn.XLOOKUP(Gemini!$A6,'Gemini-rez'!$A:$A,'Gemini-rez'!I:I),'Gemini-rez'!$B$1:$E$1,'Gemini-rez'!$B6:$E6)</f>
        <v>1</v>
      </c>
      <c r="C6">
        <f>_xlfn.XLOOKUP(_xlfn.XLOOKUP(Gemini!$A6,'Gemini-rez'!$A:$A,'Gemini-rez'!J:J),'Gemini-rez'!$B$1:$E$1,'Gemini-rez'!$B6:$E6)</f>
        <v>0</v>
      </c>
      <c r="D6">
        <f>_xlfn.XLOOKUP(_xlfn.XLOOKUP(Gemini!$A6,'Gemini-rez'!$A:$A,'Gemini-rez'!K:K),'Gemini-rez'!$B$1:$E$1,'Gemini-rez'!$B6:$E6)</f>
        <v>3</v>
      </c>
      <c r="E6">
        <f>_xlfn.XLOOKUP(_xlfn.XLOOKUP(Gemini!$A6,'Gemini-rez'!$A:$A,'Gemini-rez'!L:L),'Gemini-rez'!$B$1:$E$1,'Gemini-rez'!$B6:$E6)</f>
        <v>2</v>
      </c>
    </row>
    <row r="7" spans="1:8">
      <c r="A7" s="3" t="s">
        <v>11</v>
      </c>
      <c r="B7">
        <f>_xlfn.XLOOKUP(_xlfn.XLOOKUP(Gemini!$A7,'Gemini-rez'!$A:$A,'Gemini-rez'!I:I),'Gemini-rez'!$B$1:$E$1,'Gemini-rez'!$B7:$E7)</f>
        <v>1</v>
      </c>
      <c r="C7">
        <f>_xlfn.XLOOKUP(_xlfn.XLOOKUP(Gemini!$A7,'Gemini-rez'!$A:$A,'Gemini-rez'!J:J),'Gemini-rez'!$B$1:$E$1,'Gemini-rez'!$B7:$E7)</f>
        <v>0</v>
      </c>
      <c r="D7">
        <f>_xlfn.XLOOKUP(_xlfn.XLOOKUP(Gemini!$A7,'Gemini-rez'!$A:$A,'Gemini-rez'!K:K),'Gemini-rez'!$B$1:$E$1,'Gemini-rez'!$B7:$E7)</f>
        <v>3</v>
      </c>
      <c r="E7">
        <f>_xlfn.XLOOKUP(_xlfn.XLOOKUP(Gemini!$A7,'Gemini-rez'!$A:$A,'Gemini-rez'!L:L),'Gemini-rez'!$B$1:$E$1,'Gemini-rez'!$B7:$E7)</f>
        <v>2</v>
      </c>
    </row>
    <row r="8" spans="1:8">
      <c r="A8" s="3" t="s">
        <v>12</v>
      </c>
      <c r="B8">
        <f>_xlfn.XLOOKUP(_xlfn.XLOOKUP(Gemini!$A8,'Gemini-rez'!$A:$A,'Gemini-rez'!I:I),'Gemini-rez'!$B$1:$E$1,'Gemini-rez'!$B8:$E8)</f>
        <v>2</v>
      </c>
      <c r="C8">
        <f>_xlfn.XLOOKUP(_xlfn.XLOOKUP(Gemini!$A8,'Gemini-rez'!$A:$A,'Gemini-rez'!J:J),'Gemini-rez'!$B$1:$E$1,'Gemini-rez'!$B8:$E8)</f>
        <v>1</v>
      </c>
      <c r="D8">
        <f>_xlfn.XLOOKUP(_xlfn.XLOOKUP(Gemini!$A8,'Gemini-rez'!$A:$A,'Gemini-rez'!K:K),'Gemini-rez'!$B$1:$E$1,'Gemini-rez'!$B8:$E8)</f>
        <v>3</v>
      </c>
      <c r="E8">
        <f>_xlfn.XLOOKUP(_xlfn.XLOOKUP(Gemini!$A8,'Gemini-rez'!$A:$A,'Gemini-rez'!L:L),'Gemini-rez'!$B$1:$E$1,'Gemini-rez'!$B8:$E8)</f>
        <v>0</v>
      </c>
    </row>
    <row r="9" spans="1:8" ht="29.1">
      <c r="A9" s="3" t="s">
        <v>13</v>
      </c>
      <c r="B9">
        <f>_xlfn.XLOOKUP(_xlfn.XLOOKUP(Gemini!$A9,'Gemini-rez'!$A:$A,'Gemini-rez'!I:I),'Gemini-rez'!$B$1:$E$1,'Gemini-rez'!$B9:$E9)</f>
        <v>2</v>
      </c>
      <c r="C9">
        <f>_xlfn.XLOOKUP(_xlfn.XLOOKUP(Gemini!$A9,'Gemini-rez'!$A:$A,'Gemini-rez'!J:J),'Gemini-rez'!$B$1:$E$1,'Gemini-rez'!$B9:$E9)</f>
        <v>0</v>
      </c>
      <c r="D9">
        <f>_xlfn.XLOOKUP(_xlfn.XLOOKUP(Gemini!$A9,'Gemini-rez'!$A:$A,'Gemini-rez'!K:K),'Gemini-rez'!$B$1:$E$1,'Gemini-rez'!$B9:$E9)</f>
        <v>3</v>
      </c>
      <c r="E9">
        <f>_xlfn.XLOOKUP(_xlfn.XLOOKUP(Gemini!$A9,'Gemini-rez'!$A:$A,'Gemini-rez'!L:L),'Gemini-rez'!$B$1:$E$1,'Gemini-rez'!$B9:$E9)</f>
        <v>1</v>
      </c>
    </row>
    <row r="10" spans="1:8">
      <c r="A10" s="3" t="s">
        <v>14</v>
      </c>
      <c r="B10">
        <f>_xlfn.XLOOKUP(_xlfn.XLOOKUP(Gemini!$A10,'Gemini-rez'!$A:$A,'Gemini-rez'!I:I),'Gemini-rez'!$B$1:$E$1,'Gemini-rez'!$B10:$E10)</f>
        <v>1</v>
      </c>
      <c r="C10">
        <f>_xlfn.XLOOKUP(_xlfn.XLOOKUP(Gemini!$A10,'Gemini-rez'!$A:$A,'Gemini-rez'!J:J),'Gemini-rez'!$B$1:$E$1,'Gemini-rez'!$B10:$E10)</f>
        <v>0</v>
      </c>
      <c r="D10">
        <f>_xlfn.XLOOKUP(_xlfn.XLOOKUP(Gemini!$A10,'Gemini-rez'!$A:$A,'Gemini-rez'!K:K),'Gemini-rez'!$B$1:$E$1,'Gemini-rez'!$B10:$E10)</f>
        <v>3</v>
      </c>
      <c r="E10">
        <f>_xlfn.XLOOKUP(_xlfn.XLOOKUP(Gemini!$A10,'Gemini-rez'!$A:$A,'Gemini-rez'!L:L),'Gemini-rez'!$B$1:$E$1,'Gemini-rez'!$B10:$E10)</f>
        <v>2</v>
      </c>
    </row>
    <row r="11" spans="1:8" ht="29.1">
      <c r="A11" s="3" t="s">
        <v>15</v>
      </c>
      <c r="B11">
        <f>_xlfn.XLOOKUP(_xlfn.XLOOKUP(Gemini!$A11,'Gemini-rez'!$A:$A,'Gemini-rez'!I:I),'Gemini-rez'!$B$1:$E$1,'Gemini-rez'!$B11:$E11)</f>
        <v>1</v>
      </c>
      <c r="C11">
        <f>_xlfn.XLOOKUP(_xlfn.XLOOKUP(Gemini!$A11,'Gemini-rez'!$A:$A,'Gemini-rez'!J:J),'Gemini-rez'!$B$1:$E$1,'Gemini-rez'!$B11:$E11)</f>
        <v>2</v>
      </c>
      <c r="D11">
        <f>_xlfn.XLOOKUP(_xlfn.XLOOKUP(Gemini!$A11,'Gemini-rez'!$A:$A,'Gemini-rez'!K:K),'Gemini-rez'!$B$1:$E$1,'Gemini-rez'!$B11:$E11)</f>
        <v>3</v>
      </c>
      <c r="E11">
        <f>_xlfn.XLOOKUP(_xlfn.XLOOKUP(Gemini!$A11,'Gemini-rez'!$A:$A,'Gemini-rez'!L:L),'Gemini-rez'!$B$1:$E$1,'Gemini-rez'!$B11:$E11)</f>
        <v>0</v>
      </c>
    </row>
    <row r="12" spans="1:8">
      <c r="A12" s="3" t="s">
        <v>16</v>
      </c>
      <c r="B12">
        <f>_xlfn.XLOOKUP(_xlfn.XLOOKUP(Gemini!$A12,'Gemini-rez'!$A:$A,'Gemini-rez'!I:I),'Gemini-rez'!$B$1:$E$1,'Gemini-rez'!$B12:$E12)</f>
        <v>2</v>
      </c>
      <c r="C12">
        <f>_xlfn.XLOOKUP(_xlfn.XLOOKUP(Gemini!$A12,'Gemini-rez'!$A:$A,'Gemini-rez'!J:J),'Gemini-rez'!$B$1:$E$1,'Gemini-rez'!$B12:$E12)</f>
        <v>1</v>
      </c>
      <c r="D12">
        <f>_xlfn.XLOOKUP(_xlfn.XLOOKUP(Gemini!$A12,'Gemini-rez'!$A:$A,'Gemini-rez'!K:K),'Gemini-rez'!$B$1:$E$1,'Gemini-rez'!$B12:$E12)</f>
        <v>0</v>
      </c>
      <c r="E12">
        <f>_xlfn.XLOOKUP(_xlfn.XLOOKUP(Gemini!$A12,'Gemini-rez'!$A:$A,'Gemini-rez'!L:L),'Gemini-rez'!$B$1:$E$1,'Gemini-rez'!$B12:$E12)</f>
        <v>3</v>
      </c>
    </row>
    <row r="13" spans="1:8">
      <c r="A13" s="3" t="s">
        <v>17</v>
      </c>
      <c r="B13">
        <f>_xlfn.XLOOKUP(_xlfn.XLOOKUP(Gemini!$A13,'Gemini-rez'!$A:$A,'Gemini-rez'!I:I),'Gemini-rez'!$B$1:$E$1,'Gemini-rez'!$B13:$E13)</f>
        <v>2</v>
      </c>
      <c r="C13">
        <f>_xlfn.XLOOKUP(_xlfn.XLOOKUP(Gemini!$A13,'Gemini-rez'!$A:$A,'Gemini-rez'!J:J),'Gemini-rez'!$B$1:$E$1,'Gemini-rez'!$B13:$E13)</f>
        <v>1</v>
      </c>
      <c r="D13">
        <f>_xlfn.XLOOKUP(_xlfn.XLOOKUP(Gemini!$A13,'Gemini-rez'!$A:$A,'Gemini-rez'!K:K),'Gemini-rez'!$B$1:$E$1,'Gemini-rez'!$B13:$E13)</f>
        <v>3</v>
      </c>
      <c r="E13">
        <f>_xlfn.XLOOKUP(_xlfn.XLOOKUP(Gemini!$A13,'Gemini-rez'!$A:$A,'Gemini-rez'!L:L),'Gemini-rez'!$B$1:$E$1,'Gemini-rez'!$B13:$E13)</f>
        <v>0</v>
      </c>
    </row>
    <row r="14" spans="1:8">
      <c r="A14" s="3" t="s">
        <v>18</v>
      </c>
      <c r="B14">
        <f>_xlfn.XLOOKUP(_xlfn.XLOOKUP(Gemini!$A14,'Gemini-rez'!$A:$A,'Gemini-rez'!I:I),'Gemini-rez'!$B$1:$E$1,'Gemini-rez'!$B14:$E14)</f>
        <v>2</v>
      </c>
      <c r="C14" t="e">
        <f>_xlfn.XLOOKUP(_xlfn.XLOOKUP(Gemini!$A14,'Gemini-rez'!$A:$A,'Gemini-rez'!J:J),'Gemini-rez'!$B$1:$E$1,'Gemini-rez'!$B14:$E14)</f>
        <v>#N/A</v>
      </c>
      <c r="D14">
        <f>_xlfn.XLOOKUP(_xlfn.XLOOKUP(Gemini!$A14,'Gemini-rez'!$A:$A,'Gemini-rez'!K:K),'Gemini-rez'!$B$1:$E$1,'Gemini-rez'!$B14:$E14)</f>
        <v>1</v>
      </c>
      <c r="E14">
        <f>_xlfn.XLOOKUP(_xlfn.XLOOKUP(Gemini!$A14,'Gemini-rez'!$A:$A,'Gemini-rez'!L:L),'Gemini-rez'!$B$1:$E$1,'Gemini-rez'!$B14:$E14)</f>
        <v>0</v>
      </c>
    </row>
    <row r="15" spans="1:8" ht="29.1">
      <c r="A15" s="3" t="s">
        <v>19</v>
      </c>
      <c r="B15">
        <f>_xlfn.XLOOKUP(_xlfn.XLOOKUP(Gemini!$A15,'Gemini-rez'!$A:$A,'Gemini-rez'!I:I),'Gemini-rez'!$B$1:$E$1,'Gemini-rez'!$B15:$E15)</f>
        <v>0</v>
      </c>
      <c r="C15" t="e">
        <f>_xlfn.XLOOKUP(_xlfn.XLOOKUP(Gemini!$A15,'Gemini-rez'!$A:$A,'Gemini-rez'!J:J),'Gemini-rez'!$B$1:$E$1,'Gemini-rez'!$B15:$E15)</f>
        <v>#N/A</v>
      </c>
      <c r="D15">
        <f>_xlfn.XLOOKUP(_xlfn.XLOOKUP(Gemini!$A15,'Gemini-rez'!$A:$A,'Gemini-rez'!K:K),'Gemini-rez'!$B$1:$E$1,'Gemini-rez'!$B15:$E15)</f>
        <v>1</v>
      </c>
      <c r="E15">
        <f>_xlfn.XLOOKUP(_xlfn.XLOOKUP(Gemini!$A15,'Gemini-rez'!$A:$A,'Gemini-rez'!L:L),'Gemini-rez'!$B$1:$E$1,'Gemini-rez'!$B15:$E15)</f>
        <v>2</v>
      </c>
    </row>
    <row r="16" spans="1:8" ht="29.1">
      <c r="A16" s="3" t="s">
        <v>20</v>
      </c>
      <c r="B16">
        <f>_xlfn.XLOOKUP(_xlfn.XLOOKUP(Gemini!$A16,'Gemini-rez'!$A:$A,'Gemini-rez'!I:I),'Gemini-rez'!$B$1:$E$1,'Gemini-rez'!$B16:$E16)</f>
        <v>1</v>
      </c>
      <c r="C16" t="e">
        <f>_xlfn.XLOOKUP(_xlfn.XLOOKUP(Gemini!$A16,'Gemini-rez'!$A:$A,'Gemini-rez'!J:J),'Gemini-rez'!$B$1:$E$1,'Gemini-rez'!$B16:$E16)</f>
        <v>#N/A</v>
      </c>
      <c r="D16">
        <f>_xlfn.XLOOKUP(_xlfn.XLOOKUP(Gemini!$A16,'Gemini-rez'!$A:$A,'Gemini-rez'!K:K),'Gemini-rez'!$B$1:$E$1,'Gemini-rez'!$B16:$E16)</f>
        <v>0</v>
      </c>
      <c r="E16">
        <f>_xlfn.XLOOKUP(_xlfn.XLOOKUP(Gemini!$A16,'Gemini-rez'!$A:$A,'Gemini-rez'!L:L),'Gemini-rez'!$B$1:$E$1,'Gemini-rez'!$B16:$E16)</f>
        <v>2</v>
      </c>
    </row>
    <row r="17" spans="1:5" ht="29.1">
      <c r="A17" s="3" t="s">
        <v>21</v>
      </c>
      <c r="B17">
        <f>_xlfn.XLOOKUP(_xlfn.XLOOKUP(Gemini!$A17,'Gemini-rez'!$A:$A,'Gemini-rez'!I:I),'Gemini-rez'!$B$1:$E$1,'Gemini-rez'!$B17:$E17)</f>
        <v>0</v>
      </c>
      <c r="C17" t="e">
        <f>_xlfn.XLOOKUP(_xlfn.XLOOKUP(Gemini!$A17,'Gemini-rez'!$A:$A,'Gemini-rez'!J:J),'Gemini-rez'!$B$1:$E$1,'Gemini-rez'!$B17:$E17)</f>
        <v>#N/A</v>
      </c>
      <c r="D17">
        <f>_xlfn.XLOOKUP(_xlfn.XLOOKUP(Gemini!$A17,'Gemini-rez'!$A:$A,'Gemini-rez'!K:K),'Gemini-rez'!$B$1:$E$1,'Gemini-rez'!$B17:$E17)</f>
        <v>2</v>
      </c>
      <c r="E17">
        <f>_xlfn.XLOOKUP(_xlfn.XLOOKUP(Gemini!$A17,'Gemini-rez'!$A:$A,'Gemini-rez'!L:L),'Gemini-rez'!$B$1:$E$1,'Gemini-rez'!$B17:$E17)</f>
        <v>1</v>
      </c>
    </row>
    <row r="18" spans="1:5" ht="29.1">
      <c r="A18" s="3" t="s">
        <v>22</v>
      </c>
      <c r="B18">
        <f>_xlfn.XLOOKUP(_xlfn.XLOOKUP(Gemini!$A18,'Gemini-rez'!$A:$A,'Gemini-rez'!I:I),'Gemini-rez'!$B$1:$E$1,'Gemini-rez'!$B18:$E18)</f>
        <v>2</v>
      </c>
      <c r="C18" t="e">
        <f>_xlfn.XLOOKUP(_xlfn.XLOOKUP(Gemini!$A18,'Gemini-rez'!$A:$A,'Gemini-rez'!J:J),'Gemini-rez'!$B$1:$E$1,'Gemini-rez'!$B18:$E18)</f>
        <v>#N/A</v>
      </c>
      <c r="D18">
        <f>_xlfn.XLOOKUP(_xlfn.XLOOKUP(Gemini!$A18,'Gemini-rez'!$A:$A,'Gemini-rez'!K:K),'Gemini-rez'!$B$1:$E$1,'Gemini-rez'!$B18:$E18)</f>
        <v>1</v>
      </c>
      <c r="E18">
        <f>_xlfn.XLOOKUP(_xlfn.XLOOKUP(Gemini!$A18,'Gemini-rez'!$A:$A,'Gemini-rez'!L:L),'Gemini-rez'!$B$1:$E$1,'Gemini-rez'!$B18:$E18)</f>
        <v>0</v>
      </c>
    </row>
    <row r="19" spans="1:5" ht="43.5">
      <c r="A19" s="3" t="s">
        <v>23</v>
      </c>
      <c r="B19" t="e">
        <f>_xlfn.XLOOKUP(_xlfn.XLOOKUP(Gemini!$A19,'Gemini-rez'!$A:$A,'Gemini-rez'!I:I),'Gemini-rez'!$B$1:$E$1,'Gemini-rez'!$B19:$E19)</f>
        <v>#N/A</v>
      </c>
      <c r="C19">
        <f>_xlfn.XLOOKUP(_xlfn.XLOOKUP(Gemini!$A19,'Gemini-rez'!$A:$A,'Gemini-rez'!J:J),'Gemini-rez'!$B$1:$E$1,'Gemini-rez'!$B19:$E19)</f>
        <v>0</v>
      </c>
      <c r="D19">
        <f>_xlfn.XLOOKUP(_xlfn.XLOOKUP(Gemini!$A19,'Gemini-rez'!$A:$A,'Gemini-rez'!K:K),'Gemini-rez'!$B$1:$E$1,'Gemini-rez'!$B19:$E19)</f>
        <v>2</v>
      </c>
      <c r="E19">
        <f>_xlfn.XLOOKUP(_xlfn.XLOOKUP(Gemini!$A19,'Gemini-rez'!$A:$A,'Gemini-rez'!L:L),'Gemini-rez'!$B$1:$E$1,'Gemini-rez'!$B19:$E19)</f>
        <v>1</v>
      </c>
    </row>
    <row r="20" spans="1:5">
      <c r="A20" s="3" t="s">
        <v>24</v>
      </c>
      <c r="B20" t="e">
        <f>_xlfn.XLOOKUP(_xlfn.XLOOKUP(Gemini!$A20,'Gemini-rez'!$A:$A,'Gemini-rez'!I:I),'Gemini-rez'!$B$1:$E$1,'Gemini-rez'!$B20:$E20)</f>
        <v>#N/A</v>
      </c>
      <c r="C20">
        <f>_xlfn.XLOOKUP(_xlfn.XLOOKUP(Gemini!$A20,'Gemini-rez'!$A:$A,'Gemini-rez'!J:J),'Gemini-rez'!$B$1:$E$1,'Gemini-rez'!$B20:$E20)</f>
        <v>0</v>
      </c>
      <c r="D20">
        <f>_xlfn.XLOOKUP(_xlfn.XLOOKUP(Gemini!$A20,'Gemini-rez'!$A:$A,'Gemini-rez'!K:K),'Gemini-rez'!$B$1:$E$1,'Gemini-rez'!$B20:$E20)</f>
        <v>2</v>
      </c>
      <c r="E20">
        <f>_xlfn.XLOOKUP(_xlfn.XLOOKUP(Gemini!$A20,'Gemini-rez'!$A:$A,'Gemini-rez'!L:L),'Gemini-rez'!$B$1:$E$1,'Gemini-rez'!$B20:$E20)</f>
        <v>1</v>
      </c>
    </row>
    <row r="22" spans="1:5">
      <c r="A22" s="1" t="s">
        <v>25</v>
      </c>
      <c r="B22">
        <f>AVERAGE(B2:B18)</f>
        <v>1.4705882352941178</v>
      </c>
      <c r="C22">
        <f>AVERAGE(C19:C20,C2:C13)</f>
        <v>0.6428571428571429</v>
      </c>
      <c r="D22">
        <f>AVERAGE(D2:D20)</f>
        <v>1.8421052631578947</v>
      </c>
      <c r="E22">
        <f>AVERAGE(E2:E20)</f>
        <v>1.263157894736842</v>
      </c>
    </row>
    <row r="23" spans="1:5">
      <c r="A23" s="1" t="s">
        <v>26</v>
      </c>
      <c r="B23">
        <f>_xlfn.STDEV.S(B2:B18)</f>
        <v>0.79981615534630279</v>
      </c>
      <c r="C23">
        <f>_xlfn.STDEV.S(C19:C20,C2:C12)</f>
        <v>0.96076892283052273</v>
      </c>
      <c r="D23">
        <f>_xlfn.STDEV.S(D2:D20)</f>
        <v>1.2139539573337681</v>
      </c>
      <c r="E23">
        <f>_xlfn.STDEV.S(E2:E20)</f>
        <v>0.99118925556670423</v>
      </c>
    </row>
    <row r="25" spans="1:5">
      <c r="A25" s="1" t="s">
        <v>27</v>
      </c>
      <c r="B25">
        <f>_xlfn.CONFIDENCE.NORM(0.05,B23,COUNT(B2:B20))</f>
        <v>0.38020147943631943</v>
      </c>
      <c r="C25">
        <f t="shared" ref="C25:E25" si="0">_xlfn.CONFIDENCE.NORM(0.05,C23,COUNT(C2:C20))</f>
        <v>0.50327229127644757</v>
      </c>
      <c r="D25">
        <f t="shared" si="0"/>
        <v>0.54585024018276063</v>
      </c>
      <c r="E25">
        <f t="shared" si="0"/>
        <v>0.44568485480780207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6C40-2542-4F41-AA84-A3AFA2DCD22B}">
  <dimension ref="A1:H25"/>
  <sheetViews>
    <sheetView topLeftCell="A15" workbookViewId="0">
      <selection activeCell="N16" sqref="N16"/>
    </sheetView>
  </sheetViews>
  <sheetFormatPr defaultColWidth="11.42578125" defaultRowHeight="14.45"/>
  <cols>
    <col min="1" max="1" width="61.7109375" style="1" customWidth="1"/>
  </cols>
  <sheetData>
    <row r="1" spans="1:8">
      <c r="A1" s="3" t="s">
        <v>0</v>
      </c>
      <c r="B1" s="4" t="s">
        <v>2</v>
      </c>
      <c r="C1" s="4" t="s">
        <v>3</v>
      </c>
      <c r="D1" s="4" t="s">
        <v>4</v>
      </c>
      <c r="E1" s="4" t="s">
        <v>5</v>
      </c>
      <c r="H1" s="4"/>
    </row>
    <row r="2" spans="1:8">
      <c r="A2" s="3" t="s">
        <v>6</v>
      </c>
      <c r="B2">
        <f>_xlfn.XLOOKUP(_xlfn.XLOOKUP(Mistral!$A2,'Mistral-rez'!$A:$A,'Mistral-rez'!I:I),'Mistral-rez'!$B$1:$E$1,'Mistral-rez'!$B2:$E2)</f>
        <v>3</v>
      </c>
      <c r="C2">
        <f>_xlfn.XLOOKUP(_xlfn.XLOOKUP(Mistral!$A2,'Mistral-rez'!$A:$A,'Mistral-rez'!J:J),'Mistral-rez'!$B$1:$E$1,'Mistral-rez'!$B2:$E2)</f>
        <v>0</v>
      </c>
      <c r="D2">
        <f>_xlfn.XLOOKUP(_xlfn.XLOOKUP(Mistral!$A2,'Mistral-rez'!$A:$A,'Mistral-rez'!K:K),'Mistral-rez'!$B$1:$E$1,'Mistral-rez'!$B2:$E2)</f>
        <v>2</v>
      </c>
      <c r="E2">
        <f>_xlfn.XLOOKUP(_xlfn.XLOOKUP(Mistral!$A2,'Mistral-rez'!$A:$A,'Mistral-rez'!L:L),'Mistral-rez'!$B$1:$E$1,'Mistral-rez'!$B2:$E2)</f>
        <v>1</v>
      </c>
    </row>
    <row r="3" spans="1:8">
      <c r="A3" s="3" t="s">
        <v>7</v>
      </c>
      <c r="B3">
        <f>_xlfn.XLOOKUP(_xlfn.XLOOKUP(Mistral!$A3,'Mistral-rez'!$A:$A,'Mistral-rez'!I:I),'Mistral-rez'!$B$1:$E$1,'Mistral-rez'!$B3:$E3)</f>
        <v>0</v>
      </c>
      <c r="C3">
        <f>_xlfn.XLOOKUP(_xlfn.XLOOKUP(Mistral!$A3,'Mistral-rez'!$A:$A,'Mistral-rez'!J:J),'Mistral-rez'!$B$1:$E$1,'Mistral-rez'!$B3:$E3)</f>
        <v>1</v>
      </c>
      <c r="D3">
        <f>_xlfn.XLOOKUP(_xlfn.XLOOKUP(Mistral!$A3,'Mistral-rez'!$A:$A,'Mistral-rez'!K:K),'Mistral-rez'!$B$1:$E$1,'Mistral-rez'!$B3:$E3)</f>
        <v>3</v>
      </c>
      <c r="E3">
        <f>_xlfn.XLOOKUP(_xlfn.XLOOKUP(Mistral!$A3,'Mistral-rez'!$A:$A,'Mistral-rez'!L:L),'Mistral-rez'!$B$1:$E$1,'Mistral-rez'!$B3:$E3)</f>
        <v>2</v>
      </c>
    </row>
    <row r="4" spans="1:8">
      <c r="A4" s="3" t="s">
        <v>8</v>
      </c>
      <c r="B4">
        <f>_xlfn.XLOOKUP(_xlfn.XLOOKUP(Mistral!$A4,'Mistral-rez'!$A:$A,'Mistral-rez'!I:I),'Mistral-rez'!$B$1:$E$1,'Mistral-rez'!$B4:$E4)</f>
        <v>2</v>
      </c>
      <c r="C4">
        <f>_xlfn.XLOOKUP(_xlfn.XLOOKUP(Mistral!$A4,'Mistral-rez'!$A:$A,'Mistral-rez'!J:J),'Mistral-rez'!$B$1:$E$1,'Mistral-rez'!$B4:$E4)</f>
        <v>1</v>
      </c>
      <c r="D4">
        <f>_xlfn.XLOOKUP(_xlfn.XLOOKUP(Mistral!$A4,'Mistral-rez'!$A:$A,'Mistral-rez'!K:K),'Mistral-rez'!$B$1:$E$1,'Mistral-rez'!$B4:$E4)</f>
        <v>3</v>
      </c>
      <c r="E4">
        <f>_xlfn.XLOOKUP(_xlfn.XLOOKUP(Mistral!$A4,'Mistral-rez'!$A:$A,'Mistral-rez'!L:L),'Mistral-rez'!$B$1:$E$1,'Mistral-rez'!$B4:$E4)</f>
        <v>0</v>
      </c>
    </row>
    <row r="5" spans="1:8">
      <c r="A5" s="3" t="s">
        <v>9</v>
      </c>
      <c r="B5">
        <f>_xlfn.XLOOKUP(_xlfn.XLOOKUP(Mistral!$A5,'Mistral-rez'!$A:$A,'Mistral-rez'!I:I),'Mistral-rez'!$B$1:$E$1,'Mistral-rez'!$B5:$E5)</f>
        <v>2</v>
      </c>
      <c r="C5">
        <f>_xlfn.XLOOKUP(_xlfn.XLOOKUP(Mistral!$A5,'Mistral-rez'!$A:$A,'Mistral-rez'!J:J),'Mistral-rez'!$B$1:$E$1,'Mistral-rez'!$B5:$E5)</f>
        <v>0</v>
      </c>
      <c r="D5">
        <f>_xlfn.XLOOKUP(_xlfn.XLOOKUP(Mistral!$A5,'Mistral-rez'!$A:$A,'Mistral-rez'!K:K),'Mistral-rez'!$B$1:$E$1,'Mistral-rez'!$B5:$E5)</f>
        <v>3</v>
      </c>
      <c r="E5">
        <f>_xlfn.XLOOKUP(_xlfn.XLOOKUP(Mistral!$A5,'Mistral-rez'!$A:$A,'Mistral-rez'!L:L),'Mistral-rez'!$B$1:$E$1,'Mistral-rez'!$B5:$E5)</f>
        <v>1</v>
      </c>
    </row>
    <row r="6" spans="1:8" ht="29.1">
      <c r="A6" s="3" t="s">
        <v>10</v>
      </c>
      <c r="B6">
        <f>_xlfn.XLOOKUP(_xlfn.XLOOKUP(Mistral!$A6,'Mistral-rez'!$A:$A,'Mistral-rez'!I:I),'Mistral-rez'!$B$1:$E$1,'Mistral-rez'!$B6:$E6)</f>
        <v>1</v>
      </c>
      <c r="C6">
        <f>_xlfn.XLOOKUP(_xlfn.XLOOKUP(Mistral!$A6,'Mistral-rez'!$A:$A,'Mistral-rez'!J:J),'Mistral-rez'!$B$1:$E$1,'Mistral-rez'!$B6:$E6)</f>
        <v>0</v>
      </c>
      <c r="D6">
        <f>_xlfn.XLOOKUP(_xlfn.XLOOKUP(Mistral!$A6,'Mistral-rez'!$A:$A,'Mistral-rez'!K:K),'Mistral-rez'!$B$1:$E$1,'Mistral-rez'!$B6:$E6)</f>
        <v>3</v>
      </c>
      <c r="E6">
        <f>_xlfn.XLOOKUP(_xlfn.XLOOKUP(Mistral!$A6,'Mistral-rez'!$A:$A,'Mistral-rez'!L:L),'Mistral-rez'!$B$1:$E$1,'Mistral-rez'!$B6:$E6)</f>
        <v>2</v>
      </c>
    </row>
    <row r="7" spans="1:8">
      <c r="A7" s="3" t="s">
        <v>11</v>
      </c>
      <c r="B7">
        <f>_xlfn.XLOOKUP(_xlfn.XLOOKUP(Mistral!$A7,'Mistral-rez'!$A:$A,'Mistral-rez'!I:I),'Mistral-rez'!$B$1:$E$1,'Mistral-rez'!$B7:$E7)</f>
        <v>1</v>
      </c>
      <c r="C7">
        <f>_xlfn.XLOOKUP(_xlfn.XLOOKUP(Mistral!$A7,'Mistral-rez'!$A:$A,'Mistral-rez'!J:J),'Mistral-rez'!$B$1:$E$1,'Mistral-rez'!$B7:$E7)</f>
        <v>0</v>
      </c>
      <c r="D7">
        <f>_xlfn.XLOOKUP(_xlfn.XLOOKUP(Mistral!$A7,'Mistral-rez'!$A:$A,'Mistral-rez'!K:K),'Mistral-rez'!$B$1:$E$1,'Mistral-rez'!$B7:$E7)</f>
        <v>3</v>
      </c>
      <c r="E7">
        <f>_xlfn.XLOOKUP(_xlfn.XLOOKUP(Mistral!$A7,'Mistral-rez'!$A:$A,'Mistral-rez'!L:L),'Mistral-rez'!$B$1:$E$1,'Mistral-rez'!$B7:$E7)</f>
        <v>2</v>
      </c>
    </row>
    <row r="8" spans="1:8">
      <c r="A8" s="3" t="s">
        <v>12</v>
      </c>
      <c r="B8">
        <f>_xlfn.XLOOKUP(_xlfn.XLOOKUP(Mistral!$A8,'Mistral-rez'!$A:$A,'Mistral-rez'!I:I),'Mistral-rez'!$B$1:$E$1,'Mistral-rez'!$B8:$E8)</f>
        <v>2</v>
      </c>
      <c r="C8">
        <f>_xlfn.XLOOKUP(_xlfn.XLOOKUP(Mistral!$A8,'Mistral-rez'!$A:$A,'Mistral-rez'!J:J),'Mistral-rez'!$B$1:$E$1,'Mistral-rez'!$B8:$E8)</f>
        <v>1</v>
      </c>
      <c r="D8">
        <f>_xlfn.XLOOKUP(_xlfn.XLOOKUP(Mistral!$A8,'Mistral-rez'!$A:$A,'Mistral-rez'!K:K),'Mistral-rez'!$B$1:$E$1,'Mistral-rez'!$B8:$E8)</f>
        <v>3</v>
      </c>
      <c r="E8">
        <f>_xlfn.XLOOKUP(_xlfn.XLOOKUP(Mistral!$A8,'Mistral-rez'!$A:$A,'Mistral-rez'!L:L),'Mistral-rez'!$B$1:$E$1,'Mistral-rez'!$B8:$E8)</f>
        <v>0</v>
      </c>
    </row>
    <row r="9" spans="1:8" ht="29.1">
      <c r="A9" s="3" t="s">
        <v>13</v>
      </c>
      <c r="B9">
        <f>_xlfn.XLOOKUP(_xlfn.XLOOKUP(Mistral!$A9,'Mistral-rez'!$A:$A,'Mistral-rez'!I:I),'Mistral-rez'!$B$1:$E$1,'Mistral-rez'!$B9:$E9)</f>
        <v>2</v>
      </c>
      <c r="C9">
        <f>_xlfn.XLOOKUP(_xlfn.XLOOKUP(Mistral!$A9,'Mistral-rez'!$A:$A,'Mistral-rez'!J:J),'Mistral-rez'!$B$1:$E$1,'Mistral-rez'!$B9:$E9)</f>
        <v>0</v>
      </c>
      <c r="D9">
        <f>_xlfn.XLOOKUP(_xlfn.XLOOKUP(Mistral!$A9,'Mistral-rez'!$A:$A,'Mistral-rez'!K:K),'Mistral-rez'!$B$1:$E$1,'Mistral-rez'!$B9:$E9)</f>
        <v>3</v>
      </c>
      <c r="E9">
        <f>_xlfn.XLOOKUP(_xlfn.XLOOKUP(Mistral!$A9,'Mistral-rez'!$A:$A,'Mistral-rez'!L:L),'Mistral-rez'!$B$1:$E$1,'Mistral-rez'!$B9:$E9)</f>
        <v>1</v>
      </c>
    </row>
    <row r="10" spans="1:8">
      <c r="A10" s="3" t="s">
        <v>14</v>
      </c>
      <c r="B10">
        <f>_xlfn.XLOOKUP(_xlfn.XLOOKUP(Mistral!$A10,'Mistral-rez'!$A:$A,'Mistral-rez'!I:I),'Mistral-rez'!$B$1:$E$1,'Mistral-rez'!$B10:$E10)</f>
        <v>1</v>
      </c>
      <c r="C10">
        <f>_xlfn.XLOOKUP(_xlfn.XLOOKUP(Mistral!$A10,'Mistral-rez'!$A:$A,'Mistral-rez'!J:J),'Mistral-rez'!$B$1:$E$1,'Mistral-rez'!$B10:$E10)</f>
        <v>0</v>
      </c>
      <c r="D10">
        <f>_xlfn.XLOOKUP(_xlfn.XLOOKUP(Mistral!$A10,'Mistral-rez'!$A:$A,'Mistral-rez'!K:K),'Mistral-rez'!$B$1:$E$1,'Mistral-rez'!$B10:$E10)</f>
        <v>3</v>
      </c>
      <c r="E10">
        <f>_xlfn.XLOOKUP(_xlfn.XLOOKUP(Mistral!$A10,'Mistral-rez'!$A:$A,'Mistral-rez'!L:L),'Mistral-rez'!$B$1:$E$1,'Mistral-rez'!$B10:$E10)</f>
        <v>2</v>
      </c>
    </row>
    <row r="11" spans="1:8" ht="29.1">
      <c r="A11" s="3" t="s">
        <v>15</v>
      </c>
      <c r="B11">
        <f>_xlfn.XLOOKUP(_xlfn.XLOOKUP(Mistral!$A11,'Mistral-rez'!$A:$A,'Mistral-rez'!I:I),'Mistral-rez'!$B$1:$E$1,'Mistral-rez'!$B11:$E11)</f>
        <v>2</v>
      </c>
      <c r="C11">
        <f>_xlfn.XLOOKUP(_xlfn.XLOOKUP(Mistral!$A11,'Mistral-rez'!$A:$A,'Mistral-rez'!J:J),'Mistral-rez'!$B$1:$E$1,'Mistral-rez'!$B11:$E11)</f>
        <v>0</v>
      </c>
      <c r="D11">
        <f>_xlfn.XLOOKUP(_xlfn.XLOOKUP(Mistral!$A11,'Mistral-rez'!$A:$A,'Mistral-rez'!K:K),'Mistral-rez'!$B$1:$E$1,'Mistral-rez'!$B11:$E11)</f>
        <v>3</v>
      </c>
      <c r="E11">
        <f>_xlfn.XLOOKUP(_xlfn.XLOOKUP(Mistral!$A11,'Mistral-rez'!$A:$A,'Mistral-rez'!L:L),'Mistral-rez'!$B$1:$E$1,'Mistral-rez'!$B11:$E11)</f>
        <v>1</v>
      </c>
    </row>
    <row r="12" spans="1:8">
      <c r="A12" s="3" t="s">
        <v>16</v>
      </c>
      <c r="B12">
        <f>_xlfn.XLOOKUP(_xlfn.XLOOKUP(Mistral!$A12,'Mistral-rez'!$A:$A,'Mistral-rez'!I:I),'Mistral-rez'!$B$1:$E$1,'Mistral-rez'!$B12:$E12)</f>
        <v>2</v>
      </c>
      <c r="C12">
        <f>_xlfn.XLOOKUP(_xlfn.XLOOKUP(Mistral!$A12,'Mistral-rez'!$A:$A,'Mistral-rez'!J:J),'Mistral-rez'!$B$1:$E$1,'Mistral-rez'!$B12:$E12)</f>
        <v>0</v>
      </c>
      <c r="D12">
        <f>_xlfn.XLOOKUP(_xlfn.XLOOKUP(Mistral!$A12,'Mistral-rez'!$A:$A,'Mistral-rez'!K:K),'Mistral-rez'!$B$1:$E$1,'Mistral-rez'!$B12:$E12)</f>
        <v>3</v>
      </c>
      <c r="E12">
        <f>_xlfn.XLOOKUP(_xlfn.XLOOKUP(Mistral!$A12,'Mistral-rez'!$A:$A,'Mistral-rez'!L:L),'Mistral-rez'!$B$1:$E$1,'Mistral-rez'!$B12:$E12)</f>
        <v>1</v>
      </c>
    </row>
    <row r="13" spans="1:8">
      <c r="A13" s="3" t="s">
        <v>17</v>
      </c>
      <c r="B13">
        <f>_xlfn.XLOOKUP(_xlfn.XLOOKUP(Mistral!$A13,'Mistral-rez'!$A:$A,'Mistral-rez'!I:I),'Mistral-rez'!$B$1:$E$1,'Mistral-rez'!$B13:$E13)</f>
        <v>3</v>
      </c>
      <c r="C13">
        <f>_xlfn.XLOOKUP(_xlfn.XLOOKUP(Mistral!$A13,'Mistral-rez'!$A:$A,'Mistral-rez'!J:J),'Mistral-rez'!$B$1:$E$1,'Mistral-rez'!$B13:$E13)</f>
        <v>2</v>
      </c>
      <c r="D13">
        <f>_xlfn.XLOOKUP(_xlfn.XLOOKUP(Mistral!$A13,'Mistral-rez'!$A:$A,'Mistral-rez'!K:K),'Mistral-rez'!$B$1:$E$1,'Mistral-rez'!$B13:$E13)</f>
        <v>1</v>
      </c>
      <c r="E13">
        <f>_xlfn.XLOOKUP(_xlfn.XLOOKUP(Mistral!$A13,'Mistral-rez'!$A:$A,'Mistral-rez'!L:L),'Mistral-rez'!$B$1:$E$1,'Mistral-rez'!$B13:$E13)</f>
        <v>0</v>
      </c>
    </row>
    <row r="14" spans="1:8">
      <c r="A14" s="3" t="s">
        <v>18</v>
      </c>
      <c r="B14">
        <f>_xlfn.XLOOKUP(_xlfn.XLOOKUP(Mistral!$A14,'Mistral-rez'!$A:$A,'Mistral-rez'!I:I),'Mistral-rez'!$B$1:$E$1,'Mistral-rez'!$B14:$E14)</f>
        <v>0</v>
      </c>
      <c r="C14" t="e">
        <f>_xlfn.XLOOKUP(_xlfn.XLOOKUP(Mistral!$A14,'Mistral-rez'!$A:$A,'Mistral-rez'!J:J),'Mistral-rez'!$B$1:$E$1,'Mistral-rez'!$B14:$E14)</f>
        <v>#N/A</v>
      </c>
      <c r="D14">
        <f>_xlfn.XLOOKUP(_xlfn.XLOOKUP(Mistral!$A14,'Mistral-rez'!$A:$A,'Mistral-rez'!K:K),'Mistral-rez'!$B$1:$E$1,'Mistral-rez'!$B14:$E14)</f>
        <v>1</v>
      </c>
      <c r="E14">
        <f>_xlfn.XLOOKUP(_xlfn.XLOOKUP(Mistral!$A14,'Mistral-rez'!$A:$A,'Mistral-rez'!L:L),'Mistral-rez'!$B$1:$E$1,'Mistral-rez'!$B14:$E14)</f>
        <v>2</v>
      </c>
    </row>
    <row r="15" spans="1:8" ht="29.1">
      <c r="A15" s="3" t="s">
        <v>19</v>
      </c>
      <c r="B15">
        <f>_xlfn.XLOOKUP(_xlfn.XLOOKUP(Mistral!$A15,'Mistral-rez'!$A:$A,'Mistral-rez'!I:I),'Mistral-rez'!$B$1:$E$1,'Mistral-rez'!$B15:$E15)</f>
        <v>0</v>
      </c>
      <c r="C15" t="e">
        <f>_xlfn.XLOOKUP(_xlfn.XLOOKUP(Mistral!$A15,'Mistral-rez'!$A:$A,'Mistral-rez'!J:J),'Mistral-rez'!$B$1:$E$1,'Mistral-rez'!$B15:$E15)</f>
        <v>#N/A</v>
      </c>
      <c r="D15">
        <f>_xlfn.XLOOKUP(_xlfn.XLOOKUP(Mistral!$A15,'Mistral-rez'!$A:$A,'Mistral-rez'!K:K),'Mistral-rez'!$B$1:$E$1,'Mistral-rez'!$B15:$E15)</f>
        <v>1</v>
      </c>
      <c r="E15">
        <f>_xlfn.XLOOKUP(_xlfn.XLOOKUP(Mistral!$A15,'Mistral-rez'!$A:$A,'Mistral-rez'!L:L),'Mistral-rez'!$B$1:$E$1,'Mistral-rez'!$B15:$E15)</f>
        <v>2</v>
      </c>
    </row>
    <row r="16" spans="1:8" ht="29.1">
      <c r="A16" s="3" t="s">
        <v>20</v>
      </c>
      <c r="B16">
        <f>_xlfn.XLOOKUP(_xlfn.XLOOKUP(Mistral!$A16,'Mistral-rez'!$A:$A,'Mistral-rez'!I:I),'Mistral-rez'!$B$1:$E$1,'Mistral-rez'!$B16:$E16)</f>
        <v>1</v>
      </c>
      <c r="C16" t="e">
        <f>_xlfn.XLOOKUP(_xlfn.XLOOKUP(Mistral!$A16,'Mistral-rez'!$A:$A,'Mistral-rez'!J:J),'Mistral-rez'!$B$1:$E$1,'Mistral-rez'!$B16:$E16)</f>
        <v>#N/A</v>
      </c>
      <c r="D16">
        <f>_xlfn.XLOOKUP(_xlfn.XLOOKUP(Mistral!$A16,'Mistral-rez'!$A:$A,'Mistral-rez'!K:K),'Mistral-rez'!$B$1:$E$1,'Mistral-rez'!$B16:$E16)</f>
        <v>2</v>
      </c>
      <c r="E16">
        <f>_xlfn.XLOOKUP(_xlfn.XLOOKUP(Mistral!$A16,'Mistral-rez'!$A:$A,'Mistral-rez'!L:L),'Mistral-rez'!$B$1:$E$1,'Mistral-rez'!$B16:$E16)</f>
        <v>0</v>
      </c>
    </row>
    <row r="17" spans="1:5" ht="29.1">
      <c r="A17" s="3" t="s">
        <v>21</v>
      </c>
      <c r="B17">
        <f>_xlfn.XLOOKUP(_xlfn.XLOOKUP(Mistral!$A17,'Mistral-rez'!$A:$A,'Mistral-rez'!I:I),'Mistral-rez'!$B$1:$E$1,'Mistral-rez'!$B17:$E17)</f>
        <v>0</v>
      </c>
      <c r="C17" t="e">
        <f>_xlfn.XLOOKUP(_xlfn.XLOOKUP(Mistral!$A17,'Mistral-rez'!$A:$A,'Mistral-rez'!J:J),'Mistral-rez'!$B$1:$E$1,'Mistral-rez'!$B17:$E17)</f>
        <v>#N/A</v>
      </c>
      <c r="D17">
        <f>_xlfn.XLOOKUP(_xlfn.XLOOKUP(Mistral!$A17,'Mistral-rez'!$A:$A,'Mistral-rez'!K:K),'Mistral-rez'!$B$1:$E$1,'Mistral-rez'!$B17:$E17)</f>
        <v>2</v>
      </c>
      <c r="E17">
        <f>_xlfn.XLOOKUP(_xlfn.XLOOKUP(Mistral!$A17,'Mistral-rez'!$A:$A,'Mistral-rez'!L:L),'Mistral-rez'!$B$1:$E$1,'Mistral-rez'!$B17:$E17)</f>
        <v>1</v>
      </c>
    </row>
    <row r="18" spans="1:5" ht="29.1">
      <c r="A18" s="3" t="s">
        <v>22</v>
      </c>
      <c r="B18">
        <f>_xlfn.XLOOKUP(_xlfn.XLOOKUP(Mistral!$A18,'Mistral-rez'!$A:$A,'Mistral-rez'!I:I),'Mistral-rez'!$B$1:$E$1,'Mistral-rez'!$B18:$E18)</f>
        <v>1</v>
      </c>
      <c r="C18" t="e">
        <f>_xlfn.XLOOKUP(_xlfn.XLOOKUP(Mistral!$A18,'Mistral-rez'!$A:$A,'Mistral-rez'!J:J),'Mistral-rez'!$B$1:$E$1,'Mistral-rez'!$B18:$E18)</f>
        <v>#N/A</v>
      </c>
      <c r="D18">
        <f>_xlfn.XLOOKUP(_xlfn.XLOOKUP(Mistral!$A18,'Mistral-rez'!$A:$A,'Mistral-rez'!K:K),'Mistral-rez'!$B$1:$E$1,'Mistral-rez'!$B18:$E18)</f>
        <v>0</v>
      </c>
      <c r="E18">
        <f>_xlfn.XLOOKUP(_xlfn.XLOOKUP(Mistral!$A18,'Mistral-rez'!$A:$A,'Mistral-rez'!L:L),'Mistral-rez'!$B$1:$E$1,'Mistral-rez'!$B18:$E18)</f>
        <v>2</v>
      </c>
    </row>
    <row r="19" spans="1:5" ht="43.5">
      <c r="A19" s="3" t="s">
        <v>23</v>
      </c>
      <c r="B19" t="e">
        <f>_xlfn.XLOOKUP(_xlfn.XLOOKUP(Mistral!$A19,'Mistral-rez'!$A:$A,'Mistral-rez'!I:I),'Mistral-rez'!$B$1:$E$1,'Mistral-rez'!$B19:$E19)</f>
        <v>#N/A</v>
      </c>
      <c r="C19">
        <f>_xlfn.XLOOKUP(_xlfn.XLOOKUP(Mistral!$A19,'Mistral-rez'!$A:$A,'Mistral-rez'!J:J),'Mistral-rez'!$B$1:$E$1,'Mistral-rez'!$B19:$E19)</f>
        <v>0</v>
      </c>
      <c r="D19">
        <f>_xlfn.XLOOKUP(_xlfn.XLOOKUP(Mistral!$A19,'Mistral-rez'!$A:$A,'Mistral-rez'!K:K),'Mistral-rez'!$B$1:$E$1,'Mistral-rez'!$B19:$E19)</f>
        <v>2</v>
      </c>
      <c r="E19">
        <f>_xlfn.XLOOKUP(_xlfn.XLOOKUP(Mistral!$A19,'Mistral-rez'!$A:$A,'Mistral-rez'!L:L),'Mistral-rez'!$B$1:$E$1,'Mistral-rez'!$B19:$E19)</f>
        <v>1</v>
      </c>
    </row>
    <row r="20" spans="1:5">
      <c r="A20" s="3" t="s">
        <v>24</v>
      </c>
      <c r="B20" t="e">
        <f>_xlfn.XLOOKUP(_xlfn.XLOOKUP(Mistral!$A20,'Mistral-rez'!$A:$A,'Mistral-rez'!I:I),'Mistral-rez'!$B$1:$E$1,'Mistral-rez'!$B20:$E20)</f>
        <v>#N/A</v>
      </c>
      <c r="C20">
        <f>_xlfn.XLOOKUP(_xlfn.XLOOKUP(Mistral!$A20,'Mistral-rez'!$A:$A,'Mistral-rez'!J:J),'Mistral-rez'!$B$1:$E$1,'Mistral-rez'!$B20:$E20)</f>
        <v>2</v>
      </c>
      <c r="D20">
        <f>_xlfn.XLOOKUP(_xlfn.XLOOKUP(Mistral!$A20,'Mistral-rez'!$A:$A,'Mistral-rez'!K:K),'Mistral-rez'!$B$1:$E$1,'Mistral-rez'!$B20:$E20)</f>
        <v>1</v>
      </c>
      <c r="E20">
        <f>_xlfn.XLOOKUP(_xlfn.XLOOKUP(Mistral!$A20,'Mistral-rez'!$A:$A,'Mistral-rez'!L:L),'Mistral-rez'!$B$1:$E$1,'Mistral-rez'!$B20:$E20)</f>
        <v>3</v>
      </c>
    </row>
    <row r="22" spans="1:5">
      <c r="A22" s="1" t="s">
        <v>25</v>
      </c>
      <c r="B22">
        <f>AVERAGE(B2:B18)</f>
        <v>1.3529411764705883</v>
      </c>
      <c r="C22">
        <f>AVERAGE(C19:C20,C2:C13)</f>
        <v>0.5</v>
      </c>
      <c r="D22">
        <f>AVERAGE(D2:D20)</f>
        <v>2.2105263157894739</v>
      </c>
      <c r="E22">
        <f>AVERAGE(E2:E20)</f>
        <v>1.263157894736842</v>
      </c>
    </row>
    <row r="23" spans="1:5">
      <c r="A23" s="1" t="s">
        <v>26</v>
      </c>
      <c r="B23">
        <f>_xlfn.STDEV.S(B2:B18)</f>
        <v>0.99631674623260724</v>
      </c>
      <c r="C23">
        <f>_xlfn.STDEV.S(C19:C20,C2:C12)</f>
        <v>0.6504436355879909</v>
      </c>
      <c r="D23">
        <f>_xlfn.STDEV.S(D2:D20)</f>
        <v>0.97632800547203713</v>
      </c>
      <c r="E23">
        <f>_xlfn.STDEV.S(E2:E20)</f>
        <v>0.87191393963432828</v>
      </c>
    </row>
    <row r="25" spans="1:5">
      <c r="A25" s="1" t="s">
        <v>27</v>
      </c>
      <c r="B25">
        <f>_xlfn.CONFIDENCE.NORM(0.05,B23,COUNT(B2:B20))</f>
        <v>0.47361021451336499</v>
      </c>
      <c r="C25">
        <f t="shared" ref="C25:E25" si="0">_xlfn.CONFIDENCE.NORM(0.05,C23,COUNT(C2:C20))</f>
        <v>0.34071695185991629</v>
      </c>
      <c r="D25">
        <f t="shared" si="0"/>
        <v>0.43900254458954086</v>
      </c>
      <c r="E25">
        <f t="shared" si="0"/>
        <v>0.39205311741262383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3D466-A471-42C8-B46D-0CEE731E3798}">
  <dimension ref="A1:H25"/>
  <sheetViews>
    <sheetView topLeftCell="A6" workbookViewId="0">
      <selection activeCell="O17" sqref="O17"/>
    </sheetView>
  </sheetViews>
  <sheetFormatPr defaultColWidth="11.42578125" defaultRowHeight="14.45"/>
  <cols>
    <col min="1" max="1" width="61.7109375" style="1" customWidth="1"/>
  </cols>
  <sheetData>
    <row r="1" spans="1:8">
      <c r="A1" s="3" t="s">
        <v>0</v>
      </c>
      <c r="B1" s="4" t="s">
        <v>2</v>
      </c>
      <c r="C1" s="4" t="s">
        <v>3</v>
      </c>
      <c r="D1" s="4" t="s">
        <v>4</v>
      </c>
      <c r="E1" s="4" t="s">
        <v>5</v>
      </c>
      <c r="H1" s="4"/>
    </row>
    <row r="2" spans="1:8">
      <c r="A2" s="3" t="s">
        <v>6</v>
      </c>
      <c r="B2">
        <f>_xlfn.XLOOKUP(_xlfn.XLOOKUP(Deepseek!$A2,'Deepseek-rez'!$A:$A,'Deepseek-rez'!I:I),'Deepseek-rez'!$B$1:$E$1,'Deepseek-rez'!$B2:$E2)</f>
        <v>3</v>
      </c>
      <c r="C2">
        <f>_xlfn.XLOOKUP(_xlfn.XLOOKUP(Deepseek!$A2,'Deepseek-rez'!$A:$A,'Deepseek-rez'!J:J),'Deepseek-rez'!$B$1:$E$1,'Deepseek-rez'!$B2:$E2)</f>
        <v>0</v>
      </c>
      <c r="D2">
        <f>_xlfn.XLOOKUP(_xlfn.XLOOKUP(Deepseek!$A2,'Deepseek-rez'!$A:$A,'Deepseek-rez'!K:K),'Deepseek-rez'!$B$1:$E$1,'Deepseek-rez'!$B2:$E2)</f>
        <v>2</v>
      </c>
      <c r="E2">
        <f>_xlfn.XLOOKUP(_xlfn.XLOOKUP(Deepseek!$A2,'Deepseek-rez'!$A:$A,'Deepseek-rez'!L:L),'Deepseek-rez'!$B$1:$E$1,'Deepseek-rez'!$B2:$E2)</f>
        <v>1</v>
      </c>
    </row>
    <row r="3" spans="1:8">
      <c r="A3" s="3" t="s">
        <v>7</v>
      </c>
      <c r="B3">
        <f>_xlfn.XLOOKUP(_xlfn.XLOOKUP(Deepseek!$A3,'Deepseek-rez'!$A:$A,'Deepseek-rez'!I:I),'Deepseek-rez'!$B$1:$E$1,'Deepseek-rez'!$B3:$E3)</f>
        <v>1</v>
      </c>
      <c r="C3">
        <f>_xlfn.XLOOKUP(_xlfn.XLOOKUP(Deepseek!$A3,'Deepseek-rez'!$A:$A,'Deepseek-rez'!J:J),'Deepseek-rez'!$B$1:$E$1,'Deepseek-rez'!$B3:$E3)</f>
        <v>0</v>
      </c>
      <c r="D3">
        <f>_xlfn.XLOOKUP(_xlfn.XLOOKUP(Deepseek!$A3,'Deepseek-rez'!$A:$A,'Deepseek-rez'!K:K),'Deepseek-rez'!$B$1:$E$1,'Deepseek-rez'!$B3:$E3)</f>
        <v>3</v>
      </c>
      <c r="E3">
        <f>_xlfn.XLOOKUP(_xlfn.XLOOKUP(Deepseek!$A3,'Deepseek-rez'!$A:$A,'Deepseek-rez'!L:L),'Deepseek-rez'!$B$1:$E$1,'Deepseek-rez'!$B3:$E3)</f>
        <v>2</v>
      </c>
    </row>
    <row r="4" spans="1:8">
      <c r="A4" s="3" t="s">
        <v>8</v>
      </c>
      <c r="B4">
        <f>_xlfn.XLOOKUP(_xlfn.XLOOKUP(Deepseek!$A4,'Deepseek-rez'!$A:$A,'Deepseek-rez'!I:I),'Deepseek-rez'!$B$1:$E$1,'Deepseek-rez'!$B4:$E4)</f>
        <v>1</v>
      </c>
      <c r="C4">
        <f>_xlfn.XLOOKUP(_xlfn.XLOOKUP(Deepseek!$A4,'Deepseek-rez'!$A:$A,'Deepseek-rez'!J:J),'Deepseek-rez'!$B$1:$E$1,'Deepseek-rez'!$B4:$E4)</f>
        <v>2</v>
      </c>
      <c r="D4">
        <f>_xlfn.XLOOKUP(_xlfn.XLOOKUP(Deepseek!$A4,'Deepseek-rez'!$A:$A,'Deepseek-rez'!K:K),'Deepseek-rez'!$B$1:$E$1,'Deepseek-rez'!$B4:$E4)</f>
        <v>3</v>
      </c>
      <c r="E4">
        <f>_xlfn.XLOOKUP(_xlfn.XLOOKUP(Deepseek!$A4,'Deepseek-rez'!$A:$A,'Deepseek-rez'!L:L),'Deepseek-rez'!$B$1:$E$1,'Deepseek-rez'!$B4:$E4)</f>
        <v>0</v>
      </c>
    </row>
    <row r="5" spans="1:8">
      <c r="A5" s="3" t="s">
        <v>9</v>
      </c>
      <c r="B5">
        <f>_xlfn.XLOOKUP(_xlfn.XLOOKUP(Deepseek!$A5,'Deepseek-rez'!$A:$A,'Deepseek-rez'!I:I),'Deepseek-rez'!$B$1:$E$1,'Deepseek-rez'!$B5:$E5)</f>
        <v>0</v>
      </c>
      <c r="C5">
        <f>_xlfn.XLOOKUP(_xlfn.XLOOKUP(Deepseek!$A5,'Deepseek-rez'!$A:$A,'Deepseek-rez'!J:J),'Deepseek-rez'!$B$1:$E$1,'Deepseek-rez'!$B5:$E5)</f>
        <v>2</v>
      </c>
      <c r="D5">
        <f>_xlfn.XLOOKUP(_xlfn.XLOOKUP(Deepseek!$A5,'Deepseek-rez'!$A:$A,'Deepseek-rez'!K:K),'Deepseek-rez'!$B$1:$E$1,'Deepseek-rez'!$B5:$E5)</f>
        <v>3</v>
      </c>
      <c r="E5">
        <f>_xlfn.XLOOKUP(_xlfn.XLOOKUP(Deepseek!$A5,'Deepseek-rez'!$A:$A,'Deepseek-rez'!L:L),'Deepseek-rez'!$B$1:$E$1,'Deepseek-rez'!$B5:$E5)</f>
        <v>1</v>
      </c>
    </row>
    <row r="6" spans="1:8" ht="29.1">
      <c r="A6" s="3" t="s">
        <v>10</v>
      </c>
      <c r="B6">
        <f>_xlfn.XLOOKUP(_xlfn.XLOOKUP(Deepseek!$A6,'Deepseek-rez'!$A:$A,'Deepseek-rez'!I:I),'Deepseek-rez'!$B$1:$E$1,'Deepseek-rez'!$B6:$E6)</f>
        <v>2</v>
      </c>
      <c r="C6">
        <f>_xlfn.XLOOKUP(_xlfn.XLOOKUP(Deepseek!$A6,'Deepseek-rez'!$A:$A,'Deepseek-rez'!J:J),'Deepseek-rez'!$B$1:$E$1,'Deepseek-rez'!$B6:$E6)</f>
        <v>0</v>
      </c>
      <c r="D6">
        <f>_xlfn.XLOOKUP(_xlfn.XLOOKUP(Deepseek!$A6,'Deepseek-rez'!$A:$A,'Deepseek-rez'!K:K),'Deepseek-rez'!$B$1:$E$1,'Deepseek-rez'!$B6:$E6)</f>
        <v>3</v>
      </c>
      <c r="E6">
        <f>_xlfn.XLOOKUP(_xlfn.XLOOKUP(Deepseek!$A6,'Deepseek-rez'!$A:$A,'Deepseek-rez'!L:L),'Deepseek-rez'!$B$1:$E$1,'Deepseek-rez'!$B6:$E6)</f>
        <v>1</v>
      </c>
    </row>
    <row r="7" spans="1:8">
      <c r="A7" s="3" t="s">
        <v>11</v>
      </c>
      <c r="B7">
        <f>_xlfn.XLOOKUP(_xlfn.XLOOKUP(Deepseek!$A7,'Deepseek-rez'!$A:$A,'Deepseek-rez'!I:I),'Deepseek-rez'!$B$1:$E$1,'Deepseek-rez'!$B7:$E7)</f>
        <v>2</v>
      </c>
      <c r="C7">
        <f>_xlfn.XLOOKUP(_xlfn.XLOOKUP(Deepseek!$A7,'Deepseek-rez'!$A:$A,'Deepseek-rez'!J:J),'Deepseek-rez'!$B$1:$E$1,'Deepseek-rez'!$B7:$E7)</f>
        <v>0</v>
      </c>
      <c r="D7">
        <f>_xlfn.XLOOKUP(_xlfn.XLOOKUP(Deepseek!$A7,'Deepseek-rez'!$A:$A,'Deepseek-rez'!K:K),'Deepseek-rez'!$B$1:$E$1,'Deepseek-rez'!$B7:$E7)</f>
        <v>3</v>
      </c>
      <c r="E7">
        <f>_xlfn.XLOOKUP(_xlfn.XLOOKUP(Deepseek!$A7,'Deepseek-rez'!$A:$A,'Deepseek-rez'!L:L),'Deepseek-rez'!$B$1:$E$1,'Deepseek-rez'!$B7:$E7)</f>
        <v>1</v>
      </c>
    </row>
    <row r="8" spans="1:8">
      <c r="A8" s="3" t="s">
        <v>12</v>
      </c>
      <c r="B8">
        <f>_xlfn.XLOOKUP(_xlfn.XLOOKUP(Deepseek!$A8,'Deepseek-rez'!$A:$A,'Deepseek-rez'!I:I),'Deepseek-rez'!$B$1:$E$1,'Deepseek-rez'!$B8:$E8)</f>
        <v>1</v>
      </c>
      <c r="C8">
        <f>_xlfn.XLOOKUP(_xlfn.XLOOKUP(Deepseek!$A8,'Deepseek-rez'!$A:$A,'Deepseek-rez'!J:J),'Deepseek-rez'!$B$1:$E$1,'Deepseek-rez'!$B8:$E8)</f>
        <v>2</v>
      </c>
      <c r="D8">
        <f>_xlfn.XLOOKUP(_xlfn.XLOOKUP(Deepseek!$A8,'Deepseek-rez'!$A:$A,'Deepseek-rez'!K:K),'Deepseek-rez'!$B$1:$E$1,'Deepseek-rez'!$B8:$E8)</f>
        <v>3</v>
      </c>
      <c r="E8">
        <f>_xlfn.XLOOKUP(_xlfn.XLOOKUP(Deepseek!$A8,'Deepseek-rez'!$A:$A,'Deepseek-rez'!L:L),'Deepseek-rez'!$B$1:$E$1,'Deepseek-rez'!$B8:$E8)</f>
        <v>0</v>
      </c>
    </row>
    <row r="9" spans="1:8" ht="29.1">
      <c r="A9" s="3" t="s">
        <v>13</v>
      </c>
      <c r="B9">
        <f>_xlfn.XLOOKUP(_xlfn.XLOOKUP(Deepseek!$A9,'Deepseek-rez'!$A:$A,'Deepseek-rez'!I:I),'Deepseek-rez'!$B$1:$E$1,'Deepseek-rez'!$B9:$E9)</f>
        <v>2</v>
      </c>
      <c r="C9">
        <f>_xlfn.XLOOKUP(_xlfn.XLOOKUP(Deepseek!$A9,'Deepseek-rez'!$A:$A,'Deepseek-rez'!J:J),'Deepseek-rez'!$B$1:$E$1,'Deepseek-rez'!$B9:$E9)</f>
        <v>0</v>
      </c>
      <c r="D9">
        <f>_xlfn.XLOOKUP(_xlfn.XLOOKUP(Deepseek!$A9,'Deepseek-rez'!$A:$A,'Deepseek-rez'!K:K),'Deepseek-rez'!$B$1:$E$1,'Deepseek-rez'!$B9:$E9)</f>
        <v>3</v>
      </c>
      <c r="E9">
        <f>_xlfn.XLOOKUP(_xlfn.XLOOKUP(Deepseek!$A9,'Deepseek-rez'!$A:$A,'Deepseek-rez'!L:L),'Deepseek-rez'!$B$1:$E$1,'Deepseek-rez'!$B9:$E9)</f>
        <v>1</v>
      </c>
    </row>
    <row r="10" spans="1:8">
      <c r="A10" s="3" t="s">
        <v>14</v>
      </c>
      <c r="B10">
        <f>_xlfn.XLOOKUP(_xlfn.XLOOKUP(Deepseek!$A10,'Deepseek-rez'!$A:$A,'Deepseek-rez'!I:I),'Deepseek-rez'!$B$1:$E$1,'Deepseek-rez'!$B10:$E10)</f>
        <v>2</v>
      </c>
      <c r="C10">
        <f>_xlfn.XLOOKUP(_xlfn.XLOOKUP(Deepseek!$A10,'Deepseek-rez'!$A:$A,'Deepseek-rez'!J:J),'Deepseek-rez'!$B$1:$E$1,'Deepseek-rez'!$B10:$E10)</f>
        <v>0</v>
      </c>
      <c r="D10">
        <f>_xlfn.XLOOKUP(_xlfn.XLOOKUP(Deepseek!$A10,'Deepseek-rez'!$A:$A,'Deepseek-rez'!K:K),'Deepseek-rez'!$B$1:$E$1,'Deepseek-rez'!$B10:$E10)</f>
        <v>3</v>
      </c>
      <c r="E10">
        <f>_xlfn.XLOOKUP(_xlfn.XLOOKUP(Deepseek!$A10,'Deepseek-rez'!$A:$A,'Deepseek-rez'!L:L),'Deepseek-rez'!$B$1:$E$1,'Deepseek-rez'!$B10:$E10)</f>
        <v>1</v>
      </c>
    </row>
    <row r="11" spans="1:8" ht="29.1">
      <c r="A11" s="3" t="s">
        <v>15</v>
      </c>
      <c r="B11">
        <f>_xlfn.XLOOKUP(_xlfn.XLOOKUP(Deepseek!$A11,'Deepseek-rez'!$A:$A,'Deepseek-rez'!I:I),'Deepseek-rez'!$B$1:$E$1,'Deepseek-rez'!$B11:$E11)</f>
        <v>1</v>
      </c>
      <c r="C11">
        <f>_xlfn.XLOOKUP(_xlfn.XLOOKUP(Deepseek!$A11,'Deepseek-rez'!$A:$A,'Deepseek-rez'!J:J),'Deepseek-rez'!$B$1:$E$1,'Deepseek-rez'!$B11:$E11)</f>
        <v>2</v>
      </c>
      <c r="D11">
        <f>_xlfn.XLOOKUP(_xlfn.XLOOKUP(Deepseek!$A11,'Deepseek-rez'!$A:$A,'Deepseek-rez'!K:K),'Deepseek-rez'!$B$1:$E$1,'Deepseek-rez'!$B11:$E11)</f>
        <v>3</v>
      </c>
      <c r="E11">
        <f>_xlfn.XLOOKUP(_xlfn.XLOOKUP(Deepseek!$A11,'Deepseek-rez'!$A:$A,'Deepseek-rez'!L:L),'Deepseek-rez'!$B$1:$E$1,'Deepseek-rez'!$B11:$E11)</f>
        <v>0</v>
      </c>
    </row>
    <row r="12" spans="1:8">
      <c r="A12" s="3" t="s">
        <v>16</v>
      </c>
      <c r="B12">
        <f>_xlfn.XLOOKUP(_xlfn.XLOOKUP(Deepseek!$A12,'Deepseek-rez'!$A:$A,'Deepseek-rez'!I:I),'Deepseek-rez'!$B$1:$E$1,'Deepseek-rez'!$B12:$E12)</f>
        <v>2</v>
      </c>
      <c r="C12">
        <f>_xlfn.XLOOKUP(_xlfn.XLOOKUP(Deepseek!$A12,'Deepseek-rez'!$A:$A,'Deepseek-rez'!J:J),'Deepseek-rez'!$B$1:$E$1,'Deepseek-rez'!$B12:$E12)</f>
        <v>1</v>
      </c>
      <c r="D12">
        <f>_xlfn.XLOOKUP(_xlfn.XLOOKUP(Deepseek!$A12,'Deepseek-rez'!$A:$A,'Deepseek-rez'!K:K),'Deepseek-rez'!$B$1:$E$1,'Deepseek-rez'!$B12:$E12)</f>
        <v>3</v>
      </c>
      <c r="E12">
        <f>_xlfn.XLOOKUP(_xlfn.XLOOKUP(Deepseek!$A12,'Deepseek-rez'!$A:$A,'Deepseek-rez'!L:L),'Deepseek-rez'!$B$1:$E$1,'Deepseek-rez'!$B12:$E12)</f>
        <v>0</v>
      </c>
    </row>
    <row r="13" spans="1:8">
      <c r="A13" s="3" t="s">
        <v>17</v>
      </c>
      <c r="B13">
        <f>_xlfn.XLOOKUP(_xlfn.XLOOKUP(Deepseek!$A13,'Deepseek-rez'!$A:$A,'Deepseek-rez'!I:I),'Deepseek-rez'!$B$1:$E$1,'Deepseek-rez'!$B13:$E13)</f>
        <v>2</v>
      </c>
      <c r="C13">
        <f>_xlfn.XLOOKUP(_xlfn.XLOOKUP(Deepseek!$A13,'Deepseek-rez'!$A:$A,'Deepseek-rez'!J:J),'Deepseek-rez'!$B$1:$E$1,'Deepseek-rez'!$B13:$E13)</f>
        <v>3</v>
      </c>
      <c r="D13">
        <f>_xlfn.XLOOKUP(_xlfn.XLOOKUP(Deepseek!$A13,'Deepseek-rez'!$A:$A,'Deepseek-rez'!K:K),'Deepseek-rez'!$B$1:$E$1,'Deepseek-rez'!$B13:$E13)</f>
        <v>0</v>
      </c>
      <c r="E13">
        <f>_xlfn.XLOOKUP(_xlfn.XLOOKUP(Deepseek!$A13,'Deepseek-rez'!$A:$A,'Deepseek-rez'!L:L),'Deepseek-rez'!$B$1:$E$1,'Deepseek-rez'!$B13:$E13)</f>
        <v>1</v>
      </c>
    </row>
    <row r="14" spans="1:8">
      <c r="A14" s="3" t="s">
        <v>18</v>
      </c>
      <c r="B14">
        <f>_xlfn.XLOOKUP(_xlfn.XLOOKUP(Deepseek!$A14,'Deepseek-rez'!$A:$A,'Deepseek-rez'!I:I),'Deepseek-rez'!$B$1:$E$1,'Deepseek-rez'!$B14:$E14)</f>
        <v>2</v>
      </c>
      <c r="C14" t="e">
        <f>_xlfn.XLOOKUP(_xlfn.XLOOKUP(Deepseek!$A14,'Deepseek-rez'!$A:$A,'Deepseek-rez'!J:J),'Deepseek-rez'!$B$1:$E$1,'Deepseek-rez'!$B14:$E14)</f>
        <v>#N/A</v>
      </c>
      <c r="D14">
        <f>_xlfn.XLOOKUP(_xlfn.XLOOKUP(Deepseek!$A14,'Deepseek-rez'!$A:$A,'Deepseek-rez'!K:K),'Deepseek-rez'!$B$1:$E$1,'Deepseek-rez'!$B14:$E14)</f>
        <v>0</v>
      </c>
      <c r="E14">
        <f>_xlfn.XLOOKUP(_xlfn.XLOOKUP(Deepseek!$A14,'Deepseek-rez'!$A:$A,'Deepseek-rez'!L:L),'Deepseek-rez'!$B$1:$E$1,'Deepseek-rez'!$B14:$E14)</f>
        <v>1</v>
      </c>
    </row>
    <row r="15" spans="1:8" ht="29.1">
      <c r="A15" s="3" t="s">
        <v>19</v>
      </c>
      <c r="B15">
        <f>_xlfn.XLOOKUP(_xlfn.XLOOKUP(Deepseek!$A15,'Deepseek-rez'!$A:$A,'Deepseek-rez'!I:I),'Deepseek-rez'!$B$1:$E$1,'Deepseek-rez'!$B15:$E15)</f>
        <v>0</v>
      </c>
      <c r="C15" t="e">
        <f>_xlfn.XLOOKUP(_xlfn.XLOOKUP(Deepseek!$A15,'Deepseek-rez'!$A:$A,'Deepseek-rez'!J:J),'Deepseek-rez'!$B$1:$E$1,'Deepseek-rez'!$B15:$E15)</f>
        <v>#N/A</v>
      </c>
      <c r="D15">
        <f>_xlfn.XLOOKUP(_xlfn.XLOOKUP(Deepseek!$A15,'Deepseek-rez'!$A:$A,'Deepseek-rez'!K:K),'Deepseek-rez'!$B$1:$E$1,'Deepseek-rez'!$B15:$E15)</f>
        <v>1</v>
      </c>
      <c r="E15">
        <f>_xlfn.XLOOKUP(_xlfn.XLOOKUP(Deepseek!$A15,'Deepseek-rez'!$A:$A,'Deepseek-rez'!L:L),'Deepseek-rez'!$B$1:$E$1,'Deepseek-rez'!$B15:$E15)</f>
        <v>2</v>
      </c>
    </row>
    <row r="16" spans="1:8" ht="29.1">
      <c r="A16" s="3" t="s">
        <v>20</v>
      </c>
      <c r="B16">
        <f>_xlfn.XLOOKUP(_xlfn.XLOOKUP(Deepseek!$A16,'Deepseek-rez'!$A:$A,'Deepseek-rez'!I:I),'Deepseek-rez'!$B$1:$E$1,'Deepseek-rez'!$B16:$E16)</f>
        <v>1</v>
      </c>
      <c r="C16" t="e">
        <f>_xlfn.XLOOKUP(_xlfn.XLOOKUP(Deepseek!$A16,'Deepseek-rez'!$A:$A,'Deepseek-rez'!J:J),'Deepseek-rez'!$B$1:$E$1,'Deepseek-rez'!$B16:$E16)</f>
        <v>#N/A</v>
      </c>
      <c r="D16">
        <f>_xlfn.XLOOKUP(_xlfn.XLOOKUP(Deepseek!$A16,'Deepseek-rez'!$A:$A,'Deepseek-rez'!K:K),'Deepseek-rez'!$B$1:$E$1,'Deepseek-rez'!$B16:$E16)</f>
        <v>0</v>
      </c>
      <c r="E16">
        <f>_xlfn.XLOOKUP(_xlfn.XLOOKUP(Deepseek!$A16,'Deepseek-rez'!$A:$A,'Deepseek-rez'!L:L),'Deepseek-rez'!$B$1:$E$1,'Deepseek-rez'!$B16:$E16)</f>
        <v>2</v>
      </c>
    </row>
    <row r="17" spans="1:5" ht="29.1">
      <c r="A17" s="3" t="s">
        <v>21</v>
      </c>
      <c r="B17">
        <f>_xlfn.XLOOKUP(_xlfn.XLOOKUP(Deepseek!$A17,'Deepseek-rez'!$A:$A,'Deepseek-rez'!I:I),'Deepseek-rez'!$B$1:$E$1,'Deepseek-rez'!$B17:$E17)</f>
        <v>0</v>
      </c>
      <c r="C17" t="e">
        <f>_xlfn.XLOOKUP(_xlfn.XLOOKUP(Deepseek!$A17,'Deepseek-rez'!$A:$A,'Deepseek-rez'!J:J),'Deepseek-rez'!$B$1:$E$1,'Deepseek-rez'!$B17:$E17)</f>
        <v>#N/A</v>
      </c>
      <c r="D17">
        <f>_xlfn.XLOOKUP(_xlfn.XLOOKUP(Deepseek!$A17,'Deepseek-rez'!$A:$A,'Deepseek-rez'!K:K),'Deepseek-rez'!$B$1:$E$1,'Deepseek-rez'!$B17:$E17)</f>
        <v>2</v>
      </c>
      <c r="E17">
        <f>_xlfn.XLOOKUP(_xlfn.XLOOKUP(Deepseek!$A17,'Deepseek-rez'!$A:$A,'Deepseek-rez'!L:L),'Deepseek-rez'!$B$1:$E$1,'Deepseek-rez'!$B17:$E17)</f>
        <v>1</v>
      </c>
    </row>
    <row r="18" spans="1:5" ht="29.1">
      <c r="A18" s="3" t="s">
        <v>22</v>
      </c>
      <c r="B18">
        <f>_xlfn.XLOOKUP(_xlfn.XLOOKUP(Deepseek!$A18,'Deepseek-rez'!$A:$A,'Deepseek-rez'!I:I),'Deepseek-rez'!$B$1:$E$1,'Deepseek-rez'!$B18:$E18)</f>
        <v>0</v>
      </c>
      <c r="C18" t="e">
        <f>_xlfn.XLOOKUP(_xlfn.XLOOKUP(Deepseek!$A18,'Deepseek-rez'!$A:$A,'Deepseek-rez'!J:J),'Deepseek-rez'!$B$1:$E$1,'Deepseek-rez'!$B18:$E18)</f>
        <v>#N/A</v>
      </c>
      <c r="D18">
        <f>_xlfn.XLOOKUP(_xlfn.XLOOKUP(Deepseek!$A18,'Deepseek-rez'!$A:$A,'Deepseek-rez'!K:K),'Deepseek-rez'!$B$1:$E$1,'Deepseek-rez'!$B18:$E18)</f>
        <v>0</v>
      </c>
      <c r="E18">
        <f>_xlfn.XLOOKUP(_xlfn.XLOOKUP(Deepseek!$A18,'Deepseek-rez'!$A:$A,'Deepseek-rez'!L:L),'Deepseek-rez'!$B$1:$E$1,'Deepseek-rez'!$B18:$E18)</f>
        <v>0</v>
      </c>
    </row>
    <row r="19" spans="1:5" ht="43.5">
      <c r="A19" s="3" t="s">
        <v>23</v>
      </c>
      <c r="B19" t="e">
        <f>_xlfn.XLOOKUP(_xlfn.XLOOKUP(Deepseek!$A19,'Deepseek-rez'!$A:$A,'Deepseek-rez'!I:I),'Deepseek-rez'!$B$1:$E$1,'Deepseek-rez'!$B19:$E19)</f>
        <v>#N/A</v>
      </c>
      <c r="C19">
        <f>_xlfn.XLOOKUP(_xlfn.XLOOKUP(Deepseek!$A19,'Deepseek-rez'!$A:$A,'Deepseek-rez'!J:J),'Deepseek-rez'!$B$1:$E$1,'Deepseek-rez'!$B19:$E19)</f>
        <v>0</v>
      </c>
      <c r="D19">
        <f>_xlfn.XLOOKUP(_xlfn.XLOOKUP(Deepseek!$A19,'Deepseek-rez'!$A:$A,'Deepseek-rez'!K:K),'Deepseek-rez'!$B$1:$E$1,'Deepseek-rez'!$B19:$E19)</f>
        <v>2</v>
      </c>
      <c r="E19">
        <f>_xlfn.XLOOKUP(_xlfn.XLOOKUP(Deepseek!$A19,'Deepseek-rez'!$A:$A,'Deepseek-rez'!L:L),'Deepseek-rez'!$B$1:$E$1,'Deepseek-rez'!$B19:$E19)</f>
        <v>1</v>
      </c>
    </row>
    <row r="20" spans="1:5">
      <c r="A20" s="3" t="s">
        <v>24</v>
      </c>
      <c r="B20" t="e">
        <f>_xlfn.XLOOKUP(_xlfn.XLOOKUP(Deepseek!$A20,'Deepseek-rez'!$A:$A,'Deepseek-rez'!I:I),'Deepseek-rez'!$B$1:$E$1,'Deepseek-rez'!$B20:$E20)</f>
        <v>#N/A</v>
      </c>
      <c r="C20">
        <f>_xlfn.XLOOKUP(_xlfn.XLOOKUP(Deepseek!$A20,'Deepseek-rez'!$A:$A,'Deepseek-rez'!J:J),'Deepseek-rez'!$B$1:$E$1,'Deepseek-rez'!$B20:$E20)</f>
        <v>0</v>
      </c>
      <c r="D20">
        <f>_xlfn.XLOOKUP(_xlfn.XLOOKUP(Deepseek!$A20,'Deepseek-rez'!$A:$A,'Deepseek-rez'!K:K),'Deepseek-rez'!$B$1:$E$1,'Deepseek-rez'!$B20:$E20)</f>
        <v>2</v>
      </c>
      <c r="E20">
        <f>_xlfn.XLOOKUP(_xlfn.XLOOKUP(Deepseek!$A20,'Deepseek-rez'!$A:$A,'Deepseek-rez'!L:L),'Deepseek-rez'!$B$1:$E$1,'Deepseek-rez'!$B20:$E20)</f>
        <v>1</v>
      </c>
    </row>
    <row r="22" spans="1:5">
      <c r="A22" s="1" t="s">
        <v>25</v>
      </c>
      <c r="B22">
        <f>AVERAGE(B2:B18)</f>
        <v>1.2941176470588236</v>
      </c>
      <c r="C22">
        <f>AVERAGE(C19:C20,C2:C13)</f>
        <v>0.8571428571428571</v>
      </c>
      <c r="D22">
        <f>AVERAGE(D2:D20)</f>
        <v>2.0526315789473686</v>
      </c>
      <c r="E22">
        <f>AVERAGE(E2:E20)</f>
        <v>0.89473684210526316</v>
      </c>
    </row>
    <row r="23" spans="1:5">
      <c r="A23" s="1" t="s">
        <v>26</v>
      </c>
      <c r="B23">
        <f>_xlfn.STDEV.S(B2:B18)</f>
        <v>0.91955871769785191</v>
      </c>
      <c r="C23">
        <f>_xlfn.STDEV.S(C19:C20,C2:C12)</f>
        <v>0.94733093343134189</v>
      </c>
      <c r="D23">
        <f>_xlfn.STDEV.S(D2:D20)</f>
        <v>1.223550580642996</v>
      </c>
      <c r="E23">
        <f>_xlfn.STDEV.S(E2:E20)</f>
        <v>0.65783625471062013</v>
      </c>
    </row>
    <row r="25" spans="1:5">
      <c r="A25" s="1" t="s">
        <v>27</v>
      </c>
      <c r="B25">
        <f>_xlfn.CONFIDENCE.NORM(0.05,B23,COUNT(B2:B20))</f>
        <v>0.43712243439982956</v>
      </c>
      <c r="C25">
        <f t="shared" ref="C25:E25" si="0">_xlfn.CONFIDENCE.NORM(0.05,C23,COUNT(C2:C20))</f>
        <v>0.4962331713024688</v>
      </c>
      <c r="D25">
        <f t="shared" si="0"/>
        <v>0.55016532899369919</v>
      </c>
      <c r="E25">
        <f t="shared" si="0"/>
        <v>0.29579381941583238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F149C-990F-4522-8185-5C8D9EA48F58}">
  <dimension ref="A1:E9"/>
  <sheetViews>
    <sheetView tabSelected="1" workbookViewId="0">
      <selection activeCell="E15" sqref="E15"/>
    </sheetView>
  </sheetViews>
  <sheetFormatPr defaultColWidth="8.7109375" defaultRowHeight="14.45"/>
  <cols>
    <col min="16384" max="16384" width="9.140625" bestFit="1" customWidth="1"/>
  </cols>
  <sheetData>
    <row r="1" spans="1:5">
      <c r="B1" t="s">
        <v>2</v>
      </c>
      <c r="C1" t="s">
        <v>3</v>
      </c>
      <c r="D1" t="s">
        <v>4</v>
      </c>
      <c r="E1" t="s">
        <v>28</v>
      </c>
    </row>
    <row r="2" spans="1:5">
      <c r="A2" t="s">
        <v>29</v>
      </c>
      <c r="B2" s="5">
        <v>1.4705882352941178</v>
      </c>
      <c r="C2" s="5">
        <v>0.6428571428571429</v>
      </c>
      <c r="D2" s="5">
        <v>1.8421052631578947</v>
      </c>
      <c r="E2" s="5">
        <v>1.263157894736842</v>
      </c>
    </row>
    <row r="3" spans="1:5">
      <c r="A3" s="1" t="s">
        <v>30</v>
      </c>
      <c r="B3" s="5">
        <v>1.2941176470588236</v>
      </c>
      <c r="C3" s="5">
        <v>0.8571428571428571</v>
      </c>
      <c r="D3" s="5">
        <v>2.0526315789473686</v>
      </c>
      <c r="E3" s="5">
        <v>0.89473684210526316</v>
      </c>
    </row>
    <row r="4" spans="1:5">
      <c r="A4" t="s">
        <v>31</v>
      </c>
      <c r="B4" s="5">
        <v>1.3529411764705883</v>
      </c>
      <c r="C4" s="5">
        <v>0.5</v>
      </c>
      <c r="D4" s="5">
        <v>2.2105263157894739</v>
      </c>
      <c r="E4" s="5">
        <v>1.263157894736842</v>
      </c>
    </row>
    <row r="6" spans="1:5">
      <c r="B6" t="s">
        <v>2</v>
      </c>
      <c r="C6" t="s">
        <v>3</v>
      </c>
      <c r="D6" t="s">
        <v>4</v>
      </c>
      <c r="E6" t="s">
        <v>28</v>
      </c>
    </row>
    <row r="7" spans="1:5">
      <c r="A7" t="s">
        <v>32</v>
      </c>
      <c r="B7" s="5">
        <v>0.79981615534630279</v>
      </c>
      <c r="C7" s="5">
        <v>0.96076892283052273</v>
      </c>
      <c r="D7" s="5">
        <v>1.2139539573337681</v>
      </c>
      <c r="E7" s="5">
        <v>0.99118925556670423</v>
      </c>
    </row>
    <row r="8" spans="1:5">
      <c r="A8" s="1" t="s">
        <v>30</v>
      </c>
      <c r="B8" s="5">
        <v>0.91955871769785191</v>
      </c>
      <c r="C8" s="5">
        <v>0.94733093343134189</v>
      </c>
      <c r="D8" s="5">
        <v>1.223550580642996</v>
      </c>
      <c r="E8" s="5">
        <v>0.65783625471062013</v>
      </c>
    </row>
    <row r="9" spans="1:5">
      <c r="A9" t="s">
        <v>31</v>
      </c>
      <c r="B9" s="5">
        <v>0.99631674623260724</v>
      </c>
      <c r="C9" s="5">
        <v>0.6504436355879909</v>
      </c>
      <c r="D9" s="5">
        <v>0.97632800547203713</v>
      </c>
      <c r="E9" s="5">
        <v>0.87191393963432828</v>
      </c>
    </row>
  </sheetData>
  <conditionalFormatting sqref="B2:E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:E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FED7953332048A026DFE490D2F588" ma:contentTypeVersion="4" ma:contentTypeDescription="Crée un document." ma:contentTypeScope="" ma:versionID="42e582351ad71cf0bfd6a64604b0cb51">
  <xsd:schema xmlns:xsd="http://www.w3.org/2001/XMLSchema" xmlns:xs="http://www.w3.org/2001/XMLSchema" xmlns:p="http://schemas.microsoft.com/office/2006/metadata/properties" xmlns:ns2="2e55f05e-36aa-4c88-930b-df00b5f2023b" targetNamespace="http://schemas.microsoft.com/office/2006/metadata/properties" ma:root="true" ma:fieldsID="f73f9de3532dd5e11c361803df3a6b44" ns2:_="">
    <xsd:import namespace="2e55f05e-36aa-4c88-930b-df00b5f202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55f05e-36aa-4c88-930b-df00b5f202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DDF1E9-82AF-4407-8FDB-B16FB051D727}"/>
</file>

<file path=customXml/itemProps2.xml><?xml version="1.0" encoding="utf-8"?>
<ds:datastoreItem xmlns:ds="http://schemas.openxmlformats.org/officeDocument/2006/customXml" ds:itemID="{3B19A506-D010-4614-883C-7BF1A0259C12}"/>
</file>

<file path=customXml/itemProps3.xml><?xml version="1.0" encoding="utf-8"?>
<ds:datastoreItem xmlns:ds="http://schemas.openxmlformats.org/officeDocument/2006/customXml" ds:itemID="{6D247937-3AF4-4BDB-9DF6-B4E66E8564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kenzy barakat</dc:creator>
  <cp:keywords/>
  <dc:description/>
  <cp:lastModifiedBy>Erwan David (Student at CentraleSupelec)</cp:lastModifiedBy>
  <cp:revision/>
  <dcterms:created xsi:type="dcterms:W3CDTF">2015-06-05T18:19:34Z</dcterms:created>
  <dcterms:modified xsi:type="dcterms:W3CDTF">2025-05-20T20:44:01Z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0x01010073BFED7953332048A026DFE490D2F588</vt:lpwstr>
  </property>
</Properties>
</file>