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sogeposte.fr\data\Lbpam\SG_Risques\TEAM\ERWAN\Pricer FF1\Inputs-Outputs\"/>
    </mc:Choice>
  </mc:AlternateContent>
  <xr:revisionPtr revIDLastSave="0" documentId="13_ncr:1_{BC7E7C3B-DF5E-41D8-893F-A58B9E65AEF3}" xr6:coauthVersionLast="47" xr6:coauthVersionMax="47" xr10:uidLastSave="{00000000-0000-0000-0000-000000000000}"/>
  <bookViews>
    <workbookView xWindow="15" yWindow="0" windowWidth="23010" windowHeight="12360" xr2:uid="{83CFCBF7-0784-4F73-94D1-5F606864656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I32" i="1" s="1"/>
  <c r="J32" i="1" s="1"/>
  <c r="H32" i="1"/>
  <c r="L32" i="1"/>
  <c r="D32" i="1" l="1"/>
  <c r="G31" i="1"/>
  <c r="I31" i="1" s="1"/>
  <c r="J31" i="1" s="1"/>
  <c r="H31" i="1"/>
  <c r="L31" i="1"/>
  <c r="D31" i="1" l="1"/>
  <c r="L30" i="1"/>
  <c r="G30" i="1"/>
  <c r="H30" i="1"/>
  <c r="D30" i="1"/>
  <c r="G29" i="1"/>
  <c r="I29" i="1" s="1"/>
  <c r="J29" i="1" s="1"/>
  <c r="H29" i="1"/>
  <c r="L29" i="1"/>
  <c r="I30" i="1" l="1"/>
  <c r="J30" i="1" s="1"/>
  <c r="D29" i="1"/>
  <c r="G28" i="1"/>
  <c r="H28" i="1"/>
  <c r="D28" i="1"/>
  <c r="L28" i="1" s="1"/>
  <c r="I28" i="1" l="1"/>
  <c r="J28" i="1" s="1"/>
  <c r="G27" i="1"/>
  <c r="I27" i="1" s="1"/>
  <c r="J27" i="1" s="1"/>
  <c r="H27" i="1"/>
  <c r="L27" i="1"/>
  <c r="G26" i="1" l="1"/>
  <c r="I26" i="1" s="1"/>
  <c r="J26" i="1" s="1"/>
  <c r="H26" i="1"/>
  <c r="L26" i="1"/>
  <c r="D27" i="1" l="1"/>
  <c r="D26" i="1"/>
  <c r="G25" i="1"/>
  <c r="I25" i="1" s="1"/>
  <c r="J25" i="1" s="1"/>
  <c r="H25" i="1"/>
  <c r="L25" i="1"/>
  <c r="D25" i="1"/>
  <c r="G24" i="1"/>
  <c r="I24" i="1" s="1"/>
  <c r="J24" i="1" s="1"/>
  <c r="H24" i="1"/>
  <c r="L24" i="1"/>
  <c r="D24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" i="1"/>
  <c r="G23" i="1"/>
  <c r="H23" i="1"/>
  <c r="I23" i="1"/>
  <c r="J23" i="1" s="1"/>
  <c r="D23" i="1" l="1"/>
  <c r="G22" i="1"/>
  <c r="I22" i="1" s="1"/>
  <c r="J22" i="1" s="1"/>
  <c r="H22" i="1"/>
  <c r="D22" i="1" l="1"/>
  <c r="G21" i="1"/>
  <c r="H21" i="1"/>
  <c r="I21" i="1" l="1"/>
  <c r="J21" i="1" s="1"/>
  <c r="D21" i="1"/>
  <c r="G20" i="1"/>
  <c r="H20" i="1"/>
  <c r="I20" i="1" l="1"/>
  <c r="J20" i="1" s="1"/>
  <c r="D20" i="1"/>
  <c r="G19" i="1"/>
  <c r="H19" i="1"/>
  <c r="I19" i="1" l="1"/>
  <c r="J19" i="1" s="1"/>
  <c r="D19" i="1"/>
  <c r="H18" i="1" l="1"/>
  <c r="D18" i="1" l="1"/>
  <c r="H17" i="1"/>
  <c r="D17" i="1" l="1"/>
  <c r="H16" i="1"/>
  <c r="G18" i="1" l="1"/>
  <c r="I18" i="1" s="1"/>
  <c r="J18" i="1" s="1"/>
  <c r="D16" i="1"/>
  <c r="H15" i="1"/>
  <c r="G17" i="1" l="1"/>
  <c r="I17" i="1" s="1"/>
  <c r="J17" i="1" s="1"/>
  <c r="D15" i="1"/>
  <c r="H14" i="1"/>
  <c r="D14" i="1"/>
  <c r="D3" i="1"/>
  <c r="D4" i="1"/>
  <c r="G4" i="1" s="1"/>
  <c r="D5" i="1"/>
  <c r="D6" i="1"/>
  <c r="D7" i="1"/>
  <c r="D8" i="1"/>
  <c r="D9" i="1"/>
  <c r="D10" i="1"/>
  <c r="D11" i="1"/>
  <c r="D12" i="1"/>
  <c r="D13" i="1"/>
  <c r="D2" i="1"/>
  <c r="G5" i="1" l="1"/>
  <c r="G15" i="1"/>
  <c r="I15" i="1" s="1"/>
  <c r="J15" i="1" s="1"/>
  <c r="G16" i="1"/>
  <c r="I16" i="1" s="1"/>
  <c r="J16" i="1" s="1"/>
  <c r="G13" i="1"/>
  <c r="G7" i="1"/>
  <c r="G14" i="1"/>
  <c r="I14" i="1" s="1"/>
  <c r="J14" i="1" s="1"/>
  <c r="G10" i="1"/>
  <c r="G9" i="1"/>
  <c r="G6" i="1"/>
  <c r="G11" i="1"/>
  <c r="G12" i="1"/>
  <c r="G3" i="1"/>
  <c r="G8" i="1"/>
  <c r="H4" i="1"/>
  <c r="I4" i="1" s="1"/>
  <c r="J4" i="1" s="1"/>
  <c r="H5" i="1"/>
  <c r="I5" i="1" s="1"/>
  <c r="J5" i="1" s="1"/>
  <c r="H6" i="1"/>
  <c r="H7" i="1"/>
  <c r="H8" i="1"/>
  <c r="H9" i="1"/>
  <c r="H10" i="1"/>
  <c r="H11" i="1"/>
  <c r="H12" i="1"/>
  <c r="H13" i="1"/>
  <c r="H3" i="1"/>
  <c r="I7" i="1" l="1"/>
  <c r="J7" i="1" s="1"/>
  <c r="I6" i="1"/>
  <c r="J6" i="1" s="1"/>
  <c r="I13" i="1"/>
  <c r="J13" i="1" s="1"/>
  <c r="I10" i="1"/>
  <c r="J10" i="1" s="1"/>
  <c r="I9" i="1"/>
  <c r="J9" i="1" s="1"/>
  <c r="I11" i="1"/>
  <c r="J11" i="1" s="1"/>
  <c r="I8" i="1"/>
  <c r="J8" i="1" s="1"/>
  <c r="I12" i="1"/>
  <c r="J12" i="1" s="1"/>
  <c r="I3" i="1"/>
  <c r="J3" i="1" s="1"/>
</calcChain>
</file>

<file path=xl/sharedStrings.xml><?xml version="1.0" encoding="utf-8"?>
<sst xmlns="http://schemas.openxmlformats.org/spreadsheetml/2006/main" count="10" uniqueCount="10">
  <si>
    <t>SuperD Bid</t>
  </si>
  <si>
    <t>Super Ask</t>
  </si>
  <si>
    <t>Valo Date</t>
  </si>
  <si>
    <t>EDP Locale</t>
  </si>
  <si>
    <t>SuperD Mid</t>
  </si>
  <si>
    <t>Evol SuperD Mid</t>
  </si>
  <si>
    <t>Evol EDP Locale</t>
  </si>
  <si>
    <t>Diff Evol</t>
  </si>
  <si>
    <t>Seuil</t>
  </si>
  <si>
    <t>Ecart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</si>
</sst>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1" xfId="0" applyNumberFormat="1" applyBorder="1"/>
    <xf numFmtId="1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ourcentage" xfId="1" builtinId="5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Suivi évolutions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Feuil1!$G$1</c:f>
              <c:strCache>
                <c:ptCount val="1"/>
                <c:pt idx="0">
                  <c:v>Evol SuperD Mid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Feuil1!$G$2:$G$39</c:f>
              <c:numCache>
                <c:formatCode>0.00%</c:formatCode>
                <c:ptCount val="38"/>
                <c:pt idx="1">
                  <c:v>4.3500000000000066E-3</c:v>
                </c:pt>
                <c:pt idx="2">
                  <c:v>2.1000000000000046E-3</c:v>
                </c:pt>
                <c:pt idx="3">
                  <c:v>5.0000000000000044E-4</c:v>
                </c:pt>
                <c:pt idx="4">
                  <c:v>1.0499999999999954E-3</c:v>
                </c:pt>
                <c:pt idx="5">
                  <c:v>1.799999999999996E-3</c:v>
                </c:pt>
                <c:pt idx="6">
                  <c:v>1.4500000000000068E-3</c:v>
                </c:pt>
                <c:pt idx="7">
                  <c:v>1.1500000000000121E-3</c:v>
                </c:pt>
                <c:pt idx="8">
                  <c:v>-8.0000000000002292E-4</c:v>
                </c:pt>
                <c:pt idx="9">
                  <c:v>0</c:v>
                </c:pt>
                <c:pt idx="10">
                  <c:v>-3.9999999999999758E-4</c:v>
                </c:pt>
                <c:pt idx="11">
                  <c:v>1.0000000000000009E-3</c:v>
                </c:pt>
                <c:pt idx="12">
                  <c:v>2.3000000000000104E-3</c:v>
                </c:pt>
                <c:pt idx="13">
                  <c:v>-3.050000000000011E-3</c:v>
                </c:pt>
                <c:pt idx="14">
                  <c:v>1.0000000000000009E-3</c:v>
                </c:pt>
                <c:pt idx="15">
                  <c:v>-5.0000000000000044E-4</c:v>
                </c:pt>
                <c:pt idx="16">
                  <c:v>3.050000000000011E-3</c:v>
                </c:pt>
                <c:pt idx="17">
                  <c:v>-1.0500000000000093E-3</c:v>
                </c:pt>
                <c:pt idx="18">
                  <c:v>7.5000000000000067E-4</c:v>
                </c:pt>
                <c:pt idx="19">
                  <c:v>1.3000000000000095E-3</c:v>
                </c:pt>
                <c:pt idx="20">
                  <c:v>8.4999999999998965E-4</c:v>
                </c:pt>
                <c:pt idx="21">
                  <c:v>2.5000000000000022E-3</c:v>
                </c:pt>
                <c:pt idx="22">
                  <c:v>6.0000000000001719E-4</c:v>
                </c:pt>
                <c:pt idx="23">
                  <c:v>5.9999999999998943E-4</c:v>
                </c:pt>
                <c:pt idx="24">
                  <c:v>4.0000000000001146E-4</c:v>
                </c:pt>
                <c:pt idx="25">
                  <c:v>-1.6500000000000126E-3</c:v>
                </c:pt>
                <c:pt idx="26">
                  <c:v>2.5000000000000022E-4</c:v>
                </c:pt>
                <c:pt idx="27">
                  <c:v>-1.5000000000001124E-4</c:v>
                </c:pt>
                <c:pt idx="28">
                  <c:v>-1.4499999999999791E-3</c:v>
                </c:pt>
                <c:pt idx="29">
                  <c:v>-1.3000000000000234E-3</c:v>
                </c:pt>
                <c:pt idx="30">
                  <c:v>2.0999999999999908E-3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9-4975-980E-99F28CC31373}"/>
            </c:ext>
          </c:extLst>
        </c:ser>
        <c:ser>
          <c:idx val="1"/>
          <c:order val="1"/>
          <c:tx>
            <c:strRef>
              <c:f>Feuil1!$H$1</c:f>
              <c:strCache>
                <c:ptCount val="1"/>
                <c:pt idx="0">
                  <c:v>Evol EDP Locale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Feuil1!$H$2:$H$39</c:f>
              <c:numCache>
                <c:formatCode>0.00%</c:formatCode>
                <c:ptCount val="38"/>
                <c:pt idx="1">
                  <c:v>7.6999999999999985E-3</c:v>
                </c:pt>
                <c:pt idx="2">
                  <c:v>3.4999999999999892E-3</c:v>
                </c:pt>
                <c:pt idx="3">
                  <c:v>1.0000000000000009E-3</c:v>
                </c:pt>
                <c:pt idx="4">
                  <c:v>1.6000000000000181E-3</c:v>
                </c:pt>
                <c:pt idx="5">
                  <c:v>2.7999999999999969E-3</c:v>
                </c:pt>
                <c:pt idx="6">
                  <c:v>2.2999999999999965E-3</c:v>
                </c:pt>
                <c:pt idx="7">
                  <c:v>1.3999999999999846E-3</c:v>
                </c:pt>
                <c:pt idx="8">
                  <c:v>-8.9999999999998415E-4</c:v>
                </c:pt>
                <c:pt idx="9">
                  <c:v>-4.0000000000001146E-4</c:v>
                </c:pt>
                <c:pt idx="10">
                  <c:v>-1.0000000000000009E-3</c:v>
                </c:pt>
                <c:pt idx="11">
                  <c:v>2.7999999999999969E-3</c:v>
                </c:pt>
                <c:pt idx="12">
                  <c:v>2.4000000000000132E-3</c:v>
                </c:pt>
                <c:pt idx="13">
                  <c:v>-4.2999999999999983E-3</c:v>
                </c:pt>
                <c:pt idx="14">
                  <c:v>2.5000000000000022E-3</c:v>
                </c:pt>
                <c:pt idx="15">
                  <c:v>-1.1000000000000176E-3</c:v>
                </c:pt>
                <c:pt idx="16">
                  <c:v>5.0000000000000044E-3</c:v>
                </c:pt>
                <c:pt idx="17">
                  <c:v>-3.5000000000000031E-3</c:v>
                </c:pt>
                <c:pt idx="18">
                  <c:v>1.2000000000000066E-3</c:v>
                </c:pt>
                <c:pt idx="19">
                  <c:v>1.5999999999999903E-3</c:v>
                </c:pt>
                <c:pt idx="20">
                  <c:v>6.0000000000001719E-4</c:v>
                </c:pt>
                <c:pt idx="21">
                  <c:v>3.5000000000000031E-3</c:v>
                </c:pt>
                <c:pt idx="22">
                  <c:v>8.9999999999998415E-4</c:v>
                </c:pt>
                <c:pt idx="23">
                  <c:v>1.0000000000000009E-3</c:v>
                </c:pt>
                <c:pt idx="24">
                  <c:v>2.4000000000000132E-3</c:v>
                </c:pt>
                <c:pt idx="25">
                  <c:v>-2.9000000000000137E-3</c:v>
                </c:pt>
                <c:pt idx="26">
                  <c:v>-9.9999999999988987E-5</c:v>
                </c:pt>
                <c:pt idx="27">
                  <c:v>-4.0000000000001146E-4</c:v>
                </c:pt>
                <c:pt idx="28">
                  <c:v>-2.2999999999999965E-3</c:v>
                </c:pt>
                <c:pt idx="29">
                  <c:v>-1.799999999999996E-3</c:v>
                </c:pt>
                <c:pt idx="30">
                  <c:v>3.5000000000000031E-3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9-4975-980E-99F28CC31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070504"/>
        <c:axId val="813070144"/>
      </c:lineChart>
      <c:catAx>
        <c:axId val="813070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3070144"/>
        <c:crosses val="autoZero"/>
        <c:auto val="1"/>
        <c:lblAlgn val="ctr"/>
        <c:lblOffset val="100"/>
        <c:noMultiLvlLbl val="0"/>
      </c:catAx>
      <c:valAx>
        <c:axId val="8130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307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Feuil1!$L$1</c:f>
              <c:strCache>
                <c:ptCount val="1"/>
                <c:pt idx="0">
                  <c:v>Ecart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Feuil1!$L$2:$L$39</c:f>
              <c:numCache>
                <c:formatCode>0.00%</c:formatCode>
                <c:ptCount val="38"/>
                <c:pt idx="0">
                  <c:v>3.1500000000000139E-3</c:v>
                </c:pt>
                <c:pt idx="1">
                  <c:v>6.5000000000000058E-3</c:v>
                </c:pt>
                <c:pt idx="2">
                  <c:v>7.8999999999999904E-3</c:v>
                </c:pt>
                <c:pt idx="3">
                  <c:v>8.3999999999999908E-3</c:v>
                </c:pt>
                <c:pt idx="4">
                  <c:v>8.9500000000000135E-3</c:v>
                </c:pt>
                <c:pt idx="5">
                  <c:v>9.9500000000000144E-3</c:v>
                </c:pt>
                <c:pt idx="6">
                  <c:v>1.0800000000000004E-2</c:v>
                </c:pt>
                <c:pt idx="7">
                  <c:v>1.1049999999999977E-2</c:v>
                </c:pt>
                <c:pt idx="8">
                  <c:v>1.0950000000000015E-2</c:v>
                </c:pt>
                <c:pt idx="9">
                  <c:v>1.0550000000000004E-2</c:v>
                </c:pt>
                <c:pt idx="10">
                  <c:v>9.9500000000000005E-3</c:v>
                </c:pt>
                <c:pt idx="11">
                  <c:v>1.1749999999999997E-2</c:v>
                </c:pt>
                <c:pt idx="12">
                  <c:v>1.1849999999999999E-2</c:v>
                </c:pt>
                <c:pt idx="13">
                  <c:v>1.0600000000000012E-2</c:v>
                </c:pt>
                <c:pt idx="14">
                  <c:v>1.2100000000000014E-2</c:v>
                </c:pt>
                <c:pt idx="15">
                  <c:v>1.1499999999999996E-2</c:v>
                </c:pt>
                <c:pt idx="16">
                  <c:v>1.344999999999999E-2</c:v>
                </c:pt>
                <c:pt idx="17">
                  <c:v>1.0999999999999996E-2</c:v>
                </c:pt>
                <c:pt idx="18">
                  <c:v>1.1450000000000002E-2</c:v>
                </c:pt>
                <c:pt idx="19">
                  <c:v>1.1749999999999983E-2</c:v>
                </c:pt>
                <c:pt idx="20">
                  <c:v>1.150000000000001E-2</c:v>
                </c:pt>
                <c:pt idx="21">
                  <c:v>1.2500000000000011E-2</c:v>
                </c:pt>
                <c:pt idx="22">
                  <c:v>1.2799999999999978E-2</c:v>
                </c:pt>
                <c:pt idx="23">
                  <c:v>1.319999999999999E-2</c:v>
                </c:pt>
                <c:pt idx="24">
                  <c:v>1.5199999999999991E-2</c:v>
                </c:pt>
                <c:pt idx="25">
                  <c:v>1.394999999999999E-2</c:v>
                </c:pt>
                <c:pt idx="26">
                  <c:v>1.3600000000000001E-2</c:v>
                </c:pt>
                <c:pt idx="27">
                  <c:v>1.3350000000000001E-2</c:v>
                </c:pt>
                <c:pt idx="28">
                  <c:v>1.2499999999999983E-2</c:v>
                </c:pt>
                <c:pt idx="29">
                  <c:v>1.2000000000000011E-2</c:v>
                </c:pt>
                <c:pt idx="30">
                  <c:v>1.3400000000000023E-2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83-4C02-A390-F07127B8E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525264"/>
        <c:axId val="402525624"/>
      </c:lineChart>
      <c:catAx>
        <c:axId val="40252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2525624"/>
        <c:crosses val="autoZero"/>
        <c:auto val="1"/>
        <c:lblAlgn val="ctr"/>
        <c:lblOffset val="100"/>
        <c:noMultiLvlLbl val="0"/>
      </c:catAx>
      <c:valAx>
        <c:axId val="40252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252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15</xdr:row>
      <xdr:rowOff>85725</xdr:rowOff>
    </xdr:from>
    <xdr:to>
      <xdr:col>21</xdr:col>
      <xdr:colOff>76201</xdr:colOff>
      <xdr:row>35</xdr:row>
      <xdr:rowOff>9525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A70118E-9F20-49C3-BAD1-0A9D177FE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</xdr:colOff>
      <xdr:row>0</xdr:row>
      <xdr:rowOff>161925</xdr:rowOff>
    </xdr:from>
    <xdr:to>
      <xdr:col>21</xdr:col>
      <xdr:colOff>47625</xdr:colOff>
      <xdr:row>15</xdr:row>
      <xdr:rowOff>47625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D0AEA31-A083-870C-1FC0-5F585F10A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7AD83-AF71-4677-ADDA-8D4C530F1208}">
  <dimension ref="A1:L39"/>
  <sheetViews>
    <sheetView tabSelected="1" workbookViewId="0">
      <selection activeCell="L9" sqref="L9"/>
    </sheetView>
  </sheetViews>
  <sheetFormatPr baseColWidth="10" defaultRowHeight="15" x14ac:dyDescent="0.25"/>
  <cols>
    <col min="1" max="1" width="10.42578125" bestFit="1" customWidth="1"/>
    <col min="2" max="2" width="11" bestFit="1" customWidth="1"/>
    <col min="3" max="3" width="9.85546875" bestFit="1" customWidth="1"/>
    <col min="4" max="4" width="11.42578125" bestFit="1" customWidth="1"/>
    <col min="5" max="5" width="11" bestFit="1" customWidth="1"/>
    <col min="6" max="6" width="10.5703125" customWidth="1"/>
    <col min="7" max="7" width="15.7109375" bestFit="1" customWidth="1"/>
    <col min="8" max="8" width="15.28515625" bestFit="1" customWidth="1"/>
    <col min="9" max="9" width="8.7109375" bestFit="1" customWidth="1"/>
    <col min="11" max="11" width="8.7109375" bestFit="1" customWidth="1"/>
  </cols>
  <sheetData>
    <row r="1" spans="1:12" x14ac:dyDescent="0.25">
      <c r="A1" s="7" t="s">
        <v>2</v>
      </c>
      <c r="B1" s="7" t="s">
        <v>0</v>
      </c>
      <c r="C1" s="7" t="s">
        <v>1</v>
      </c>
      <c r="D1" s="7" t="s">
        <v>4</v>
      </c>
      <c r="E1" s="7" t="s">
        <v>3</v>
      </c>
      <c r="F1" s="7"/>
      <c r="G1" s="7" t="s">
        <v>5</v>
      </c>
      <c r="H1" s="7" t="s">
        <v>6</v>
      </c>
      <c r="I1" s="7" t="s">
        <v>7</v>
      </c>
      <c r="J1" s="7" t="s">
        <v>8</v>
      </c>
      <c r="L1" s="7" t="s">
        <v>9</v>
      </c>
    </row>
    <row r="2" spans="1:12" x14ac:dyDescent="0.25">
      <c r="A2" s="1">
        <v>45672</v>
      </c>
      <c r="B2" s="2">
        <v>0.1027</v>
      </c>
      <c r="C2" s="2">
        <v>0.1172</v>
      </c>
      <c r="D2" s="2">
        <f>(C2+B2)/2</f>
        <v>0.10994999999999999</v>
      </c>
      <c r="E2" s="2">
        <v>0.11310000000000001</v>
      </c>
      <c r="F2" s="2"/>
      <c r="G2" s="3"/>
      <c r="H2" s="3"/>
      <c r="I2" s="3"/>
      <c r="J2" s="2">
        <v>5.0000000000000001E-3</v>
      </c>
      <c r="L2" s="2">
        <f>E2-D2</f>
        <v>3.1500000000000139E-3</v>
      </c>
    </row>
    <row r="3" spans="1:12" x14ac:dyDescent="0.25">
      <c r="A3" s="1">
        <v>45673</v>
      </c>
      <c r="B3" s="2">
        <v>0.107</v>
      </c>
      <c r="C3" s="2">
        <v>0.1216</v>
      </c>
      <c r="D3" s="2">
        <f t="shared" ref="D3:D13" si="0">(C3+B3)/2</f>
        <v>0.1143</v>
      </c>
      <c r="E3" s="2">
        <v>0.1208</v>
      </c>
      <c r="F3" s="2"/>
      <c r="G3" s="2">
        <f>D3-D2</f>
        <v>4.3500000000000066E-3</v>
      </c>
      <c r="H3" s="5">
        <f>E3-E2</f>
        <v>7.6999999999999985E-3</v>
      </c>
      <c r="I3" s="2">
        <f>G3-H3</f>
        <v>-3.3499999999999919E-3</v>
      </c>
      <c r="J3" s="6" t="str">
        <f>IF(ABS(I3)&gt;$J$2,"Not ok","ok")</f>
        <v>ok</v>
      </c>
      <c r="L3" s="2">
        <f t="shared" ref="L3:L32" si="1">E3-D3</f>
        <v>6.5000000000000058E-3</v>
      </c>
    </row>
    <row r="4" spans="1:12" x14ac:dyDescent="0.25">
      <c r="A4" s="1">
        <v>45674</v>
      </c>
      <c r="B4" s="2">
        <v>0.1091</v>
      </c>
      <c r="C4" s="2">
        <v>0.1237</v>
      </c>
      <c r="D4" s="2">
        <f t="shared" si="0"/>
        <v>0.1164</v>
      </c>
      <c r="E4" s="2">
        <v>0.12429999999999999</v>
      </c>
      <c r="F4" s="2"/>
      <c r="G4" s="2">
        <f t="shared" ref="G4:G13" si="2">D4-D3</f>
        <v>2.1000000000000046E-3</v>
      </c>
      <c r="H4" s="5">
        <f t="shared" ref="H4:H13" si="3">E4-E3</f>
        <v>3.4999999999999892E-3</v>
      </c>
      <c r="I4" s="2">
        <f t="shared" ref="I4:I13" si="4">G4-H4</f>
        <v>-1.3999999999999846E-3</v>
      </c>
      <c r="J4" s="6" t="str">
        <f t="shared" ref="J4:J14" si="5">IF(ABS(I4)&gt;$J$2,"Not ok","ok")</f>
        <v>ok</v>
      </c>
      <c r="L4" s="2">
        <f t="shared" si="1"/>
        <v>7.8999999999999904E-3</v>
      </c>
    </row>
    <row r="5" spans="1:12" x14ac:dyDescent="0.25">
      <c r="A5" s="1">
        <v>45677</v>
      </c>
      <c r="B5" s="2">
        <v>0.1096</v>
      </c>
      <c r="C5" s="2">
        <v>0.1242</v>
      </c>
      <c r="D5" s="2">
        <f t="shared" si="0"/>
        <v>0.1169</v>
      </c>
      <c r="E5" s="2">
        <v>0.12529999999999999</v>
      </c>
      <c r="F5" s="2"/>
      <c r="G5" s="2">
        <f t="shared" si="2"/>
        <v>5.0000000000000044E-4</v>
      </c>
      <c r="H5" s="5">
        <f t="shared" si="3"/>
        <v>1.0000000000000009E-3</v>
      </c>
      <c r="I5" s="2">
        <f t="shared" si="4"/>
        <v>-5.0000000000000044E-4</v>
      </c>
      <c r="J5" s="6" t="str">
        <f t="shared" si="5"/>
        <v>ok</v>
      </c>
      <c r="L5" s="2">
        <f t="shared" si="1"/>
        <v>8.3999999999999908E-3</v>
      </c>
    </row>
    <row r="6" spans="1:12" x14ac:dyDescent="0.25">
      <c r="A6" s="1">
        <v>45678</v>
      </c>
      <c r="B6" s="2">
        <v>0.1106</v>
      </c>
      <c r="C6" s="2">
        <v>0.12529999999999999</v>
      </c>
      <c r="D6" s="2">
        <f t="shared" si="0"/>
        <v>0.11795</v>
      </c>
      <c r="E6" s="2">
        <v>0.12690000000000001</v>
      </c>
      <c r="F6" s="3"/>
      <c r="G6" s="2">
        <f t="shared" si="2"/>
        <v>1.0499999999999954E-3</v>
      </c>
      <c r="H6" s="5">
        <f t="shared" si="3"/>
        <v>1.6000000000000181E-3</v>
      </c>
      <c r="I6" s="2">
        <f t="shared" si="4"/>
        <v>-5.5000000000002269E-4</v>
      </c>
      <c r="J6" s="6" t="str">
        <f t="shared" si="5"/>
        <v>ok</v>
      </c>
      <c r="L6" s="2">
        <f t="shared" si="1"/>
        <v>8.9500000000000135E-3</v>
      </c>
    </row>
    <row r="7" spans="1:12" x14ac:dyDescent="0.25">
      <c r="A7" s="1">
        <v>45679</v>
      </c>
      <c r="B7" s="2">
        <v>0.1124</v>
      </c>
      <c r="C7" s="2">
        <v>0.12709999999999999</v>
      </c>
      <c r="D7" s="2">
        <f t="shared" si="0"/>
        <v>0.11975</v>
      </c>
      <c r="E7" s="2">
        <v>0.12970000000000001</v>
      </c>
      <c r="F7" s="3"/>
      <c r="G7" s="2">
        <f t="shared" si="2"/>
        <v>1.799999999999996E-3</v>
      </c>
      <c r="H7" s="5">
        <f t="shared" si="3"/>
        <v>2.7999999999999969E-3</v>
      </c>
      <c r="I7" s="2">
        <f t="shared" si="4"/>
        <v>-1.0000000000000009E-3</v>
      </c>
      <c r="J7" s="6" t="str">
        <f t="shared" si="5"/>
        <v>ok</v>
      </c>
      <c r="L7" s="2">
        <f t="shared" si="1"/>
        <v>9.9500000000000144E-3</v>
      </c>
    </row>
    <row r="8" spans="1:12" x14ac:dyDescent="0.25">
      <c r="A8" s="1">
        <v>45680</v>
      </c>
      <c r="B8" s="2">
        <v>0.1139</v>
      </c>
      <c r="C8" s="2">
        <v>0.1285</v>
      </c>
      <c r="D8" s="2">
        <f t="shared" si="0"/>
        <v>0.1212</v>
      </c>
      <c r="E8" s="2">
        <v>0.13200000000000001</v>
      </c>
      <c r="F8" s="3"/>
      <c r="G8" s="2">
        <f t="shared" si="2"/>
        <v>1.4500000000000068E-3</v>
      </c>
      <c r="H8" s="5">
        <f t="shared" si="3"/>
        <v>2.2999999999999965E-3</v>
      </c>
      <c r="I8" s="2">
        <f t="shared" si="4"/>
        <v>-8.4999999999998965E-4</v>
      </c>
      <c r="J8" s="6" t="str">
        <f t="shared" si="5"/>
        <v>ok</v>
      </c>
      <c r="L8" s="2">
        <f t="shared" si="1"/>
        <v>1.0800000000000004E-2</v>
      </c>
    </row>
    <row r="9" spans="1:12" x14ac:dyDescent="0.25">
      <c r="A9" s="1">
        <v>45681</v>
      </c>
      <c r="B9" s="2">
        <v>0.115</v>
      </c>
      <c r="C9" s="2">
        <v>0.12970000000000001</v>
      </c>
      <c r="D9" s="2">
        <f t="shared" si="0"/>
        <v>0.12235000000000001</v>
      </c>
      <c r="E9" s="2">
        <v>0.13339999999999999</v>
      </c>
      <c r="F9" s="3"/>
      <c r="G9" s="2">
        <f t="shared" si="2"/>
        <v>1.1500000000000121E-3</v>
      </c>
      <c r="H9" s="5">
        <f t="shared" si="3"/>
        <v>1.3999999999999846E-3</v>
      </c>
      <c r="I9" s="2">
        <f t="shared" si="4"/>
        <v>-2.4999999999997247E-4</v>
      </c>
      <c r="J9" s="6" t="str">
        <f t="shared" si="5"/>
        <v>ok</v>
      </c>
      <c r="L9" s="2">
        <f t="shared" si="1"/>
        <v>1.1049999999999977E-2</v>
      </c>
    </row>
    <row r="10" spans="1:12" x14ac:dyDescent="0.25">
      <c r="A10" s="1">
        <v>45684</v>
      </c>
      <c r="B10" s="2">
        <v>0.1143</v>
      </c>
      <c r="C10" s="2">
        <v>0.1288</v>
      </c>
      <c r="D10" s="2">
        <f t="shared" si="0"/>
        <v>0.12154999999999999</v>
      </c>
      <c r="E10" s="2">
        <v>0.13250000000000001</v>
      </c>
      <c r="F10" s="3"/>
      <c r="G10" s="2">
        <f t="shared" si="2"/>
        <v>-8.0000000000002292E-4</v>
      </c>
      <c r="H10" s="5">
        <f t="shared" si="3"/>
        <v>-8.9999999999998415E-4</v>
      </c>
      <c r="I10" s="2">
        <f t="shared" si="4"/>
        <v>9.9999999999961231E-5</v>
      </c>
      <c r="J10" s="6" t="str">
        <f t="shared" si="5"/>
        <v>ok</v>
      </c>
      <c r="L10" s="2">
        <f t="shared" si="1"/>
        <v>1.0950000000000015E-2</v>
      </c>
    </row>
    <row r="11" spans="1:12" x14ac:dyDescent="0.25">
      <c r="A11" s="1">
        <v>45685</v>
      </c>
      <c r="B11" s="2">
        <v>0.1143</v>
      </c>
      <c r="C11" s="2">
        <v>0.1288</v>
      </c>
      <c r="D11" s="2">
        <f t="shared" si="0"/>
        <v>0.12154999999999999</v>
      </c>
      <c r="E11" s="2">
        <v>0.1321</v>
      </c>
      <c r="F11" s="3"/>
      <c r="G11" s="2">
        <f t="shared" si="2"/>
        <v>0</v>
      </c>
      <c r="H11" s="5">
        <f t="shared" si="3"/>
        <v>-4.0000000000001146E-4</v>
      </c>
      <c r="I11" s="2">
        <f t="shared" si="4"/>
        <v>4.0000000000001146E-4</v>
      </c>
      <c r="J11" s="6" t="str">
        <f t="shared" si="5"/>
        <v>ok</v>
      </c>
      <c r="L11" s="2">
        <f t="shared" si="1"/>
        <v>1.0550000000000004E-2</v>
      </c>
    </row>
    <row r="12" spans="1:12" x14ac:dyDescent="0.25">
      <c r="A12" s="1">
        <v>45686</v>
      </c>
      <c r="B12" s="2">
        <v>0.1139</v>
      </c>
      <c r="C12" s="2">
        <v>0.12839999999999999</v>
      </c>
      <c r="D12" s="2">
        <f t="shared" si="0"/>
        <v>0.12114999999999999</v>
      </c>
      <c r="E12" s="2">
        <v>0.13109999999999999</v>
      </c>
      <c r="F12" s="3"/>
      <c r="G12" s="2">
        <f t="shared" si="2"/>
        <v>-3.9999999999999758E-4</v>
      </c>
      <c r="H12" s="5">
        <f t="shared" si="3"/>
        <v>-1.0000000000000009E-3</v>
      </c>
      <c r="I12" s="2">
        <f t="shared" si="4"/>
        <v>6.0000000000000331E-4</v>
      </c>
      <c r="J12" s="6" t="str">
        <f t="shared" si="5"/>
        <v>ok</v>
      </c>
      <c r="L12" s="2">
        <f t="shared" si="1"/>
        <v>9.9500000000000005E-3</v>
      </c>
    </row>
    <row r="13" spans="1:12" x14ac:dyDescent="0.25">
      <c r="A13" s="1">
        <v>45687</v>
      </c>
      <c r="B13" s="2">
        <v>0.1149</v>
      </c>
      <c r="C13" s="2">
        <v>0.12939999999999999</v>
      </c>
      <c r="D13" s="2">
        <f t="shared" si="0"/>
        <v>0.12214999999999999</v>
      </c>
      <c r="E13" s="2">
        <v>0.13389999999999999</v>
      </c>
      <c r="F13" s="2"/>
      <c r="G13" s="2">
        <f t="shared" si="2"/>
        <v>1.0000000000000009E-3</v>
      </c>
      <c r="H13" s="5">
        <f t="shared" si="3"/>
        <v>2.7999999999999969E-3</v>
      </c>
      <c r="I13" s="2">
        <f t="shared" si="4"/>
        <v>-1.799999999999996E-3</v>
      </c>
      <c r="J13" s="6" t="str">
        <f t="shared" si="5"/>
        <v>ok</v>
      </c>
      <c r="L13" s="2">
        <f t="shared" si="1"/>
        <v>1.1749999999999997E-2</v>
      </c>
    </row>
    <row r="14" spans="1:12" x14ac:dyDescent="0.25">
      <c r="A14" s="1">
        <v>45688</v>
      </c>
      <c r="B14" s="2">
        <v>0.1172</v>
      </c>
      <c r="C14" s="2">
        <v>0.13170000000000001</v>
      </c>
      <c r="D14" s="2">
        <f t="shared" ref="D14:D32" si="6">(C14+B14)/2</f>
        <v>0.12445000000000001</v>
      </c>
      <c r="E14" s="2">
        <v>0.1363</v>
      </c>
      <c r="F14" s="4"/>
      <c r="G14" s="2">
        <f t="shared" ref="G14:H16" si="7">D14-D13</f>
        <v>2.3000000000000104E-3</v>
      </c>
      <c r="H14" s="5">
        <f t="shared" si="7"/>
        <v>2.4000000000000132E-3</v>
      </c>
      <c r="I14" s="2">
        <f t="shared" ref="I14" si="8">G14-H14</f>
        <v>-1.0000000000000286E-4</v>
      </c>
      <c r="J14" s="6" t="str">
        <f t="shared" si="5"/>
        <v>ok</v>
      </c>
      <c r="L14" s="2">
        <f t="shared" si="1"/>
        <v>1.1849999999999999E-2</v>
      </c>
    </row>
    <row r="15" spans="1:12" x14ac:dyDescent="0.25">
      <c r="A15" s="1">
        <v>45691</v>
      </c>
      <c r="B15" s="2">
        <v>0.1142</v>
      </c>
      <c r="C15" s="2">
        <v>0.12859999999999999</v>
      </c>
      <c r="D15" s="2">
        <f t="shared" si="6"/>
        <v>0.12139999999999999</v>
      </c>
      <c r="E15" s="2">
        <v>0.13200000000000001</v>
      </c>
      <c r="F15" s="4"/>
      <c r="G15" s="2">
        <f t="shared" si="7"/>
        <v>-3.050000000000011E-3</v>
      </c>
      <c r="H15" s="5">
        <f t="shared" si="7"/>
        <v>-4.2999999999999983E-3</v>
      </c>
      <c r="I15" s="2">
        <f t="shared" ref="I15" si="9">G15-H15</f>
        <v>1.2499999999999872E-3</v>
      </c>
      <c r="J15" s="6" t="str">
        <f t="shared" ref="J15" si="10">IF(ABS(I15)&gt;$J$2,"Not ok","ok")</f>
        <v>ok</v>
      </c>
      <c r="L15" s="2">
        <f t="shared" si="1"/>
        <v>1.0600000000000012E-2</v>
      </c>
    </row>
    <row r="16" spans="1:12" x14ac:dyDescent="0.25">
      <c r="A16" s="1">
        <v>45692</v>
      </c>
      <c r="B16" s="2">
        <v>0.1152</v>
      </c>
      <c r="C16" s="2">
        <v>0.12959999999999999</v>
      </c>
      <c r="D16" s="2">
        <f t="shared" si="6"/>
        <v>0.12239999999999999</v>
      </c>
      <c r="E16" s="2">
        <v>0.13450000000000001</v>
      </c>
      <c r="F16" s="4"/>
      <c r="G16" s="2">
        <f t="shared" si="7"/>
        <v>1.0000000000000009E-3</v>
      </c>
      <c r="H16" s="5">
        <f t="shared" si="7"/>
        <v>2.5000000000000022E-3</v>
      </c>
      <c r="I16" s="2">
        <f t="shared" ref="I16" si="11">G16-H16</f>
        <v>-1.5000000000000013E-3</v>
      </c>
      <c r="J16" s="6" t="str">
        <f t="shared" ref="J16" si="12">IF(ABS(I16)&gt;$J$2,"Not ok","ok")</f>
        <v>ok</v>
      </c>
      <c r="L16" s="2">
        <f t="shared" si="1"/>
        <v>1.2100000000000014E-2</v>
      </c>
    </row>
    <row r="17" spans="1:12" x14ac:dyDescent="0.25">
      <c r="A17" s="1">
        <v>45693</v>
      </c>
      <c r="B17" s="2">
        <v>0.1147</v>
      </c>
      <c r="C17" s="2">
        <v>0.12909999999999999</v>
      </c>
      <c r="D17" s="2">
        <f t="shared" si="6"/>
        <v>0.12189999999999999</v>
      </c>
      <c r="E17" s="2">
        <v>0.13339999999999999</v>
      </c>
      <c r="F17" s="4"/>
      <c r="G17" s="2">
        <f t="shared" ref="G17" si="13">D17-D16</f>
        <v>-5.0000000000000044E-4</v>
      </c>
      <c r="H17" s="5">
        <f t="shared" ref="H17" si="14">E17-E16</f>
        <v>-1.1000000000000176E-3</v>
      </c>
      <c r="I17" s="2">
        <f t="shared" ref="I17" si="15">G17-H17</f>
        <v>6.0000000000001719E-4</v>
      </c>
      <c r="J17" s="6" t="str">
        <f t="shared" ref="J17" si="16">IF(ABS(I17)&gt;$J$2,"Not ok","ok")</f>
        <v>ok</v>
      </c>
      <c r="L17" s="2">
        <f t="shared" si="1"/>
        <v>1.1499999999999996E-2</v>
      </c>
    </row>
    <row r="18" spans="1:12" x14ac:dyDescent="0.25">
      <c r="A18" s="1">
        <v>45694</v>
      </c>
      <c r="B18" s="2">
        <v>0.1177</v>
      </c>
      <c r="C18" s="2">
        <v>0.13220000000000001</v>
      </c>
      <c r="D18" s="2">
        <f t="shared" si="6"/>
        <v>0.12495000000000001</v>
      </c>
      <c r="E18" s="2">
        <v>0.1384</v>
      </c>
      <c r="F18" s="4"/>
      <c r="G18" s="2">
        <f t="shared" ref="G18" si="17">D18-D17</f>
        <v>3.050000000000011E-3</v>
      </c>
      <c r="H18" s="5">
        <f t="shared" ref="H18" si="18">E18-E17</f>
        <v>5.0000000000000044E-3</v>
      </c>
      <c r="I18" s="2">
        <f t="shared" ref="I18" si="19">G18-H18</f>
        <v>-1.9499999999999934E-3</v>
      </c>
      <c r="J18" s="6" t="str">
        <f t="shared" ref="J18:J23" si="20">IF(ABS(I18)&gt;$J$2,"Not ok","ok")</f>
        <v>ok</v>
      </c>
      <c r="L18" s="2">
        <f t="shared" si="1"/>
        <v>1.344999999999999E-2</v>
      </c>
    </row>
    <row r="19" spans="1:12" x14ac:dyDescent="0.25">
      <c r="A19" s="1">
        <v>45695</v>
      </c>
      <c r="B19" s="2">
        <v>0.1167</v>
      </c>
      <c r="C19" s="2">
        <v>0.13109999999999999</v>
      </c>
      <c r="D19" s="2">
        <f t="shared" si="6"/>
        <v>0.1239</v>
      </c>
      <c r="E19" s="2">
        <v>0.13489999999999999</v>
      </c>
      <c r="F19" s="4"/>
      <c r="G19" s="2">
        <f t="shared" ref="G19" si="21">D19-D18</f>
        <v>-1.0500000000000093E-3</v>
      </c>
      <c r="H19" s="5">
        <f t="shared" ref="H19" si="22">E19-E18</f>
        <v>-3.5000000000000031E-3</v>
      </c>
      <c r="I19" s="2">
        <f t="shared" ref="I19" si="23">G19-H19</f>
        <v>2.4499999999999938E-3</v>
      </c>
      <c r="J19" s="6" t="str">
        <f t="shared" si="20"/>
        <v>ok</v>
      </c>
      <c r="L19" s="2">
        <f t="shared" si="1"/>
        <v>1.0999999999999996E-2</v>
      </c>
    </row>
    <row r="20" spans="1:12" x14ac:dyDescent="0.25">
      <c r="A20" s="1">
        <v>45698</v>
      </c>
      <c r="B20" s="2">
        <v>0.1174</v>
      </c>
      <c r="C20" s="2">
        <v>0.13189999999999999</v>
      </c>
      <c r="D20" s="2">
        <f t="shared" si="6"/>
        <v>0.12465</v>
      </c>
      <c r="E20" s="2">
        <v>0.1361</v>
      </c>
      <c r="F20" s="4"/>
      <c r="G20" s="2">
        <f t="shared" ref="G20" si="24">D20-D19</f>
        <v>7.5000000000000067E-4</v>
      </c>
      <c r="H20" s="5">
        <f t="shared" ref="H20" si="25">E20-E19</f>
        <v>1.2000000000000066E-3</v>
      </c>
      <c r="I20" s="2">
        <f t="shared" ref="I20" si="26">G20-H20</f>
        <v>-4.5000000000000595E-4</v>
      </c>
      <c r="J20" s="6" t="str">
        <f t="shared" si="20"/>
        <v>ok</v>
      </c>
      <c r="L20" s="2">
        <f t="shared" si="1"/>
        <v>1.1450000000000002E-2</v>
      </c>
    </row>
    <row r="21" spans="1:12" x14ac:dyDescent="0.25">
      <c r="A21" s="1">
        <v>45699</v>
      </c>
      <c r="B21" s="2">
        <v>0.1187</v>
      </c>
      <c r="C21" s="2">
        <v>0.13320000000000001</v>
      </c>
      <c r="D21" s="2">
        <f t="shared" si="6"/>
        <v>0.12595000000000001</v>
      </c>
      <c r="E21" s="2">
        <v>0.13769999999999999</v>
      </c>
      <c r="F21" s="4"/>
      <c r="G21" s="2">
        <f t="shared" ref="G21" si="27">D21-D20</f>
        <v>1.3000000000000095E-3</v>
      </c>
      <c r="H21" s="5">
        <f t="shared" ref="H21" si="28">E21-E20</f>
        <v>1.5999999999999903E-3</v>
      </c>
      <c r="I21" s="2">
        <f t="shared" ref="I21" si="29">G21-H21</f>
        <v>-2.9999999999998084E-4</v>
      </c>
      <c r="J21" s="6" t="str">
        <f t="shared" si="20"/>
        <v>ok</v>
      </c>
      <c r="L21" s="2">
        <f t="shared" si="1"/>
        <v>1.1749999999999983E-2</v>
      </c>
    </row>
    <row r="22" spans="1:12" x14ac:dyDescent="0.25">
      <c r="A22" s="1">
        <v>45700</v>
      </c>
      <c r="B22" s="2">
        <v>0.1196</v>
      </c>
      <c r="C22" s="2">
        <v>0.13400000000000001</v>
      </c>
      <c r="D22" s="2">
        <f t="shared" si="6"/>
        <v>0.1268</v>
      </c>
      <c r="E22" s="2">
        <v>0.13830000000000001</v>
      </c>
      <c r="F22" s="4"/>
      <c r="G22" s="2">
        <f t="shared" ref="G22" si="30">D22-D21</f>
        <v>8.4999999999998965E-4</v>
      </c>
      <c r="H22" s="5">
        <f t="shared" ref="H22" si="31">E22-E21</f>
        <v>6.0000000000001719E-4</v>
      </c>
      <c r="I22" s="2">
        <f t="shared" ref="I22" si="32">G22-H22</f>
        <v>2.4999999999997247E-4</v>
      </c>
      <c r="J22" s="6" t="str">
        <f t="shared" si="20"/>
        <v>ok</v>
      </c>
      <c r="L22" s="2">
        <f t="shared" si="1"/>
        <v>1.150000000000001E-2</v>
      </c>
    </row>
    <row r="23" spans="1:12" x14ac:dyDescent="0.25">
      <c r="A23" s="1">
        <v>45701</v>
      </c>
      <c r="B23" s="2">
        <v>0.1221</v>
      </c>
      <c r="C23" s="2">
        <v>0.13650000000000001</v>
      </c>
      <c r="D23" s="2">
        <f t="shared" si="6"/>
        <v>0.1293</v>
      </c>
      <c r="E23" s="2">
        <v>0.14180000000000001</v>
      </c>
      <c r="F23" s="4"/>
      <c r="G23" s="2">
        <f t="shared" ref="G23" si="33">D23-D22</f>
        <v>2.5000000000000022E-3</v>
      </c>
      <c r="H23" s="5">
        <f t="shared" ref="H23" si="34">E23-E22</f>
        <v>3.5000000000000031E-3</v>
      </c>
      <c r="I23" s="2">
        <f t="shared" ref="I23" si="35">G23-H23</f>
        <v>-1.0000000000000009E-3</v>
      </c>
      <c r="J23" s="6" t="str">
        <f t="shared" si="20"/>
        <v>ok</v>
      </c>
      <c r="L23" s="2">
        <f t="shared" si="1"/>
        <v>1.2500000000000011E-2</v>
      </c>
    </row>
    <row r="24" spans="1:12" x14ac:dyDescent="0.25">
      <c r="A24" s="1">
        <v>45702</v>
      </c>
      <c r="B24" s="2">
        <v>0.1227</v>
      </c>
      <c r="C24" s="2">
        <v>0.1371</v>
      </c>
      <c r="D24" s="2">
        <f t="shared" si="6"/>
        <v>0.12990000000000002</v>
      </c>
      <c r="E24" s="2">
        <v>0.14269999999999999</v>
      </c>
      <c r="F24" s="4"/>
      <c r="G24" s="2">
        <f t="shared" ref="G24" si="36">D24-D23</f>
        <v>6.0000000000001719E-4</v>
      </c>
      <c r="H24" s="5">
        <f t="shared" ref="H24" si="37">E24-E23</f>
        <v>8.9999999999998415E-4</v>
      </c>
      <c r="I24" s="2">
        <f t="shared" ref="I24" si="38">G24-H24</f>
        <v>-2.9999999999996696E-4</v>
      </c>
      <c r="J24" s="6" t="str">
        <f t="shared" ref="J24" si="39">IF(ABS(I24)&gt;$J$2,"Not ok","ok")</f>
        <v>ok</v>
      </c>
      <c r="L24" s="2">
        <f t="shared" si="1"/>
        <v>1.2799999999999978E-2</v>
      </c>
    </row>
    <row r="25" spans="1:12" x14ac:dyDescent="0.25">
      <c r="A25" s="1">
        <v>45705</v>
      </c>
      <c r="B25" s="2">
        <v>0.12330000000000001</v>
      </c>
      <c r="C25" s="2">
        <v>0.13769999999999999</v>
      </c>
      <c r="D25" s="2">
        <f t="shared" si="6"/>
        <v>0.1305</v>
      </c>
      <c r="E25" s="2">
        <v>0.14369999999999999</v>
      </c>
      <c r="F25" s="4"/>
      <c r="G25" s="2">
        <f t="shared" ref="G25" si="40">D25-D24</f>
        <v>5.9999999999998943E-4</v>
      </c>
      <c r="H25" s="5">
        <f t="shared" ref="H25" si="41">E25-E24</f>
        <v>1.0000000000000009E-3</v>
      </c>
      <c r="I25" s="2">
        <f t="shared" ref="I25" si="42">G25-H25</f>
        <v>-4.0000000000001146E-4</v>
      </c>
      <c r="J25" s="6" t="str">
        <f t="shared" ref="J25" si="43">IF(ABS(I25)&gt;$J$2,"Not ok","ok")</f>
        <v>ok</v>
      </c>
      <c r="L25" s="2">
        <f t="shared" si="1"/>
        <v>1.319999999999999E-2</v>
      </c>
    </row>
    <row r="26" spans="1:12" x14ac:dyDescent="0.25">
      <c r="A26" s="1">
        <v>45706</v>
      </c>
      <c r="B26" s="2">
        <v>0.1237</v>
      </c>
      <c r="C26" s="2">
        <v>0.1381</v>
      </c>
      <c r="D26" s="2">
        <f t="shared" si="6"/>
        <v>0.13090000000000002</v>
      </c>
      <c r="E26" s="2">
        <v>0.14610000000000001</v>
      </c>
      <c r="F26" s="4"/>
      <c r="G26" s="2">
        <f t="shared" ref="G26" si="44">D26-D25</f>
        <v>4.0000000000001146E-4</v>
      </c>
      <c r="H26" s="5">
        <f t="shared" ref="H26" si="45">E26-E25</f>
        <v>2.4000000000000132E-3</v>
      </c>
      <c r="I26" s="2">
        <f t="shared" ref="I26" si="46">G26-H26</f>
        <v>-2.0000000000000018E-3</v>
      </c>
      <c r="J26" s="6" t="str">
        <f t="shared" ref="J26" si="47">IF(ABS(I26)&gt;$J$2,"Not ok","ok")</f>
        <v>ok</v>
      </c>
      <c r="L26" s="2">
        <f t="shared" si="1"/>
        <v>1.5199999999999991E-2</v>
      </c>
    </row>
    <row r="27" spans="1:12" x14ac:dyDescent="0.25">
      <c r="A27" s="1">
        <v>45707</v>
      </c>
      <c r="B27" s="2">
        <v>0.122</v>
      </c>
      <c r="C27" s="2">
        <v>0.13650000000000001</v>
      </c>
      <c r="D27" s="2">
        <f t="shared" si="6"/>
        <v>0.12925</v>
      </c>
      <c r="E27" s="2">
        <v>0.14319999999999999</v>
      </c>
      <c r="F27" s="4"/>
      <c r="G27" s="2">
        <f t="shared" ref="G27" si="48">D27-D26</f>
        <v>-1.6500000000000126E-3</v>
      </c>
      <c r="H27" s="5">
        <f t="shared" ref="H27" si="49">E27-E26</f>
        <v>-2.9000000000000137E-3</v>
      </c>
      <c r="I27" s="2">
        <f t="shared" ref="I27" si="50">G27-H27</f>
        <v>1.2500000000000011E-3</v>
      </c>
      <c r="J27" s="6" t="str">
        <f t="shared" ref="J27" si="51">IF(ABS(I27)&gt;$J$2,"Not ok","ok")</f>
        <v>ok</v>
      </c>
      <c r="L27" s="2">
        <f t="shared" si="1"/>
        <v>1.394999999999999E-2</v>
      </c>
    </row>
    <row r="28" spans="1:12" x14ac:dyDescent="0.25">
      <c r="A28" s="1">
        <v>45708</v>
      </c>
      <c r="B28" s="2">
        <v>0.12230000000000001</v>
      </c>
      <c r="C28" s="2">
        <v>0.13669999999999999</v>
      </c>
      <c r="D28" s="2">
        <f t="shared" si="6"/>
        <v>0.1295</v>
      </c>
      <c r="E28" s="2">
        <v>0.1431</v>
      </c>
      <c r="F28" s="4"/>
      <c r="G28" s="2">
        <f t="shared" ref="G28" si="52">D28-D27</f>
        <v>2.5000000000000022E-4</v>
      </c>
      <c r="H28" s="5">
        <f t="shared" ref="H28" si="53">E28-E27</f>
        <v>-9.9999999999988987E-5</v>
      </c>
      <c r="I28" s="2">
        <f t="shared" ref="I28" si="54">G28-H28</f>
        <v>3.4999999999998921E-4</v>
      </c>
      <c r="J28" s="6" t="str">
        <f t="shared" ref="J28" si="55">IF(ABS(I28)&gt;$J$2,"Not ok","ok")</f>
        <v>ok</v>
      </c>
      <c r="L28" s="2">
        <f t="shared" si="1"/>
        <v>1.3600000000000001E-2</v>
      </c>
    </row>
    <row r="29" spans="1:12" x14ac:dyDescent="0.25">
      <c r="A29" s="1">
        <v>45709</v>
      </c>
      <c r="B29" s="2">
        <v>0.1221</v>
      </c>
      <c r="C29" s="2">
        <v>0.1366</v>
      </c>
      <c r="D29" s="2">
        <f t="shared" si="6"/>
        <v>0.12934999999999999</v>
      </c>
      <c r="E29" s="2">
        <v>0.14269999999999999</v>
      </c>
      <c r="F29" s="4"/>
      <c r="G29" s="2">
        <f t="shared" ref="G29" si="56">D29-D28</f>
        <v>-1.5000000000001124E-4</v>
      </c>
      <c r="H29" s="5">
        <f t="shared" ref="H29" si="57">E29-E28</f>
        <v>-4.0000000000001146E-4</v>
      </c>
      <c r="I29" s="2">
        <f t="shared" ref="I29" si="58">G29-H29</f>
        <v>2.5000000000000022E-4</v>
      </c>
      <c r="J29" s="6" t="str">
        <f t="shared" ref="J29" si="59">IF(ABS(I29)&gt;$J$2,"Not ok","ok")</f>
        <v>ok</v>
      </c>
      <c r="L29" s="2">
        <f t="shared" si="1"/>
        <v>1.3350000000000001E-2</v>
      </c>
    </row>
    <row r="30" spans="1:12" x14ac:dyDescent="0.25">
      <c r="A30" s="1">
        <v>45712</v>
      </c>
      <c r="B30" s="2">
        <v>0.1207</v>
      </c>
      <c r="C30" s="2">
        <v>0.1351</v>
      </c>
      <c r="D30" s="2">
        <f t="shared" si="6"/>
        <v>0.12790000000000001</v>
      </c>
      <c r="E30" s="2">
        <v>0.1404</v>
      </c>
      <c r="F30" s="4"/>
      <c r="G30" s="2">
        <f t="shared" ref="G30" si="60">D30-D29</f>
        <v>-1.4499999999999791E-3</v>
      </c>
      <c r="H30" s="5">
        <f t="shared" ref="H30" si="61">E30-E29</f>
        <v>-2.2999999999999965E-3</v>
      </c>
      <c r="I30" s="2">
        <f t="shared" ref="I30" si="62">G30-H30</f>
        <v>8.5000000000001741E-4</v>
      </c>
      <c r="J30" s="6" t="str">
        <f t="shared" ref="J30" si="63">IF(ABS(I30)&gt;$J$2,"Not ok","ok")</f>
        <v>ok</v>
      </c>
      <c r="L30" s="2">
        <f t="shared" si="1"/>
        <v>1.2499999999999983E-2</v>
      </c>
    </row>
    <row r="31" spans="1:12" x14ac:dyDescent="0.25">
      <c r="A31" s="1">
        <v>45713</v>
      </c>
      <c r="B31" s="2">
        <v>0.11940000000000001</v>
      </c>
      <c r="C31" s="2">
        <v>0.1338</v>
      </c>
      <c r="D31" s="2">
        <f t="shared" si="6"/>
        <v>0.12659999999999999</v>
      </c>
      <c r="E31" s="2">
        <v>0.1386</v>
      </c>
      <c r="F31" s="4"/>
      <c r="G31" s="2">
        <f t="shared" ref="G31" si="64">D31-D30</f>
        <v>-1.3000000000000234E-3</v>
      </c>
      <c r="H31" s="5">
        <f t="shared" ref="H31" si="65">E31-E30</f>
        <v>-1.799999999999996E-3</v>
      </c>
      <c r="I31" s="2">
        <f t="shared" ref="I31" si="66">G31-H31</f>
        <v>4.9999999999997269E-4</v>
      </c>
      <c r="J31" s="6" t="str">
        <f t="shared" ref="J31" si="67">IF(ABS(I31)&gt;$J$2,"Not ok","ok")</f>
        <v>ok</v>
      </c>
      <c r="L31" s="2">
        <f t="shared" si="1"/>
        <v>1.2000000000000011E-2</v>
      </c>
    </row>
    <row r="32" spans="1:12" x14ac:dyDescent="0.25">
      <c r="A32" s="1">
        <v>45714</v>
      </c>
      <c r="B32" s="2">
        <v>0.1215</v>
      </c>
      <c r="C32" s="2">
        <v>0.13589999999999999</v>
      </c>
      <c r="D32" s="2">
        <f t="shared" si="6"/>
        <v>0.12869999999999998</v>
      </c>
      <c r="E32" s="2">
        <v>0.1421</v>
      </c>
      <c r="F32" s="4"/>
      <c r="G32" s="2">
        <f t="shared" ref="G32" si="68">D32-D31</f>
        <v>2.0999999999999908E-3</v>
      </c>
      <c r="H32" s="5">
        <f t="shared" ref="H32" si="69">E32-E31</f>
        <v>3.5000000000000031E-3</v>
      </c>
      <c r="I32" s="2">
        <f t="shared" ref="I32" si="70">G32-H32</f>
        <v>-1.4000000000000123E-3</v>
      </c>
      <c r="J32" s="6" t="str">
        <f t="shared" ref="J32" si="71">IF(ABS(I32)&gt;$J$2,"Not ok","ok")</f>
        <v>ok</v>
      </c>
      <c r="L32" s="2">
        <f t="shared" si="1"/>
        <v>1.3400000000000023E-2</v>
      </c>
    </row>
    <row r="33" spans="1:12" x14ac:dyDescent="0.25">
      <c r="A33" s="1">
        <v>45715</v>
      </c>
      <c r="B33" s="2"/>
      <c r="C33" s="2"/>
      <c r="D33" s="2"/>
      <c r="E33" s="2"/>
      <c r="F33" s="4"/>
      <c r="G33" s="2"/>
      <c r="H33" s="5"/>
      <c r="I33" s="2"/>
      <c r="J33" s="4"/>
      <c r="L33" s="2"/>
    </row>
    <row r="34" spans="1:12" x14ac:dyDescent="0.25">
      <c r="A34" s="1"/>
      <c r="B34" s="2"/>
      <c r="C34" s="2"/>
      <c r="D34" s="2"/>
      <c r="E34" s="2"/>
      <c r="F34" s="4"/>
      <c r="G34" s="2"/>
      <c r="H34" s="5"/>
      <c r="I34" s="2"/>
      <c r="J34" s="4"/>
      <c r="L34" s="2"/>
    </row>
    <row r="35" spans="1:12" x14ac:dyDescent="0.25">
      <c r="A35" s="2"/>
      <c r="B35" s="2"/>
      <c r="C35" s="2"/>
      <c r="D35" s="2"/>
      <c r="E35" s="2"/>
      <c r="F35" s="4"/>
      <c r="G35" s="2"/>
      <c r="H35" s="5"/>
      <c r="I35" s="2"/>
      <c r="J35" s="4"/>
      <c r="L35" s="2"/>
    </row>
    <row r="36" spans="1:12" x14ac:dyDescent="0.25">
      <c r="A36" s="2"/>
      <c r="B36" s="2"/>
      <c r="C36" s="2"/>
      <c r="D36" s="2"/>
      <c r="E36" s="2"/>
      <c r="F36" s="4"/>
      <c r="G36" s="2"/>
      <c r="H36" s="5"/>
      <c r="I36" s="2"/>
      <c r="J36" s="4"/>
      <c r="L36" s="2"/>
    </row>
    <row r="37" spans="1:12" x14ac:dyDescent="0.25">
      <c r="A37" s="2"/>
      <c r="B37" s="2"/>
      <c r="C37" s="2"/>
      <c r="D37" s="2"/>
      <c r="E37" s="2"/>
      <c r="F37" s="4"/>
      <c r="G37" s="2"/>
      <c r="H37" s="5"/>
      <c r="I37" s="2"/>
      <c r="J37" s="4"/>
      <c r="L37" s="2"/>
    </row>
    <row r="38" spans="1:12" x14ac:dyDescent="0.25">
      <c r="A38" s="2"/>
      <c r="B38" s="2"/>
      <c r="C38" s="2"/>
      <c r="D38" s="2"/>
      <c r="E38" s="2"/>
      <c r="F38" s="4"/>
      <c r="G38" s="2"/>
      <c r="H38" s="5"/>
      <c r="I38" s="2"/>
      <c r="J38" s="4"/>
      <c r="L38" s="2"/>
    </row>
    <row r="39" spans="1:12" x14ac:dyDescent="0.25">
      <c r="A39" s="1"/>
      <c r="B39" s="2"/>
      <c r="C39" s="2"/>
      <c r="D39" s="2"/>
      <c r="E39" s="2"/>
      <c r="F39" s="4"/>
      <c r="G39" s="2"/>
      <c r="H39" s="5"/>
      <c r="I39" s="2"/>
      <c r="J39" s="4"/>
      <c r="L39" s="2"/>
    </row>
  </sheetData>
  <conditionalFormatting sqref="J3:J51">
    <cfRule type="beginsWith" dxfId="0" priority="1" operator="beginsWith" text="ok">
      <formula>LEFT(J3,LEN("ok"))="ok"</formula>
    </cfRule>
  </conditionalFormatting>
  <conditionalFormatting sqref="J3:J77">
    <cfRule type="colorScale" priority="3">
      <colorScale>
        <cfvo type="min"/>
        <cfvo type="max"/>
        <color rgb="FFFF0000"/>
        <color rgb="FF92D050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KERLAOUEZO Erwan</dc:creator>
  <cp:lastModifiedBy>KERLAOUEZO Erwan</cp:lastModifiedBy>
  <dcterms:created xsi:type="dcterms:W3CDTF">2025-01-31T13:47:35Z</dcterms:created>
  <dcterms:modified xsi:type="dcterms:W3CDTF">2025-02-28T08:29:00Z</dcterms:modified>
</cp:coreProperties>
</file>