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mbug\Documents\10 BUSINESS PLAN EXCEL et MICRO ENTREPRISE\02 Fichiers payants\"/>
    </mc:Choice>
  </mc:AlternateContent>
  <xr:revisionPtr revIDLastSave="0" documentId="13_ncr:1_{961292C2-F1B2-402E-8EE0-AF4E04645A57}" xr6:coauthVersionLast="46" xr6:coauthVersionMax="46" xr10:uidLastSave="{00000000-0000-0000-0000-000000000000}"/>
  <workbookProtection workbookAlgorithmName="SHA-512" workbookHashValue="HoGLZIEhTBRi6i89DXLVm0YmFCiVRMqAeqCDXImkrwaYx4aFZI8Llvsqk2S6xq7VsdZueMGqAtI5ZmZhObNHTg==" workbookSaltValue="rMqRUJs0Gj/XMR9Mdb74mA==" workbookSpinCount="100000" lockStructure="1"/>
  <bookViews>
    <workbookView xWindow="-120" yWindow="-120" windowWidth="29040" windowHeight="15840" xr2:uid="{00000000-000D-0000-FFFF-FFFF00000000}"/>
  </bookViews>
  <sheets>
    <sheet name="Liste produits finis" sheetId="2" r:id="rId1"/>
    <sheet name="JOURNAL STOCKS" sheetId="1" r:id="rId2"/>
    <sheet name="ETAT DES STOCKS" sheetId="3" r:id="rId3"/>
    <sheet name="Mot de passe" sheetId="4" r:id="rId4"/>
  </sheets>
  <definedNames>
    <definedName name="_xlnm.Print_Area" localSheetId="2">'ETAT DES STOCKS'!$A$1:$H$155</definedName>
    <definedName name="_xlnm.Print_Area" localSheetId="1">'JOURNAL STOCKS'!$A$1:$F$199</definedName>
    <definedName name="_xlnm.Print_Area" localSheetId="0">'Liste produits finis'!$A$1:$E$155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7" i="1"/>
  <c r="D7" i="3"/>
  <c r="E7" i="3"/>
  <c r="F7" i="3"/>
  <c r="H7" i="3"/>
  <c r="D8" i="3"/>
  <c r="E8" i="3"/>
  <c r="F8" i="3"/>
  <c r="H8" i="3"/>
  <c r="D9" i="3"/>
  <c r="E9" i="3"/>
  <c r="F9" i="3"/>
  <c r="H9" i="3"/>
  <c r="D10" i="3"/>
  <c r="E10" i="3"/>
  <c r="F10" i="3"/>
  <c r="H10" i="3"/>
  <c r="D11" i="3"/>
  <c r="E11" i="3"/>
  <c r="F11" i="3"/>
  <c r="H11" i="3"/>
  <c r="D12" i="3"/>
  <c r="E12" i="3"/>
  <c r="F12" i="3"/>
  <c r="H12" i="3"/>
  <c r="D13" i="3"/>
  <c r="E13" i="3"/>
  <c r="F13" i="3"/>
  <c r="H13" i="3"/>
  <c r="D14" i="3"/>
  <c r="E14" i="3"/>
  <c r="F14" i="3"/>
  <c r="H14" i="3"/>
  <c r="D15" i="3"/>
  <c r="E15" i="3"/>
  <c r="F15" i="3"/>
  <c r="H15" i="3"/>
  <c r="D16" i="3"/>
  <c r="E16" i="3"/>
  <c r="F16" i="3"/>
  <c r="H16" i="3"/>
  <c r="D17" i="3"/>
  <c r="E17" i="3"/>
  <c r="F17" i="3"/>
  <c r="H17" i="3"/>
  <c r="D18" i="3"/>
  <c r="E18" i="3"/>
  <c r="F18" i="3"/>
  <c r="H18" i="3"/>
  <c r="D19" i="3"/>
  <c r="E19" i="3"/>
  <c r="F19" i="3"/>
  <c r="H19" i="3"/>
  <c r="D20" i="3"/>
  <c r="E20" i="3"/>
  <c r="F20" i="3"/>
  <c r="H20" i="3"/>
  <c r="D21" i="3"/>
  <c r="E21" i="3"/>
  <c r="F21" i="3"/>
  <c r="H21" i="3"/>
  <c r="D22" i="3"/>
  <c r="E22" i="3"/>
  <c r="F22" i="3"/>
  <c r="H22" i="3"/>
  <c r="D23" i="3"/>
  <c r="E23" i="3"/>
  <c r="F23" i="3"/>
  <c r="H23" i="3"/>
  <c r="D24" i="3"/>
  <c r="E24" i="3"/>
  <c r="F24" i="3"/>
  <c r="H24" i="3"/>
  <c r="D25" i="3"/>
  <c r="E25" i="3"/>
  <c r="F25" i="3"/>
  <c r="H25" i="3"/>
  <c r="D26" i="3"/>
  <c r="E26" i="3"/>
  <c r="F26" i="3"/>
  <c r="H26" i="3"/>
  <c r="D27" i="3"/>
  <c r="E27" i="3"/>
  <c r="F27" i="3"/>
  <c r="H27" i="3"/>
  <c r="D28" i="3"/>
  <c r="E28" i="3"/>
  <c r="F28" i="3"/>
  <c r="H28" i="3"/>
  <c r="D29" i="3"/>
  <c r="E29" i="3"/>
  <c r="F29" i="3"/>
  <c r="H29" i="3"/>
  <c r="D30" i="3"/>
  <c r="E30" i="3"/>
  <c r="F30" i="3"/>
  <c r="H30" i="3"/>
  <c r="D31" i="3"/>
  <c r="E31" i="3"/>
  <c r="F31" i="3"/>
  <c r="H31" i="3"/>
  <c r="D32" i="3"/>
  <c r="E32" i="3"/>
  <c r="F32" i="3"/>
  <c r="H32" i="3"/>
  <c r="D33" i="3"/>
  <c r="E33" i="3"/>
  <c r="F33" i="3"/>
  <c r="H33" i="3"/>
  <c r="D34" i="3"/>
  <c r="E34" i="3"/>
  <c r="F34" i="3"/>
  <c r="H34" i="3"/>
  <c r="D35" i="3"/>
  <c r="E35" i="3"/>
  <c r="F35" i="3"/>
  <c r="H35" i="3"/>
  <c r="D36" i="3"/>
  <c r="E36" i="3"/>
  <c r="F36" i="3"/>
  <c r="H36" i="3"/>
  <c r="D37" i="3"/>
  <c r="E37" i="3"/>
  <c r="F37" i="3"/>
  <c r="H37" i="3"/>
  <c r="D38" i="3"/>
  <c r="E38" i="3"/>
  <c r="F38" i="3"/>
  <c r="H38" i="3"/>
  <c r="D39" i="3"/>
  <c r="E39" i="3"/>
  <c r="F39" i="3"/>
  <c r="H39" i="3"/>
  <c r="D40" i="3"/>
  <c r="E40" i="3"/>
  <c r="F40" i="3"/>
  <c r="H40" i="3"/>
  <c r="D41" i="3"/>
  <c r="E41" i="3"/>
  <c r="F41" i="3"/>
  <c r="H41" i="3"/>
  <c r="D42" i="3"/>
  <c r="E42" i="3"/>
  <c r="F42" i="3"/>
  <c r="H42" i="3"/>
  <c r="D43" i="3"/>
  <c r="E43" i="3"/>
  <c r="F43" i="3"/>
  <c r="H43" i="3"/>
  <c r="D44" i="3"/>
  <c r="E44" i="3"/>
  <c r="F44" i="3"/>
  <c r="H44" i="3"/>
  <c r="D45" i="3"/>
  <c r="E45" i="3"/>
  <c r="F45" i="3"/>
  <c r="H45" i="3"/>
  <c r="D46" i="3"/>
  <c r="E46" i="3"/>
  <c r="F46" i="3"/>
  <c r="H46" i="3"/>
  <c r="D47" i="3"/>
  <c r="E47" i="3"/>
  <c r="F47" i="3"/>
  <c r="H47" i="3"/>
  <c r="D48" i="3"/>
  <c r="E48" i="3"/>
  <c r="F48" i="3"/>
  <c r="H48" i="3"/>
  <c r="D49" i="3"/>
  <c r="E49" i="3"/>
  <c r="F49" i="3"/>
  <c r="H49" i="3"/>
  <c r="D50" i="3"/>
  <c r="E50" i="3"/>
  <c r="F50" i="3"/>
  <c r="H50" i="3"/>
  <c r="D51" i="3"/>
  <c r="E51" i="3"/>
  <c r="F51" i="3"/>
  <c r="H51" i="3"/>
  <c r="D52" i="3"/>
  <c r="E52" i="3"/>
  <c r="F52" i="3"/>
  <c r="H52" i="3"/>
  <c r="D53" i="3"/>
  <c r="E53" i="3"/>
  <c r="F53" i="3"/>
  <c r="H53" i="3"/>
  <c r="D54" i="3"/>
  <c r="E54" i="3"/>
  <c r="F54" i="3"/>
  <c r="H54" i="3"/>
  <c r="D55" i="3"/>
  <c r="E55" i="3"/>
  <c r="F55" i="3"/>
  <c r="H55" i="3"/>
  <c r="D56" i="3"/>
  <c r="E56" i="3"/>
  <c r="F56" i="3"/>
  <c r="H56" i="3"/>
  <c r="D57" i="3"/>
  <c r="E57" i="3"/>
  <c r="F57" i="3"/>
  <c r="H57" i="3"/>
  <c r="D58" i="3"/>
  <c r="E58" i="3"/>
  <c r="F58" i="3"/>
  <c r="H58" i="3"/>
  <c r="D59" i="3"/>
  <c r="E59" i="3"/>
  <c r="F59" i="3"/>
  <c r="H59" i="3"/>
  <c r="D60" i="3"/>
  <c r="E60" i="3"/>
  <c r="F60" i="3"/>
  <c r="H60" i="3"/>
  <c r="D61" i="3"/>
  <c r="E61" i="3"/>
  <c r="F61" i="3"/>
  <c r="H61" i="3"/>
  <c r="D62" i="3"/>
  <c r="E62" i="3"/>
  <c r="F62" i="3"/>
  <c r="H62" i="3"/>
  <c r="D63" i="3"/>
  <c r="E63" i="3"/>
  <c r="F63" i="3"/>
  <c r="H63" i="3"/>
  <c r="D64" i="3"/>
  <c r="E64" i="3"/>
  <c r="F64" i="3"/>
  <c r="H64" i="3"/>
  <c r="D65" i="3"/>
  <c r="E65" i="3"/>
  <c r="F65" i="3"/>
  <c r="H65" i="3"/>
  <c r="D66" i="3"/>
  <c r="E66" i="3"/>
  <c r="F66" i="3"/>
  <c r="H66" i="3"/>
  <c r="D67" i="3"/>
  <c r="E67" i="3"/>
  <c r="F67" i="3"/>
  <c r="H67" i="3"/>
  <c r="D68" i="3"/>
  <c r="E68" i="3"/>
  <c r="F68" i="3"/>
  <c r="H68" i="3"/>
  <c r="D69" i="3"/>
  <c r="E69" i="3"/>
  <c r="F69" i="3"/>
  <c r="H69" i="3"/>
  <c r="D70" i="3"/>
  <c r="E70" i="3"/>
  <c r="F70" i="3"/>
  <c r="H70" i="3"/>
  <c r="D71" i="3"/>
  <c r="E71" i="3"/>
  <c r="F71" i="3"/>
  <c r="H71" i="3"/>
  <c r="D72" i="3"/>
  <c r="E72" i="3"/>
  <c r="F72" i="3"/>
  <c r="H72" i="3"/>
  <c r="D73" i="3"/>
  <c r="E73" i="3"/>
  <c r="F73" i="3"/>
  <c r="H73" i="3"/>
  <c r="D74" i="3"/>
  <c r="E74" i="3"/>
  <c r="F74" i="3"/>
  <c r="H74" i="3"/>
  <c r="D75" i="3"/>
  <c r="E75" i="3"/>
  <c r="F75" i="3"/>
  <c r="H75" i="3"/>
  <c r="D76" i="3"/>
  <c r="E76" i="3"/>
  <c r="F76" i="3"/>
  <c r="H76" i="3"/>
  <c r="D77" i="3"/>
  <c r="E77" i="3"/>
  <c r="F77" i="3"/>
  <c r="H77" i="3"/>
  <c r="D78" i="3"/>
  <c r="E78" i="3"/>
  <c r="F78" i="3"/>
  <c r="H78" i="3"/>
  <c r="D79" i="3"/>
  <c r="E79" i="3"/>
  <c r="F79" i="3"/>
  <c r="H79" i="3"/>
  <c r="D80" i="3"/>
  <c r="E80" i="3"/>
  <c r="F80" i="3"/>
  <c r="H80" i="3"/>
  <c r="D81" i="3"/>
  <c r="E81" i="3"/>
  <c r="F81" i="3"/>
  <c r="H81" i="3"/>
  <c r="D82" i="3"/>
  <c r="E82" i="3"/>
  <c r="F82" i="3"/>
  <c r="H82" i="3"/>
  <c r="D83" i="3"/>
  <c r="E83" i="3"/>
  <c r="F83" i="3"/>
  <c r="H83" i="3"/>
  <c r="D84" i="3"/>
  <c r="E84" i="3"/>
  <c r="F84" i="3"/>
  <c r="H84" i="3"/>
  <c r="D85" i="3"/>
  <c r="E85" i="3"/>
  <c r="F85" i="3"/>
  <c r="H85" i="3"/>
  <c r="D86" i="3"/>
  <c r="E86" i="3"/>
  <c r="F86" i="3"/>
  <c r="H86" i="3"/>
  <c r="D87" i="3"/>
  <c r="E87" i="3"/>
  <c r="F87" i="3"/>
  <c r="H87" i="3"/>
  <c r="D88" i="3"/>
  <c r="E88" i="3"/>
  <c r="F88" i="3"/>
  <c r="H88" i="3"/>
  <c r="D89" i="3"/>
  <c r="E89" i="3"/>
  <c r="F89" i="3"/>
  <c r="H89" i="3"/>
  <c r="D90" i="3"/>
  <c r="E90" i="3"/>
  <c r="F90" i="3"/>
  <c r="H90" i="3"/>
  <c r="D91" i="3"/>
  <c r="E91" i="3"/>
  <c r="F91" i="3"/>
  <c r="H91" i="3"/>
  <c r="D92" i="3"/>
  <c r="E92" i="3"/>
  <c r="F92" i="3"/>
  <c r="H92" i="3"/>
  <c r="D93" i="3"/>
  <c r="E93" i="3"/>
  <c r="F93" i="3"/>
  <c r="H93" i="3"/>
  <c r="D94" i="3"/>
  <c r="E94" i="3"/>
  <c r="F94" i="3"/>
  <c r="H94" i="3"/>
  <c r="D95" i="3"/>
  <c r="E95" i="3"/>
  <c r="F95" i="3"/>
  <c r="H95" i="3"/>
  <c r="D96" i="3"/>
  <c r="E96" i="3"/>
  <c r="F96" i="3"/>
  <c r="H96" i="3"/>
  <c r="D97" i="3"/>
  <c r="E97" i="3"/>
  <c r="F97" i="3"/>
  <c r="H97" i="3"/>
  <c r="D98" i="3"/>
  <c r="E98" i="3"/>
  <c r="F98" i="3"/>
  <c r="H98" i="3"/>
  <c r="D99" i="3"/>
  <c r="E99" i="3"/>
  <c r="F99" i="3"/>
  <c r="H99" i="3"/>
  <c r="D100" i="3"/>
  <c r="E100" i="3"/>
  <c r="F100" i="3"/>
  <c r="H100" i="3"/>
  <c r="D101" i="3"/>
  <c r="E101" i="3"/>
  <c r="F101" i="3"/>
  <c r="H101" i="3"/>
  <c r="D102" i="3"/>
  <c r="E102" i="3"/>
  <c r="F102" i="3"/>
  <c r="H102" i="3"/>
  <c r="D103" i="3"/>
  <c r="E103" i="3"/>
  <c r="F103" i="3"/>
  <c r="H103" i="3"/>
  <c r="D104" i="3"/>
  <c r="E104" i="3"/>
  <c r="F104" i="3"/>
  <c r="H104" i="3"/>
  <c r="D105" i="3"/>
  <c r="E105" i="3"/>
  <c r="F105" i="3"/>
  <c r="H105" i="3"/>
  <c r="D106" i="3"/>
  <c r="E106" i="3"/>
  <c r="F106" i="3"/>
  <c r="H106" i="3"/>
  <c r="D107" i="3"/>
  <c r="E107" i="3"/>
  <c r="F107" i="3"/>
  <c r="H107" i="3"/>
  <c r="D108" i="3"/>
  <c r="E108" i="3"/>
  <c r="F108" i="3"/>
  <c r="H108" i="3"/>
  <c r="D109" i="3"/>
  <c r="E109" i="3"/>
  <c r="F109" i="3"/>
  <c r="H109" i="3"/>
  <c r="D110" i="3"/>
  <c r="E110" i="3"/>
  <c r="F110" i="3"/>
  <c r="H110" i="3"/>
  <c r="D111" i="3"/>
  <c r="E111" i="3"/>
  <c r="F111" i="3"/>
  <c r="H111" i="3"/>
  <c r="D112" i="3"/>
  <c r="E112" i="3"/>
  <c r="F112" i="3"/>
  <c r="H112" i="3"/>
  <c r="D113" i="3"/>
  <c r="E113" i="3"/>
  <c r="F113" i="3"/>
  <c r="H113" i="3"/>
  <c r="D114" i="3"/>
  <c r="E114" i="3"/>
  <c r="F114" i="3"/>
  <c r="H114" i="3"/>
  <c r="D115" i="3"/>
  <c r="E115" i="3"/>
  <c r="F115" i="3"/>
  <c r="H115" i="3"/>
  <c r="D116" i="3"/>
  <c r="E116" i="3"/>
  <c r="F116" i="3"/>
  <c r="H116" i="3"/>
  <c r="D117" i="3"/>
  <c r="E117" i="3"/>
  <c r="F117" i="3"/>
  <c r="H117" i="3"/>
  <c r="D118" i="3"/>
  <c r="E118" i="3"/>
  <c r="F118" i="3"/>
  <c r="H118" i="3"/>
  <c r="D119" i="3"/>
  <c r="E119" i="3"/>
  <c r="F119" i="3"/>
  <c r="H119" i="3"/>
  <c r="D120" i="3"/>
  <c r="E120" i="3"/>
  <c r="F120" i="3"/>
  <c r="H120" i="3"/>
  <c r="D121" i="3"/>
  <c r="E121" i="3"/>
  <c r="F121" i="3"/>
  <c r="H121" i="3"/>
  <c r="D122" i="3"/>
  <c r="E122" i="3"/>
  <c r="F122" i="3"/>
  <c r="H122" i="3"/>
  <c r="D123" i="3"/>
  <c r="E123" i="3"/>
  <c r="F123" i="3"/>
  <c r="H123" i="3"/>
  <c r="D124" i="3"/>
  <c r="E124" i="3"/>
  <c r="F124" i="3"/>
  <c r="H124" i="3"/>
  <c r="D125" i="3"/>
  <c r="E125" i="3"/>
  <c r="F125" i="3"/>
  <c r="H125" i="3"/>
  <c r="D126" i="3"/>
  <c r="E126" i="3"/>
  <c r="F126" i="3"/>
  <c r="H126" i="3"/>
  <c r="D127" i="3"/>
  <c r="E127" i="3"/>
  <c r="F127" i="3"/>
  <c r="H127" i="3"/>
  <c r="D128" i="3"/>
  <c r="E128" i="3"/>
  <c r="F128" i="3"/>
  <c r="H128" i="3"/>
  <c r="D129" i="3"/>
  <c r="E129" i="3"/>
  <c r="F129" i="3"/>
  <c r="H129" i="3"/>
  <c r="D130" i="3"/>
  <c r="E130" i="3"/>
  <c r="F130" i="3"/>
  <c r="H130" i="3"/>
  <c r="D131" i="3"/>
  <c r="E131" i="3"/>
  <c r="F131" i="3"/>
  <c r="H131" i="3"/>
  <c r="D132" i="3"/>
  <c r="E132" i="3"/>
  <c r="F132" i="3"/>
  <c r="H132" i="3"/>
  <c r="D133" i="3"/>
  <c r="E133" i="3"/>
  <c r="F133" i="3"/>
  <c r="H133" i="3"/>
  <c r="D134" i="3"/>
  <c r="E134" i="3"/>
  <c r="F134" i="3"/>
  <c r="H134" i="3"/>
  <c r="D135" i="3"/>
  <c r="E135" i="3"/>
  <c r="F135" i="3"/>
  <c r="H135" i="3"/>
  <c r="D136" i="3"/>
  <c r="E136" i="3"/>
  <c r="F136" i="3"/>
  <c r="H136" i="3"/>
  <c r="D137" i="3"/>
  <c r="E137" i="3"/>
  <c r="F137" i="3"/>
  <c r="H137" i="3"/>
  <c r="D138" i="3"/>
  <c r="E138" i="3"/>
  <c r="F138" i="3"/>
  <c r="H138" i="3"/>
  <c r="D139" i="3"/>
  <c r="E139" i="3"/>
  <c r="F139" i="3"/>
  <c r="H139" i="3"/>
  <c r="D140" i="3"/>
  <c r="E140" i="3"/>
  <c r="F140" i="3"/>
  <c r="H140" i="3"/>
  <c r="D141" i="3"/>
  <c r="E141" i="3"/>
  <c r="F141" i="3"/>
  <c r="H141" i="3"/>
  <c r="D142" i="3"/>
  <c r="E142" i="3"/>
  <c r="F142" i="3"/>
  <c r="H142" i="3"/>
  <c r="D143" i="3"/>
  <c r="E143" i="3"/>
  <c r="F143" i="3"/>
  <c r="H143" i="3"/>
  <c r="D144" i="3"/>
  <c r="E144" i="3"/>
  <c r="F144" i="3"/>
  <c r="H144" i="3"/>
  <c r="D145" i="3"/>
  <c r="E145" i="3"/>
  <c r="F145" i="3"/>
  <c r="H145" i="3"/>
  <c r="D146" i="3"/>
  <c r="E146" i="3"/>
  <c r="F146" i="3"/>
  <c r="H146" i="3"/>
  <c r="D147" i="3"/>
  <c r="E147" i="3"/>
  <c r="F147" i="3"/>
  <c r="H147" i="3"/>
  <c r="D148" i="3"/>
  <c r="E148" i="3"/>
  <c r="F148" i="3"/>
  <c r="H148" i="3"/>
  <c r="D149" i="3"/>
  <c r="E149" i="3"/>
  <c r="F149" i="3"/>
  <c r="H149" i="3"/>
  <c r="D150" i="3"/>
  <c r="E150" i="3"/>
  <c r="F150" i="3"/>
  <c r="H150" i="3"/>
  <c r="D151" i="3"/>
  <c r="E151" i="3"/>
  <c r="F151" i="3"/>
  <c r="H151" i="3"/>
  <c r="D152" i="3"/>
  <c r="E152" i="3"/>
  <c r="F152" i="3"/>
  <c r="H152" i="3"/>
  <c r="D153" i="3"/>
  <c r="E153" i="3"/>
  <c r="F153" i="3"/>
  <c r="H153" i="3"/>
  <c r="D154" i="3"/>
  <c r="E154" i="3"/>
  <c r="F154" i="3"/>
  <c r="H154" i="3"/>
  <c r="D155" i="3"/>
  <c r="E155" i="3"/>
  <c r="F155" i="3"/>
  <c r="H155" i="3"/>
  <c r="D6" i="3"/>
  <c r="E6" i="3"/>
  <c r="F6" i="3"/>
  <c r="H6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7" i="3"/>
  <c r="A8" i="3"/>
  <c r="A9" i="3"/>
  <c r="A10" i="3"/>
  <c r="A11" i="3"/>
  <c r="A12" i="3"/>
  <c r="A13" i="3"/>
  <c r="A6" i="3"/>
  <c r="C1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6" i="3"/>
</calcChain>
</file>

<file path=xl/sharedStrings.xml><?xml version="1.0" encoding="utf-8"?>
<sst xmlns="http://schemas.openxmlformats.org/spreadsheetml/2006/main" count="188" uniqueCount="181">
  <si>
    <t>Journal des entrées et sorties de stock</t>
  </si>
  <si>
    <t>Ne pas intercaler de ligne ; ne pas laisser de ligne vierge</t>
  </si>
  <si>
    <t>Référence produit</t>
  </si>
  <si>
    <t>Description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</si>
  <si>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</si>
  <si>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</si>
  <si>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</si>
  <si>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</si>
  <si>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</si>
  <si>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</si>
  <si>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</si>
  <si>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</si>
  <si>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</si>
  <si>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</si>
  <si>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</si>
  <si>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</si>
  <si>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</si>
  <si>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</si>
  <si>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</si>
  <si>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</si>
  <si>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</si>
  <si>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</si>
  <si>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</si>
  <si>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</si>
  <si>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</si>
  <si>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</si>
  <si>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</si>
  <si>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</si>
  <si>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</si>
  <si>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</si>
  <si>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</si>
  <si>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</si>
  <si>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</si>
  <si>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</si>
  <si>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</si>
  <si>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</si>
  <si>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</si>
  <si>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</si>
  <si>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</si>
  <si>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</si>
  <si>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</si>
  <si>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</si>
  <si>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</si>
  <si>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</si>
  <si>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</si>
  <si>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</si>
  <si>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</si>
  <si>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</si>
  <si>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</si>
  <si>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</si>
  <si>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</si>
  <si>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</si>
  <si>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</si>
  <si>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</si>
  <si>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</si>
  <si>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</si>
  <si>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</si>
  <si>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</si>
  <si>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</si>
  <si>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</si>
  <si>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</si>
  <si>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</si>
  <si>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</si>
  <si>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</si>
  <si>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</si>
  <si>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</si>
  <si>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</si>
  <si>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</si>
  <si>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</si>
  <si>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</si>
  <si>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</si>
  <si>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</si>
  <si>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</si>
  <si>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</si>
  <si>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</si>
  <si>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</si>
  <si>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</si>
  <si>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</si>
  <si>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</si>
  <si>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</si>
  <si>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</si>
  <si>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</si>
  <si>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</si>
  <si>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</si>
  <si>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</si>
  <si>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</si>
  <si>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</si>
  <si>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</si>
  <si>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</si>
  <si>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</si>
  <si>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</si>
  <si>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</si>
  <si>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</si>
  <si>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</si>
  <si>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</si>
  <si>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</si>
  <si>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</si>
  <si>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</si>
  <si>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</si>
  <si>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</si>
  <si>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</si>
  <si>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</si>
  <si>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</si>
  <si>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</si>
  <si>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</si>
  <si>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</si>
  <si>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</si>
  <si>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</si>
  <si>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</si>
  <si>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</si>
  <si>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</si>
  <si>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</si>
  <si>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</si>
  <si>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</si>
  <si>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</si>
  <si>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</si>
  <si>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</si>
  <si>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</si>
  <si>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</si>
  <si>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</si>
  <si>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</si>
  <si>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</si>
  <si>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</si>
  <si>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</si>
  <si>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</si>
  <si>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</si>
  <si>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</si>
  <si>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</si>
  <si>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</si>
  <si>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</si>
  <si>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</si>
  <si>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</si>
  <si>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</si>
  <si>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</si>
  <si>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</si>
  <si>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</si>
  <si>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</si>
  <si>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</si>
  <si>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</si>
  <si>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</si>
  <si>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</si>
  <si>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</si>
  <si>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</si>
  <si>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</si>
  <si>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</si>
  <si>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</si>
  <si>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</si>
  <si>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</si>
  <si>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</si>
  <si>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</si>
  <si>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</si>
  <si>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</si>
  <si>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</si>
  <si>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</si>
  <si>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Etat des stocks à jour au :</t>
  </si>
  <si>
    <t>Somme des entrées</t>
  </si>
  <si>
    <t>Somme des sorties</t>
  </si>
  <si>
    <t>Confiture fraise 50 ml</t>
  </si>
  <si>
    <t>Confiture poire 50 ml</t>
  </si>
  <si>
    <t>Confiture orange 50 ml</t>
  </si>
  <si>
    <t>Confiture framboise 50 ml</t>
  </si>
  <si>
    <t>Seuil d'alerte stock produits finis</t>
  </si>
  <si>
    <r>
      <t xml:space="preserve">Référence du produit
</t>
    </r>
    <r>
      <rPr>
        <i/>
        <sz val="10"/>
        <color theme="1"/>
        <rFont val="Calibri"/>
        <family val="2"/>
        <scheme val="minor"/>
      </rPr>
      <t>(sélectionner dans la liste)</t>
    </r>
  </si>
  <si>
    <t>Nom du produit</t>
  </si>
  <si>
    <r>
      <t xml:space="preserve">Sorties </t>
    </r>
    <r>
      <rPr>
        <b/>
        <sz val="11"/>
        <color rgb="FFFF0000"/>
        <rFont val="Calibri"/>
        <family val="2"/>
        <scheme val="minor"/>
      </rPr>
      <t>(ventes, perte, casse...)</t>
    </r>
  </si>
  <si>
    <t>Stock à jour</t>
  </si>
  <si>
    <t>Alertes seuil stock minimal</t>
  </si>
  <si>
    <t>Saisir dans les cases bleues uniquement</t>
  </si>
  <si>
    <r>
      <t xml:space="preserve">Entrées en stock </t>
    </r>
    <r>
      <rPr>
        <b/>
        <sz val="11"/>
        <color rgb="FF00B050"/>
        <rFont val="Calibri"/>
        <family val="2"/>
        <scheme val="minor"/>
      </rPr>
      <t>(achats, production...)</t>
    </r>
  </si>
  <si>
    <t>Liste produits finis</t>
  </si>
  <si>
    <t>Comment obtenir le mot de passe de ce document ?</t>
  </si>
  <si>
    <t>C'est simple, cliquez ici :</t>
  </si>
  <si>
    <t>(ou recopiez le lien en cas de problème)</t>
  </si>
  <si>
    <t>BpE documents est une entreprise française.</t>
  </si>
  <si>
    <t>contact@business-plan-excel.fr</t>
  </si>
  <si>
    <t>© BpE documents</t>
  </si>
  <si>
    <r>
      <t xml:space="preserve">Nom du produit
</t>
    </r>
    <r>
      <rPr>
        <i/>
        <sz val="10"/>
        <color theme="1"/>
        <rFont val="Calibri"/>
        <family val="2"/>
        <scheme val="minor"/>
      </rPr>
      <t>(automatique)</t>
    </r>
  </si>
  <si>
    <t>Confiture myrtille 75 ml</t>
  </si>
  <si>
    <r>
      <t xml:space="preserve">Date du mouvement </t>
    </r>
    <r>
      <rPr>
        <i/>
        <sz val="11"/>
        <color theme="1"/>
        <rFont val="Calibri"/>
        <family val="2"/>
        <scheme val="minor"/>
      </rPr>
      <t>(Ctrl + touche ;)</t>
    </r>
  </si>
  <si>
    <t>https://www.business-plan-excel.fr/produit/mot-de-passe-logiciel-gestion-stock-excel/</t>
  </si>
  <si>
    <r>
      <t xml:space="preserve">Quantités stock de départ
</t>
    </r>
    <r>
      <rPr>
        <i/>
        <sz val="11"/>
        <color theme="1"/>
        <rFont val="Calibri"/>
        <family val="2"/>
        <scheme val="minor"/>
      </rPr>
      <t>(inventaire initial)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</si>
</sst>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rgb="FFC00000"/>
      <name val="Calibri"/>
      <family val="2"/>
      <scheme val="minor"/>
    </font>
    <font>
      <b/>
      <i/>
      <sz val="14"/>
      <color theme="4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9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Protection="1"/>
    <xf numFmtId="0" fontId="4" fillId="0" borderId="0" xfId="0" applyFont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</xf>
    <xf numFmtId="0" fontId="1" fillId="2" borderId="4" xfId="0" applyFont="1" applyFill="1" applyBorder="1" applyAlignment="1" applyProtection="1">
      <alignment vertical="center" wrapText="1"/>
    </xf>
    <xf numFmtId="0" fontId="0" fillId="0" borderId="5" xfId="0" applyFill="1" applyBorder="1" applyAlignment="1" applyProtection="1">
      <alignment horizontal="left" vertical="center" indent="1"/>
    </xf>
    <xf numFmtId="0" fontId="1" fillId="2" borderId="1" xfId="0" applyFont="1" applyFill="1" applyBorder="1" applyAlignment="1" applyProtection="1">
      <alignment vertical="center" wrapText="1"/>
    </xf>
    <xf numFmtId="0" fontId="1" fillId="0" borderId="0" xfId="0" applyFont="1" applyProtection="1"/>
    <xf numFmtId="0" fontId="0" fillId="0" borderId="5" xfId="0" applyBorder="1" applyProtection="1"/>
    <xf numFmtId="0" fontId="1" fillId="0" borderId="5" xfId="0" applyFont="1" applyBorder="1" applyProtection="1"/>
    <xf numFmtId="0" fontId="0" fillId="0" borderId="6" xfId="0" applyBorder="1" applyProtection="1"/>
    <xf numFmtId="0" fontId="1" fillId="0" borderId="6" xfId="0" applyFont="1" applyBorder="1" applyProtection="1"/>
    <xf numFmtId="0" fontId="5" fillId="0" borderId="0" xfId="0" applyFont="1" applyProtection="1"/>
    <xf numFmtId="14" fontId="0" fillId="3" borderId="2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Protection="1">
      <protection locked="0"/>
    </xf>
    <xf numFmtId="0" fontId="0" fillId="3" borderId="5" xfId="0" applyFill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14" fontId="9" fillId="0" borderId="0" xfId="0" applyNumberFormat="1" applyFont="1" applyAlignment="1" applyProtection="1">
      <alignment vertical="center"/>
    </xf>
    <xf numFmtId="0" fontId="0" fillId="3" borderId="6" xfId="0" applyFill="1" applyBorder="1" applyProtection="1">
      <protection locked="0"/>
    </xf>
    <xf numFmtId="0" fontId="0" fillId="0" borderId="0" xfId="0" applyAlignment="1" applyProtection="1">
      <alignment horizontal="right"/>
    </xf>
    <xf numFmtId="0" fontId="1" fillId="2" borderId="4" xfId="0" applyFont="1" applyFill="1" applyBorder="1" applyAlignment="1" applyProtection="1">
      <alignment horizontal="right" vertical="center" wrapText="1"/>
    </xf>
    <xf numFmtId="0" fontId="0" fillId="3" borderId="5" xfId="0" applyFill="1" applyBorder="1" applyAlignment="1" applyProtection="1">
      <alignment horizontal="right" vertical="center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11" fillId="2" borderId="4" xfId="0" applyFont="1" applyFill="1" applyBorder="1" applyAlignment="1" applyProtection="1">
      <alignment horizontal="right" vertical="center" wrapText="1"/>
    </xf>
    <xf numFmtId="0" fontId="13" fillId="2" borderId="4" xfId="0" applyFont="1" applyFill="1" applyBorder="1" applyAlignment="1" applyProtection="1">
      <alignment horizontal="right" vertical="center" wrapText="1"/>
    </xf>
    <xf numFmtId="0" fontId="3" fillId="2" borderId="4" xfId="0" applyFont="1" applyFill="1" applyBorder="1" applyAlignment="1" applyProtection="1">
      <alignment horizontal="right" vertical="center" wrapText="1"/>
    </xf>
    <xf numFmtId="0" fontId="1" fillId="0" borderId="5" xfId="0" applyFont="1" applyBorder="1" applyAlignment="1" applyProtection="1">
      <alignment horizontal="center"/>
    </xf>
    <xf numFmtId="0" fontId="15" fillId="0" borderId="0" xfId="0" applyFont="1"/>
    <xf numFmtId="0" fontId="2" fillId="0" borderId="0" xfId="0" applyFont="1"/>
    <xf numFmtId="0" fontId="16" fillId="0" borderId="0" xfId="0" applyFont="1"/>
    <xf numFmtId="0" fontId="6" fillId="0" borderId="0" xfId="0" applyFont="1"/>
    <xf numFmtId="0" fontId="17" fillId="0" borderId="0" xfId="0" applyFont="1"/>
    <xf numFmtId="0" fontId="12" fillId="0" borderId="0" xfId="0" applyFont="1"/>
    <xf numFmtId="0" fontId="18" fillId="0" borderId="0" xfId="1" applyFont="1"/>
    <xf numFmtId="0" fontId="19" fillId="0" borderId="0" xfId="0" applyFont="1"/>
    <xf numFmtId="0" fontId="2" fillId="2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 indent="2"/>
    </xf>
    <xf numFmtId="0" fontId="1" fillId="2" borderId="4" xfId="0" applyFont="1" applyFill="1" applyBorder="1" applyAlignment="1" applyProtection="1">
      <alignment horizontal="left" vertical="center" wrapText="1" indent="2"/>
    </xf>
    <xf numFmtId="0" fontId="0" fillId="0" borderId="5" xfId="0" applyFill="1" applyBorder="1" applyAlignment="1" applyProtection="1">
      <alignment horizontal="left" indent="2"/>
    </xf>
    <xf numFmtId="0" fontId="21" fillId="0" borderId="0" xfId="1" applyFont="1" applyAlignment="1">
      <alignment horizontal="left"/>
    </xf>
  </cellXfs>
  <cellStyles count="2">
    <cellStyle name="Lien hypertexte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0</xdr:row>
      <xdr:rowOff>142876</xdr:rowOff>
    </xdr:from>
    <xdr:to>
      <xdr:col>9</xdr:col>
      <xdr:colOff>19050</xdr:colOff>
      <xdr:row>3</xdr:row>
      <xdr:rowOff>17908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824957-C28E-4408-BB62-E49096AA6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142876"/>
          <a:ext cx="2143125" cy="713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315889</xdr:colOff>
      <xdr:row>4</xdr:row>
      <xdr:rowOff>90920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6E42CD-04F2-4FF3-8449-B5F35B8ED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01889" cy="852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business-plan-excel.fr/produit/mot-de-passe-logiciel-gestion-stock-excel/" TargetMode="External"/><Relationship Id="rId1" Type="http://schemas.openxmlformats.org/officeDocument/2006/relationships/hyperlink" Target="mailto:contact@business-plan-exce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5"/>
  <sheetViews>
    <sheetView showGridLines="0" tabSelected="1" zoomScale="110" zoomScaleNormal="110" workbookViewId="0">
      <selection activeCell="B11" sqref="B11"/>
    </sheetView>
  </sheetViews>
  <sheetFormatPr baseColWidth="10" defaultRowHeight="15" x14ac:dyDescent="0.25"/>
  <cols>
    <col min="1" max="1" width="21.28515625" style="1" customWidth="1"/>
    <col min="2" max="2" width="52" style="1" customWidth="1"/>
    <col min="3" max="3" width="21.5703125" style="21" customWidth="1"/>
    <col min="4" max="16384" width="11.42578125" style="1"/>
  </cols>
  <sheetData>
    <row r="1" spans="1:7" ht="28.5" x14ac:dyDescent="0.25">
      <c r="A1" s="16" t="s">
        <v>169</v>
      </c>
    </row>
    <row r="2" spans="1:7" ht="18.75" x14ac:dyDescent="0.25">
      <c r="A2" s="17" t="s">
        <v>167</v>
      </c>
      <c r="G2" s="12"/>
    </row>
    <row r="3" spans="1:7" ht="18.75" x14ac:dyDescent="0.25">
      <c r="A3" s="17" t="s">
        <v>1</v>
      </c>
    </row>
    <row r="4" spans="1:7" ht="29.25" customHeight="1" x14ac:dyDescent="0.25">
      <c r="A4" s="2"/>
    </row>
    <row r="5" spans="1:7" ht="40.5" customHeight="1" x14ac:dyDescent="0.25">
      <c r="A5" s="3" t="s">
        <v>2</v>
      </c>
      <c r="B5" s="4" t="s">
        <v>163</v>
      </c>
      <c r="C5" s="22" t="s">
        <v>161</v>
      </c>
    </row>
    <row r="6" spans="1:7" x14ac:dyDescent="0.25">
      <c r="A6" s="5" t="s">
        <v>4</v>
      </c>
      <c r="B6" s="15" t="s">
        <v>157</v>
      </c>
      <c r="C6" s="23">
        <v>200</v>
      </c>
    </row>
    <row r="7" spans="1:7" x14ac:dyDescent="0.25">
      <c r="A7" s="5" t="s">
        <v>5</v>
      </c>
      <c r="B7" s="15" t="s">
        <v>158</v>
      </c>
      <c r="C7" s="23">
        <v>180</v>
      </c>
    </row>
    <row r="8" spans="1:7" x14ac:dyDescent="0.25">
      <c r="A8" s="5" t="s">
        <v>6</v>
      </c>
      <c r="B8" s="15" t="s">
        <v>159</v>
      </c>
      <c r="C8" s="23">
        <v>220</v>
      </c>
    </row>
    <row r="9" spans="1:7" x14ac:dyDescent="0.25">
      <c r="A9" s="5" t="s">
        <v>7</v>
      </c>
      <c r="B9" s="15" t="s">
        <v>160</v>
      </c>
      <c r="C9" s="23">
        <v>150</v>
      </c>
    </row>
    <row r="10" spans="1:7" x14ac:dyDescent="0.25">
      <c r="A10" s="5" t="s">
        <v>8</v>
      </c>
      <c r="B10" s="15" t="s">
        <v>177</v>
      </c>
      <c r="C10" s="23">
        <v>75</v>
      </c>
    </row>
    <row r="11" spans="1:7" x14ac:dyDescent="0.25">
      <c r="A11" s="5" t="s">
        <v>9</v>
      </c>
      <c r="B11" s="15"/>
      <c r="C11" s="23"/>
    </row>
    <row r="12" spans="1:7" x14ac:dyDescent="0.25">
      <c r="A12" s="5" t="s">
        <v>10</v>
      </c>
      <c r="B12" s="15"/>
      <c r="C12" s="23"/>
    </row>
    <row r="13" spans="1:7" x14ac:dyDescent="0.25">
      <c r="A13" s="5" t="s">
        <v>11</v>
      </c>
      <c r="B13" s="15"/>
      <c r="C13" s="23"/>
    </row>
    <row r="14" spans="1:7" x14ac:dyDescent="0.25">
      <c r="A14" s="5" t="s">
        <v>12</v>
      </c>
      <c r="B14" s="15"/>
      <c r="C14" s="23"/>
    </row>
    <row r="15" spans="1:7" x14ac:dyDescent="0.25">
      <c r="A15" s="5" t="s">
        <v>13</v>
      </c>
      <c r="B15" s="15"/>
      <c r="C15" s="23"/>
    </row>
    <row r="16" spans="1:7" x14ac:dyDescent="0.25">
      <c r="A16" s="5" t="s">
        <v>14</v>
      </c>
      <c r="B16" s="15"/>
      <c r="C16" s="23"/>
    </row>
    <row r="17" spans="1:3" x14ac:dyDescent="0.25">
      <c r="A17" s="5" t="s">
        <v>15</v>
      </c>
      <c r="B17" s="15"/>
      <c r="C17" s="23"/>
    </row>
    <row r="18" spans="1:3" x14ac:dyDescent="0.25">
      <c r="A18" s="5" t="s">
        <v>16</v>
      </c>
      <c r="B18" s="15"/>
      <c r="C18" s="23"/>
    </row>
    <row r="19" spans="1:3" x14ac:dyDescent="0.25">
      <c r="A19" s="5" t="s">
        <v>17</v>
      </c>
      <c r="B19" s="15"/>
      <c r="C19" s="23"/>
    </row>
    <row r="20" spans="1:3" x14ac:dyDescent="0.25">
      <c r="A20" s="5" t="s">
        <v>18</v>
      </c>
      <c r="B20" s="15"/>
      <c r="C20" s="23"/>
    </row>
    <row r="21" spans="1:3" x14ac:dyDescent="0.25">
      <c r="A21" s="5" t="s">
        <v>19</v>
      </c>
      <c r="B21" s="15"/>
      <c r="C21" s="23"/>
    </row>
    <row r="22" spans="1:3" x14ac:dyDescent="0.25">
      <c r="A22" s="5" t="s">
        <v>20</v>
      </c>
      <c r="B22" s="15"/>
      <c r="C22" s="23"/>
    </row>
    <row r="23" spans="1:3" x14ac:dyDescent="0.25">
      <c r="A23" s="5" t="s">
        <v>21</v>
      </c>
      <c r="B23" s="15"/>
      <c r="C23" s="23"/>
    </row>
    <row r="24" spans="1:3" x14ac:dyDescent="0.25">
      <c r="A24" s="5" t="s">
        <v>22</v>
      </c>
      <c r="B24" s="15"/>
      <c r="C24" s="23"/>
    </row>
    <row r="25" spans="1:3" x14ac:dyDescent="0.25">
      <c r="A25" s="5" t="s">
        <v>23</v>
      </c>
      <c r="B25" s="15"/>
      <c r="C25" s="23"/>
    </row>
    <row r="26" spans="1:3" x14ac:dyDescent="0.25">
      <c r="A26" s="5" t="s">
        <v>24</v>
      </c>
      <c r="B26" s="15"/>
      <c r="C26" s="23"/>
    </row>
    <row r="27" spans="1:3" x14ac:dyDescent="0.25">
      <c r="A27" s="5" t="s">
        <v>25</v>
      </c>
      <c r="B27" s="15"/>
      <c r="C27" s="23"/>
    </row>
    <row r="28" spans="1:3" x14ac:dyDescent="0.25">
      <c r="A28" s="5" t="s">
        <v>26</v>
      </c>
      <c r="B28" s="15"/>
      <c r="C28" s="23"/>
    </row>
    <row r="29" spans="1:3" x14ac:dyDescent="0.25">
      <c r="A29" s="5" t="s">
        <v>27</v>
      </c>
      <c r="B29" s="15"/>
      <c r="C29" s="23"/>
    </row>
    <row r="30" spans="1:3" x14ac:dyDescent="0.25">
      <c r="A30" s="5" t="s">
        <v>28</v>
      </c>
      <c r="B30" s="15"/>
      <c r="C30" s="23"/>
    </row>
    <row r="31" spans="1:3" x14ac:dyDescent="0.25">
      <c r="A31" s="5" t="s">
        <v>29</v>
      </c>
      <c r="B31" s="15"/>
      <c r="C31" s="23"/>
    </row>
    <row r="32" spans="1:3" x14ac:dyDescent="0.25">
      <c r="A32" s="5" t="s">
        <v>30</v>
      </c>
      <c r="B32" s="15"/>
      <c r="C32" s="23"/>
    </row>
    <row r="33" spans="1:3" x14ac:dyDescent="0.25">
      <c r="A33" s="5" t="s">
        <v>31</v>
      </c>
      <c r="B33" s="15"/>
      <c r="C33" s="23"/>
    </row>
    <row r="34" spans="1:3" x14ac:dyDescent="0.25">
      <c r="A34" s="5" t="s">
        <v>32</v>
      </c>
      <c r="B34" s="15"/>
      <c r="C34" s="23"/>
    </row>
    <row r="35" spans="1:3" x14ac:dyDescent="0.25">
      <c r="A35" s="5" t="s">
        <v>33</v>
      </c>
      <c r="B35" s="15"/>
      <c r="C35" s="23"/>
    </row>
    <row r="36" spans="1:3" x14ac:dyDescent="0.25">
      <c r="A36" s="5" t="s">
        <v>34</v>
      </c>
      <c r="B36" s="15"/>
      <c r="C36" s="23"/>
    </row>
    <row r="37" spans="1:3" x14ac:dyDescent="0.25">
      <c r="A37" s="5" t="s">
        <v>35</v>
      </c>
      <c r="B37" s="15"/>
      <c r="C37" s="23"/>
    </row>
    <row r="38" spans="1:3" x14ac:dyDescent="0.25">
      <c r="A38" s="5" t="s">
        <v>36</v>
      </c>
      <c r="B38" s="15"/>
      <c r="C38" s="23"/>
    </row>
    <row r="39" spans="1:3" x14ac:dyDescent="0.25">
      <c r="A39" s="5" t="s">
        <v>37</v>
      </c>
      <c r="B39" s="15"/>
      <c r="C39" s="23"/>
    </row>
    <row r="40" spans="1:3" x14ac:dyDescent="0.25">
      <c r="A40" s="5" t="s">
        <v>38</v>
      </c>
      <c r="B40" s="15"/>
      <c r="C40" s="23"/>
    </row>
    <row r="41" spans="1:3" x14ac:dyDescent="0.25">
      <c r="A41" s="5" t="s">
        <v>39</v>
      </c>
      <c r="B41" s="15"/>
      <c r="C41" s="23"/>
    </row>
    <row r="42" spans="1:3" x14ac:dyDescent="0.25">
      <c r="A42" s="5" t="s">
        <v>40</v>
      </c>
      <c r="B42" s="15"/>
      <c r="C42" s="23"/>
    </row>
    <row r="43" spans="1:3" x14ac:dyDescent="0.25">
      <c r="A43" s="5" t="s">
        <v>41</v>
      </c>
      <c r="B43" s="15"/>
      <c r="C43" s="23"/>
    </row>
    <row r="44" spans="1:3" x14ac:dyDescent="0.25">
      <c r="A44" s="5" t="s">
        <v>42</v>
      </c>
      <c r="B44" s="15"/>
      <c r="C44" s="23"/>
    </row>
    <row r="45" spans="1:3" x14ac:dyDescent="0.25">
      <c r="A45" s="5" t="s">
        <v>43</v>
      </c>
      <c r="B45" s="15"/>
      <c r="C45" s="23"/>
    </row>
    <row r="46" spans="1:3" x14ac:dyDescent="0.25">
      <c r="A46" s="5" t="s">
        <v>44</v>
      </c>
      <c r="B46" s="15"/>
      <c r="C46" s="23"/>
    </row>
    <row r="47" spans="1:3" x14ac:dyDescent="0.25">
      <c r="A47" s="5" t="s">
        <v>45</v>
      </c>
      <c r="B47" s="15"/>
      <c r="C47" s="23"/>
    </row>
    <row r="48" spans="1:3" x14ac:dyDescent="0.25">
      <c r="A48" s="5" t="s">
        <v>46</v>
      </c>
      <c r="B48" s="15"/>
      <c r="C48" s="23"/>
    </row>
    <row r="49" spans="1:3" x14ac:dyDescent="0.25">
      <c r="A49" s="5" t="s">
        <v>47</v>
      </c>
      <c r="B49" s="15"/>
      <c r="C49" s="23"/>
    </row>
    <row r="50" spans="1:3" x14ac:dyDescent="0.25">
      <c r="A50" s="5" t="s">
        <v>48</v>
      </c>
      <c r="B50" s="15"/>
      <c r="C50" s="23"/>
    </row>
    <row r="51" spans="1:3" x14ac:dyDescent="0.25">
      <c r="A51" s="5" t="s">
        <v>49</v>
      </c>
      <c r="B51" s="15"/>
      <c r="C51" s="23"/>
    </row>
    <row r="52" spans="1:3" x14ac:dyDescent="0.25">
      <c r="A52" s="5" t="s">
        <v>50</v>
      </c>
      <c r="B52" s="15"/>
      <c r="C52" s="23"/>
    </row>
    <row r="53" spans="1:3" x14ac:dyDescent="0.25">
      <c r="A53" s="5" t="s">
        <v>51</v>
      </c>
      <c r="B53" s="15"/>
      <c r="C53" s="23"/>
    </row>
    <row r="54" spans="1:3" x14ac:dyDescent="0.25">
      <c r="A54" s="5" t="s">
        <v>52</v>
      </c>
      <c r="B54" s="15"/>
      <c r="C54" s="23"/>
    </row>
    <row r="55" spans="1:3" x14ac:dyDescent="0.25">
      <c r="A55" s="5" t="s">
        <v>53</v>
      </c>
      <c r="B55" s="15"/>
      <c r="C55" s="23"/>
    </row>
    <row r="56" spans="1:3" x14ac:dyDescent="0.25">
      <c r="A56" s="5" t="s">
        <v>54</v>
      </c>
      <c r="B56" s="15"/>
      <c r="C56" s="23"/>
    </row>
    <row r="57" spans="1:3" x14ac:dyDescent="0.25">
      <c r="A57" s="5" t="s">
        <v>55</v>
      </c>
      <c r="B57" s="15"/>
      <c r="C57" s="23"/>
    </row>
    <row r="58" spans="1:3" x14ac:dyDescent="0.25">
      <c r="A58" s="5" t="s">
        <v>56</v>
      </c>
      <c r="B58" s="15"/>
      <c r="C58" s="23"/>
    </row>
    <row r="59" spans="1:3" x14ac:dyDescent="0.25">
      <c r="A59" s="5" t="s">
        <v>57</v>
      </c>
      <c r="B59" s="15"/>
      <c r="C59" s="23"/>
    </row>
    <row r="60" spans="1:3" x14ac:dyDescent="0.25">
      <c r="A60" s="5" t="s">
        <v>58</v>
      </c>
      <c r="B60" s="15"/>
      <c r="C60" s="23"/>
    </row>
    <row r="61" spans="1:3" x14ac:dyDescent="0.25">
      <c r="A61" s="5" t="s">
        <v>59</v>
      </c>
      <c r="B61" s="15"/>
      <c r="C61" s="23"/>
    </row>
    <row r="62" spans="1:3" x14ac:dyDescent="0.25">
      <c r="A62" s="5" t="s">
        <v>60</v>
      </c>
      <c r="B62" s="15"/>
      <c r="C62" s="23"/>
    </row>
    <row r="63" spans="1:3" x14ac:dyDescent="0.25">
      <c r="A63" s="5" t="s">
        <v>61</v>
      </c>
      <c r="B63" s="15"/>
      <c r="C63" s="23"/>
    </row>
    <row r="64" spans="1:3" x14ac:dyDescent="0.25">
      <c r="A64" s="5" t="s">
        <v>62</v>
      </c>
      <c r="B64" s="15"/>
      <c r="C64" s="23"/>
    </row>
    <row r="65" spans="1:3" x14ac:dyDescent="0.25">
      <c r="A65" s="5" t="s">
        <v>63</v>
      </c>
      <c r="B65" s="15"/>
      <c r="C65" s="23"/>
    </row>
    <row r="66" spans="1:3" x14ac:dyDescent="0.25">
      <c r="A66" s="5" t="s">
        <v>64</v>
      </c>
      <c r="B66" s="15"/>
      <c r="C66" s="23"/>
    </row>
    <row r="67" spans="1:3" x14ac:dyDescent="0.25">
      <c r="A67" s="5" t="s">
        <v>65</v>
      </c>
      <c r="B67" s="15"/>
      <c r="C67" s="23"/>
    </row>
    <row r="68" spans="1:3" x14ac:dyDescent="0.25">
      <c r="A68" s="5" t="s">
        <v>66</v>
      </c>
      <c r="B68" s="15"/>
      <c r="C68" s="23"/>
    </row>
    <row r="69" spans="1:3" x14ac:dyDescent="0.25">
      <c r="A69" s="5" t="s">
        <v>67</v>
      </c>
      <c r="B69" s="15"/>
      <c r="C69" s="23"/>
    </row>
    <row r="70" spans="1:3" x14ac:dyDescent="0.25">
      <c r="A70" s="5" t="s">
        <v>68</v>
      </c>
      <c r="B70" s="15"/>
      <c r="C70" s="23"/>
    </row>
    <row r="71" spans="1:3" x14ac:dyDescent="0.25">
      <c r="A71" s="5" t="s">
        <v>69</v>
      </c>
      <c r="B71" s="15"/>
      <c r="C71" s="23"/>
    </row>
    <row r="72" spans="1:3" x14ac:dyDescent="0.25">
      <c r="A72" s="5" t="s">
        <v>70</v>
      </c>
      <c r="B72" s="15"/>
      <c r="C72" s="23"/>
    </row>
    <row r="73" spans="1:3" x14ac:dyDescent="0.25">
      <c r="A73" s="5" t="s">
        <v>71</v>
      </c>
      <c r="B73" s="15"/>
      <c r="C73" s="23"/>
    </row>
    <row r="74" spans="1:3" x14ac:dyDescent="0.25">
      <c r="A74" s="5" t="s">
        <v>72</v>
      </c>
      <c r="B74" s="15"/>
      <c r="C74" s="23"/>
    </row>
    <row r="75" spans="1:3" x14ac:dyDescent="0.25">
      <c r="A75" s="5" t="s">
        <v>73</v>
      </c>
      <c r="B75" s="15"/>
      <c r="C75" s="23"/>
    </row>
    <row r="76" spans="1:3" x14ac:dyDescent="0.25">
      <c r="A76" s="5" t="s">
        <v>74</v>
      </c>
      <c r="B76" s="15"/>
      <c r="C76" s="23"/>
    </row>
    <row r="77" spans="1:3" x14ac:dyDescent="0.25">
      <c r="A77" s="5" t="s">
        <v>75</v>
      </c>
      <c r="B77" s="15"/>
      <c r="C77" s="23"/>
    </row>
    <row r="78" spans="1:3" x14ac:dyDescent="0.25">
      <c r="A78" s="5" t="s">
        <v>76</v>
      </c>
      <c r="B78" s="15"/>
      <c r="C78" s="23"/>
    </row>
    <row r="79" spans="1:3" x14ac:dyDescent="0.25">
      <c r="A79" s="5" t="s">
        <v>77</v>
      </c>
      <c r="B79" s="15"/>
      <c r="C79" s="23"/>
    </row>
    <row r="80" spans="1:3" x14ac:dyDescent="0.25">
      <c r="A80" s="5" t="s">
        <v>78</v>
      </c>
      <c r="B80" s="15"/>
      <c r="C80" s="23"/>
    </row>
    <row r="81" spans="1:3" x14ac:dyDescent="0.25">
      <c r="A81" s="5" t="s">
        <v>79</v>
      </c>
      <c r="B81" s="15"/>
      <c r="C81" s="23"/>
    </row>
    <row r="82" spans="1:3" x14ac:dyDescent="0.25">
      <c r="A82" s="5" t="s">
        <v>80</v>
      </c>
      <c r="B82" s="15"/>
      <c r="C82" s="23"/>
    </row>
    <row r="83" spans="1:3" x14ac:dyDescent="0.25">
      <c r="A83" s="5" t="s">
        <v>81</v>
      </c>
      <c r="B83" s="15"/>
      <c r="C83" s="23"/>
    </row>
    <row r="84" spans="1:3" x14ac:dyDescent="0.25">
      <c r="A84" s="5" t="s">
        <v>82</v>
      </c>
      <c r="B84" s="15"/>
      <c r="C84" s="23"/>
    </row>
    <row r="85" spans="1:3" x14ac:dyDescent="0.25">
      <c r="A85" s="5" t="s">
        <v>83</v>
      </c>
      <c r="B85" s="15"/>
      <c r="C85" s="23"/>
    </row>
    <row r="86" spans="1:3" x14ac:dyDescent="0.25">
      <c r="A86" s="5" t="s">
        <v>84</v>
      </c>
      <c r="B86" s="15"/>
      <c r="C86" s="23"/>
    </row>
    <row r="87" spans="1:3" x14ac:dyDescent="0.25">
      <c r="A87" s="5" t="s">
        <v>85</v>
      </c>
      <c r="B87" s="15"/>
      <c r="C87" s="23"/>
    </row>
    <row r="88" spans="1:3" x14ac:dyDescent="0.25">
      <c r="A88" s="5" t="s">
        <v>86</v>
      </c>
      <c r="B88" s="15"/>
      <c r="C88" s="23"/>
    </row>
    <row r="89" spans="1:3" x14ac:dyDescent="0.25">
      <c r="A89" s="5" t="s">
        <v>87</v>
      </c>
      <c r="B89" s="15"/>
      <c r="C89" s="23"/>
    </row>
    <row r="90" spans="1:3" x14ac:dyDescent="0.25">
      <c r="A90" s="5" t="s">
        <v>88</v>
      </c>
      <c r="B90" s="15"/>
      <c r="C90" s="23"/>
    </row>
    <row r="91" spans="1:3" x14ac:dyDescent="0.25">
      <c r="A91" s="5" t="s">
        <v>89</v>
      </c>
      <c r="B91" s="15"/>
      <c r="C91" s="23"/>
    </row>
    <row r="92" spans="1:3" x14ac:dyDescent="0.25">
      <c r="A92" s="5" t="s">
        <v>90</v>
      </c>
      <c r="B92" s="15"/>
      <c r="C92" s="23"/>
    </row>
    <row r="93" spans="1:3" x14ac:dyDescent="0.25">
      <c r="A93" s="5" t="s">
        <v>91</v>
      </c>
      <c r="B93" s="15"/>
      <c r="C93" s="23"/>
    </row>
    <row r="94" spans="1:3" x14ac:dyDescent="0.25">
      <c r="A94" s="5" t="s">
        <v>92</v>
      </c>
      <c r="B94" s="15"/>
      <c r="C94" s="23"/>
    </row>
    <row r="95" spans="1:3" x14ac:dyDescent="0.25">
      <c r="A95" s="5" t="s">
        <v>93</v>
      </c>
      <c r="B95" s="15"/>
      <c r="C95" s="23"/>
    </row>
    <row r="96" spans="1:3" x14ac:dyDescent="0.25">
      <c r="A96" s="5" t="s">
        <v>94</v>
      </c>
      <c r="B96" s="15"/>
      <c r="C96" s="23"/>
    </row>
    <row r="97" spans="1:3" x14ac:dyDescent="0.25">
      <c r="A97" s="5" t="s">
        <v>95</v>
      </c>
      <c r="B97" s="15"/>
      <c r="C97" s="23"/>
    </row>
    <row r="98" spans="1:3" x14ac:dyDescent="0.25">
      <c r="A98" s="5" t="s">
        <v>96</v>
      </c>
      <c r="B98" s="15"/>
      <c r="C98" s="23"/>
    </row>
    <row r="99" spans="1:3" x14ac:dyDescent="0.25">
      <c r="A99" s="5" t="s">
        <v>97</v>
      </c>
      <c r="B99" s="15"/>
      <c r="C99" s="23"/>
    </row>
    <row r="100" spans="1:3" x14ac:dyDescent="0.25">
      <c r="A100" s="5" t="s">
        <v>98</v>
      </c>
      <c r="B100" s="15"/>
      <c r="C100" s="23"/>
    </row>
    <row r="101" spans="1:3" x14ac:dyDescent="0.25">
      <c r="A101" s="5" t="s">
        <v>99</v>
      </c>
      <c r="B101" s="15"/>
      <c r="C101" s="23"/>
    </row>
    <row r="102" spans="1:3" x14ac:dyDescent="0.25">
      <c r="A102" s="5" t="s">
        <v>100</v>
      </c>
      <c r="B102" s="15"/>
      <c r="C102" s="23"/>
    </row>
    <row r="103" spans="1:3" x14ac:dyDescent="0.25">
      <c r="A103" s="5" t="s">
        <v>101</v>
      </c>
      <c r="B103" s="15"/>
      <c r="C103" s="23"/>
    </row>
    <row r="104" spans="1:3" x14ac:dyDescent="0.25">
      <c r="A104" s="5" t="s">
        <v>102</v>
      </c>
      <c r="B104" s="15"/>
      <c r="C104" s="23"/>
    </row>
    <row r="105" spans="1:3" x14ac:dyDescent="0.25">
      <c r="A105" s="5" t="s">
        <v>103</v>
      </c>
      <c r="B105" s="15"/>
      <c r="C105" s="23"/>
    </row>
    <row r="106" spans="1:3" x14ac:dyDescent="0.25">
      <c r="A106" s="5" t="s">
        <v>104</v>
      </c>
      <c r="B106" s="15"/>
      <c r="C106" s="23"/>
    </row>
    <row r="107" spans="1:3" x14ac:dyDescent="0.25">
      <c r="A107" s="5" t="s">
        <v>105</v>
      </c>
      <c r="B107" s="15"/>
      <c r="C107" s="23"/>
    </row>
    <row r="108" spans="1:3" x14ac:dyDescent="0.25">
      <c r="A108" s="5" t="s">
        <v>106</v>
      </c>
      <c r="B108" s="15"/>
      <c r="C108" s="23"/>
    </row>
    <row r="109" spans="1:3" x14ac:dyDescent="0.25">
      <c r="A109" s="5" t="s">
        <v>107</v>
      </c>
      <c r="B109" s="15"/>
      <c r="C109" s="23"/>
    </row>
    <row r="110" spans="1:3" x14ac:dyDescent="0.25">
      <c r="A110" s="5" t="s">
        <v>108</v>
      </c>
      <c r="B110" s="15"/>
      <c r="C110" s="23"/>
    </row>
    <row r="111" spans="1:3" x14ac:dyDescent="0.25">
      <c r="A111" s="5" t="s">
        <v>109</v>
      </c>
      <c r="B111" s="15"/>
      <c r="C111" s="23"/>
    </row>
    <row r="112" spans="1:3" x14ac:dyDescent="0.25">
      <c r="A112" s="5" t="s">
        <v>110</v>
      </c>
      <c r="B112" s="15"/>
      <c r="C112" s="23"/>
    </row>
    <row r="113" spans="1:3" x14ac:dyDescent="0.25">
      <c r="A113" s="5" t="s">
        <v>111</v>
      </c>
      <c r="B113" s="15"/>
      <c r="C113" s="23"/>
    </row>
    <row r="114" spans="1:3" x14ac:dyDescent="0.25">
      <c r="A114" s="5" t="s">
        <v>112</v>
      </c>
      <c r="B114" s="15"/>
      <c r="C114" s="23"/>
    </row>
    <row r="115" spans="1:3" x14ac:dyDescent="0.25">
      <c r="A115" s="5" t="s">
        <v>113</v>
      </c>
      <c r="B115" s="15"/>
      <c r="C115" s="23"/>
    </row>
    <row r="116" spans="1:3" x14ac:dyDescent="0.25">
      <c r="A116" s="5" t="s">
        <v>114</v>
      </c>
      <c r="B116" s="15"/>
      <c r="C116" s="23"/>
    </row>
    <row r="117" spans="1:3" x14ac:dyDescent="0.25">
      <c r="A117" s="5" t="s">
        <v>115</v>
      </c>
      <c r="B117" s="15"/>
      <c r="C117" s="23"/>
    </row>
    <row r="118" spans="1:3" x14ac:dyDescent="0.25">
      <c r="A118" s="5" t="s">
        <v>116</v>
      </c>
      <c r="B118" s="15"/>
      <c r="C118" s="23"/>
    </row>
    <row r="119" spans="1:3" x14ac:dyDescent="0.25">
      <c r="A119" s="5" t="s">
        <v>117</v>
      </c>
      <c r="B119" s="15"/>
      <c r="C119" s="23"/>
    </row>
    <row r="120" spans="1:3" x14ac:dyDescent="0.25">
      <c r="A120" s="5" t="s">
        <v>118</v>
      </c>
      <c r="B120" s="15"/>
      <c r="C120" s="23"/>
    </row>
    <row r="121" spans="1:3" x14ac:dyDescent="0.25">
      <c r="A121" s="5" t="s">
        <v>119</v>
      </c>
      <c r="B121" s="15"/>
      <c r="C121" s="23"/>
    </row>
    <row r="122" spans="1:3" x14ac:dyDescent="0.25">
      <c r="A122" s="5" t="s">
        <v>120</v>
      </c>
      <c r="B122" s="15"/>
      <c r="C122" s="23"/>
    </row>
    <row r="123" spans="1:3" x14ac:dyDescent="0.25">
      <c r="A123" s="5" t="s">
        <v>121</v>
      </c>
      <c r="B123" s="15"/>
      <c r="C123" s="23"/>
    </row>
    <row r="124" spans="1:3" x14ac:dyDescent="0.25">
      <c r="A124" s="5" t="s">
        <v>122</v>
      </c>
      <c r="B124" s="15"/>
      <c r="C124" s="23"/>
    </row>
    <row r="125" spans="1:3" x14ac:dyDescent="0.25">
      <c r="A125" s="5" t="s">
        <v>123</v>
      </c>
      <c r="B125" s="15"/>
      <c r="C125" s="23"/>
    </row>
    <row r="126" spans="1:3" x14ac:dyDescent="0.25">
      <c r="A126" s="5" t="s">
        <v>124</v>
      </c>
      <c r="B126" s="15"/>
      <c r="C126" s="23"/>
    </row>
    <row r="127" spans="1:3" x14ac:dyDescent="0.25">
      <c r="A127" s="5" t="s">
        <v>125</v>
      </c>
      <c r="B127" s="15"/>
      <c r="C127" s="23"/>
    </row>
    <row r="128" spans="1:3" x14ac:dyDescent="0.25">
      <c r="A128" s="5" t="s">
        <v>126</v>
      </c>
      <c r="B128" s="15"/>
      <c r="C128" s="23"/>
    </row>
    <row r="129" spans="1:3" x14ac:dyDescent="0.25">
      <c r="A129" s="5" t="s">
        <v>127</v>
      </c>
      <c r="B129" s="15"/>
      <c r="C129" s="23"/>
    </row>
    <row r="130" spans="1:3" x14ac:dyDescent="0.25">
      <c r="A130" s="5" t="s">
        <v>128</v>
      </c>
      <c r="B130" s="15"/>
      <c r="C130" s="23"/>
    </row>
    <row r="131" spans="1:3" x14ac:dyDescent="0.25">
      <c r="A131" s="5" t="s">
        <v>129</v>
      </c>
      <c r="B131" s="15"/>
      <c r="C131" s="23"/>
    </row>
    <row r="132" spans="1:3" x14ac:dyDescent="0.25">
      <c r="A132" s="5" t="s">
        <v>130</v>
      </c>
      <c r="B132" s="15"/>
      <c r="C132" s="23"/>
    </row>
    <row r="133" spans="1:3" x14ac:dyDescent="0.25">
      <c r="A133" s="5" t="s">
        <v>131</v>
      </c>
      <c r="B133" s="15"/>
      <c r="C133" s="23"/>
    </row>
    <row r="134" spans="1:3" x14ac:dyDescent="0.25">
      <c r="A134" s="5" t="s">
        <v>132</v>
      </c>
      <c r="B134" s="15"/>
      <c r="C134" s="23"/>
    </row>
    <row r="135" spans="1:3" x14ac:dyDescent="0.25">
      <c r="A135" s="5" t="s">
        <v>133</v>
      </c>
      <c r="B135" s="15"/>
      <c r="C135" s="23"/>
    </row>
    <row r="136" spans="1:3" x14ac:dyDescent="0.25">
      <c r="A136" s="5" t="s">
        <v>134</v>
      </c>
      <c r="B136" s="15"/>
      <c r="C136" s="23"/>
    </row>
    <row r="137" spans="1:3" x14ac:dyDescent="0.25">
      <c r="A137" s="5" t="s">
        <v>135</v>
      </c>
      <c r="B137" s="15"/>
      <c r="C137" s="23"/>
    </row>
    <row r="138" spans="1:3" x14ac:dyDescent="0.25">
      <c r="A138" s="5" t="s">
        <v>136</v>
      </c>
      <c r="B138" s="15"/>
      <c r="C138" s="23"/>
    </row>
    <row r="139" spans="1:3" x14ac:dyDescent="0.25">
      <c r="A139" s="5" t="s">
        <v>137</v>
      </c>
      <c r="B139" s="15"/>
      <c r="C139" s="23"/>
    </row>
    <row r="140" spans="1:3" x14ac:dyDescent="0.25">
      <c r="A140" s="5" t="s">
        <v>138</v>
      </c>
      <c r="B140" s="15"/>
      <c r="C140" s="23"/>
    </row>
    <row r="141" spans="1:3" x14ac:dyDescent="0.25">
      <c r="A141" s="5" t="s">
        <v>139</v>
      </c>
      <c r="B141" s="15"/>
      <c r="C141" s="23"/>
    </row>
    <row r="142" spans="1:3" x14ac:dyDescent="0.25">
      <c r="A142" s="5" t="s">
        <v>140</v>
      </c>
      <c r="B142" s="15"/>
      <c r="C142" s="23"/>
    </row>
    <row r="143" spans="1:3" x14ac:dyDescent="0.25">
      <c r="A143" s="5" t="s">
        <v>141</v>
      </c>
      <c r="B143" s="15"/>
      <c r="C143" s="23"/>
    </row>
    <row r="144" spans="1:3" x14ac:dyDescent="0.25">
      <c r="A144" s="5" t="s">
        <v>142</v>
      </c>
      <c r="B144" s="15"/>
      <c r="C144" s="23"/>
    </row>
    <row r="145" spans="1:3" x14ac:dyDescent="0.25">
      <c r="A145" s="5" t="s">
        <v>143</v>
      </c>
      <c r="B145" s="15"/>
      <c r="C145" s="23"/>
    </row>
    <row r="146" spans="1:3" x14ac:dyDescent="0.25">
      <c r="A146" s="5" t="s">
        <v>144</v>
      </c>
      <c r="B146" s="15"/>
      <c r="C146" s="23"/>
    </row>
    <row r="147" spans="1:3" x14ac:dyDescent="0.25">
      <c r="A147" s="5" t="s">
        <v>145</v>
      </c>
      <c r="B147" s="15"/>
      <c r="C147" s="23"/>
    </row>
    <row r="148" spans="1:3" x14ac:dyDescent="0.25">
      <c r="A148" s="5" t="s">
        <v>146</v>
      </c>
      <c r="B148" s="15"/>
      <c r="C148" s="23"/>
    </row>
    <row r="149" spans="1:3" x14ac:dyDescent="0.25">
      <c r="A149" s="5" t="s">
        <v>147</v>
      </c>
      <c r="B149" s="15"/>
      <c r="C149" s="23"/>
    </row>
    <row r="150" spans="1:3" x14ac:dyDescent="0.25">
      <c r="A150" s="5" t="s">
        <v>148</v>
      </c>
      <c r="B150" s="15"/>
      <c r="C150" s="23"/>
    </row>
    <row r="151" spans="1:3" x14ac:dyDescent="0.25">
      <c r="A151" s="5" t="s">
        <v>149</v>
      </c>
      <c r="B151" s="15"/>
      <c r="C151" s="23"/>
    </row>
    <row r="152" spans="1:3" x14ac:dyDescent="0.25">
      <c r="A152" s="5" t="s">
        <v>150</v>
      </c>
      <c r="B152" s="15"/>
      <c r="C152" s="23"/>
    </row>
    <row r="153" spans="1:3" x14ac:dyDescent="0.25">
      <c r="A153" s="5" t="s">
        <v>151</v>
      </c>
      <c r="B153" s="15"/>
      <c r="C153" s="23"/>
    </row>
    <row r="154" spans="1:3" x14ac:dyDescent="0.25">
      <c r="A154" s="5" t="s">
        <v>152</v>
      </c>
      <c r="B154" s="15"/>
      <c r="C154" s="23"/>
    </row>
    <row r="155" spans="1:3" x14ac:dyDescent="0.25">
      <c r="A155" s="5" t="s">
        <v>153</v>
      </c>
      <c r="B155" s="15"/>
      <c r="C155" s="23"/>
    </row>
  </sheetData>
  <sheetProtection algorithmName="SHA-512" hashValue="QYFYxcPvvjVj2ZflfthBZRpWKx3gm49vV9LHbURJCIu2FihtoSRHrSvZ3zn+uV/Qw1IPrKpbtUhr/N4J4A1yoQ==" saltValue="ROlElINm71Ype6/BMLUtsQ==" spinCount="100000" sheet="1" objects="1" scenarios="1"/>
  <pageMargins left="0.70866141732283472" right="0.70866141732283472" top="0.74803149606299213" bottom="0.74803149606299213" header="0.31496062992125984" footer="0.31496062992125984"/>
  <pageSetup paperSize="9" scale="74" fitToHeight="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99"/>
  <sheetViews>
    <sheetView showGridLines="0" zoomScale="110" zoomScaleNormal="110" workbookViewId="0">
      <selection activeCell="A11" sqref="A11"/>
    </sheetView>
  </sheetViews>
  <sheetFormatPr baseColWidth="10" defaultRowHeight="15" x14ac:dyDescent="0.25"/>
  <cols>
    <col min="1" max="1" width="21.7109375" style="1" customWidth="1"/>
    <col min="2" max="2" width="19" style="1" customWidth="1"/>
    <col min="3" max="3" width="40.42578125" style="38" customWidth="1"/>
    <col min="4" max="5" width="15.7109375" style="21" customWidth="1"/>
    <col min="6" max="16384" width="11.42578125" style="1"/>
  </cols>
  <sheetData>
    <row r="1" spans="1:5" ht="28.5" x14ac:dyDescent="0.25">
      <c r="A1" s="16" t="s">
        <v>0</v>
      </c>
    </row>
    <row r="2" spans="1:5" ht="18.75" x14ac:dyDescent="0.25">
      <c r="A2" s="17" t="s">
        <v>167</v>
      </c>
    </row>
    <row r="3" spans="1:5" ht="18.75" x14ac:dyDescent="0.25">
      <c r="A3" s="2"/>
    </row>
    <row r="6" spans="1:5" ht="61.5" customHeight="1" x14ac:dyDescent="0.25">
      <c r="A6" s="6" t="s">
        <v>178</v>
      </c>
      <c r="B6" s="4" t="s">
        <v>162</v>
      </c>
      <c r="C6" s="39" t="s">
        <v>176</v>
      </c>
      <c r="D6" s="25" t="s">
        <v>168</v>
      </c>
      <c r="E6" s="26" t="s">
        <v>164</v>
      </c>
    </row>
    <row r="7" spans="1:5" x14ac:dyDescent="0.25">
      <c r="A7" s="13">
        <v>44268</v>
      </c>
      <c r="B7" s="14" t="s">
        <v>4</v>
      </c>
      <c r="C7" s="40" t="str">
        <f>IF(ISERROR(IF(VLOOKUP(B7,'Liste produits finis'!$A$6:$B$155,2,0)=0,"",VLOOKUP(B7,'Liste produits finis'!$A$6:$B$155,2,0))),"",IF(VLOOKUP(B7,'Liste produits finis'!$A$6:$B$155,2,0)=0,"",VLOOKUP(B7,'Liste produits finis'!$A$6:$B$155,2,0)))</f>
        <v>Confiture fraise 50 ml</v>
      </c>
      <c r="D7" s="24">
        <v>100</v>
      </c>
      <c r="E7" s="24"/>
    </row>
    <row r="8" spans="1:5" x14ac:dyDescent="0.25">
      <c r="A8" s="13">
        <v>44270</v>
      </c>
      <c r="B8" s="14" t="s">
        <v>5</v>
      </c>
      <c r="C8" s="40" t="str">
        <f>IF(ISERROR(IF(VLOOKUP(B8,'Liste produits finis'!$A$6:$B$155,2,0)=0,"",VLOOKUP(B8,'Liste produits finis'!$A$6:$B$155,2,0))),"",IF(VLOOKUP(B8,'Liste produits finis'!$A$6:$B$155,2,0)=0,"",VLOOKUP(B8,'Liste produits finis'!$A$6:$B$155,2,0)))</f>
        <v>Confiture poire 50 ml</v>
      </c>
      <c r="D8" s="24">
        <v>50</v>
      </c>
      <c r="E8" s="24"/>
    </row>
    <row r="9" spans="1:5" x14ac:dyDescent="0.25">
      <c r="A9" s="13">
        <v>44338</v>
      </c>
      <c r="B9" s="14" t="s">
        <v>4</v>
      </c>
      <c r="C9" s="40" t="str">
        <f>IF(ISERROR(IF(VLOOKUP(B9,'Liste produits finis'!$A$6:$B$155,2,0)=0,"",VLOOKUP(B9,'Liste produits finis'!$A$6:$B$155,2,0))),"",IF(VLOOKUP(B9,'Liste produits finis'!$A$6:$B$155,2,0)=0,"",VLOOKUP(B9,'Liste produits finis'!$A$6:$B$155,2,0)))</f>
        <v>Confiture fraise 50 ml</v>
      </c>
      <c r="D9" s="24"/>
      <c r="E9" s="24">
        <v>80</v>
      </c>
    </row>
    <row r="10" spans="1:5" x14ac:dyDescent="0.25">
      <c r="A10" s="13">
        <v>44339</v>
      </c>
      <c r="B10" s="14" t="s">
        <v>8</v>
      </c>
      <c r="C10" s="40" t="str">
        <f>IF(ISERROR(IF(VLOOKUP(B10,'Liste produits finis'!$A$6:$B$155,2,0)=0,"",VLOOKUP(B10,'Liste produits finis'!$A$6:$B$155,2,0))),"",IF(VLOOKUP(B10,'Liste produits finis'!$A$6:$B$155,2,0)=0,"",VLOOKUP(B10,'Liste produits finis'!$A$6:$B$155,2,0)))</f>
        <v>Confiture myrtille 75 ml</v>
      </c>
      <c r="D10" s="24">
        <v>100</v>
      </c>
      <c r="E10" s="24"/>
    </row>
    <row r="11" spans="1:5" x14ac:dyDescent="0.25">
      <c r="A11" s="13"/>
      <c r="B11" s="14"/>
      <c r="C11" s="40" t="str">
        <f>IF(ISERROR(IF(VLOOKUP(B11,'Liste produits finis'!$A$6:$B$155,2,0)=0,"",VLOOKUP(B11,'Liste produits finis'!$A$6:$B$155,2,0))),"",IF(VLOOKUP(B11,'Liste produits finis'!$A$6:$B$155,2,0)=0,"",VLOOKUP(B11,'Liste produits finis'!$A$6:$B$155,2,0)))</f>
        <v/>
      </c>
      <c r="D11" s="24"/>
      <c r="E11" s="24"/>
    </row>
    <row r="12" spans="1:5" x14ac:dyDescent="0.25">
      <c r="A12" s="13"/>
      <c r="B12" s="14"/>
      <c r="C12" s="40" t="str">
        <f>IF(ISERROR(IF(VLOOKUP(B12,'Liste produits finis'!$A$6:$B$155,2,0)=0,"",VLOOKUP(B12,'Liste produits finis'!$A$6:$B$155,2,0))),"",IF(VLOOKUP(B12,'Liste produits finis'!$A$6:$B$155,2,0)=0,"",VLOOKUP(B12,'Liste produits finis'!$A$6:$B$155,2,0)))</f>
        <v/>
      </c>
      <c r="D12" s="24"/>
      <c r="E12" s="24"/>
    </row>
    <row r="13" spans="1:5" x14ac:dyDescent="0.25">
      <c r="A13" s="13"/>
      <c r="B13" s="14"/>
      <c r="C13" s="40" t="str">
        <f>IF(ISERROR(IF(VLOOKUP(B13,'Liste produits finis'!$A$6:$B$155,2,0)=0,"",VLOOKUP(B13,'Liste produits finis'!$A$6:$B$155,2,0))),"",IF(VLOOKUP(B13,'Liste produits finis'!$A$6:$B$155,2,0)=0,"",VLOOKUP(B13,'Liste produits finis'!$A$6:$B$155,2,0)))</f>
        <v/>
      </c>
      <c r="D13" s="24"/>
      <c r="E13" s="24"/>
    </row>
    <row r="14" spans="1:5" x14ac:dyDescent="0.25">
      <c r="A14" s="13"/>
      <c r="B14" s="14"/>
      <c r="C14" s="40" t="str">
        <f>IF(ISERROR(IF(VLOOKUP(B14,'Liste produits finis'!$A$6:$B$155,2,0)=0,"",VLOOKUP(B14,'Liste produits finis'!$A$6:$B$155,2,0))),"",IF(VLOOKUP(B14,'Liste produits finis'!$A$6:$B$155,2,0)=0,"",VLOOKUP(B14,'Liste produits finis'!$A$6:$B$155,2,0)))</f>
        <v/>
      </c>
      <c r="D14" s="24"/>
      <c r="E14" s="24"/>
    </row>
    <row r="15" spans="1:5" x14ac:dyDescent="0.25">
      <c r="A15" s="13"/>
      <c r="B15" s="14"/>
      <c r="C15" s="40" t="str">
        <f>IF(ISERROR(IF(VLOOKUP(B15,'Liste produits finis'!$A$6:$B$155,2,0)=0,"",VLOOKUP(B15,'Liste produits finis'!$A$6:$B$155,2,0))),"",IF(VLOOKUP(B15,'Liste produits finis'!$A$6:$B$155,2,0)=0,"",VLOOKUP(B15,'Liste produits finis'!$A$6:$B$155,2,0)))</f>
        <v/>
      </c>
      <c r="D15" s="24"/>
      <c r="E15" s="24"/>
    </row>
    <row r="16" spans="1:5" x14ac:dyDescent="0.25">
      <c r="A16" s="13"/>
      <c r="B16" s="14"/>
      <c r="C16" s="40" t="str">
        <f>IF(ISERROR(IF(VLOOKUP(B16,'Liste produits finis'!$A$6:$B$155,2,0)=0,"",VLOOKUP(B16,'Liste produits finis'!$A$6:$B$155,2,0))),"",IF(VLOOKUP(B16,'Liste produits finis'!$A$6:$B$155,2,0)=0,"",VLOOKUP(B16,'Liste produits finis'!$A$6:$B$155,2,0)))</f>
        <v/>
      </c>
      <c r="D16" s="24"/>
      <c r="E16" s="24"/>
    </row>
    <row r="17" spans="1:5" x14ac:dyDescent="0.25">
      <c r="A17" s="13"/>
      <c r="B17" s="14"/>
      <c r="C17" s="40" t="str">
        <f>IF(ISERROR(IF(VLOOKUP(B17,'Liste produits finis'!$A$6:$B$155,2,0)=0,"",VLOOKUP(B17,'Liste produits finis'!$A$6:$B$155,2,0))),"",IF(VLOOKUP(B17,'Liste produits finis'!$A$6:$B$155,2,0)=0,"",VLOOKUP(B17,'Liste produits finis'!$A$6:$B$155,2,0)))</f>
        <v/>
      </c>
      <c r="D17" s="24"/>
      <c r="E17" s="24"/>
    </row>
    <row r="18" spans="1:5" x14ac:dyDescent="0.25">
      <c r="A18" s="13"/>
      <c r="B18" s="14"/>
      <c r="C18" s="40" t="str">
        <f>IF(ISERROR(IF(VLOOKUP(B18,'Liste produits finis'!$A$6:$B$155,2,0)=0,"",VLOOKUP(B18,'Liste produits finis'!$A$6:$B$155,2,0))),"",IF(VLOOKUP(B18,'Liste produits finis'!$A$6:$B$155,2,0)=0,"",VLOOKUP(B18,'Liste produits finis'!$A$6:$B$155,2,0)))</f>
        <v/>
      </c>
      <c r="D18" s="24"/>
      <c r="E18" s="24"/>
    </row>
    <row r="19" spans="1:5" x14ac:dyDescent="0.25">
      <c r="A19" s="13"/>
      <c r="B19" s="14"/>
      <c r="C19" s="40" t="str">
        <f>IF(ISERROR(IF(VLOOKUP(B19,'Liste produits finis'!$A$6:$B$155,2,0)=0,"",VLOOKUP(B19,'Liste produits finis'!$A$6:$B$155,2,0))),"",IF(VLOOKUP(B19,'Liste produits finis'!$A$6:$B$155,2,0)=0,"",VLOOKUP(B19,'Liste produits finis'!$A$6:$B$155,2,0)))</f>
        <v/>
      </c>
      <c r="D19" s="24"/>
      <c r="E19" s="24"/>
    </row>
    <row r="20" spans="1:5" x14ac:dyDescent="0.25">
      <c r="A20" s="13"/>
      <c r="B20" s="14"/>
      <c r="C20" s="40" t="str">
        <f>IF(ISERROR(IF(VLOOKUP(B20,'Liste produits finis'!$A$6:$B$155,2,0)=0,"",VLOOKUP(B20,'Liste produits finis'!$A$6:$B$155,2,0))),"",IF(VLOOKUP(B20,'Liste produits finis'!$A$6:$B$155,2,0)=0,"",VLOOKUP(B20,'Liste produits finis'!$A$6:$B$155,2,0)))</f>
        <v/>
      </c>
      <c r="D20" s="24"/>
      <c r="E20" s="24"/>
    </row>
    <row r="21" spans="1:5" x14ac:dyDescent="0.25">
      <c r="A21" s="13"/>
      <c r="B21" s="14"/>
      <c r="C21" s="40" t="str">
        <f>IF(ISERROR(IF(VLOOKUP(B21,'Liste produits finis'!$A$6:$B$155,2,0)=0,"",VLOOKUP(B21,'Liste produits finis'!$A$6:$B$155,2,0))),"",IF(VLOOKUP(B21,'Liste produits finis'!$A$6:$B$155,2,0)=0,"",VLOOKUP(B21,'Liste produits finis'!$A$6:$B$155,2,0)))</f>
        <v/>
      </c>
      <c r="D21" s="24"/>
      <c r="E21" s="24"/>
    </row>
    <row r="22" spans="1:5" x14ac:dyDescent="0.25">
      <c r="A22" s="13"/>
      <c r="B22" s="14"/>
      <c r="C22" s="40" t="str">
        <f>IF(ISERROR(IF(VLOOKUP(B22,'Liste produits finis'!$A$6:$B$155,2,0)=0,"",VLOOKUP(B22,'Liste produits finis'!$A$6:$B$155,2,0))),"",IF(VLOOKUP(B22,'Liste produits finis'!$A$6:$B$155,2,0)=0,"",VLOOKUP(B22,'Liste produits finis'!$A$6:$B$155,2,0)))</f>
        <v/>
      </c>
      <c r="D22" s="24"/>
      <c r="E22" s="24"/>
    </row>
    <row r="23" spans="1:5" x14ac:dyDescent="0.25">
      <c r="A23" s="13"/>
      <c r="B23" s="14"/>
      <c r="C23" s="40" t="str">
        <f>IF(ISERROR(IF(VLOOKUP(B23,'Liste produits finis'!$A$6:$B$155,2,0)=0,"",VLOOKUP(B23,'Liste produits finis'!$A$6:$B$155,2,0))),"",IF(VLOOKUP(B23,'Liste produits finis'!$A$6:$B$155,2,0)=0,"",VLOOKUP(B23,'Liste produits finis'!$A$6:$B$155,2,0)))</f>
        <v/>
      </c>
      <c r="D23" s="24"/>
      <c r="E23" s="24"/>
    </row>
    <row r="24" spans="1:5" x14ac:dyDescent="0.25">
      <c r="A24" s="13"/>
      <c r="B24" s="14"/>
      <c r="C24" s="40" t="str">
        <f>IF(ISERROR(IF(VLOOKUP(B24,'Liste produits finis'!$A$6:$B$155,2,0)=0,"",VLOOKUP(B24,'Liste produits finis'!$A$6:$B$155,2,0))),"",IF(VLOOKUP(B24,'Liste produits finis'!$A$6:$B$155,2,0)=0,"",VLOOKUP(B24,'Liste produits finis'!$A$6:$B$155,2,0)))</f>
        <v/>
      </c>
      <c r="D24" s="24"/>
      <c r="E24" s="24"/>
    </row>
    <row r="25" spans="1:5" x14ac:dyDescent="0.25">
      <c r="A25" s="13"/>
      <c r="B25" s="14"/>
      <c r="C25" s="40" t="str">
        <f>IF(ISERROR(IF(VLOOKUP(B25,'Liste produits finis'!$A$6:$B$155,2,0)=0,"",VLOOKUP(B25,'Liste produits finis'!$A$6:$B$155,2,0))),"",IF(VLOOKUP(B25,'Liste produits finis'!$A$6:$B$155,2,0)=0,"",VLOOKUP(B25,'Liste produits finis'!$A$6:$B$155,2,0)))</f>
        <v/>
      </c>
      <c r="D25" s="24"/>
      <c r="E25" s="24"/>
    </row>
    <row r="26" spans="1:5" x14ac:dyDescent="0.25">
      <c r="A26" s="13"/>
      <c r="B26" s="14"/>
      <c r="C26" s="40" t="str">
        <f>IF(ISERROR(IF(VLOOKUP(B26,'Liste produits finis'!$A$6:$B$155,2,0)=0,"",VLOOKUP(B26,'Liste produits finis'!$A$6:$B$155,2,0))),"",IF(VLOOKUP(B26,'Liste produits finis'!$A$6:$B$155,2,0)=0,"",VLOOKUP(B26,'Liste produits finis'!$A$6:$B$155,2,0)))</f>
        <v/>
      </c>
      <c r="D26" s="24"/>
      <c r="E26" s="24"/>
    </row>
    <row r="27" spans="1:5" x14ac:dyDescent="0.25">
      <c r="A27" s="13"/>
      <c r="B27" s="14"/>
      <c r="C27" s="40" t="str">
        <f>IF(ISERROR(IF(VLOOKUP(B27,'Liste produits finis'!$A$6:$B$155,2,0)=0,"",VLOOKUP(B27,'Liste produits finis'!$A$6:$B$155,2,0))),"",IF(VLOOKUP(B27,'Liste produits finis'!$A$6:$B$155,2,0)=0,"",VLOOKUP(B27,'Liste produits finis'!$A$6:$B$155,2,0)))</f>
        <v/>
      </c>
      <c r="D27" s="24"/>
      <c r="E27" s="24"/>
    </row>
    <row r="28" spans="1:5" x14ac:dyDescent="0.25">
      <c r="A28" s="13"/>
      <c r="B28" s="14"/>
      <c r="C28" s="40" t="str">
        <f>IF(ISERROR(IF(VLOOKUP(B28,'Liste produits finis'!$A$6:$B$155,2,0)=0,"",VLOOKUP(B28,'Liste produits finis'!$A$6:$B$155,2,0))),"",IF(VLOOKUP(B28,'Liste produits finis'!$A$6:$B$155,2,0)=0,"",VLOOKUP(B28,'Liste produits finis'!$A$6:$B$155,2,0)))</f>
        <v/>
      </c>
      <c r="D28" s="24"/>
      <c r="E28" s="24"/>
    </row>
    <row r="29" spans="1:5" x14ac:dyDescent="0.25">
      <c r="A29" s="13"/>
      <c r="B29" s="14"/>
      <c r="C29" s="40" t="str">
        <f>IF(ISERROR(IF(VLOOKUP(B29,'Liste produits finis'!$A$6:$B$155,2,0)=0,"",VLOOKUP(B29,'Liste produits finis'!$A$6:$B$155,2,0))),"",IF(VLOOKUP(B29,'Liste produits finis'!$A$6:$B$155,2,0)=0,"",VLOOKUP(B29,'Liste produits finis'!$A$6:$B$155,2,0)))</f>
        <v/>
      </c>
      <c r="D29" s="24"/>
      <c r="E29" s="24"/>
    </row>
    <row r="30" spans="1:5" x14ac:dyDescent="0.25">
      <c r="A30" s="13"/>
      <c r="B30" s="14"/>
      <c r="C30" s="40" t="str">
        <f>IF(ISERROR(IF(VLOOKUP(B30,'Liste produits finis'!$A$6:$B$155,2,0)=0,"",VLOOKUP(B30,'Liste produits finis'!$A$6:$B$155,2,0))),"",IF(VLOOKUP(B30,'Liste produits finis'!$A$6:$B$155,2,0)=0,"",VLOOKUP(B30,'Liste produits finis'!$A$6:$B$155,2,0)))</f>
        <v/>
      </c>
      <c r="D30" s="24"/>
      <c r="E30" s="24"/>
    </row>
    <row r="31" spans="1:5" x14ac:dyDescent="0.25">
      <c r="A31" s="13"/>
      <c r="B31" s="14"/>
      <c r="C31" s="40" t="str">
        <f>IF(ISERROR(IF(VLOOKUP(B31,'Liste produits finis'!$A$6:$B$155,2,0)=0,"",VLOOKUP(B31,'Liste produits finis'!$A$6:$B$155,2,0))),"",IF(VLOOKUP(B31,'Liste produits finis'!$A$6:$B$155,2,0)=0,"",VLOOKUP(B31,'Liste produits finis'!$A$6:$B$155,2,0)))</f>
        <v/>
      </c>
      <c r="D31" s="24"/>
      <c r="E31" s="24"/>
    </row>
    <row r="32" spans="1:5" x14ac:dyDescent="0.25">
      <c r="A32" s="13"/>
      <c r="B32" s="14"/>
      <c r="C32" s="40" t="str">
        <f>IF(ISERROR(IF(VLOOKUP(B32,'Liste produits finis'!$A$6:$B$155,2,0)=0,"",VLOOKUP(B32,'Liste produits finis'!$A$6:$B$155,2,0))),"",IF(VLOOKUP(B32,'Liste produits finis'!$A$6:$B$155,2,0)=0,"",VLOOKUP(B32,'Liste produits finis'!$A$6:$B$155,2,0)))</f>
        <v/>
      </c>
      <c r="D32" s="24"/>
      <c r="E32" s="24"/>
    </row>
    <row r="33" spans="1:5" x14ac:dyDescent="0.25">
      <c r="A33" s="13"/>
      <c r="B33" s="14"/>
      <c r="C33" s="40" t="str">
        <f>IF(ISERROR(IF(VLOOKUP(B33,'Liste produits finis'!$A$6:$B$155,2,0)=0,"",VLOOKUP(B33,'Liste produits finis'!$A$6:$B$155,2,0))),"",IF(VLOOKUP(B33,'Liste produits finis'!$A$6:$B$155,2,0)=0,"",VLOOKUP(B33,'Liste produits finis'!$A$6:$B$155,2,0)))</f>
        <v/>
      </c>
      <c r="D33" s="24"/>
      <c r="E33" s="24"/>
    </row>
    <row r="34" spans="1:5" x14ac:dyDescent="0.25">
      <c r="A34" s="13"/>
      <c r="B34" s="14"/>
      <c r="C34" s="40" t="str">
        <f>IF(ISERROR(IF(VLOOKUP(B34,'Liste produits finis'!$A$6:$B$155,2,0)=0,"",VLOOKUP(B34,'Liste produits finis'!$A$6:$B$155,2,0))),"",IF(VLOOKUP(B34,'Liste produits finis'!$A$6:$B$155,2,0)=0,"",VLOOKUP(B34,'Liste produits finis'!$A$6:$B$155,2,0)))</f>
        <v/>
      </c>
      <c r="D34" s="24"/>
      <c r="E34" s="24"/>
    </row>
    <row r="35" spans="1:5" x14ac:dyDescent="0.25">
      <c r="A35" s="13"/>
      <c r="B35" s="14"/>
      <c r="C35" s="40" t="str">
        <f>IF(ISERROR(IF(VLOOKUP(B35,'Liste produits finis'!$A$6:$B$155,2,0)=0,"",VLOOKUP(B35,'Liste produits finis'!$A$6:$B$155,2,0))),"",IF(VLOOKUP(B35,'Liste produits finis'!$A$6:$B$155,2,0)=0,"",VLOOKUP(B35,'Liste produits finis'!$A$6:$B$155,2,0)))</f>
        <v/>
      </c>
      <c r="D35" s="24"/>
      <c r="E35" s="24"/>
    </row>
    <row r="36" spans="1:5" x14ac:dyDescent="0.25">
      <c r="A36" s="13"/>
      <c r="B36" s="14"/>
      <c r="C36" s="40" t="str">
        <f>IF(ISERROR(IF(VLOOKUP(B36,'Liste produits finis'!$A$6:$B$155,2,0)=0,"",VLOOKUP(B36,'Liste produits finis'!$A$6:$B$155,2,0))),"",IF(VLOOKUP(B36,'Liste produits finis'!$A$6:$B$155,2,0)=0,"",VLOOKUP(B36,'Liste produits finis'!$A$6:$B$155,2,0)))</f>
        <v/>
      </c>
      <c r="D36" s="24"/>
      <c r="E36" s="24"/>
    </row>
    <row r="37" spans="1:5" x14ac:dyDescent="0.25">
      <c r="A37" s="13"/>
      <c r="B37" s="14"/>
      <c r="C37" s="40" t="str">
        <f>IF(ISERROR(IF(VLOOKUP(B37,'Liste produits finis'!$A$6:$B$155,2,0)=0,"",VLOOKUP(B37,'Liste produits finis'!$A$6:$B$155,2,0))),"",IF(VLOOKUP(B37,'Liste produits finis'!$A$6:$B$155,2,0)=0,"",VLOOKUP(B37,'Liste produits finis'!$A$6:$B$155,2,0)))</f>
        <v/>
      </c>
      <c r="D37" s="24"/>
      <c r="E37" s="24"/>
    </row>
    <row r="38" spans="1:5" x14ac:dyDescent="0.25">
      <c r="A38" s="13"/>
      <c r="B38" s="14"/>
      <c r="C38" s="40" t="str">
        <f>IF(ISERROR(IF(VLOOKUP(B38,'Liste produits finis'!$A$6:$B$155,2,0)=0,"",VLOOKUP(B38,'Liste produits finis'!$A$6:$B$155,2,0))),"",IF(VLOOKUP(B38,'Liste produits finis'!$A$6:$B$155,2,0)=0,"",VLOOKUP(B38,'Liste produits finis'!$A$6:$B$155,2,0)))</f>
        <v/>
      </c>
      <c r="D38" s="24"/>
      <c r="E38" s="24"/>
    </row>
    <row r="39" spans="1:5" x14ac:dyDescent="0.25">
      <c r="A39" s="13"/>
      <c r="B39" s="14"/>
      <c r="C39" s="40" t="str">
        <f>IF(ISERROR(IF(VLOOKUP(B39,'Liste produits finis'!$A$6:$B$155,2,0)=0,"",VLOOKUP(B39,'Liste produits finis'!$A$6:$B$155,2,0))),"",IF(VLOOKUP(B39,'Liste produits finis'!$A$6:$B$155,2,0)=0,"",VLOOKUP(B39,'Liste produits finis'!$A$6:$B$155,2,0)))</f>
        <v/>
      </c>
      <c r="D39" s="24"/>
      <c r="E39" s="24"/>
    </row>
    <row r="40" spans="1:5" x14ac:dyDescent="0.25">
      <c r="A40" s="13"/>
      <c r="B40" s="14"/>
      <c r="C40" s="40" t="str">
        <f>IF(ISERROR(IF(VLOOKUP(B40,'Liste produits finis'!$A$6:$B$155,2,0)=0,"",VLOOKUP(B40,'Liste produits finis'!$A$6:$B$155,2,0))),"",IF(VLOOKUP(B40,'Liste produits finis'!$A$6:$B$155,2,0)=0,"",VLOOKUP(B40,'Liste produits finis'!$A$6:$B$155,2,0)))</f>
        <v/>
      </c>
      <c r="D40" s="24"/>
      <c r="E40" s="24"/>
    </row>
    <row r="41" spans="1:5" x14ac:dyDescent="0.25">
      <c r="A41" s="13"/>
      <c r="B41" s="14"/>
      <c r="C41" s="40" t="str">
        <f>IF(ISERROR(IF(VLOOKUP(B41,'Liste produits finis'!$A$6:$B$155,2,0)=0,"",VLOOKUP(B41,'Liste produits finis'!$A$6:$B$155,2,0))),"",IF(VLOOKUP(B41,'Liste produits finis'!$A$6:$B$155,2,0)=0,"",VLOOKUP(B41,'Liste produits finis'!$A$6:$B$155,2,0)))</f>
        <v/>
      </c>
      <c r="D41" s="24"/>
      <c r="E41" s="24"/>
    </row>
    <row r="42" spans="1:5" x14ac:dyDescent="0.25">
      <c r="A42" s="13"/>
      <c r="B42" s="14"/>
      <c r="C42" s="40" t="str">
        <f>IF(ISERROR(IF(VLOOKUP(B42,'Liste produits finis'!$A$6:$B$155,2,0)=0,"",VLOOKUP(B42,'Liste produits finis'!$A$6:$B$155,2,0))),"",IF(VLOOKUP(B42,'Liste produits finis'!$A$6:$B$155,2,0)=0,"",VLOOKUP(B42,'Liste produits finis'!$A$6:$B$155,2,0)))</f>
        <v/>
      </c>
      <c r="D42" s="24"/>
      <c r="E42" s="24"/>
    </row>
    <row r="43" spans="1:5" x14ac:dyDescent="0.25">
      <c r="A43" s="13"/>
      <c r="B43" s="14"/>
      <c r="C43" s="40" t="str">
        <f>IF(ISERROR(IF(VLOOKUP(B43,'Liste produits finis'!$A$6:$B$155,2,0)=0,"",VLOOKUP(B43,'Liste produits finis'!$A$6:$B$155,2,0))),"",IF(VLOOKUP(B43,'Liste produits finis'!$A$6:$B$155,2,0)=0,"",VLOOKUP(B43,'Liste produits finis'!$A$6:$B$155,2,0)))</f>
        <v/>
      </c>
      <c r="D43" s="24"/>
      <c r="E43" s="24"/>
    </row>
    <row r="44" spans="1:5" x14ac:dyDescent="0.25">
      <c r="A44" s="13"/>
      <c r="B44" s="14"/>
      <c r="C44" s="40" t="str">
        <f>IF(ISERROR(IF(VLOOKUP(B44,'Liste produits finis'!$A$6:$B$155,2,0)=0,"",VLOOKUP(B44,'Liste produits finis'!$A$6:$B$155,2,0))),"",IF(VLOOKUP(B44,'Liste produits finis'!$A$6:$B$155,2,0)=0,"",VLOOKUP(B44,'Liste produits finis'!$A$6:$B$155,2,0)))</f>
        <v/>
      </c>
      <c r="D44" s="24"/>
      <c r="E44" s="24"/>
    </row>
    <row r="45" spans="1:5" x14ac:dyDescent="0.25">
      <c r="A45" s="13"/>
      <c r="B45" s="14"/>
      <c r="C45" s="40" t="str">
        <f>IF(ISERROR(IF(VLOOKUP(B45,'Liste produits finis'!$A$6:$B$155,2,0)=0,"",VLOOKUP(B45,'Liste produits finis'!$A$6:$B$155,2,0))),"",IF(VLOOKUP(B45,'Liste produits finis'!$A$6:$B$155,2,0)=0,"",VLOOKUP(B45,'Liste produits finis'!$A$6:$B$155,2,0)))</f>
        <v/>
      </c>
      <c r="D45" s="24"/>
      <c r="E45" s="24"/>
    </row>
    <row r="46" spans="1:5" x14ac:dyDescent="0.25">
      <c r="A46" s="13"/>
      <c r="B46" s="14"/>
      <c r="C46" s="40" t="str">
        <f>IF(ISERROR(IF(VLOOKUP(B46,'Liste produits finis'!$A$6:$B$155,2,0)=0,"",VLOOKUP(B46,'Liste produits finis'!$A$6:$B$155,2,0))),"",IF(VLOOKUP(B46,'Liste produits finis'!$A$6:$B$155,2,0)=0,"",VLOOKUP(B46,'Liste produits finis'!$A$6:$B$155,2,0)))</f>
        <v/>
      </c>
      <c r="D46" s="24"/>
      <c r="E46" s="24"/>
    </row>
    <row r="47" spans="1:5" x14ac:dyDescent="0.25">
      <c r="A47" s="13"/>
      <c r="B47" s="14"/>
      <c r="C47" s="40" t="str">
        <f>IF(ISERROR(IF(VLOOKUP(B47,'Liste produits finis'!$A$6:$B$155,2,0)=0,"",VLOOKUP(B47,'Liste produits finis'!$A$6:$B$155,2,0))),"",IF(VLOOKUP(B47,'Liste produits finis'!$A$6:$B$155,2,0)=0,"",VLOOKUP(B47,'Liste produits finis'!$A$6:$B$155,2,0)))</f>
        <v/>
      </c>
      <c r="D47" s="24"/>
      <c r="E47" s="24"/>
    </row>
    <row r="48" spans="1:5" x14ac:dyDescent="0.25">
      <c r="A48" s="13"/>
      <c r="B48" s="14"/>
      <c r="C48" s="40" t="str">
        <f>IF(ISERROR(IF(VLOOKUP(B48,'Liste produits finis'!$A$6:$B$155,2,0)=0,"",VLOOKUP(B48,'Liste produits finis'!$A$6:$B$155,2,0))),"",IF(VLOOKUP(B48,'Liste produits finis'!$A$6:$B$155,2,0)=0,"",VLOOKUP(B48,'Liste produits finis'!$A$6:$B$155,2,0)))</f>
        <v/>
      </c>
      <c r="D48" s="24"/>
      <c r="E48" s="24"/>
    </row>
    <row r="49" spans="1:5" x14ac:dyDescent="0.25">
      <c r="A49" s="13"/>
      <c r="B49" s="14"/>
      <c r="C49" s="40" t="str">
        <f>IF(ISERROR(IF(VLOOKUP(B49,'Liste produits finis'!$A$6:$B$155,2,0)=0,"",VLOOKUP(B49,'Liste produits finis'!$A$6:$B$155,2,0))),"",IF(VLOOKUP(B49,'Liste produits finis'!$A$6:$B$155,2,0)=0,"",VLOOKUP(B49,'Liste produits finis'!$A$6:$B$155,2,0)))</f>
        <v/>
      </c>
      <c r="D49" s="24"/>
      <c r="E49" s="24"/>
    </row>
    <row r="50" spans="1:5" x14ac:dyDescent="0.25">
      <c r="A50" s="13"/>
      <c r="B50" s="14"/>
      <c r="C50" s="40" t="str">
        <f>IF(ISERROR(IF(VLOOKUP(B50,'Liste produits finis'!$A$6:$B$155,2,0)=0,"",VLOOKUP(B50,'Liste produits finis'!$A$6:$B$155,2,0))),"",IF(VLOOKUP(B50,'Liste produits finis'!$A$6:$B$155,2,0)=0,"",VLOOKUP(B50,'Liste produits finis'!$A$6:$B$155,2,0)))</f>
        <v/>
      </c>
      <c r="D50" s="24"/>
      <c r="E50" s="24"/>
    </row>
    <row r="51" spans="1:5" x14ac:dyDescent="0.25">
      <c r="A51" s="13"/>
      <c r="B51" s="14"/>
      <c r="C51" s="40" t="str">
        <f>IF(ISERROR(IF(VLOOKUP(B51,'Liste produits finis'!$A$6:$B$155,2,0)=0,"",VLOOKUP(B51,'Liste produits finis'!$A$6:$B$155,2,0))),"",IF(VLOOKUP(B51,'Liste produits finis'!$A$6:$B$155,2,0)=0,"",VLOOKUP(B51,'Liste produits finis'!$A$6:$B$155,2,0)))</f>
        <v/>
      </c>
      <c r="D51" s="24"/>
      <c r="E51" s="24"/>
    </row>
    <row r="52" spans="1:5" x14ac:dyDescent="0.25">
      <c r="A52" s="13"/>
      <c r="B52" s="14"/>
      <c r="C52" s="40" t="str">
        <f>IF(ISERROR(IF(VLOOKUP(B52,'Liste produits finis'!$A$6:$B$155,2,0)=0,"",VLOOKUP(B52,'Liste produits finis'!$A$6:$B$155,2,0))),"",IF(VLOOKUP(B52,'Liste produits finis'!$A$6:$B$155,2,0)=0,"",VLOOKUP(B52,'Liste produits finis'!$A$6:$B$155,2,0)))</f>
        <v/>
      </c>
      <c r="D52" s="24"/>
      <c r="E52" s="24"/>
    </row>
    <row r="53" spans="1:5" x14ac:dyDescent="0.25">
      <c r="A53" s="13"/>
      <c r="B53" s="14"/>
      <c r="C53" s="40" t="str">
        <f>IF(ISERROR(IF(VLOOKUP(B53,'Liste produits finis'!$A$6:$B$155,2,0)=0,"",VLOOKUP(B53,'Liste produits finis'!$A$6:$B$155,2,0))),"",IF(VLOOKUP(B53,'Liste produits finis'!$A$6:$B$155,2,0)=0,"",VLOOKUP(B53,'Liste produits finis'!$A$6:$B$155,2,0)))</f>
        <v/>
      </c>
      <c r="D53" s="24"/>
      <c r="E53" s="24"/>
    </row>
    <row r="54" spans="1:5" x14ac:dyDescent="0.25">
      <c r="A54" s="13"/>
      <c r="B54" s="14"/>
      <c r="C54" s="40" t="str">
        <f>IF(ISERROR(IF(VLOOKUP(B54,'Liste produits finis'!$A$6:$B$155,2,0)=0,"",VLOOKUP(B54,'Liste produits finis'!$A$6:$B$155,2,0))),"",IF(VLOOKUP(B54,'Liste produits finis'!$A$6:$B$155,2,0)=0,"",VLOOKUP(B54,'Liste produits finis'!$A$6:$B$155,2,0)))</f>
        <v/>
      </c>
      <c r="D54" s="24"/>
      <c r="E54" s="24"/>
    </row>
    <row r="55" spans="1:5" x14ac:dyDescent="0.25">
      <c r="A55" s="13"/>
      <c r="B55" s="14"/>
      <c r="C55" s="40" t="str">
        <f>IF(ISERROR(IF(VLOOKUP(B55,'Liste produits finis'!$A$6:$B$155,2,0)=0,"",VLOOKUP(B55,'Liste produits finis'!$A$6:$B$155,2,0))),"",IF(VLOOKUP(B55,'Liste produits finis'!$A$6:$B$155,2,0)=0,"",VLOOKUP(B55,'Liste produits finis'!$A$6:$B$155,2,0)))</f>
        <v/>
      </c>
      <c r="D55" s="24"/>
      <c r="E55" s="24"/>
    </row>
    <row r="56" spans="1:5" x14ac:dyDescent="0.25">
      <c r="A56" s="13"/>
      <c r="B56" s="14"/>
      <c r="C56" s="40" t="str">
        <f>IF(ISERROR(IF(VLOOKUP(B56,'Liste produits finis'!$A$6:$B$155,2,0)=0,"",VLOOKUP(B56,'Liste produits finis'!$A$6:$B$155,2,0))),"",IF(VLOOKUP(B56,'Liste produits finis'!$A$6:$B$155,2,0)=0,"",VLOOKUP(B56,'Liste produits finis'!$A$6:$B$155,2,0)))</f>
        <v/>
      </c>
      <c r="D56" s="24"/>
      <c r="E56" s="24"/>
    </row>
    <row r="57" spans="1:5" x14ac:dyDescent="0.25">
      <c r="A57" s="13"/>
      <c r="B57" s="14"/>
      <c r="C57" s="40" t="str">
        <f>IF(ISERROR(IF(VLOOKUP(B57,'Liste produits finis'!$A$6:$B$155,2,0)=0,"",VLOOKUP(B57,'Liste produits finis'!$A$6:$B$155,2,0))),"",IF(VLOOKUP(B57,'Liste produits finis'!$A$6:$B$155,2,0)=0,"",VLOOKUP(B57,'Liste produits finis'!$A$6:$B$155,2,0)))</f>
        <v/>
      </c>
      <c r="D57" s="24"/>
      <c r="E57" s="24"/>
    </row>
    <row r="58" spans="1:5" x14ac:dyDescent="0.25">
      <c r="A58" s="13"/>
      <c r="B58" s="14"/>
      <c r="C58" s="40" t="str">
        <f>IF(ISERROR(IF(VLOOKUP(B58,'Liste produits finis'!$A$6:$B$155,2,0)=0,"",VLOOKUP(B58,'Liste produits finis'!$A$6:$B$155,2,0))),"",IF(VLOOKUP(B58,'Liste produits finis'!$A$6:$B$155,2,0)=0,"",VLOOKUP(B58,'Liste produits finis'!$A$6:$B$155,2,0)))</f>
        <v/>
      </c>
      <c r="D58" s="24"/>
      <c r="E58" s="24"/>
    </row>
    <row r="59" spans="1:5" x14ac:dyDescent="0.25">
      <c r="A59" s="13"/>
      <c r="B59" s="14"/>
      <c r="C59" s="40" t="str">
        <f>IF(ISERROR(IF(VLOOKUP(B59,'Liste produits finis'!$A$6:$B$155,2,0)=0,"",VLOOKUP(B59,'Liste produits finis'!$A$6:$B$155,2,0))),"",IF(VLOOKUP(B59,'Liste produits finis'!$A$6:$B$155,2,0)=0,"",VLOOKUP(B59,'Liste produits finis'!$A$6:$B$155,2,0)))</f>
        <v/>
      </c>
      <c r="D59" s="24"/>
      <c r="E59" s="24"/>
    </row>
    <row r="60" spans="1:5" x14ac:dyDescent="0.25">
      <c r="A60" s="13"/>
      <c r="B60" s="14"/>
      <c r="C60" s="40" t="str">
        <f>IF(ISERROR(IF(VLOOKUP(B60,'Liste produits finis'!$A$6:$B$155,2,0)=0,"",VLOOKUP(B60,'Liste produits finis'!$A$6:$B$155,2,0))),"",IF(VLOOKUP(B60,'Liste produits finis'!$A$6:$B$155,2,0)=0,"",VLOOKUP(B60,'Liste produits finis'!$A$6:$B$155,2,0)))</f>
        <v/>
      </c>
      <c r="D60" s="24"/>
      <c r="E60" s="24"/>
    </row>
    <row r="61" spans="1:5" x14ac:dyDescent="0.25">
      <c r="A61" s="13"/>
      <c r="B61" s="14"/>
      <c r="C61" s="40" t="str">
        <f>IF(ISERROR(IF(VLOOKUP(B61,'Liste produits finis'!$A$6:$B$155,2,0)=0,"",VLOOKUP(B61,'Liste produits finis'!$A$6:$B$155,2,0))),"",IF(VLOOKUP(B61,'Liste produits finis'!$A$6:$B$155,2,0)=0,"",VLOOKUP(B61,'Liste produits finis'!$A$6:$B$155,2,0)))</f>
        <v/>
      </c>
      <c r="D61" s="24"/>
      <c r="E61" s="24"/>
    </row>
    <row r="62" spans="1:5" x14ac:dyDescent="0.25">
      <c r="A62" s="13"/>
      <c r="B62" s="14"/>
      <c r="C62" s="40" t="str">
        <f>IF(ISERROR(IF(VLOOKUP(B62,'Liste produits finis'!$A$6:$B$155,2,0)=0,"",VLOOKUP(B62,'Liste produits finis'!$A$6:$B$155,2,0))),"",IF(VLOOKUP(B62,'Liste produits finis'!$A$6:$B$155,2,0)=0,"",VLOOKUP(B62,'Liste produits finis'!$A$6:$B$155,2,0)))</f>
        <v/>
      </c>
      <c r="D62" s="24"/>
      <c r="E62" s="24"/>
    </row>
    <row r="63" spans="1:5" x14ac:dyDescent="0.25">
      <c r="A63" s="13"/>
      <c r="B63" s="14"/>
      <c r="C63" s="40" t="str">
        <f>IF(ISERROR(IF(VLOOKUP(B63,'Liste produits finis'!$A$6:$B$155,2,0)=0,"",VLOOKUP(B63,'Liste produits finis'!$A$6:$B$155,2,0))),"",IF(VLOOKUP(B63,'Liste produits finis'!$A$6:$B$155,2,0)=0,"",VLOOKUP(B63,'Liste produits finis'!$A$6:$B$155,2,0)))</f>
        <v/>
      </c>
      <c r="D63" s="24"/>
      <c r="E63" s="24"/>
    </row>
    <row r="64" spans="1:5" x14ac:dyDescent="0.25">
      <c r="A64" s="13"/>
      <c r="B64" s="14"/>
      <c r="C64" s="40" t="str">
        <f>IF(ISERROR(IF(VLOOKUP(B64,'Liste produits finis'!$A$6:$B$155,2,0)=0,"",VLOOKUP(B64,'Liste produits finis'!$A$6:$B$155,2,0))),"",IF(VLOOKUP(B64,'Liste produits finis'!$A$6:$B$155,2,0)=0,"",VLOOKUP(B64,'Liste produits finis'!$A$6:$B$155,2,0)))</f>
        <v/>
      </c>
      <c r="D64" s="24"/>
      <c r="E64" s="24"/>
    </row>
    <row r="65" spans="1:5" x14ac:dyDescent="0.25">
      <c r="A65" s="13"/>
      <c r="B65" s="14"/>
      <c r="C65" s="40" t="str">
        <f>IF(ISERROR(IF(VLOOKUP(B65,'Liste produits finis'!$A$6:$B$155,2,0)=0,"",VLOOKUP(B65,'Liste produits finis'!$A$6:$B$155,2,0))),"",IF(VLOOKUP(B65,'Liste produits finis'!$A$6:$B$155,2,0)=0,"",VLOOKUP(B65,'Liste produits finis'!$A$6:$B$155,2,0)))</f>
        <v/>
      </c>
      <c r="D65" s="24"/>
      <c r="E65" s="24"/>
    </row>
    <row r="66" spans="1:5" x14ac:dyDescent="0.25">
      <c r="A66" s="13"/>
      <c r="B66" s="14"/>
      <c r="C66" s="40" t="str">
        <f>IF(ISERROR(IF(VLOOKUP(B66,'Liste produits finis'!$A$6:$B$155,2,0)=0,"",VLOOKUP(B66,'Liste produits finis'!$A$6:$B$155,2,0))),"",IF(VLOOKUP(B66,'Liste produits finis'!$A$6:$B$155,2,0)=0,"",VLOOKUP(B66,'Liste produits finis'!$A$6:$B$155,2,0)))</f>
        <v/>
      </c>
      <c r="D66" s="24"/>
      <c r="E66" s="24"/>
    </row>
    <row r="67" spans="1:5" x14ac:dyDescent="0.25">
      <c r="A67" s="13"/>
      <c r="B67" s="14"/>
      <c r="C67" s="40" t="str">
        <f>IF(ISERROR(IF(VLOOKUP(B67,'Liste produits finis'!$A$6:$B$155,2,0)=0,"",VLOOKUP(B67,'Liste produits finis'!$A$6:$B$155,2,0))),"",IF(VLOOKUP(B67,'Liste produits finis'!$A$6:$B$155,2,0)=0,"",VLOOKUP(B67,'Liste produits finis'!$A$6:$B$155,2,0)))</f>
        <v/>
      </c>
      <c r="D67" s="24"/>
      <c r="E67" s="24"/>
    </row>
    <row r="68" spans="1:5" x14ac:dyDescent="0.25">
      <c r="A68" s="13"/>
      <c r="B68" s="14"/>
      <c r="C68" s="40" t="str">
        <f>IF(ISERROR(IF(VLOOKUP(B68,'Liste produits finis'!$A$6:$B$155,2,0)=0,"",VLOOKUP(B68,'Liste produits finis'!$A$6:$B$155,2,0))),"",IF(VLOOKUP(B68,'Liste produits finis'!$A$6:$B$155,2,0)=0,"",VLOOKUP(B68,'Liste produits finis'!$A$6:$B$155,2,0)))</f>
        <v/>
      </c>
      <c r="D68" s="24"/>
      <c r="E68" s="24"/>
    </row>
    <row r="69" spans="1:5" x14ac:dyDescent="0.25">
      <c r="A69" s="13"/>
      <c r="B69" s="14"/>
      <c r="C69" s="40" t="str">
        <f>IF(ISERROR(IF(VLOOKUP(B69,'Liste produits finis'!$A$6:$B$155,2,0)=0,"",VLOOKUP(B69,'Liste produits finis'!$A$6:$B$155,2,0))),"",IF(VLOOKUP(B69,'Liste produits finis'!$A$6:$B$155,2,0)=0,"",VLOOKUP(B69,'Liste produits finis'!$A$6:$B$155,2,0)))</f>
        <v/>
      </c>
      <c r="D69" s="24"/>
      <c r="E69" s="24"/>
    </row>
    <row r="70" spans="1:5" x14ac:dyDescent="0.25">
      <c r="A70" s="13"/>
      <c r="B70" s="14"/>
      <c r="C70" s="40" t="str">
        <f>IF(ISERROR(IF(VLOOKUP(B70,'Liste produits finis'!$A$6:$B$155,2,0)=0,"",VLOOKUP(B70,'Liste produits finis'!$A$6:$B$155,2,0))),"",IF(VLOOKUP(B70,'Liste produits finis'!$A$6:$B$155,2,0)=0,"",VLOOKUP(B70,'Liste produits finis'!$A$6:$B$155,2,0)))</f>
        <v/>
      </c>
      <c r="D70" s="24"/>
      <c r="E70" s="24"/>
    </row>
    <row r="71" spans="1:5" x14ac:dyDescent="0.25">
      <c r="A71" s="13"/>
      <c r="B71" s="14"/>
      <c r="C71" s="40" t="str">
        <f>IF(ISERROR(IF(VLOOKUP(B71,'Liste produits finis'!$A$6:$B$155,2,0)=0,"",VLOOKUP(B71,'Liste produits finis'!$A$6:$B$155,2,0))),"",IF(VLOOKUP(B71,'Liste produits finis'!$A$6:$B$155,2,0)=0,"",VLOOKUP(B71,'Liste produits finis'!$A$6:$B$155,2,0)))</f>
        <v/>
      </c>
      <c r="D71" s="24"/>
      <c r="E71" s="24"/>
    </row>
    <row r="72" spans="1:5" x14ac:dyDescent="0.25">
      <c r="A72" s="13"/>
      <c r="B72" s="14"/>
      <c r="C72" s="40" t="str">
        <f>IF(ISERROR(IF(VLOOKUP(B72,'Liste produits finis'!$A$6:$B$155,2,0)=0,"",VLOOKUP(B72,'Liste produits finis'!$A$6:$B$155,2,0))),"",IF(VLOOKUP(B72,'Liste produits finis'!$A$6:$B$155,2,0)=0,"",VLOOKUP(B72,'Liste produits finis'!$A$6:$B$155,2,0)))</f>
        <v/>
      </c>
      <c r="D72" s="24"/>
      <c r="E72" s="24"/>
    </row>
    <row r="73" spans="1:5" x14ac:dyDescent="0.25">
      <c r="A73" s="13"/>
      <c r="B73" s="14"/>
      <c r="C73" s="40" t="str">
        <f>IF(ISERROR(IF(VLOOKUP(B73,'Liste produits finis'!$A$6:$B$155,2,0)=0,"",VLOOKUP(B73,'Liste produits finis'!$A$6:$B$155,2,0))),"",IF(VLOOKUP(B73,'Liste produits finis'!$A$6:$B$155,2,0)=0,"",VLOOKUP(B73,'Liste produits finis'!$A$6:$B$155,2,0)))</f>
        <v/>
      </c>
      <c r="D73" s="24"/>
      <c r="E73" s="24"/>
    </row>
    <row r="74" spans="1:5" x14ac:dyDescent="0.25">
      <c r="A74" s="13"/>
      <c r="B74" s="14"/>
      <c r="C74" s="40" t="str">
        <f>IF(ISERROR(IF(VLOOKUP(B74,'Liste produits finis'!$A$6:$B$155,2,0)=0,"",VLOOKUP(B74,'Liste produits finis'!$A$6:$B$155,2,0))),"",IF(VLOOKUP(B74,'Liste produits finis'!$A$6:$B$155,2,0)=0,"",VLOOKUP(B74,'Liste produits finis'!$A$6:$B$155,2,0)))</f>
        <v/>
      </c>
      <c r="D74" s="24"/>
      <c r="E74" s="24"/>
    </row>
    <row r="75" spans="1:5" x14ac:dyDescent="0.25">
      <c r="A75" s="13"/>
      <c r="B75" s="14"/>
      <c r="C75" s="40" t="str">
        <f>IF(ISERROR(IF(VLOOKUP(B75,'Liste produits finis'!$A$6:$B$155,2,0)=0,"",VLOOKUP(B75,'Liste produits finis'!$A$6:$B$155,2,0))),"",IF(VLOOKUP(B75,'Liste produits finis'!$A$6:$B$155,2,0)=0,"",VLOOKUP(B75,'Liste produits finis'!$A$6:$B$155,2,0)))</f>
        <v/>
      </c>
      <c r="D75" s="24"/>
      <c r="E75" s="24"/>
    </row>
    <row r="76" spans="1:5" x14ac:dyDescent="0.25">
      <c r="A76" s="13"/>
      <c r="B76" s="14"/>
      <c r="C76" s="40" t="str">
        <f>IF(ISERROR(IF(VLOOKUP(B76,'Liste produits finis'!$A$6:$B$155,2,0)=0,"",VLOOKUP(B76,'Liste produits finis'!$A$6:$B$155,2,0))),"",IF(VLOOKUP(B76,'Liste produits finis'!$A$6:$B$155,2,0)=0,"",VLOOKUP(B76,'Liste produits finis'!$A$6:$B$155,2,0)))</f>
        <v/>
      </c>
      <c r="D76" s="24"/>
      <c r="E76" s="24"/>
    </row>
    <row r="77" spans="1:5" x14ac:dyDescent="0.25">
      <c r="A77" s="13"/>
      <c r="B77" s="14"/>
      <c r="C77" s="40" t="str">
        <f>IF(ISERROR(IF(VLOOKUP(B77,'Liste produits finis'!$A$6:$B$155,2,0)=0,"",VLOOKUP(B77,'Liste produits finis'!$A$6:$B$155,2,0))),"",IF(VLOOKUP(B77,'Liste produits finis'!$A$6:$B$155,2,0)=0,"",VLOOKUP(B77,'Liste produits finis'!$A$6:$B$155,2,0)))</f>
        <v/>
      </c>
      <c r="D77" s="24"/>
      <c r="E77" s="24"/>
    </row>
    <row r="78" spans="1:5" x14ac:dyDescent="0.25">
      <c r="A78" s="13"/>
      <c r="B78" s="14"/>
      <c r="C78" s="40" t="str">
        <f>IF(ISERROR(IF(VLOOKUP(B78,'Liste produits finis'!$A$6:$B$155,2,0)=0,"",VLOOKUP(B78,'Liste produits finis'!$A$6:$B$155,2,0))),"",IF(VLOOKUP(B78,'Liste produits finis'!$A$6:$B$155,2,0)=0,"",VLOOKUP(B78,'Liste produits finis'!$A$6:$B$155,2,0)))</f>
        <v/>
      </c>
      <c r="D78" s="24"/>
      <c r="E78" s="24"/>
    </row>
    <row r="79" spans="1:5" x14ac:dyDescent="0.25">
      <c r="A79" s="13"/>
      <c r="B79" s="14"/>
      <c r="C79" s="40" t="str">
        <f>IF(ISERROR(IF(VLOOKUP(B79,'Liste produits finis'!$A$6:$B$155,2,0)=0,"",VLOOKUP(B79,'Liste produits finis'!$A$6:$B$155,2,0))),"",IF(VLOOKUP(B79,'Liste produits finis'!$A$6:$B$155,2,0)=0,"",VLOOKUP(B79,'Liste produits finis'!$A$6:$B$155,2,0)))</f>
        <v/>
      </c>
      <c r="D79" s="24"/>
      <c r="E79" s="24"/>
    </row>
    <row r="80" spans="1:5" x14ac:dyDescent="0.25">
      <c r="A80" s="13"/>
      <c r="B80" s="14"/>
      <c r="C80" s="40" t="str">
        <f>IF(ISERROR(IF(VLOOKUP(B80,'Liste produits finis'!$A$6:$B$155,2,0)=0,"",VLOOKUP(B80,'Liste produits finis'!$A$6:$B$155,2,0))),"",IF(VLOOKUP(B80,'Liste produits finis'!$A$6:$B$155,2,0)=0,"",VLOOKUP(B80,'Liste produits finis'!$A$6:$B$155,2,0)))</f>
        <v/>
      </c>
      <c r="D80" s="24"/>
      <c r="E80" s="24"/>
    </row>
    <row r="81" spans="1:5" x14ac:dyDescent="0.25">
      <c r="A81" s="13"/>
      <c r="B81" s="14"/>
      <c r="C81" s="40" t="str">
        <f>IF(ISERROR(IF(VLOOKUP(B81,'Liste produits finis'!$A$6:$B$155,2,0)=0,"",VLOOKUP(B81,'Liste produits finis'!$A$6:$B$155,2,0))),"",IF(VLOOKUP(B81,'Liste produits finis'!$A$6:$B$155,2,0)=0,"",VLOOKUP(B81,'Liste produits finis'!$A$6:$B$155,2,0)))</f>
        <v/>
      </c>
      <c r="D81" s="24"/>
      <c r="E81" s="24"/>
    </row>
    <row r="82" spans="1:5" x14ac:dyDescent="0.25">
      <c r="A82" s="13"/>
      <c r="B82" s="14"/>
      <c r="C82" s="40" t="str">
        <f>IF(ISERROR(IF(VLOOKUP(B82,'Liste produits finis'!$A$6:$B$155,2,0)=0,"",VLOOKUP(B82,'Liste produits finis'!$A$6:$B$155,2,0))),"",IF(VLOOKUP(B82,'Liste produits finis'!$A$6:$B$155,2,0)=0,"",VLOOKUP(B82,'Liste produits finis'!$A$6:$B$155,2,0)))</f>
        <v/>
      </c>
      <c r="D82" s="24"/>
      <c r="E82" s="24"/>
    </row>
    <row r="83" spans="1:5" x14ac:dyDescent="0.25">
      <c r="A83" s="13"/>
      <c r="B83" s="14"/>
      <c r="C83" s="40" t="str">
        <f>IF(ISERROR(IF(VLOOKUP(B83,'Liste produits finis'!$A$6:$B$155,2,0)=0,"",VLOOKUP(B83,'Liste produits finis'!$A$6:$B$155,2,0))),"",IF(VLOOKUP(B83,'Liste produits finis'!$A$6:$B$155,2,0)=0,"",VLOOKUP(B83,'Liste produits finis'!$A$6:$B$155,2,0)))</f>
        <v/>
      </c>
      <c r="D83" s="24"/>
      <c r="E83" s="24"/>
    </row>
    <row r="84" spans="1:5" x14ac:dyDescent="0.25">
      <c r="A84" s="13"/>
      <c r="B84" s="14"/>
      <c r="C84" s="40" t="str">
        <f>IF(ISERROR(IF(VLOOKUP(B84,'Liste produits finis'!$A$6:$B$155,2,0)=0,"",VLOOKUP(B84,'Liste produits finis'!$A$6:$B$155,2,0))),"",IF(VLOOKUP(B84,'Liste produits finis'!$A$6:$B$155,2,0)=0,"",VLOOKUP(B84,'Liste produits finis'!$A$6:$B$155,2,0)))</f>
        <v/>
      </c>
      <c r="D84" s="24"/>
      <c r="E84" s="24"/>
    </row>
    <row r="85" spans="1:5" x14ac:dyDescent="0.25">
      <c r="A85" s="13"/>
      <c r="B85" s="14"/>
      <c r="C85" s="40" t="str">
        <f>IF(ISERROR(IF(VLOOKUP(B85,'Liste produits finis'!$A$6:$B$155,2,0)=0,"",VLOOKUP(B85,'Liste produits finis'!$A$6:$B$155,2,0))),"",IF(VLOOKUP(B85,'Liste produits finis'!$A$6:$B$155,2,0)=0,"",VLOOKUP(B85,'Liste produits finis'!$A$6:$B$155,2,0)))</f>
        <v/>
      </c>
      <c r="D85" s="24"/>
      <c r="E85" s="24"/>
    </row>
    <row r="86" spans="1:5" x14ac:dyDescent="0.25">
      <c r="A86" s="13"/>
      <c r="B86" s="14"/>
      <c r="C86" s="40" t="str">
        <f>IF(ISERROR(IF(VLOOKUP(B86,'Liste produits finis'!$A$6:$B$155,2,0)=0,"",VLOOKUP(B86,'Liste produits finis'!$A$6:$B$155,2,0))),"",IF(VLOOKUP(B86,'Liste produits finis'!$A$6:$B$155,2,0)=0,"",VLOOKUP(B86,'Liste produits finis'!$A$6:$B$155,2,0)))</f>
        <v/>
      </c>
      <c r="D86" s="24"/>
      <c r="E86" s="24"/>
    </row>
    <row r="87" spans="1:5" x14ac:dyDescent="0.25">
      <c r="A87" s="13"/>
      <c r="B87" s="14"/>
      <c r="C87" s="40" t="str">
        <f>IF(ISERROR(IF(VLOOKUP(B87,'Liste produits finis'!$A$6:$B$155,2,0)=0,"",VLOOKUP(B87,'Liste produits finis'!$A$6:$B$155,2,0))),"",IF(VLOOKUP(B87,'Liste produits finis'!$A$6:$B$155,2,0)=0,"",VLOOKUP(B87,'Liste produits finis'!$A$6:$B$155,2,0)))</f>
        <v/>
      </c>
      <c r="D87" s="24"/>
      <c r="E87" s="24"/>
    </row>
    <row r="88" spans="1:5" x14ac:dyDescent="0.25">
      <c r="A88" s="13"/>
      <c r="B88" s="14"/>
      <c r="C88" s="40" t="str">
        <f>IF(ISERROR(IF(VLOOKUP(B88,'Liste produits finis'!$A$6:$B$155,2,0)=0,"",VLOOKUP(B88,'Liste produits finis'!$A$6:$B$155,2,0))),"",IF(VLOOKUP(B88,'Liste produits finis'!$A$6:$B$155,2,0)=0,"",VLOOKUP(B88,'Liste produits finis'!$A$6:$B$155,2,0)))</f>
        <v/>
      </c>
      <c r="D88" s="24"/>
      <c r="E88" s="24"/>
    </row>
    <row r="89" spans="1:5" x14ac:dyDescent="0.25">
      <c r="A89" s="13"/>
      <c r="B89" s="14"/>
      <c r="C89" s="40" t="str">
        <f>IF(ISERROR(IF(VLOOKUP(B89,'Liste produits finis'!$A$6:$B$155,2,0)=0,"",VLOOKUP(B89,'Liste produits finis'!$A$6:$B$155,2,0))),"",IF(VLOOKUP(B89,'Liste produits finis'!$A$6:$B$155,2,0)=0,"",VLOOKUP(B89,'Liste produits finis'!$A$6:$B$155,2,0)))</f>
        <v/>
      </c>
      <c r="D89" s="24"/>
      <c r="E89" s="24"/>
    </row>
    <row r="90" spans="1:5" x14ac:dyDescent="0.25">
      <c r="A90" s="13"/>
      <c r="B90" s="14"/>
      <c r="C90" s="40" t="str">
        <f>IF(ISERROR(IF(VLOOKUP(B90,'Liste produits finis'!$A$6:$B$155,2,0)=0,"",VLOOKUP(B90,'Liste produits finis'!$A$6:$B$155,2,0))),"",IF(VLOOKUP(B90,'Liste produits finis'!$A$6:$B$155,2,0)=0,"",VLOOKUP(B90,'Liste produits finis'!$A$6:$B$155,2,0)))</f>
        <v/>
      </c>
      <c r="D90" s="24"/>
      <c r="E90" s="24"/>
    </row>
    <row r="91" spans="1:5" x14ac:dyDescent="0.25">
      <c r="A91" s="13"/>
      <c r="B91" s="14"/>
      <c r="C91" s="40" t="str">
        <f>IF(ISERROR(IF(VLOOKUP(B91,'Liste produits finis'!$A$6:$B$155,2,0)=0,"",VLOOKUP(B91,'Liste produits finis'!$A$6:$B$155,2,0))),"",IF(VLOOKUP(B91,'Liste produits finis'!$A$6:$B$155,2,0)=0,"",VLOOKUP(B91,'Liste produits finis'!$A$6:$B$155,2,0)))</f>
        <v/>
      </c>
      <c r="D91" s="24"/>
      <c r="E91" s="24"/>
    </row>
    <row r="92" spans="1:5" x14ac:dyDescent="0.25">
      <c r="A92" s="13"/>
      <c r="B92" s="14"/>
      <c r="C92" s="40" t="str">
        <f>IF(ISERROR(IF(VLOOKUP(B92,'Liste produits finis'!$A$6:$B$155,2,0)=0,"",VLOOKUP(B92,'Liste produits finis'!$A$6:$B$155,2,0))),"",IF(VLOOKUP(B92,'Liste produits finis'!$A$6:$B$155,2,0)=0,"",VLOOKUP(B92,'Liste produits finis'!$A$6:$B$155,2,0)))</f>
        <v/>
      </c>
      <c r="D92" s="24"/>
      <c r="E92" s="24"/>
    </row>
    <row r="93" spans="1:5" x14ac:dyDescent="0.25">
      <c r="A93" s="13"/>
      <c r="B93" s="14"/>
      <c r="C93" s="40" t="str">
        <f>IF(ISERROR(IF(VLOOKUP(B93,'Liste produits finis'!$A$6:$B$155,2,0)=0,"",VLOOKUP(B93,'Liste produits finis'!$A$6:$B$155,2,0))),"",IF(VLOOKUP(B93,'Liste produits finis'!$A$6:$B$155,2,0)=0,"",VLOOKUP(B93,'Liste produits finis'!$A$6:$B$155,2,0)))</f>
        <v/>
      </c>
      <c r="D93" s="24"/>
      <c r="E93" s="24"/>
    </row>
    <row r="94" spans="1:5" x14ac:dyDescent="0.25">
      <c r="A94" s="13"/>
      <c r="B94" s="14"/>
      <c r="C94" s="40" t="str">
        <f>IF(ISERROR(IF(VLOOKUP(B94,'Liste produits finis'!$A$6:$B$155,2,0)=0,"",VLOOKUP(B94,'Liste produits finis'!$A$6:$B$155,2,0))),"",IF(VLOOKUP(B94,'Liste produits finis'!$A$6:$B$155,2,0)=0,"",VLOOKUP(B94,'Liste produits finis'!$A$6:$B$155,2,0)))</f>
        <v/>
      </c>
      <c r="D94" s="24"/>
      <c r="E94" s="24"/>
    </row>
    <row r="95" spans="1:5" x14ac:dyDescent="0.25">
      <c r="A95" s="13"/>
      <c r="B95" s="14"/>
      <c r="C95" s="40" t="str">
        <f>IF(ISERROR(IF(VLOOKUP(B95,'Liste produits finis'!$A$6:$B$155,2,0)=0,"",VLOOKUP(B95,'Liste produits finis'!$A$6:$B$155,2,0))),"",IF(VLOOKUP(B95,'Liste produits finis'!$A$6:$B$155,2,0)=0,"",VLOOKUP(B95,'Liste produits finis'!$A$6:$B$155,2,0)))</f>
        <v/>
      </c>
      <c r="D95" s="24"/>
      <c r="E95" s="24"/>
    </row>
    <row r="96" spans="1:5" x14ac:dyDescent="0.25">
      <c r="A96" s="13"/>
      <c r="B96" s="14"/>
      <c r="C96" s="40" t="str">
        <f>IF(ISERROR(IF(VLOOKUP(B96,'Liste produits finis'!$A$6:$B$155,2,0)=0,"",VLOOKUP(B96,'Liste produits finis'!$A$6:$B$155,2,0))),"",IF(VLOOKUP(B96,'Liste produits finis'!$A$6:$B$155,2,0)=0,"",VLOOKUP(B96,'Liste produits finis'!$A$6:$B$155,2,0)))</f>
        <v/>
      </c>
      <c r="D96" s="24"/>
      <c r="E96" s="24"/>
    </row>
    <row r="97" spans="1:5" x14ac:dyDescent="0.25">
      <c r="A97" s="13"/>
      <c r="B97" s="14"/>
      <c r="C97" s="40" t="str">
        <f>IF(ISERROR(IF(VLOOKUP(B97,'Liste produits finis'!$A$6:$B$155,2,0)=0,"",VLOOKUP(B97,'Liste produits finis'!$A$6:$B$155,2,0))),"",IF(VLOOKUP(B97,'Liste produits finis'!$A$6:$B$155,2,0)=0,"",VLOOKUP(B97,'Liste produits finis'!$A$6:$B$155,2,0)))</f>
        <v/>
      </c>
      <c r="D97" s="24"/>
      <c r="E97" s="24"/>
    </row>
    <row r="98" spans="1:5" x14ac:dyDescent="0.25">
      <c r="A98" s="13"/>
      <c r="B98" s="14"/>
      <c r="C98" s="40" t="str">
        <f>IF(ISERROR(IF(VLOOKUP(B98,'Liste produits finis'!$A$6:$B$155,2,0)=0,"",VLOOKUP(B98,'Liste produits finis'!$A$6:$B$155,2,0))),"",IF(VLOOKUP(B98,'Liste produits finis'!$A$6:$B$155,2,0)=0,"",VLOOKUP(B98,'Liste produits finis'!$A$6:$B$155,2,0)))</f>
        <v/>
      </c>
      <c r="D98" s="24"/>
      <c r="E98" s="24"/>
    </row>
    <row r="99" spans="1:5" x14ac:dyDescent="0.25">
      <c r="A99" s="13"/>
      <c r="B99" s="14"/>
      <c r="C99" s="40" t="str">
        <f>IF(ISERROR(IF(VLOOKUP(B99,'Liste produits finis'!$A$6:$B$155,2,0)=0,"",VLOOKUP(B99,'Liste produits finis'!$A$6:$B$155,2,0))),"",IF(VLOOKUP(B99,'Liste produits finis'!$A$6:$B$155,2,0)=0,"",VLOOKUP(B99,'Liste produits finis'!$A$6:$B$155,2,0)))</f>
        <v/>
      </c>
      <c r="D99" s="24"/>
      <c r="E99" s="24"/>
    </row>
    <row r="100" spans="1:5" x14ac:dyDescent="0.25">
      <c r="A100" s="13"/>
      <c r="B100" s="14"/>
      <c r="C100" s="40" t="str">
        <f>IF(ISERROR(IF(VLOOKUP(B100,'Liste produits finis'!$A$6:$B$155,2,0)=0,"",VLOOKUP(B100,'Liste produits finis'!$A$6:$B$155,2,0))),"",IF(VLOOKUP(B100,'Liste produits finis'!$A$6:$B$155,2,0)=0,"",VLOOKUP(B100,'Liste produits finis'!$A$6:$B$155,2,0)))</f>
        <v/>
      </c>
      <c r="D100" s="24"/>
      <c r="E100" s="24"/>
    </row>
    <row r="101" spans="1:5" x14ac:dyDescent="0.25">
      <c r="A101" s="13"/>
      <c r="B101" s="14"/>
      <c r="C101" s="40" t="str">
        <f>IF(ISERROR(IF(VLOOKUP(B101,'Liste produits finis'!$A$6:$B$155,2,0)=0,"",VLOOKUP(B101,'Liste produits finis'!$A$6:$B$155,2,0))),"",IF(VLOOKUP(B101,'Liste produits finis'!$A$6:$B$155,2,0)=0,"",VLOOKUP(B101,'Liste produits finis'!$A$6:$B$155,2,0)))</f>
        <v/>
      </c>
      <c r="D101" s="24"/>
      <c r="E101" s="24"/>
    </row>
    <row r="102" spans="1:5" x14ac:dyDescent="0.25">
      <c r="A102" s="13"/>
      <c r="B102" s="14"/>
      <c r="C102" s="40" t="str">
        <f>IF(ISERROR(IF(VLOOKUP(B102,'Liste produits finis'!$A$6:$B$155,2,0)=0,"",VLOOKUP(B102,'Liste produits finis'!$A$6:$B$155,2,0))),"",IF(VLOOKUP(B102,'Liste produits finis'!$A$6:$B$155,2,0)=0,"",VLOOKUP(B102,'Liste produits finis'!$A$6:$B$155,2,0)))</f>
        <v/>
      </c>
      <c r="D102" s="24"/>
      <c r="E102" s="24"/>
    </row>
    <row r="103" spans="1:5" x14ac:dyDescent="0.25">
      <c r="A103" s="13"/>
      <c r="B103" s="14"/>
      <c r="C103" s="40" t="str">
        <f>IF(ISERROR(IF(VLOOKUP(B103,'Liste produits finis'!$A$6:$B$155,2,0)=0,"",VLOOKUP(B103,'Liste produits finis'!$A$6:$B$155,2,0))),"",IF(VLOOKUP(B103,'Liste produits finis'!$A$6:$B$155,2,0)=0,"",VLOOKUP(B103,'Liste produits finis'!$A$6:$B$155,2,0)))</f>
        <v/>
      </c>
      <c r="D103" s="24"/>
      <c r="E103" s="24"/>
    </row>
    <row r="104" spans="1:5" x14ac:dyDescent="0.25">
      <c r="A104" s="13"/>
      <c r="B104" s="14"/>
      <c r="C104" s="40" t="str">
        <f>IF(ISERROR(IF(VLOOKUP(B104,'Liste produits finis'!$A$6:$B$155,2,0)=0,"",VLOOKUP(B104,'Liste produits finis'!$A$6:$B$155,2,0))),"",IF(VLOOKUP(B104,'Liste produits finis'!$A$6:$B$155,2,0)=0,"",VLOOKUP(B104,'Liste produits finis'!$A$6:$B$155,2,0)))</f>
        <v/>
      </c>
      <c r="D104" s="24"/>
      <c r="E104" s="24"/>
    </row>
    <row r="105" spans="1:5" x14ac:dyDescent="0.25">
      <c r="A105" s="13"/>
      <c r="B105" s="14"/>
      <c r="C105" s="40" t="str">
        <f>IF(ISERROR(IF(VLOOKUP(B105,'Liste produits finis'!$A$6:$B$155,2,0)=0,"",VLOOKUP(B105,'Liste produits finis'!$A$6:$B$155,2,0))),"",IF(VLOOKUP(B105,'Liste produits finis'!$A$6:$B$155,2,0)=0,"",VLOOKUP(B105,'Liste produits finis'!$A$6:$B$155,2,0)))</f>
        <v/>
      </c>
      <c r="D105" s="24"/>
      <c r="E105" s="24"/>
    </row>
    <row r="106" spans="1:5" x14ac:dyDescent="0.25">
      <c r="A106" s="13"/>
      <c r="B106" s="14"/>
      <c r="C106" s="40" t="str">
        <f>IF(ISERROR(IF(VLOOKUP(B106,'Liste produits finis'!$A$6:$B$155,2,0)=0,"",VLOOKUP(B106,'Liste produits finis'!$A$6:$B$155,2,0))),"",IF(VLOOKUP(B106,'Liste produits finis'!$A$6:$B$155,2,0)=0,"",VLOOKUP(B106,'Liste produits finis'!$A$6:$B$155,2,0)))</f>
        <v/>
      </c>
      <c r="D106" s="24"/>
      <c r="E106" s="24"/>
    </row>
    <row r="107" spans="1:5" x14ac:dyDescent="0.25">
      <c r="A107" s="13"/>
      <c r="B107" s="14"/>
      <c r="C107" s="40" t="str">
        <f>IF(ISERROR(IF(VLOOKUP(B107,'Liste produits finis'!$A$6:$B$155,2,0)=0,"",VLOOKUP(B107,'Liste produits finis'!$A$6:$B$155,2,0))),"",IF(VLOOKUP(B107,'Liste produits finis'!$A$6:$B$155,2,0)=0,"",VLOOKUP(B107,'Liste produits finis'!$A$6:$B$155,2,0)))</f>
        <v/>
      </c>
      <c r="D107" s="24"/>
      <c r="E107" s="24"/>
    </row>
    <row r="108" spans="1:5" x14ac:dyDescent="0.25">
      <c r="A108" s="13"/>
      <c r="B108" s="14"/>
      <c r="C108" s="40" t="str">
        <f>IF(ISERROR(IF(VLOOKUP(B108,'Liste produits finis'!$A$6:$B$155,2,0)=0,"",VLOOKUP(B108,'Liste produits finis'!$A$6:$B$155,2,0))),"",IF(VLOOKUP(B108,'Liste produits finis'!$A$6:$B$155,2,0)=0,"",VLOOKUP(B108,'Liste produits finis'!$A$6:$B$155,2,0)))</f>
        <v/>
      </c>
      <c r="D108" s="24"/>
      <c r="E108" s="24"/>
    </row>
    <row r="109" spans="1:5" x14ac:dyDescent="0.25">
      <c r="A109" s="13"/>
      <c r="B109" s="14"/>
      <c r="C109" s="40" t="str">
        <f>IF(ISERROR(IF(VLOOKUP(B109,'Liste produits finis'!$A$6:$B$155,2,0)=0,"",VLOOKUP(B109,'Liste produits finis'!$A$6:$B$155,2,0))),"",IF(VLOOKUP(B109,'Liste produits finis'!$A$6:$B$155,2,0)=0,"",VLOOKUP(B109,'Liste produits finis'!$A$6:$B$155,2,0)))</f>
        <v/>
      </c>
      <c r="D109" s="24"/>
      <c r="E109" s="24"/>
    </row>
    <row r="110" spans="1:5" x14ac:dyDescent="0.25">
      <c r="A110" s="13"/>
      <c r="B110" s="14"/>
      <c r="C110" s="40" t="str">
        <f>IF(ISERROR(IF(VLOOKUP(B110,'Liste produits finis'!$A$6:$B$155,2,0)=0,"",VLOOKUP(B110,'Liste produits finis'!$A$6:$B$155,2,0))),"",IF(VLOOKUP(B110,'Liste produits finis'!$A$6:$B$155,2,0)=0,"",VLOOKUP(B110,'Liste produits finis'!$A$6:$B$155,2,0)))</f>
        <v/>
      </c>
      <c r="D110" s="24"/>
      <c r="E110" s="24"/>
    </row>
    <row r="111" spans="1:5" x14ac:dyDescent="0.25">
      <c r="A111" s="13"/>
      <c r="B111" s="14"/>
      <c r="C111" s="40" t="str">
        <f>IF(ISERROR(IF(VLOOKUP(B111,'Liste produits finis'!$A$6:$B$155,2,0)=0,"",VLOOKUP(B111,'Liste produits finis'!$A$6:$B$155,2,0))),"",IF(VLOOKUP(B111,'Liste produits finis'!$A$6:$B$155,2,0)=0,"",VLOOKUP(B111,'Liste produits finis'!$A$6:$B$155,2,0)))</f>
        <v/>
      </c>
      <c r="D111" s="24"/>
      <c r="E111" s="24"/>
    </row>
    <row r="112" spans="1:5" x14ac:dyDescent="0.25">
      <c r="A112" s="13"/>
      <c r="B112" s="14"/>
      <c r="C112" s="40" t="str">
        <f>IF(ISERROR(IF(VLOOKUP(B112,'Liste produits finis'!$A$6:$B$155,2,0)=0,"",VLOOKUP(B112,'Liste produits finis'!$A$6:$B$155,2,0))),"",IF(VLOOKUP(B112,'Liste produits finis'!$A$6:$B$155,2,0)=0,"",VLOOKUP(B112,'Liste produits finis'!$A$6:$B$155,2,0)))</f>
        <v/>
      </c>
      <c r="D112" s="24"/>
      <c r="E112" s="24"/>
    </row>
    <row r="113" spans="1:5" x14ac:dyDescent="0.25">
      <c r="A113" s="13"/>
      <c r="B113" s="14"/>
      <c r="C113" s="40" t="str">
        <f>IF(ISERROR(IF(VLOOKUP(B113,'Liste produits finis'!$A$6:$B$155,2,0)=0,"",VLOOKUP(B113,'Liste produits finis'!$A$6:$B$155,2,0))),"",IF(VLOOKUP(B113,'Liste produits finis'!$A$6:$B$155,2,0)=0,"",VLOOKUP(B113,'Liste produits finis'!$A$6:$B$155,2,0)))</f>
        <v/>
      </c>
      <c r="D113" s="24"/>
      <c r="E113" s="24"/>
    </row>
    <row r="114" spans="1:5" x14ac:dyDescent="0.25">
      <c r="A114" s="13"/>
      <c r="B114" s="14"/>
      <c r="C114" s="40" t="str">
        <f>IF(ISERROR(IF(VLOOKUP(B114,'Liste produits finis'!$A$6:$B$155,2,0)=0,"",VLOOKUP(B114,'Liste produits finis'!$A$6:$B$155,2,0))),"",IF(VLOOKUP(B114,'Liste produits finis'!$A$6:$B$155,2,0)=0,"",VLOOKUP(B114,'Liste produits finis'!$A$6:$B$155,2,0)))</f>
        <v/>
      </c>
      <c r="D114" s="24"/>
      <c r="E114" s="24"/>
    </row>
    <row r="115" spans="1:5" x14ac:dyDescent="0.25">
      <c r="A115" s="13"/>
      <c r="B115" s="14"/>
      <c r="C115" s="40" t="str">
        <f>IF(ISERROR(IF(VLOOKUP(B115,'Liste produits finis'!$A$6:$B$155,2,0)=0,"",VLOOKUP(B115,'Liste produits finis'!$A$6:$B$155,2,0))),"",IF(VLOOKUP(B115,'Liste produits finis'!$A$6:$B$155,2,0)=0,"",VLOOKUP(B115,'Liste produits finis'!$A$6:$B$155,2,0)))</f>
        <v/>
      </c>
      <c r="D115" s="24"/>
      <c r="E115" s="24"/>
    </row>
    <row r="116" spans="1:5" x14ac:dyDescent="0.25">
      <c r="A116" s="13"/>
      <c r="B116" s="14"/>
      <c r="C116" s="40" t="str">
        <f>IF(ISERROR(IF(VLOOKUP(B116,'Liste produits finis'!$A$6:$B$155,2,0)=0,"",VLOOKUP(B116,'Liste produits finis'!$A$6:$B$155,2,0))),"",IF(VLOOKUP(B116,'Liste produits finis'!$A$6:$B$155,2,0)=0,"",VLOOKUP(B116,'Liste produits finis'!$A$6:$B$155,2,0)))</f>
        <v/>
      </c>
      <c r="D116" s="24"/>
      <c r="E116" s="24"/>
    </row>
    <row r="117" spans="1:5" x14ac:dyDescent="0.25">
      <c r="A117" s="13"/>
      <c r="B117" s="14"/>
      <c r="C117" s="40" t="str">
        <f>IF(ISERROR(IF(VLOOKUP(B117,'Liste produits finis'!$A$6:$B$155,2,0)=0,"",VLOOKUP(B117,'Liste produits finis'!$A$6:$B$155,2,0))),"",IF(VLOOKUP(B117,'Liste produits finis'!$A$6:$B$155,2,0)=0,"",VLOOKUP(B117,'Liste produits finis'!$A$6:$B$155,2,0)))</f>
        <v/>
      </c>
      <c r="D117" s="24"/>
      <c r="E117" s="24"/>
    </row>
    <row r="118" spans="1:5" x14ac:dyDescent="0.25">
      <c r="A118" s="13"/>
      <c r="B118" s="14"/>
      <c r="C118" s="40" t="str">
        <f>IF(ISERROR(IF(VLOOKUP(B118,'Liste produits finis'!$A$6:$B$155,2,0)=0,"",VLOOKUP(B118,'Liste produits finis'!$A$6:$B$155,2,0))),"",IF(VLOOKUP(B118,'Liste produits finis'!$A$6:$B$155,2,0)=0,"",VLOOKUP(B118,'Liste produits finis'!$A$6:$B$155,2,0)))</f>
        <v/>
      </c>
      <c r="D118" s="24"/>
      <c r="E118" s="24"/>
    </row>
    <row r="119" spans="1:5" x14ac:dyDescent="0.25">
      <c r="A119" s="13"/>
      <c r="B119" s="14"/>
      <c r="C119" s="40" t="str">
        <f>IF(ISERROR(IF(VLOOKUP(B119,'Liste produits finis'!$A$6:$B$155,2,0)=0,"",VLOOKUP(B119,'Liste produits finis'!$A$6:$B$155,2,0))),"",IF(VLOOKUP(B119,'Liste produits finis'!$A$6:$B$155,2,0)=0,"",VLOOKUP(B119,'Liste produits finis'!$A$6:$B$155,2,0)))</f>
        <v/>
      </c>
      <c r="D119" s="24"/>
      <c r="E119" s="24"/>
    </row>
    <row r="120" spans="1:5" x14ac:dyDescent="0.25">
      <c r="A120" s="13"/>
      <c r="B120" s="14"/>
      <c r="C120" s="40" t="str">
        <f>IF(ISERROR(IF(VLOOKUP(B120,'Liste produits finis'!$A$6:$B$155,2,0)=0,"",VLOOKUP(B120,'Liste produits finis'!$A$6:$B$155,2,0))),"",IF(VLOOKUP(B120,'Liste produits finis'!$A$6:$B$155,2,0)=0,"",VLOOKUP(B120,'Liste produits finis'!$A$6:$B$155,2,0)))</f>
        <v/>
      </c>
      <c r="D120" s="24"/>
      <c r="E120" s="24"/>
    </row>
    <row r="121" spans="1:5" x14ac:dyDescent="0.25">
      <c r="A121" s="13"/>
      <c r="B121" s="14"/>
      <c r="C121" s="40" t="str">
        <f>IF(ISERROR(IF(VLOOKUP(B121,'Liste produits finis'!$A$6:$B$155,2,0)=0,"",VLOOKUP(B121,'Liste produits finis'!$A$6:$B$155,2,0))),"",IF(VLOOKUP(B121,'Liste produits finis'!$A$6:$B$155,2,0)=0,"",VLOOKUP(B121,'Liste produits finis'!$A$6:$B$155,2,0)))</f>
        <v/>
      </c>
      <c r="D121" s="24"/>
      <c r="E121" s="24"/>
    </row>
    <row r="122" spans="1:5" x14ac:dyDescent="0.25">
      <c r="A122" s="13"/>
      <c r="B122" s="14"/>
      <c r="C122" s="40" t="str">
        <f>IF(ISERROR(IF(VLOOKUP(B122,'Liste produits finis'!$A$6:$B$155,2,0)=0,"",VLOOKUP(B122,'Liste produits finis'!$A$6:$B$155,2,0))),"",IF(VLOOKUP(B122,'Liste produits finis'!$A$6:$B$155,2,0)=0,"",VLOOKUP(B122,'Liste produits finis'!$A$6:$B$155,2,0)))</f>
        <v/>
      </c>
      <c r="D122" s="24"/>
      <c r="E122" s="24"/>
    </row>
    <row r="123" spans="1:5" x14ac:dyDescent="0.25">
      <c r="A123" s="13"/>
      <c r="B123" s="14"/>
      <c r="C123" s="40" t="str">
        <f>IF(ISERROR(IF(VLOOKUP(B123,'Liste produits finis'!$A$6:$B$155,2,0)=0,"",VLOOKUP(B123,'Liste produits finis'!$A$6:$B$155,2,0))),"",IF(VLOOKUP(B123,'Liste produits finis'!$A$6:$B$155,2,0)=0,"",VLOOKUP(B123,'Liste produits finis'!$A$6:$B$155,2,0)))</f>
        <v/>
      </c>
      <c r="D123" s="24"/>
      <c r="E123" s="24"/>
    </row>
    <row r="124" spans="1:5" x14ac:dyDescent="0.25">
      <c r="A124" s="13"/>
      <c r="B124" s="14"/>
      <c r="C124" s="40" t="str">
        <f>IF(ISERROR(IF(VLOOKUP(B124,'Liste produits finis'!$A$6:$B$155,2,0)=0,"",VLOOKUP(B124,'Liste produits finis'!$A$6:$B$155,2,0))),"",IF(VLOOKUP(B124,'Liste produits finis'!$A$6:$B$155,2,0)=0,"",VLOOKUP(B124,'Liste produits finis'!$A$6:$B$155,2,0)))</f>
        <v/>
      </c>
      <c r="D124" s="24"/>
      <c r="E124" s="24"/>
    </row>
    <row r="125" spans="1:5" x14ac:dyDescent="0.25">
      <c r="A125" s="13"/>
      <c r="B125" s="14"/>
      <c r="C125" s="40" t="str">
        <f>IF(ISERROR(IF(VLOOKUP(B125,'Liste produits finis'!$A$6:$B$155,2,0)=0,"",VLOOKUP(B125,'Liste produits finis'!$A$6:$B$155,2,0))),"",IF(VLOOKUP(B125,'Liste produits finis'!$A$6:$B$155,2,0)=0,"",VLOOKUP(B125,'Liste produits finis'!$A$6:$B$155,2,0)))</f>
        <v/>
      </c>
      <c r="D125" s="24"/>
      <c r="E125" s="24"/>
    </row>
    <row r="126" spans="1:5" x14ac:dyDescent="0.25">
      <c r="A126" s="13"/>
      <c r="B126" s="14"/>
      <c r="C126" s="40" t="str">
        <f>IF(ISERROR(IF(VLOOKUP(B126,'Liste produits finis'!$A$6:$B$155,2,0)=0,"",VLOOKUP(B126,'Liste produits finis'!$A$6:$B$155,2,0))),"",IF(VLOOKUP(B126,'Liste produits finis'!$A$6:$B$155,2,0)=0,"",VLOOKUP(B126,'Liste produits finis'!$A$6:$B$155,2,0)))</f>
        <v/>
      </c>
      <c r="D126" s="24"/>
      <c r="E126" s="24"/>
    </row>
    <row r="127" spans="1:5" x14ac:dyDescent="0.25">
      <c r="A127" s="13"/>
      <c r="B127" s="14"/>
      <c r="C127" s="40" t="str">
        <f>IF(ISERROR(IF(VLOOKUP(B127,'Liste produits finis'!$A$6:$B$155,2,0)=0,"",VLOOKUP(B127,'Liste produits finis'!$A$6:$B$155,2,0))),"",IF(VLOOKUP(B127,'Liste produits finis'!$A$6:$B$155,2,0)=0,"",VLOOKUP(B127,'Liste produits finis'!$A$6:$B$155,2,0)))</f>
        <v/>
      </c>
      <c r="D127" s="24"/>
      <c r="E127" s="24"/>
    </row>
    <row r="128" spans="1:5" x14ac:dyDescent="0.25">
      <c r="A128" s="13"/>
      <c r="B128" s="14"/>
      <c r="C128" s="40" t="str">
        <f>IF(ISERROR(IF(VLOOKUP(B128,'Liste produits finis'!$A$6:$B$155,2,0)=0,"",VLOOKUP(B128,'Liste produits finis'!$A$6:$B$155,2,0))),"",IF(VLOOKUP(B128,'Liste produits finis'!$A$6:$B$155,2,0)=0,"",VLOOKUP(B128,'Liste produits finis'!$A$6:$B$155,2,0)))</f>
        <v/>
      </c>
      <c r="D128" s="24"/>
      <c r="E128" s="24"/>
    </row>
    <row r="129" spans="1:5" x14ac:dyDescent="0.25">
      <c r="A129" s="13"/>
      <c r="B129" s="14"/>
      <c r="C129" s="40" t="str">
        <f>IF(ISERROR(IF(VLOOKUP(B129,'Liste produits finis'!$A$6:$B$155,2,0)=0,"",VLOOKUP(B129,'Liste produits finis'!$A$6:$B$155,2,0))),"",IF(VLOOKUP(B129,'Liste produits finis'!$A$6:$B$155,2,0)=0,"",VLOOKUP(B129,'Liste produits finis'!$A$6:$B$155,2,0)))</f>
        <v/>
      </c>
      <c r="D129" s="24"/>
      <c r="E129" s="24"/>
    </row>
    <row r="130" spans="1:5" x14ac:dyDescent="0.25">
      <c r="A130" s="13"/>
      <c r="B130" s="14"/>
      <c r="C130" s="40" t="str">
        <f>IF(ISERROR(IF(VLOOKUP(B130,'Liste produits finis'!$A$6:$B$155,2,0)=0,"",VLOOKUP(B130,'Liste produits finis'!$A$6:$B$155,2,0))),"",IF(VLOOKUP(B130,'Liste produits finis'!$A$6:$B$155,2,0)=0,"",VLOOKUP(B130,'Liste produits finis'!$A$6:$B$155,2,0)))</f>
        <v/>
      </c>
      <c r="D130" s="24"/>
      <c r="E130" s="24"/>
    </row>
    <row r="131" spans="1:5" x14ac:dyDescent="0.25">
      <c r="A131" s="13"/>
      <c r="B131" s="14"/>
      <c r="C131" s="40" t="str">
        <f>IF(ISERROR(IF(VLOOKUP(B131,'Liste produits finis'!$A$6:$B$155,2,0)=0,"",VLOOKUP(B131,'Liste produits finis'!$A$6:$B$155,2,0))),"",IF(VLOOKUP(B131,'Liste produits finis'!$A$6:$B$155,2,0)=0,"",VLOOKUP(B131,'Liste produits finis'!$A$6:$B$155,2,0)))</f>
        <v/>
      </c>
      <c r="D131" s="24"/>
      <c r="E131" s="24"/>
    </row>
    <row r="132" spans="1:5" x14ac:dyDescent="0.25">
      <c r="A132" s="13"/>
      <c r="B132" s="14"/>
      <c r="C132" s="40" t="str">
        <f>IF(ISERROR(IF(VLOOKUP(B132,'Liste produits finis'!$A$6:$B$155,2,0)=0,"",VLOOKUP(B132,'Liste produits finis'!$A$6:$B$155,2,0))),"",IF(VLOOKUP(B132,'Liste produits finis'!$A$6:$B$155,2,0)=0,"",VLOOKUP(B132,'Liste produits finis'!$A$6:$B$155,2,0)))</f>
        <v/>
      </c>
      <c r="D132" s="24"/>
      <c r="E132" s="24"/>
    </row>
    <row r="133" spans="1:5" x14ac:dyDescent="0.25">
      <c r="A133" s="13"/>
      <c r="B133" s="14"/>
      <c r="C133" s="40" t="str">
        <f>IF(ISERROR(IF(VLOOKUP(B133,'Liste produits finis'!$A$6:$B$155,2,0)=0,"",VLOOKUP(B133,'Liste produits finis'!$A$6:$B$155,2,0))),"",IF(VLOOKUP(B133,'Liste produits finis'!$A$6:$B$155,2,0)=0,"",VLOOKUP(B133,'Liste produits finis'!$A$6:$B$155,2,0)))</f>
        <v/>
      </c>
      <c r="D133" s="24"/>
      <c r="E133" s="24"/>
    </row>
    <row r="134" spans="1:5" x14ac:dyDescent="0.25">
      <c r="A134" s="13"/>
      <c r="B134" s="14"/>
      <c r="C134" s="40" t="str">
        <f>IF(ISERROR(IF(VLOOKUP(B134,'Liste produits finis'!$A$6:$B$155,2,0)=0,"",VLOOKUP(B134,'Liste produits finis'!$A$6:$B$155,2,0))),"",IF(VLOOKUP(B134,'Liste produits finis'!$A$6:$B$155,2,0)=0,"",VLOOKUP(B134,'Liste produits finis'!$A$6:$B$155,2,0)))</f>
        <v/>
      </c>
      <c r="D134" s="24"/>
      <c r="E134" s="24"/>
    </row>
    <row r="135" spans="1:5" x14ac:dyDescent="0.25">
      <c r="A135" s="13"/>
      <c r="B135" s="14"/>
      <c r="C135" s="40" t="str">
        <f>IF(ISERROR(IF(VLOOKUP(B135,'Liste produits finis'!$A$6:$B$155,2,0)=0,"",VLOOKUP(B135,'Liste produits finis'!$A$6:$B$155,2,0))),"",IF(VLOOKUP(B135,'Liste produits finis'!$A$6:$B$155,2,0)=0,"",VLOOKUP(B135,'Liste produits finis'!$A$6:$B$155,2,0)))</f>
        <v/>
      </c>
      <c r="D135" s="24"/>
      <c r="E135" s="24"/>
    </row>
    <row r="136" spans="1:5" x14ac:dyDescent="0.25">
      <c r="A136" s="13"/>
      <c r="B136" s="14"/>
      <c r="C136" s="40" t="str">
        <f>IF(ISERROR(IF(VLOOKUP(B136,'Liste produits finis'!$A$6:$B$155,2,0)=0,"",VLOOKUP(B136,'Liste produits finis'!$A$6:$B$155,2,0))),"",IF(VLOOKUP(B136,'Liste produits finis'!$A$6:$B$155,2,0)=0,"",VLOOKUP(B136,'Liste produits finis'!$A$6:$B$155,2,0)))</f>
        <v/>
      </c>
      <c r="D136" s="24"/>
      <c r="E136" s="24"/>
    </row>
    <row r="137" spans="1:5" x14ac:dyDescent="0.25">
      <c r="A137" s="13"/>
      <c r="B137" s="14"/>
      <c r="C137" s="40" t="str">
        <f>IF(ISERROR(IF(VLOOKUP(B137,'Liste produits finis'!$A$6:$B$155,2,0)=0,"",VLOOKUP(B137,'Liste produits finis'!$A$6:$B$155,2,0))),"",IF(VLOOKUP(B137,'Liste produits finis'!$A$6:$B$155,2,0)=0,"",VLOOKUP(B137,'Liste produits finis'!$A$6:$B$155,2,0)))</f>
        <v/>
      </c>
      <c r="D137" s="24"/>
      <c r="E137" s="24"/>
    </row>
    <row r="138" spans="1:5" x14ac:dyDescent="0.25">
      <c r="A138" s="13"/>
      <c r="B138" s="14"/>
      <c r="C138" s="40" t="str">
        <f>IF(ISERROR(IF(VLOOKUP(B138,'Liste produits finis'!$A$6:$B$155,2,0)=0,"",VLOOKUP(B138,'Liste produits finis'!$A$6:$B$155,2,0))),"",IF(VLOOKUP(B138,'Liste produits finis'!$A$6:$B$155,2,0)=0,"",VLOOKUP(B138,'Liste produits finis'!$A$6:$B$155,2,0)))</f>
        <v/>
      </c>
      <c r="D138" s="24"/>
      <c r="E138" s="24"/>
    </row>
    <row r="139" spans="1:5" x14ac:dyDescent="0.25">
      <c r="A139" s="13"/>
      <c r="B139" s="14"/>
      <c r="C139" s="40" t="str">
        <f>IF(ISERROR(IF(VLOOKUP(B139,'Liste produits finis'!$A$6:$B$155,2,0)=0,"",VLOOKUP(B139,'Liste produits finis'!$A$6:$B$155,2,0))),"",IF(VLOOKUP(B139,'Liste produits finis'!$A$6:$B$155,2,0)=0,"",VLOOKUP(B139,'Liste produits finis'!$A$6:$B$155,2,0)))</f>
        <v/>
      </c>
      <c r="D139" s="24"/>
      <c r="E139" s="24"/>
    </row>
    <row r="140" spans="1:5" x14ac:dyDescent="0.25">
      <c r="A140" s="13"/>
      <c r="B140" s="14"/>
      <c r="C140" s="40" t="str">
        <f>IF(ISERROR(IF(VLOOKUP(B140,'Liste produits finis'!$A$6:$B$155,2,0)=0,"",VLOOKUP(B140,'Liste produits finis'!$A$6:$B$155,2,0))),"",IF(VLOOKUP(B140,'Liste produits finis'!$A$6:$B$155,2,0)=0,"",VLOOKUP(B140,'Liste produits finis'!$A$6:$B$155,2,0)))</f>
        <v/>
      </c>
      <c r="D140" s="24"/>
      <c r="E140" s="24"/>
    </row>
    <row r="141" spans="1:5" x14ac:dyDescent="0.25">
      <c r="A141" s="13"/>
      <c r="B141" s="14"/>
      <c r="C141" s="40" t="str">
        <f>IF(ISERROR(IF(VLOOKUP(B141,'Liste produits finis'!$A$6:$B$155,2,0)=0,"",VLOOKUP(B141,'Liste produits finis'!$A$6:$B$155,2,0))),"",IF(VLOOKUP(B141,'Liste produits finis'!$A$6:$B$155,2,0)=0,"",VLOOKUP(B141,'Liste produits finis'!$A$6:$B$155,2,0)))</f>
        <v/>
      </c>
      <c r="D141" s="24"/>
      <c r="E141" s="24"/>
    </row>
    <row r="142" spans="1:5" x14ac:dyDescent="0.25">
      <c r="A142" s="13"/>
      <c r="B142" s="14"/>
      <c r="C142" s="40" t="str">
        <f>IF(ISERROR(IF(VLOOKUP(B142,'Liste produits finis'!$A$6:$B$155,2,0)=0,"",VLOOKUP(B142,'Liste produits finis'!$A$6:$B$155,2,0))),"",IF(VLOOKUP(B142,'Liste produits finis'!$A$6:$B$155,2,0)=0,"",VLOOKUP(B142,'Liste produits finis'!$A$6:$B$155,2,0)))</f>
        <v/>
      </c>
      <c r="D142" s="24"/>
      <c r="E142" s="24"/>
    </row>
    <row r="143" spans="1:5" x14ac:dyDescent="0.25">
      <c r="A143" s="13"/>
      <c r="B143" s="14"/>
      <c r="C143" s="40" t="str">
        <f>IF(ISERROR(IF(VLOOKUP(B143,'Liste produits finis'!$A$6:$B$155,2,0)=0,"",VLOOKUP(B143,'Liste produits finis'!$A$6:$B$155,2,0))),"",IF(VLOOKUP(B143,'Liste produits finis'!$A$6:$B$155,2,0)=0,"",VLOOKUP(B143,'Liste produits finis'!$A$6:$B$155,2,0)))</f>
        <v/>
      </c>
      <c r="D143" s="24"/>
      <c r="E143" s="24"/>
    </row>
    <row r="144" spans="1:5" x14ac:dyDescent="0.25">
      <c r="A144" s="13"/>
      <c r="B144" s="14"/>
      <c r="C144" s="40" t="str">
        <f>IF(ISERROR(IF(VLOOKUP(B144,'Liste produits finis'!$A$6:$B$155,2,0)=0,"",VLOOKUP(B144,'Liste produits finis'!$A$6:$B$155,2,0))),"",IF(VLOOKUP(B144,'Liste produits finis'!$A$6:$B$155,2,0)=0,"",VLOOKUP(B144,'Liste produits finis'!$A$6:$B$155,2,0)))</f>
        <v/>
      </c>
      <c r="D144" s="24"/>
      <c r="E144" s="24"/>
    </row>
    <row r="145" spans="1:5" x14ac:dyDescent="0.25">
      <c r="A145" s="13"/>
      <c r="B145" s="14"/>
      <c r="C145" s="40" t="str">
        <f>IF(ISERROR(IF(VLOOKUP(B145,'Liste produits finis'!$A$6:$B$155,2,0)=0,"",VLOOKUP(B145,'Liste produits finis'!$A$6:$B$155,2,0))),"",IF(VLOOKUP(B145,'Liste produits finis'!$A$6:$B$155,2,0)=0,"",VLOOKUP(B145,'Liste produits finis'!$A$6:$B$155,2,0)))</f>
        <v/>
      </c>
      <c r="D145" s="24"/>
      <c r="E145" s="24"/>
    </row>
    <row r="146" spans="1:5" x14ac:dyDescent="0.25">
      <c r="A146" s="13"/>
      <c r="B146" s="14"/>
      <c r="C146" s="40" t="str">
        <f>IF(ISERROR(IF(VLOOKUP(B146,'Liste produits finis'!$A$6:$B$155,2,0)=0,"",VLOOKUP(B146,'Liste produits finis'!$A$6:$B$155,2,0))),"",IF(VLOOKUP(B146,'Liste produits finis'!$A$6:$B$155,2,0)=0,"",VLOOKUP(B146,'Liste produits finis'!$A$6:$B$155,2,0)))</f>
        <v/>
      </c>
      <c r="D146" s="24"/>
      <c r="E146" s="24"/>
    </row>
    <row r="147" spans="1:5" x14ac:dyDescent="0.25">
      <c r="A147" s="13"/>
      <c r="B147" s="14"/>
      <c r="C147" s="40" t="str">
        <f>IF(ISERROR(IF(VLOOKUP(B147,'Liste produits finis'!$A$6:$B$155,2,0)=0,"",VLOOKUP(B147,'Liste produits finis'!$A$6:$B$155,2,0))),"",IF(VLOOKUP(B147,'Liste produits finis'!$A$6:$B$155,2,0)=0,"",VLOOKUP(B147,'Liste produits finis'!$A$6:$B$155,2,0)))</f>
        <v/>
      </c>
      <c r="D147" s="24"/>
      <c r="E147" s="24"/>
    </row>
    <row r="148" spans="1:5" x14ac:dyDescent="0.25">
      <c r="A148" s="13"/>
      <c r="B148" s="14"/>
      <c r="C148" s="40" t="str">
        <f>IF(ISERROR(IF(VLOOKUP(B148,'Liste produits finis'!$A$6:$B$155,2,0)=0,"",VLOOKUP(B148,'Liste produits finis'!$A$6:$B$155,2,0))),"",IF(VLOOKUP(B148,'Liste produits finis'!$A$6:$B$155,2,0)=0,"",VLOOKUP(B148,'Liste produits finis'!$A$6:$B$155,2,0)))</f>
        <v/>
      </c>
      <c r="D148" s="24"/>
      <c r="E148" s="24"/>
    </row>
    <row r="149" spans="1:5" x14ac:dyDescent="0.25">
      <c r="A149" s="13"/>
      <c r="B149" s="14"/>
      <c r="C149" s="40" t="str">
        <f>IF(ISERROR(IF(VLOOKUP(B149,'Liste produits finis'!$A$6:$B$155,2,0)=0,"",VLOOKUP(B149,'Liste produits finis'!$A$6:$B$155,2,0))),"",IF(VLOOKUP(B149,'Liste produits finis'!$A$6:$B$155,2,0)=0,"",VLOOKUP(B149,'Liste produits finis'!$A$6:$B$155,2,0)))</f>
        <v/>
      </c>
      <c r="D149" s="24"/>
      <c r="E149" s="24"/>
    </row>
    <row r="150" spans="1:5" x14ac:dyDescent="0.25">
      <c r="A150" s="13"/>
      <c r="B150" s="14"/>
      <c r="C150" s="40" t="str">
        <f>IF(ISERROR(IF(VLOOKUP(B150,'Liste produits finis'!$A$6:$B$155,2,0)=0,"",VLOOKUP(B150,'Liste produits finis'!$A$6:$B$155,2,0))),"",IF(VLOOKUP(B150,'Liste produits finis'!$A$6:$B$155,2,0)=0,"",VLOOKUP(B150,'Liste produits finis'!$A$6:$B$155,2,0)))</f>
        <v/>
      </c>
      <c r="D150" s="24"/>
      <c r="E150" s="24"/>
    </row>
    <row r="151" spans="1:5" x14ac:dyDescent="0.25">
      <c r="A151" s="13"/>
      <c r="B151" s="14"/>
      <c r="C151" s="40" t="str">
        <f>IF(ISERROR(IF(VLOOKUP(B151,'Liste produits finis'!$A$6:$B$155,2,0)=0,"",VLOOKUP(B151,'Liste produits finis'!$A$6:$B$155,2,0))),"",IF(VLOOKUP(B151,'Liste produits finis'!$A$6:$B$155,2,0)=0,"",VLOOKUP(B151,'Liste produits finis'!$A$6:$B$155,2,0)))</f>
        <v/>
      </c>
      <c r="D151" s="24"/>
      <c r="E151" s="24"/>
    </row>
    <row r="152" spans="1:5" x14ac:dyDescent="0.25">
      <c r="A152" s="13"/>
      <c r="B152" s="14"/>
      <c r="C152" s="40" t="str">
        <f>IF(ISERROR(IF(VLOOKUP(B152,'Liste produits finis'!$A$6:$B$155,2,0)=0,"",VLOOKUP(B152,'Liste produits finis'!$A$6:$B$155,2,0))),"",IF(VLOOKUP(B152,'Liste produits finis'!$A$6:$B$155,2,0)=0,"",VLOOKUP(B152,'Liste produits finis'!$A$6:$B$155,2,0)))</f>
        <v/>
      </c>
      <c r="D152" s="24"/>
      <c r="E152" s="24"/>
    </row>
    <row r="153" spans="1:5" x14ac:dyDescent="0.25">
      <c r="A153" s="13"/>
      <c r="B153" s="14"/>
      <c r="C153" s="40" t="str">
        <f>IF(ISERROR(IF(VLOOKUP(B153,'Liste produits finis'!$A$6:$B$155,2,0)=0,"",VLOOKUP(B153,'Liste produits finis'!$A$6:$B$155,2,0))),"",IF(VLOOKUP(B153,'Liste produits finis'!$A$6:$B$155,2,0)=0,"",VLOOKUP(B153,'Liste produits finis'!$A$6:$B$155,2,0)))</f>
        <v/>
      </c>
      <c r="D153" s="24"/>
      <c r="E153" s="24"/>
    </row>
    <row r="154" spans="1:5" x14ac:dyDescent="0.25">
      <c r="A154" s="13"/>
      <c r="B154" s="14"/>
      <c r="C154" s="40" t="str">
        <f>IF(ISERROR(IF(VLOOKUP(B154,'Liste produits finis'!$A$6:$B$155,2,0)=0,"",VLOOKUP(B154,'Liste produits finis'!$A$6:$B$155,2,0))),"",IF(VLOOKUP(B154,'Liste produits finis'!$A$6:$B$155,2,0)=0,"",VLOOKUP(B154,'Liste produits finis'!$A$6:$B$155,2,0)))</f>
        <v/>
      </c>
      <c r="D154" s="24"/>
      <c r="E154" s="24"/>
    </row>
    <row r="155" spans="1:5" x14ac:dyDescent="0.25">
      <c r="A155" s="13"/>
      <c r="B155" s="14"/>
      <c r="C155" s="40" t="str">
        <f>IF(ISERROR(IF(VLOOKUP(B155,'Liste produits finis'!$A$6:$B$155,2,0)=0,"",VLOOKUP(B155,'Liste produits finis'!$A$6:$B$155,2,0))),"",IF(VLOOKUP(B155,'Liste produits finis'!$A$6:$B$155,2,0)=0,"",VLOOKUP(B155,'Liste produits finis'!$A$6:$B$155,2,0)))</f>
        <v/>
      </c>
      <c r="D155" s="24"/>
      <c r="E155" s="24"/>
    </row>
    <row r="156" spans="1:5" x14ac:dyDescent="0.25">
      <c r="A156" s="13"/>
      <c r="B156" s="14"/>
      <c r="C156" s="40" t="str">
        <f>IF(ISERROR(IF(VLOOKUP(B156,'Liste produits finis'!$A$6:$B$155,2,0)=0,"",VLOOKUP(B156,'Liste produits finis'!$A$6:$B$155,2,0))),"",IF(VLOOKUP(B156,'Liste produits finis'!$A$6:$B$155,2,0)=0,"",VLOOKUP(B156,'Liste produits finis'!$A$6:$B$155,2,0)))</f>
        <v/>
      </c>
      <c r="D156" s="24"/>
      <c r="E156" s="24"/>
    </row>
    <row r="157" spans="1:5" x14ac:dyDescent="0.25">
      <c r="A157" s="13"/>
      <c r="B157" s="14"/>
      <c r="C157" s="40" t="str">
        <f>IF(ISERROR(IF(VLOOKUP(B157,'Liste produits finis'!$A$6:$B$155,2,0)=0,"",VLOOKUP(B157,'Liste produits finis'!$A$6:$B$155,2,0))),"",IF(VLOOKUP(B157,'Liste produits finis'!$A$6:$B$155,2,0)=0,"",VLOOKUP(B157,'Liste produits finis'!$A$6:$B$155,2,0)))</f>
        <v/>
      </c>
      <c r="D157" s="24"/>
      <c r="E157" s="24"/>
    </row>
    <row r="158" spans="1:5" x14ac:dyDescent="0.25">
      <c r="A158" s="13"/>
      <c r="B158" s="14"/>
      <c r="C158" s="40" t="str">
        <f>IF(ISERROR(IF(VLOOKUP(B158,'Liste produits finis'!$A$6:$B$155,2,0)=0,"",VLOOKUP(B158,'Liste produits finis'!$A$6:$B$155,2,0))),"",IF(VLOOKUP(B158,'Liste produits finis'!$A$6:$B$155,2,0)=0,"",VLOOKUP(B158,'Liste produits finis'!$A$6:$B$155,2,0)))</f>
        <v/>
      </c>
      <c r="D158" s="24"/>
      <c r="E158" s="24"/>
    </row>
    <row r="159" spans="1:5" x14ac:dyDescent="0.25">
      <c r="A159" s="13"/>
      <c r="B159" s="14"/>
      <c r="C159" s="40" t="str">
        <f>IF(ISERROR(IF(VLOOKUP(B159,'Liste produits finis'!$A$6:$B$155,2,0)=0,"",VLOOKUP(B159,'Liste produits finis'!$A$6:$B$155,2,0))),"",IF(VLOOKUP(B159,'Liste produits finis'!$A$6:$B$155,2,0)=0,"",VLOOKUP(B159,'Liste produits finis'!$A$6:$B$155,2,0)))</f>
        <v/>
      </c>
      <c r="D159" s="24"/>
      <c r="E159" s="24"/>
    </row>
    <row r="160" spans="1:5" x14ac:dyDescent="0.25">
      <c r="A160" s="13"/>
      <c r="B160" s="14"/>
      <c r="C160" s="40" t="str">
        <f>IF(ISERROR(IF(VLOOKUP(B160,'Liste produits finis'!$A$6:$B$155,2,0)=0,"",VLOOKUP(B160,'Liste produits finis'!$A$6:$B$155,2,0))),"",IF(VLOOKUP(B160,'Liste produits finis'!$A$6:$B$155,2,0)=0,"",VLOOKUP(B160,'Liste produits finis'!$A$6:$B$155,2,0)))</f>
        <v/>
      </c>
      <c r="D160" s="24"/>
      <c r="E160" s="24"/>
    </row>
    <row r="161" spans="1:5" x14ac:dyDescent="0.25">
      <c r="A161" s="13"/>
      <c r="B161" s="14"/>
      <c r="C161" s="40" t="str">
        <f>IF(ISERROR(IF(VLOOKUP(B161,'Liste produits finis'!$A$6:$B$155,2,0)=0,"",VLOOKUP(B161,'Liste produits finis'!$A$6:$B$155,2,0))),"",IF(VLOOKUP(B161,'Liste produits finis'!$A$6:$B$155,2,0)=0,"",VLOOKUP(B161,'Liste produits finis'!$A$6:$B$155,2,0)))</f>
        <v/>
      </c>
      <c r="D161" s="24"/>
      <c r="E161" s="24"/>
    </row>
    <row r="162" spans="1:5" x14ac:dyDescent="0.25">
      <c r="A162" s="13"/>
      <c r="B162" s="14"/>
      <c r="C162" s="40" t="str">
        <f>IF(ISERROR(IF(VLOOKUP(B162,'Liste produits finis'!$A$6:$B$155,2,0)=0,"",VLOOKUP(B162,'Liste produits finis'!$A$6:$B$155,2,0))),"",IF(VLOOKUP(B162,'Liste produits finis'!$A$6:$B$155,2,0)=0,"",VLOOKUP(B162,'Liste produits finis'!$A$6:$B$155,2,0)))</f>
        <v/>
      </c>
      <c r="D162" s="24"/>
      <c r="E162" s="24"/>
    </row>
    <row r="163" spans="1:5" x14ac:dyDescent="0.25">
      <c r="A163" s="13"/>
      <c r="B163" s="14"/>
      <c r="C163" s="40" t="str">
        <f>IF(ISERROR(IF(VLOOKUP(B163,'Liste produits finis'!$A$6:$B$155,2,0)=0,"",VLOOKUP(B163,'Liste produits finis'!$A$6:$B$155,2,0))),"",IF(VLOOKUP(B163,'Liste produits finis'!$A$6:$B$155,2,0)=0,"",VLOOKUP(B163,'Liste produits finis'!$A$6:$B$155,2,0)))</f>
        <v/>
      </c>
      <c r="D163" s="24"/>
      <c r="E163" s="24"/>
    </row>
    <row r="164" spans="1:5" x14ac:dyDescent="0.25">
      <c r="A164" s="13"/>
      <c r="B164" s="14"/>
      <c r="C164" s="40" t="str">
        <f>IF(ISERROR(IF(VLOOKUP(B164,'Liste produits finis'!$A$6:$B$155,2,0)=0,"",VLOOKUP(B164,'Liste produits finis'!$A$6:$B$155,2,0))),"",IF(VLOOKUP(B164,'Liste produits finis'!$A$6:$B$155,2,0)=0,"",VLOOKUP(B164,'Liste produits finis'!$A$6:$B$155,2,0)))</f>
        <v/>
      </c>
      <c r="D164" s="24"/>
      <c r="E164" s="24"/>
    </row>
    <row r="165" spans="1:5" x14ac:dyDescent="0.25">
      <c r="A165" s="13"/>
      <c r="B165" s="14"/>
      <c r="C165" s="40" t="str">
        <f>IF(ISERROR(IF(VLOOKUP(B165,'Liste produits finis'!$A$6:$B$155,2,0)=0,"",VLOOKUP(B165,'Liste produits finis'!$A$6:$B$155,2,0))),"",IF(VLOOKUP(B165,'Liste produits finis'!$A$6:$B$155,2,0)=0,"",VLOOKUP(B165,'Liste produits finis'!$A$6:$B$155,2,0)))</f>
        <v/>
      </c>
      <c r="D165" s="24"/>
      <c r="E165" s="24"/>
    </row>
    <row r="166" spans="1:5" x14ac:dyDescent="0.25">
      <c r="A166" s="13"/>
      <c r="B166" s="14"/>
      <c r="C166" s="40" t="str">
        <f>IF(ISERROR(IF(VLOOKUP(B166,'Liste produits finis'!$A$6:$B$155,2,0)=0,"",VLOOKUP(B166,'Liste produits finis'!$A$6:$B$155,2,0))),"",IF(VLOOKUP(B166,'Liste produits finis'!$A$6:$B$155,2,0)=0,"",VLOOKUP(B166,'Liste produits finis'!$A$6:$B$155,2,0)))</f>
        <v/>
      </c>
      <c r="D166" s="24"/>
      <c r="E166" s="24"/>
    </row>
    <row r="167" spans="1:5" x14ac:dyDescent="0.25">
      <c r="A167" s="13"/>
      <c r="B167" s="14"/>
      <c r="C167" s="40" t="str">
        <f>IF(ISERROR(IF(VLOOKUP(B167,'Liste produits finis'!$A$6:$B$155,2,0)=0,"",VLOOKUP(B167,'Liste produits finis'!$A$6:$B$155,2,0))),"",IF(VLOOKUP(B167,'Liste produits finis'!$A$6:$B$155,2,0)=0,"",VLOOKUP(B167,'Liste produits finis'!$A$6:$B$155,2,0)))</f>
        <v/>
      </c>
      <c r="D167" s="24"/>
      <c r="E167" s="24"/>
    </row>
    <row r="168" spans="1:5" x14ac:dyDescent="0.25">
      <c r="A168" s="13"/>
      <c r="B168" s="14"/>
      <c r="C168" s="40" t="str">
        <f>IF(ISERROR(IF(VLOOKUP(B168,'Liste produits finis'!$A$6:$B$155,2,0)=0,"",VLOOKUP(B168,'Liste produits finis'!$A$6:$B$155,2,0))),"",IF(VLOOKUP(B168,'Liste produits finis'!$A$6:$B$155,2,0)=0,"",VLOOKUP(B168,'Liste produits finis'!$A$6:$B$155,2,0)))</f>
        <v/>
      </c>
      <c r="D168" s="24"/>
      <c r="E168" s="24"/>
    </row>
    <row r="169" spans="1:5" x14ac:dyDescent="0.25">
      <c r="A169" s="13"/>
      <c r="B169" s="14"/>
      <c r="C169" s="40" t="str">
        <f>IF(ISERROR(IF(VLOOKUP(B169,'Liste produits finis'!$A$6:$B$155,2,0)=0,"",VLOOKUP(B169,'Liste produits finis'!$A$6:$B$155,2,0))),"",IF(VLOOKUP(B169,'Liste produits finis'!$A$6:$B$155,2,0)=0,"",VLOOKUP(B169,'Liste produits finis'!$A$6:$B$155,2,0)))</f>
        <v/>
      </c>
      <c r="D169" s="24"/>
      <c r="E169" s="24"/>
    </row>
    <row r="170" spans="1:5" x14ac:dyDescent="0.25">
      <c r="A170" s="13"/>
      <c r="B170" s="14"/>
      <c r="C170" s="40" t="str">
        <f>IF(ISERROR(IF(VLOOKUP(B170,'Liste produits finis'!$A$6:$B$155,2,0)=0,"",VLOOKUP(B170,'Liste produits finis'!$A$6:$B$155,2,0))),"",IF(VLOOKUP(B170,'Liste produits finis'!$A$6:$B$155,2,0)=0,"",VLOOKUP(B170,'Liste produits finis'!$A$6:$B$155,2,0)))</f>
        <v/>
      </c>
      <c r="D170" s="24"/>
      <c r="E170" s="24"/>
    </row>
    <row r="171" spans="1:5" x14ac:dyDescent="0.25">
      <c r="A171" s="13"/>
      <c r="B171" s="14"/>
      <c r="C171" s="40" t="str">
        <f>IF(ISERROR(IF(VLOOKUP(B171,'Liste produits finis'!$A$6:$B$155,2,0)=0,"",VLOOKUP(B171,'Liste produits finis'!$A$6:$B$155,2,0))),"",IF(VLOOKUP(B171,'Liste produits finis'!$A$6:$B$155,2,0)=0,"",VLOOKUP(B171,'Liste produits finis'!$A$6:$B$155,2,0)))</f>
        <v/>
      </c>
      <c r="D171" s="24"/>
      <c r="E171" s="24"/>
    </row>
    <row r="172" spans="1:5" x14ac:dyDescent="0.25">
      <c r="A172" s="13"/>
      <c r="B172" s="14"/>
      <c r="C172" s="40" t="str">
        <f>IF(ISERROR(IF(VLOOKUP(B172,'Liste produits finis'!$A$6:$B$155,2,0)=0,"",VLOOKUP(B172,'Liste produits finis'!$A$6:$B$155,2,0))),"",IF(VLOOKUP(B172,'Liste produits finis'!$A$6:$B$155,2,0)=0,"",VLOOKUP(B172,'Liste produits finis'!$A$6:$B$155,2,0)))</f>
        <v/>
      </c>
      <c r="D172" s="24"/>
      <c r="E172" s="24"/>
    </row>
    <row r="173" spans="1:5" x14ac:dyDescent="0.25">
      <c r="A173" s="13"/>
      <c r="B173" s="14"/>
      <c r="C173" s="40" t="str">
        <f>IF(ISERROR(IF(VLOOKUP(B173,'Liste produits finis'!$A$6:$B$155,2,0)=0,"",VLOOKUP(B173,'Liste produits finis'!$A$6:$B$155,2,0))),"",IF(VLOOKUP(B173,'Liste produits finis'!$A$6:$B$155,2,0)=0,"",VLOOKUP(B173,'Liste produits finis'!$A$6:$B$155,2,0)))</f>
        <v/>
      </c>
      <c r="D173" s="24"/>
      <c r="E173" s="24"/>
    </row>
    <row r="174" spans="1:5" x14ac:dyDescent="0.25">
      <c r="A174" s="13"/>
      <c r="B174" s="14"/>
      <c r="C174" s="40" t="str">
        <f>IF(ISERROR(IF(VLOOKUP(B174,'Liste produits finis'!$A$6:$B$155,2,0)=0,"",VLOOKUP(B174,'Liste produits finis'!$A$6:$B$155,2,0))),"",IF(VLOOKUP(B174,'Liste produits finis'!$A$6:$B$155,2,0)=0,"",VLOOKUP(B174,'Liste produits finis'!$A$6:$B$155,2,0)))</f>
        <v/>
      </c>
      <c r="D174" s="24"/>
      <c r="E174" s="24"/>
    </row>
    <row r="175" spans="1:5" x14ac:dyDescent="0.25">
      <c r="A175" s="13"/>
      <c r="B175" s="14"/>
      <c r="C175" s="40" t="str">
        <f>IF(ISERROR(IF(VLOOKUP(B175,'Liste produits finis'!$A$6:$B$155,2,0)=0,"",VLOOKUP(B175,'Liste produits finis'!$A$6:$B$155,2,0))),"",IF(VLOOKUP(B175,'Liste produits finis'!$A$6:$B$155,2,0)=0,"",VLOOKUP(B175,'Liste produits finis'!$A$6:$B$155,2,0)))</f>
        <v/>
      </c>
      <c r="D175" s="24"/>
      <c r="E175" s="24"/>
    </row>
    <row r="176" spans="1:5" x14ac:dyDescent="0.25">
      <c r="A176" s="13"/>
      <c r="B176" s="14"/>
      <c r="C176" s="40" t="str">
        <f>IF(ISERROR(IF(VLOOKUP(B176,'Liste produits finis'!$A$6:$B$155,2,0)=0,"",VLOOKUP(B176,'Liste produits finis'!$A$6:$B$155,2,0))),"",IF(VLOOKUP(B176,'Liste produits finis'!$A$6:$B$155,2,0)=0,"",VLOOKUP(B176,'Liste produits finis'!$A$6:$B$155,2,0)))</f>
        <v/>
      </c>
      <c r="D176" s="24"/>
      <c r="E176" s="24"/>
    </row>
    <row r="177" spans="1:5" x14ac:dyDescent="0.25">
      <c r="A177" s="13"/>
      <c r="B177" s="14"/>
      <c r="C177" s="40" t="str">
        <f>IF(ISERROR(IF(VLOOKUP(B177,'Liste produits finis'!$A$6:$B$155,2,0)=0,"",VLOOKUP(B177,'Liste produits finis'!$A$6:$B$155,2,0))),"",IF(VLOOKUP(B177,'Liste produits finis'!$A$6:$B$155,2,0)=0,"",VLOOKUP(B177,'Liste produits finis'!$A$6:$B$155,2,0)))</f>
        <v/>
      </c>
      <c r="D177" s="24"/>
      <c r="E177" s="24"/>
    </row>
    <row r="178" spans="1:5" x14ac:dyDescent="0.25">
      <c r="A178" s="13"/>
      <c r="B178" s="14"/>
      <c r="C178" s="40" t="str">
        <f>IF(ISERROR(IF(VLOOKUP(B178,'Liste produits finis'!$A$6:$B$155,2,0)=0,"",VLOOKUP(B178,'Liste produits finis'!$A$6:$B$155,2,0))),"",IF(VLOOKUP(B178,'Liste produits finis'!$A$6:$B$155,2,0)=0,"",VLOOKUP(B178,'Liste produits finis'!$A$6:$B$155,2,0)))</f>
        <v/>
      </c>
      <c r="D178" s="24"/>
      <c r="E178" s="24"/>
    </row>
    <row r="179" spans="1:5" x14ac:dyDescent="0.25">
      <c r="A179" s="13"/>
      <c r="B179" s="14"/>
      <c r="C179" s="40" t="str">
        <f>IF(ISERROR(IF(VLOOKUP(B179,'Liste produits finis'!$A$6:$B$155,2,0)=0,"",VLOOKUP(B179,'Liste produits finis'!$A$6:$B$155,2,0))),"",IF(VLOOKUP(B179,'Liste produits finis'!$A$6:$B$155,2,0)=0,"",VLOOKUP(B179,'Liste produits finis'!$A$6:$B$155,2,0)))</f>
        <v/>
      </c>
      <c r="D179" s="24"/>
      <c r="E179" s="24"/>
    </row>
    <row r="180" spans="1:5" x14ac:dyDescent="0.25">
      <c r="A180" s="13"/>
      <c r="B180" s="14"/>
      <c r="C180" s="40" t="str">
        <f>IF(ISERROR(IF(VLOOKUP(B180,'Liste produits finis'!$A$6:$B$155,2,0)=0,"",VLOOKUP(B180,'Liste produits finis'!$A$6:$B$155,2,0))),"",IF(VLOOKUP(B180,'Liste produits finis'!$A$6:$B$155,2,0)=0,"",VLOOKUP(B180,'Liste produits finis'!$A$6:$B$155,2,0)))</f>
        <v/>
      </c>
      <c r="D180" s="24"/>
      <c r="E180" s="24"/>
    </row>
    <row r="181" spans="1:5" x14ac:dyDescent="0.25">
      <c r="A181" s="13"/>
      <c r="B181" s="14"/>
      <c r="C181" s="40" t="str">
        <f>IF(ISERROR(IF(VLOOKUP(B181,'Liste produits finis'!$A$6:$B$155,2,0)=0,"",VLOOKUP(B181,'Liste produits finis'!$A$6:$B$155,2,0))),"",IF(VLOOKUP(B181,'Liste produits finis'!$A$6:$B$155,2,0)=0,"",VLOOKUP(B181,'Liste produits finis'!$A$6:$B$155,2,0)))</f>
        <v/>
      </c>
      <c r="D181" s="24"/>
      <c r="E181" s="24"/>
    </row>
    <row r="182" spans="1:5" x14ac:dyDescent="0.25">
      <c r="A182" s="13"/>
      <c r="B182" s="14"/>
      <c r="C182" s="40" t="str">
        <f>IF(ISERROR(IF(VLOOKUP(B182,'Liste produits finis'!$A$6:$B$155,2,0)=0,"",VLOOKUP(B182,'Liste produits finis'!$A$6:$B$155,2,0))),"",IF(VLOOKUP(B182,'Liste produits finis'!$A$6:$B$155,2,0)=0,"",VLOOKUP(B182,'Liste produits finis'!$A$6:$B$155,2,0)))</f>
        <v/>
      </c>
      <c r="D182" s="24"/>
      <c r="E182" s="24"/>
    </row>
    <row r="183" spans="1:5" x14ac:dyDescent="0.25">
      <c r="A183" s="13"/>
      <c r="B183" s="14"/>
      <c r="C183" s="40" t="str">
        <f>IF(ISERROR(IF(VLOOKUP(B183,'Liste produits finis'!$A$6:$B$155,2,0)=0,"",VLOOKUP(B183,'Liste produits finis'!$A$6:$B$155,2,0))),"",IF(VLOOKUP(B183,'Liste produits finis'!$A$6:$B$155,2,0)=0,"",VLOOKUP(B183,'Liste produits finis'!$A$6:$B$155,2,0)))</f>
        <v/>
      </c>
      <c r="D183" s="24"/>
      <c r="E183" s="24"/>
    </row>
    <row r="184" spans="1:5" x14ac:dyDescent="0.25">
      <c r="A184" s="13"/>
      <c r="B184" s="14"/>
      <c r="C184" s="40" t="str">
        <f>IF(ISERROR(IF(VLOOKUP(B184,'Liste produits finis'!$A$6:$B$155,2,0)=0,"",VLOOKUP(B184,'Liste produits finis'!$A$6:$B$155,2,0))),"",IF(VLOOKUP(B184,'Liste produits finis'!$A$6:$B$155,2,0)=0,"",VLOOKUP(B184,'Liste produits finis'!$A$6:$B$155,2,0)))</f>
        <v/>
      </c>
      <c r="D184" s="24"/>
      <c r="E184" s="24"/>
    </row>
    <row r="185" spans="1:5" x14ac:dyDescent="0.25">
      <c r="A185" s="13"/>
      <c r="B185" s="14"/>
      <c r="C185" s="40" t="str">
        <f>IF(ISERROR(IF(VLOOKUP(B185,'Liste produits finis'!$A$6:$B$155,2,0)=0,"",VLOOKUP(B185,'Liste produits finis'!$A$6:$B$155,2,0))),"",IF(VLOOKUP(B185,'Liste produits finis'!$A$6:$B$155,2,0)=0,"",VLOOKUP(B185,'Liste produits finis'!$A$6:$B$155,2,0)))</f>
        <v/>
      </c>
      <c r="D185" s="24"/>
      <c r="E185" s="24"/>
    </row>
    <row r="186" spans="1:5" x14ac:dyDescent="0.25">
      <c r="A186" s="13"/>
      <c r="B186" s="14"/>
      <c r="C186" s="40" t="str">
        <f>IF(ISERROR(IF(VLOOKUP(B186,'Liste produits finis'!$A$6:$B$155,2,0)=0,"",VLOOKUP(B186,'Liste produits finis'!$A$6:$B$155,2,0))),"",IF(VLOOKUP(B186,'Liste produits finis'!$A$6:$B$155,2,0)=0,"",VLOOKUP(B186,'Liste produits finis'!$A$6:$B$155,2,0)))</f>
        <v/>
      </c>
      <c r="D186" s="24"/>
      <c r="E186" s="24"/>
    </row>
    <row r="187" spans="1:5" x14ac:dyDescent="0.25">
      <c r="A187" s="13"/>
      <c r="B187" s="14"/>
      <c r="C187" s="40" t="str">
        <f>IF(ISERROR(IF(VLOOKUP(B187,'Liste produits finis'!$A$6:$B$155,2,0)=0,"",VLOOKUP(B187,'Liste produits finis'!$A$6:$B$155,2,0))),"",IF(VLOOKUP(B187,'Liste produits finis'!$A$6:$B$155,2,0)=0,"",VLOOKUP(B187,'Liste produits finis'!$A$6:$B$155,2,0)))</f>
        <v/>
      </c>
      <c r="D187" s="24"/>
      <c r="E187" s="24"/>
    </row>
    <row r="188" spans="1:5" x14ac:dyDescent="0.25">
      <c r="A188" s="13"/>
      <c r="B188" s="14"/>
      <c r="C188" s="40" t="str">
        <f>IF(ISERROR(IF(VLOOKUP(B188,'Liste produits finis'!$A$6:$B$155,2,0)=0,"",VLOOKUP(B188,'Liste produits finis'!$A$6:$B$155,2,0))),"",IF(VLOOKUP(B188,'Liste produits finis'!$A$6:$B$155,2,0)=0,"",VLOOKUP(B188,'Liste produits finis'!$A$6:$B$155,2,0)))</f>
        <v/>
      </c>
      <c r="D188" s="24"/>
      <c r="E188" s="24"/>
    </row>
    <row r="189" spans="1:5" x14ac:dyDescent="0.25">
      <c r="A189" s="13"/>
      <c r="B189" s="14"/>
      <c r="C189" s="40" t="str">
        <f>IF(ISERROR(IF(VLOOKUP(B189,'Liste produits finis'!$A$6:$B$155,2,0)=0,"",VLOOKUP(B189,'Liste produits finis'!$A$6:$B$155,2,0))),"",IF(VLOOKUP(B189,'Liste produits finis'!$A$6:$B$155,2,0)=0,"",VLOOKUP(B189,'Liste produits finis'!$A$6:$B$155,2,0)))</f>
        <v/>
      </c>
      <c r="D189" s="24"/>
      <c r="E189" s="24"/>
    </row>
    <row r="190" spans="1:5" x14ac:dyDescent="0.25">
      <c r="A190" s="13"/>
      <c r="B190" s="14"/>
      <c r="C190" s="40" t="str">
        <f>IF(ISERROR(IF(VLOOKUP(B190,'Liste produits finis'!$A$6:$B$155,2,0)=0,"",VLOOKUP(B190,'Liste produits finis'!$A$6:$B$155,2,0))),"",IF(VLOOKUP(B190,'Liste produits finis'!$A$6:$B$155,2,0)=0,"",VLOOKUP(B190,'Liste produits finis'!$A$6:$B$155,2,0)))</f>
        <v/>
      </c>
      <c r="D190" s="24"/>
      <c r="E190" s="24"/>
    </row>
    <row r="191" spans="1:5" x14ac:dyDescent="0.25">
      <c r="A191" s="13"/>
      <c r="B191" s="14"/>
      <c r="C191" s="40" t="str">
        <f>IF(ISERROR(IF(VLOOKUP(B191,'Liste produits finis'!$A$6:$B$155,2,0)=0,"",VLOOKUP(B191,'Liste produits finis'!$A$6:$B$155,2,0))),"",IF(VLOOKUP(B191,'Liste produits finis'!$A$6:$B$155,2,0)=0,"",VLOOKUP(B191,'Liste produits finis'!$A$6:$B$155,2,0)))</f>
        <v/>
      </c>
      <c r="D191" s="24"/>
      <c r="E191" s="24"/>
    </row>
    <row r="192" spans="1:5" x14ac:dyDescent="0.25">
      <c r="A192" s="13"/>
      <c r="B192" s="14"/>
      <c r="C192" s="40" t="str">
        <f>IF(ISERROR(IF(VLOOKUP(B192,'Liste produits finis'!$A$6:$B$155,2,0)=0,"",VLOOKUP(B192,'Liste produits finis'!$A$6:$B$155,2,0))),"",IF(VLOOKUP(B192,'Liste produits finis'!$A$6:$B$155,2,0)=0,"",VLOOKUP(B192,'Liste produits finis'!$A$6:$B$155,2,0)))</f>
        <v/>
      </c>
      <c r="D192" s="24"/>
      <c r="E192" s="24"/>
    </row>
    <row r="193" spans="1:5" x14ac:dyDescent="0.25">
      <c r="A193" s="13"/>
      <c r="B193" s="14"/>
      <c r="C193" s="40" t="str">
        <f>IF(ISERROR(IF(VLOOKUP(B193,'Liste produits finis'!$A$6:$B$155,2,0)=0,"",VLOOKUP(B193,'Liste produits finis'!$A$6:$B$155,2,0))),"",IF(VLOOKUP(B193,'Liste produits finis'!$A$6:$B$155,2,0)=0,"",VLOOKUP(B193,'Liste produits finis'!$A$6:$B$155,2,0)))</f>
        <v/>
      </c>
      <c r="D193" s="24"/>
      <c r="E193" s="24"/>
    </row>
    <row r="194" spans="1:5" x14ac:dyDescent="0.25">
      <c r="A194" s="13"/>
      <c r="B194" s="14"/>
      <c r="C194" s="40" t="str">
        <f>IF(ISERROR(IF(VLOOKUP(B194,'Liste produits finis'!$A$6:$B$155,2,0)=0,"",VLOOKUP(B194,'Liste produits finis'!$A$6:$B$155,2,0))),"",IF(VLOOKUP(B194,'Liste produits finis'!$A$6:$B$155,2,0)=0,"",VLOOKUP(B194,'Liste produits finis'!$A$6:$B$155,2,0)))</f>
        <v/>
      </c>
      <c r="D194" s="24"/>
      <c r="E194" s="24"/>
    </row>
    <row r="195" spans="1:5" x14ac:dyDescent="0.25">
      <c r="A195" s="13"/>
      <c r="B195" s="14"/>
      <c r="C195" s="40" t="str">
        <f>IF(ISERROR(IF(VLOOKUP(B195,'Liste produits finis'!$A$6:$B$155,2,0)=0,"",VLOOKUP(B195,'Liste produits finis'!$A$6:$B$155,2,0))),"",IF(VLOOKUP(B195,'Liste produits finis'!$A$6:$B$155,2,0)=0,"",VLOOKUP(B195,'Liste produits finis'!$A$6:$B$155,2,0)))</f>
        <v/>
      </c>
      <c r="D195" s="24"/>
      <c r="E195" s="24"/>
    </row>
    <row r="196" spans="1:5" x14ac:dyDescent="0.25">
      <c r="A196" s="13"/>
      <c r="B196" s="14"/>
      <c r="C196" s="40" t="str">
        <f>IF(ISERROR(IF(VLOOKUP(B196,'Liste produits finis'!$A$6:$B$155,2,0)=0,"",VLOOKUP(B196,'Liste produits finis'!$A$6:$B$155,2,0))),"",IF(VLOOKUP(B196,'Liste produits finis'!$A$6:$B$155,2,0)=0,"",VLOOKUP(B196,'Liste produits finis'!$A$6:$B$155,2,0)))</f>
        <v/>
      </c>
      <c r="D196" s="24"/>
      <c r="E196" s="24"/>
    </row>
    <row r="197" spans="1:5" x14ac:dyDescent="0.25">
      <c r="A197" s="13"/>
      <c r="B197" s="14"/>
      <c r="C197" s="40" t="str">
        <f>IF(ISERROR(IF(VLOOKUP(B197,'Liste produits finis'!$A$6:$B$155,2,0)=0,"",VLOOKUP(B197,'Liste produits finis'!$A$6:$B$155,2,0))),"",IF(VLOOKUP(B197,'Liste produits finis'!$A$6:$B$155,2,0)=0,"",VLOOKUP(B197,'Liste produits finis'!$A$6:$B$155,2,0)))</f>
        <v/>
      </c>
      <c r="D197" s="24"/>
      <c r="E197" s="24"/>
    </row>
    <row r="198" spans="1:5" x14ac:dyDescent="0.25">
      <c r="A198" s="13"/>
      <c r="B198" s="14"/>
      <c r="C198" s="40" t="str">
        <f>IF(ISERROR(IF(VLOOKUP(B198,'Liste produits finis'!$A$6:$B$155,2,0)=0,"",VLOOKUP(B198,'Liste produits finis'!$A$6:$B$155,2,0))),"",IF(VLOOKUP(B198,'Liste produits finis'!$A$6:$B$155,2,0)=0,"",VLOOKUP(B198,'Liste produits finis'!$A$6:$B$155,2,0)))</f>
        <v/>
      </c>
      <c r="D198" s="24"/>
      <c r="E198" s="24"/>
    </row>
    <row r="199" spans="1:5" x14ac:dyDescent="0.25">
      <c r="A199" s="13"/>
      <c r="B199" s="14"/>
      <c r="C199" s="40" t="str">
        <f>IF(ISERROR(IF(VLOOKUP(B199,'Liste produits finis'!$A$6:$B$155,2,0)=0,"",VLOOKUP(B199,'Liste produits finis'!$A$6:$B$155,2,0))),"",IF(VLOOKUP(B199,'Liste produits finis'!$A$6:$B$155,2,0)=0,"",VLOOKUP(B199,'Liste produits finis'!$A$6:$B$155,2,0)))</f>
        <v/>
      </c>
      <c r="D199" s="24"/>
      <c r="E199" s="24"/>
    </row>
  </sheetData>
  <sheetProtection algorithmName="SHA-512" hashValue="bW/H8SvGEJ66kr5OFPIsIIZWrEJy5e2FbAvLvkAIUgdz9TZVpiyHQ+zNS+xCEkqQQ20nCFJL3Kl/fB4hPHWSXA==" saltValue="Cj0CgTxESW1fKRzugZEnng==" spinCount="100000" sheet="1" objects="1" scenarios="1"/>
  <dataValidations count="1">
    <dataValidation type="decimal" allowBlank="1" showInputMessage="1" showErrorMessage="1" sqref="D7:E199" xr:uid="{46A0C70A-D87A-4A81-92A0-7A3D723D7B1F}">
      <formula1>0</formula1>
      <formula2>100000000000000000000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4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'Liste produits finis'!$A$6:$A$155</xm:f>
          </x14:formula1>
          <xm:sqref>B7:B199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55"/>
  <sheetViews>
    <sheetView showGridLines="0" zoomScale="110" zoomScaleNormal="110" workbookViewId="0">
      <selection activeCell="C6" sqref="C6"/>
    </sheetView>
  </sheetViews>
  <sheetFormatPr baseColWidth="10" defaultRowHeight="15.75" x14ac:dyDescent="0.25"/>
  <cols>
    <col min="1" max="1" width="14.85546875" style="1" customWidth="1"/>
    <col min="2" max="2" width="30.85546875" style="1" customWidth="1"/>
    <col min="3" max="3" width="22.42578125" style="1" bestFit="1" customWidth="1"/>
    <col min="4" max="5" width="14.28515625" style="1" customWidth="1"/>
    <col min="6" max="6" width="17.28515625" style="7" customWidth="1"/>
    <col min="7" max="7" width="1.28515625" style="1" customWidth="1"/>
    <col min="8" max="8" width="19.7109375" style="7" customWidth="1"/>
    <col min="9" max="16384" width="11.42578125" style="1"/>
  </cols>
  <sheetData>
    <row r="1" spans="1:8" ht="28.5" x14ac:dyDescent="0.25">
      <c r="A1" s="16" t="s">
        <v>154</v>
      </c>
      <c r="B1" s="18"/>
      <c r="C1" s="19">
        <f ca="1">TODAY()</f>
        <v>44338</v>
      </c>
    </row>
    <row r="2" spans="1:8" ht="18.75" x14ac:dyDescent="0.25">
      <c r="A2" s="17" t="s">
        <v>167</v>
      </c>
    </row>
    <row r="5" spans="1:8" ht="44.25" customHeight="1" x14ac:dyDescent="0.25">
      <c r="A5" s="4" t="s">
        <v>2</v>
      </c>
      <c r="B5" s="4" t="s">
        <v>3</v>
      </c>
      <c r="C5" s="22" t="s">
        <v>180</v>
      </c>
      <c r="D5" s="22" t="s">
        <v>155</v>
      </c>
      <c r="E5" s="22" t="s">
        <v>156</v>
      </c>
      <c r="F5" s="27" t="s">
        <v>165</v>
      </c>
      <c r="H5" s="37" t="s">
        <v>166</v>
      </c>
    </row>
    <row r="6" spans="1:8" x14ac:dyDescent="0.25">
      <c r="A6" s="8" t="str">
        <f>'Liste produits finis'!A6</f>
        <v>P0001</v>
      </c>
      <c r="B6" s="8" t="str">
        <f>IF(ISBLANK('Liste produits finis'!B6),"",'Liste produits finis'!B6)</f>
        <v>Confiture fraise 50 ml</v>
      </c>
      <c r="C6" s="14">
        <v>100</v>
      </c>
      <c r="D6" s="8">
        <f ca="1">SUMIF('JOURNAL STOCKS'!$B$7:$E$199,'ETAT DES STOCKS'!A6,'JOURNAL STOCKS'!$D$7:$D$199)</f>
        <v>100</v>
      </c>
      <c r="E6" s="8">
        <f ca="1">SUMIF('JOURNAL STOCKS'!$B$7:$E$199,'ETAT DES STOCKS'!A6,'JOURNAL STOCKS'!$E$7:$E$199)</f>
        <v>80</v>
      </c>
      <c r="F6" s="9">
        <f ca="1">C6+D6-E6</f>
        <v>120</v>
      </c>
      <c r="H6" s="28" t="str">
        <f ca="1">IF(F6&lt;'Liste produits finis'!C6,"ALERTE !","")</f>
        <v>ALERTE !</v>
      </c>
    </row>
    <row r="7" spans="1:8" x14ac:dyDescent="0.25">
      <c r="A7" s="8" t="str">
        <f>'Liste produits finis'!A7</f>
        <v>P0002</v>
      </c>
      <c r="B7" s="8" t="str">
        <f>IF(ISBLANK('Liste produits finis'!B7),"",'Liste produits finis'!B7)</f>
        <v>Confiture poire 50 ml</v>
      </c>
      <c r="C7" s="14">
        <v>200</v>
      </c>
      <c r="D7" s="8">
        <f ca="1">SUMIF('JOURNAL STOCKS'!$B$7:$E$199,'ETAT DES STOCKS'!A7,'JOURNAL STOCKS'!$D$7:$D$199)</f>
        <v>50</v>
      </c>
      <c r="E7" s="8">
        <f ca="1">SUMIF('JOURNAL STOCKS'!$B$7:$E$199,'ETAT DES STOCKS'!A7,'JOURNAL STOCKS'!$E$7:$E$199)</f>
        <v>0</v>
      </c>
      <c r="F7" s="9">
        <f t="shared" ref="F7:F14" ca="1" si="0">C7+D7-E7</f>
        <v>250</v>
      </c>
      <c r="H7" s="28" t="str">
        <f ca="1">IF(F7&lt;'Liste produits finis'!C7,"ALERTE !","")</f>
        <v/>
      </c>
    </row>
    <row r="8" spans="1:8" x14ac:dyDescent="0.25">
      <c r="A8" s="8" t="str">
        <f>'Liste produits finis'!A8</f>
        <v>P0003</v>
      </c>
      <c r="B8" s="8" t="str">
        <f>IF(ISBLANK('Liste produits finis'!B8),"",'Liste produits finis'!B8)</f>
        <v>Confiture orange 50 ml</v>
      </c>
      <c r="C8" s="14">
        <v>200</v>
      </c>
      <c r="D8" s="8">
        <f ca="1">SUMIF('JOURNAL STOCKS'!$B$7:$E$199,'ETAT DES STOCKS'!A8,'JOURNAL STOCKS'!$D$7:$D$199)</f>
        <v>0</v>
      </c>
      <c r="E8" s="8">
        <f ca="1">SUMIF('JOURNAL STOCKS'!$B$7:$E$199,'ETAT DES STOCKS'!A8,'JOURNAL STOCKS'!$E$7:$E$199)</f>
        <v>0</v>
      </c>
      <c r="F8" s="9">
        <f t="shared" ca="1" si="0"/>
        <v>200</v>
      </c>
      <c r="H8" s="28" t="str">
        <f ca="1">IF(F8&lt;'Liste produits finis'!C8,"ALERTE !","")</f>
        <v>ALERTE !</v>
      </c>
    </row>
    <row r="9" spans="1:8" x14ac:dyDescent="0.25">
      <c r="A9" s="8" t="str">
        <f>'Liste produits finis'!A9</f>
        <v>P0004</v>
      </c>
      <c r="B9" s="8" t="str">
        <f>IF(ISBLANK('Liste produits finis'!B9),"",'Liste produits finis'!B9)</f>
        <v>Confiture framboise 50 ml</v>
      </c>
      <c r="C9" s="14">
        <v>100</v>
      </c>
      <c r="D9" s="8">
        <f ca="1">SUMIF('JOURNAL STOCKS'!$B$7:$E$199,'ETAT DES STOCKS'!A9,'JOURNAL STOCKS'!$D$7:$D$199)</f>
        <v>0</v>
      </c>
      <c r="E9" s="8">
        <f ca="1">SUMIF('JOURNAL STOCKS'!$B$7:$E$199,'ETAT DES STOCKS'!A9,'JOURNAL STOCKS'!$E$7:$E$199)</f>
        <v>0</v>
      </c>
      <c r="F9" s="9">
        <f t="shared" ca="1" si="0"/>
        <v>100</v>
      </c>
      <c r="H9" s="28" t="str">
        <f ca="1">IF(F9&lt;'Liste produits finis'!C9,"ALERTE !","")</f>
        <v>ALERTE !</v>
      </c>
    </row>
    <row r="10" spans="1:8" x14ac:dyDescent="0.25">
      <c r="A10" s="8" t="str">
        <f>'Liste produits finis'!A10</f>
        <v>P0005</v>
      </c>
      <c r="B10" s="8" t="str">
        <f>IF(ISBLANK('Liste produits finis'!B10),"",'Liste produits finis'!B10)</f>
        <v>Confiture myrtille 75 ml</v>
      </c>
      <c r="C10" s="14">
        <v>50</v>
      </c>
      <c r="D10" s="8">
        <f ca="1">SUMIF('JOURNAL STOCKS'!$B$7:$E$199,'ETAT DES STOCKS'!A10,'JOURNAL STOCKS'!$D$7:$D$199)</f>
        <v>100</v>
      </c>
      <c r="E10" s="8">
        <f ca="1">SUMIF('JOURNAL STOCKS'!$B$7:$E$199,'ETAT DES STOCKS'!A10,'JOURNAL STOCKS'!$E$7:$E$199)</f>
        <v>0</v>
      </c>
      <c r="F10" s="9">
        <f t="shared" ca="1" si="0"/>
        <v>150</v>
      </c>
      <c r="H10" s="28" t="str">
        <f ca="1">IF(F10&lt;'Liste produits finis'!C10,"ALERTE !","")</f>
        <v/>
      </c>
    </row>
    <row r="11" spans="1:8" x14ac:dyDescent="0.25">
      <c r="A11" s="8" t="str">
        <f>'Liste produits finis'!A11</f>
        <v>P0006</v>
      </c>
      <c r="B11" s="8" t="str">
        <f>IF(ISBLANK('Liste produits finis'!B11),"",'Liste produits finis'!B11)</f>
        <v/>
      </c>
      <c r="C11" s="14"/>
      <c r="D11" s="8">
        <f ca="1">SUMIF('JOURNAL STOCKS'!$B$7:$E$199,'ETAT DES STOCKS'!A11,'JOURNAL STOCKS'!$D$7:$D$199)</f>
        <v>0</v>
      </c>
      <c r="E11" s="8">
        <f ca="1">SUMIF('JOURNAL STOCKS'!$B$7:$E$199,'ETAT DES STOCKS'!A11,'JOURNAL STOCKS'!$E$7:$E$199)</f>
        <v>0</v>
      </c>
      <c r="F11" s="9">
        <f t="shared" ca="1" si="0"/>
        <v>0</v>
      </c>
      <c r="H11" s="28" t="str">
        <f ca="1">IF(F11&lt;'Liste produits finis'!C11,"ALERTE !","")</f>
        <v/>
      </c>
    </row>
    <row r="12" spans="1:8" x14ac:dyDescent="0.25">
      <c r="A12" s="8" t="str">
        <f>'Liste produits finis'!A12</f>
        <v>P0007</v>
      </c>
      <c r="B12" s="8" t="str">
        <f>IF(ISBLANK('Liste produits finis'!B12),"",'Liste produits finis'!B12)</f>
        <v/>
      </c>
      <c r="C12" s="14"/>
      <c r="D12" s="8">
        <f ca="1">SUMIF('JOURNAL STOCKS'!$B$7:$E$199,'ETAT DES STOCKS'!A12,'JOURNAL STOCKS'!$D$7:$D$199)</f>
        <v>0</v>
      </c>
      <c r="E12" s="8">
        <f ca="1">SUMIF('JOURNAL STOCKS'!$B$7:$E$199,'ETAT DES STOCKS'!A12,'JOURNAL STOCKS'!$E$7:$E$199)</f>
        <v>0</v>
      </c>
      <c r="F12" s="9">
        <f t="shared" ca="1" si="0"/>
        <v>0</v>
      </c>
      <c r="H12" s="28" t="str">
        <f ca="1">IF(F12&lt;'Liste produits finis'!C12,"ALERTE !","")</f>
        <v/>
      </c>
    </row>
    <row r="13" spans="1:8" x14ac:dyDescent="0.25">
      <c r="A13" s="8" t="str">
        <f>'Liste produits finis'!A13</f>
        <v>P0008</v>
      </c>
      <c r="B13" s="8" t="str">
        <f>IF(ISBLANK('Liste produits finis'!B13),"",'Liste produits finis'!B13)</f>
        <v/>
      </c>
      <c r="C13" s="14"/>
      <c r="D13" s="8">
        <f ca="1">SUMIF('JOURNAL STOCKS'!$B$7:$E$199,'ETAT DES STOCKS'!A13,'JOURNAL STOCKS'!$D$7:$D$199)</f>
        <v>0</v>
      </c>
      <c r="E13" s="8">
        <f ca="1">SUMIF('JOURNAL STOCKS'!$B$7:$E$199,'ETAT DES STOCKS'!A13,'JOURNAL STOCKS'!$E$7:$E$199)</f>
        <v>0</v>
      </c>
      <c r="F13" s="9">
        <f t="shared" ca="1" si="0"/>
        <v>0</v>
      </c>
      <c r="H13" s="28" t="str">
        <f ca="1">IF(F13&lt;'Liste produits finis'!C13,"ALERTE !","")</f>
        <v/>
      </c>
    </row>
    <row r="14" spans="1:8" x14ac:dyDescent="0.25">
      <c r="A14" s="8" t="str">
        <f>'Liste produits finis'!A14</f>
        <v>P0009</v>
      </c>
      <c r="B14" s="8" t="str">
        <f>IF(ISBLANK('Liste produits finis'!B14),"",'Liste produits finis'!B14)</f>
        <v/>
      </c>
      <c r="C14" s="14"/>
      <c r="D14" s="8">
        <f ca="1">SUMIF('JOURNAL STOCKS'!$B$7:$E$199,'ETAT DES STOCKS'!A14,'JOURNAL STOCKS'!$D$7:$D$199)</f>
        <v>0</v>
      </c>
      <c r="E14" s="8">
        <f ca="1">SUMIF('JOURNAL STOCKS'!$B$7:$E$199,'ETAT DES STOCKS'!A14,'JOURNAL STOCKS'!$E$7:$E$199)</f>
        <v>0</v>
      </c>
      <c r="F14" s="9">
        <f t="shared" ca="1" si="0"/>
        <v>0</v>
      </c>
      <c r="H14" s="28" t="str">
        <f ca="1">IF(F14&lt;'Liste produits finis'!C14,"ALERTE !","")</f>
        <v/>
      </c>
    </row>
    <row r="15" spans="1:8" x14ac:dyDescent="0.25">
      <c r="A15" s="8" t="str">
        <f>'Liste produits finis'!A15</f>
        <v>P0010</v>
      </c>
      <c r="B15" s="8" t="str">
        <f>IF(ISBLANK('Liste produits finis'!B15),"",'Liste produits finis'!B15)</f>
        <v/>
      </c>
      <c r="C15" s="14"/>
      <c r="D15" s="8">
        <f ca="1">SUMIF('JOURNAL STOCKS'!$B$7:$E$199,'ETAT DES STOCKS'!A15,'JOURNAL STOCKS'!$D$7:$D$199)</f>
        <v>0</v>
      </c>
      <c r="E15" s="8">
        <f ca="1">SUMIF('JOURNAL STOCKS'!$B$7:$E$199,'ETAT DES STOCKS'!A15,'JOURNAL STOCKS'!$E$7:$E$199)</f>
        <v>0</v>
      </c>
      <c r="F15" s="9">
        <f t="shared" ref="F15:F78" ca="1" si="1">C15+D15-E15</f>
        <v>0</v>
      </c>
      <c r="H15" s="28" t="str">
        <f ca="1">IF(F15&lt;'Liste produits finis'!C15,"ALERTE !","")</f>
        <v/>
      </c>
    </row>
    <row r="16" spans="1:8" x14ac:dyDescent="0.25">
      <c r="A16" s="8" t="str">
        <f>'Liste produits finis'!A16</f>
        <v>P0011</v>
      </c>
      <c r="B16" s="8" t="str">
        <f>IF(ISBLANK('Liste produits finis'!B16),"",'Liste produits finis'!B16)</f>
        <v/>
      </c>
      <c r="C16" s="14"/>
      <c r="D16" s="8">
        <f ca="1">SUMIF('JOURNAL STOCKS'!$B$7:$E$199,'ETAT DES STOCKS'!A16,'JOURNAL STOCKS'!$D$7:$D$199)</f>
        <v>0</v>
      </c>
      <c r="E16" s="8">
        <f ca="1">SUMIF('JOURNAL STOCKS'!$B$7:$E$199,'ETAT DES STOCKS'!A16,'JOURNAL STOCKS'!$E$7:$E$199)</f>
        <v>0</v>
      </c>
      <c r="F16" s="9">
        <f t="shared" ca="1" si="1"/>
        <v>0</v>
      </c>
      <c r="H16" s="28" t="str">
        <f ca="1">IF(F16&lt;'Liste produits finis'!C16,"ALERTE !","")</f>
        <v/>
      </c>
    </row>
    <row r="17" spans="1:8" x14ac:dyDescent="0.25">
      <c r="A17" s="8" t="str">
        <f>'Liste produits finis'!A17</f>
        <v>P0012</v>
      </c>
      <c r="B17" s="8" t="str">
        <f>IF(ISBLANK('Liste produits finis'!B17),"",'Liste produits finis'!B17)</f>
        <v/>
      </c>
      <c r="C17" s="14"/>
      <c r="D17" s="8">
        <f ca="1">SUMIF('JOURNAL STOCKS'!$B$7:$E$199,'ETAT DES STOCKS'!A17,'JOURNAL STOCKS'!$D$7:$D$199)</f>
        <v>0</v>
      </c>
      <c r="E17" s="8">
        <f ca="1">SUMIF('JOURNAL STOCKS'!$B$7:$E$199,'ETAT DES STOCKS'!A17,'JOURNAL STOCKS'!$E$7:$E$199)</f>
        <v>0</v>
      </c>
      <c r="F17" s="9">
        <f t="shared" ca="1" si="1"/>
        <v>0</v>
      </c>
      <c r="H17" s="28" t="str">
        <f ca="1">IF(F17&lt;'Liste produits finis'!C17,"ALERTE !","")</f>
        <v/>
      </c>
    </row>
    <row r="18" spans="1:8" x14ac:dyDescent="0.25">
      <c r="A18" s="8" t="str">
        <f>'Liste produits finis'!A18</f>
        <v>P0013</v>
      </c>
      <c r="B18" s="8" t="str">
        <f>IF(ISBLANK('Liste produits finis'!B18),"",'Liste produits finis'!B18)</f>
        <v/>
      </c>
      <c r="C18" s="14"/>
      <c r="D18" s="8">
        <f ca="1">SUMIF('JOURNAL STOCKS'!$B$7:$E$199,'ETAT DES STOCKS'!A18,'JOURNAL STOCKS'!$D$7:$D$199)</f>
        <v>0</v>
      </c>
      <c r="E18" s="8">
        <f ca="1">SUMIF('JOURNAL STOCKS'!$B$7:$E$199,'ETAT DES STOCKS'!A18,'JOURNAL STOCKS'!$E$7:$E$199)</f>
        <v>0</v>
      </c>
      <c r="F18" s="9">
        <f t="shared" ca="1" si="1"/>
        <v>0</v>
      </c>
      <c r="H18" s="28" t="str">
        <f ca="1">IF(F18&lt;'Liste produits finis'!C18,"ALERTE !","")</f>
        <v/>
      </c>
    </row>
    <row r="19" spans="1:8" x14ac:dyDescent="0.25">
      <c r="A19" s="8" t="str">
        <f>'Liste produits finis'!A19</f>
        <v>P0014</v>
      </c>
      <c r="B19" s="8" t="str">
        <f>IF(ISBLANK('Liste produits finis'!B19),"",'Liste produits finis'!B19)</f>
        <v/>
      </c>
      <c r="C19" s="14"/>
      <c r="D19" s="8">
        <f ca="1">SUMIF('JOURNAL STOCKS'!$B$7:$E$199,'ETAT DES STOCKS'!A19,'JOURNAL STOCKS'!$D$7:$D$199)</f>
        <v>0</v>
      </c>
      <c r="E19" s="8">
        <f ca="1">SUMIF('JOURNAL STOCKS'!$B$7:$E$199,'ETAT DES STOCKS'!A19,'JOURNAL STOCKS'!$E$7:$E$199)</f>
        <v>0</v>
      </c>
      <c r="F19" s="9">
        <f t="shared" ca="1" si="1"/>
        <v>0</v>
      </c>
      <c r="H19" s="28" t="str">
        <f ca="1">IF(F19&lt;'Liste produits finis'!C19,"ALERTE !","")</f>
        <v/>
      </c>
    </row>
    <row r="20" spans="1:8" x14ac:dyDescent="0.25">
      <c r="A20" s="8" t="str">
        <f>'Liste produits finis'!A20</f>
        <v>P0015</v>
      </c>
      <c r="B20" s="8" t="str">
        <f>IF(ISBLANK('Liste produits finis'!B20),"",'Liste produits finis'!B20)</f>
        <v/>
      </c>
      <c r="C20" s="14"/>
      <c r="D20" s="8">
        <f ca="1">SUMIF('JOURNAL STOCKS'!$B$7:$E$199,'ETAT DES STOCKS'!A20,'JOURNAL STOCKS'!$D$7:$D$199)</f>
        <v>0</v>
      </c>
      <c r="E20" s="8">
        <f ca="1">SUMIF('JOURNAL STOCKS'!$B$7:$E$199,'ETAT DES STOCKS'!A20,'JOURNAL STOCKS'!$E$7:$E$199)</f>
        <v>0</v>
      </c>
      <c r="F20" s="9">
        <f t="shared" ca="1" si="1"/>
        <v>0</v>
      </c>
      <c r="H20" s="28" t="str">
        <f ca="1">IF(F20&lt;'Liste produits finis'!C20,"ALERTE !","")</f>
        <v/>
      </c>
    </row>
    <row r="21" spans="1:8" x14ac:dyDescent="0.25">
      <c r="A21" s="8" t="str">
        <f>'Liste produits finis'!A21</f>
        <v>P0016</v>
      </c>
      <c r="B21" s="8" t="str">
        <f>IF(ISBLANK('Liste produits finis'!B21),"",'Liste produits finis'!B21)</f>
        <v/>
      </c>
      <c r="C21" s="14"/>
      <c r="D21" s="8">
        <f ca="1">SUMIF('JOURNAL STOCKS'!$B$7:$E$199,'ETAT DES STOCKS'!A21,'JOURNAL STOCKS'!$D$7:$D$199)</f>
        <v>0</v>
      </c>
      <c r="E21" s="8">
        <f ca="1">SUMIF('JOURNAL STOCKS'!$B$7:$E$199,'ETAT DES STOCKS'!A21,'JOURNAL STOCKS'!$E$7:$E$199)</f>
        <v>0</v>
      </c>
      <c r="F21" s="9">
        <f t="shared" ca="1" si="1"/>
        <v>0</v>
      </c>
      <c r="H21" s="28" t="str">
        <f ca="1">IF(F21&lt;'Liste produits finis'!C21,"ALERTE !","")</f>
        <v/>
      </c>
    </row>
    <row r="22" spans="1:8" x14ac:dyDescent="0.25">
      <c r="A22" s="8" t="str">
        <f>'Liste produits finis'!A22</f>
        <v>P0017</v>
      </c>
      <c r="B22" s="8" t="str">
        <f>IF(ISBLANK('Liste produits finis'!B22),"",'Liste produits finis'!B22)</f>
        <v/>
      </c>
      <c r="C22" s="14"/>
      <c r="D22" s="8">
        <f ca="1">SUMIF('JOURNAL STOCKS'!$B$7:$E$199,'ETAT DES STOCKS'!A22,'JOURNAL STOCKS'!$D$7:$D$199)</f>
        <v>0</v>
      </c>
      <c r="E22" s="8">
        <f ca="1">SUMIF('JOURNAL STOCKS'!$B$7:$E$199,'ETAT DES STOCKS'!A22,'JOURNAL STOCKS'!$E$7:$E$199)</f>
        <v>0</v>
      </c>
      <c r="F22" s="9">
        <f t="shared" ca="1" si="1"/>
        <v>0</v>
      </c>
      <c r="H22" s="28" t="str">
        <f ca="1">IF(F22&lt;'Liste produits finis'!C22,"ALERTE !","")</f>
        <v/>
      </c>
    </row>
    <row r="23" spans="1:8" x14ac:dyDescent="0.25">
      <c r="A23" s="8" t="str">
        <f>'Liste produits finis'!A23</f>
        <v>P0018</v>
      </c>
      <c r="B23" s="8" t="str">
        <f>IF(ISBLANK('Liste produits finis'!B23),"",'Liste produits finis'!B23)</f>
        <v/>
      </c>
      <c r="C23" s="14"/>
      <c r="D23" s="8">
        <f ca="1">SUMIF('JOURNAL STOCKS'!$B$7:$E$199,'ETAT DES STOCKS'!A23,'JOURNAL STOCKS'!$D$7:$D$199)</f>
        <v>0</v>
      </c>
      <c r="E23" s="8">
        <f ca="1">SUMIF('JOURNAL STOCKS'!$B$7:$E$199,'ETAT DES STOCKS'!A23,'JOURNAL STOCKS'!$E$7:$E$199)</f>
        <v>0</v>
      </c>
      <c r="F23" s="9">
        <f t="shared" ca="1" si="1"/>
        <v>0</v>
      </c>
      <c r="H23" s="28" t="str">
        <f ca="1">IF(F23&lt;'Liste produits finis'!C23,"ALERTE !","")</f>
        <v/>
      </c>
    </row>
    <row r="24" spans="1:8" x14ac:dyDescent="0.25">
      <c r="A24" s="8" t="str">
        <f>'Liste produits finis'!A24</f>
        <v>P0019</v>
      </c>
      <c r="B24" s="8" t="str">
        <f>IF(ISBLANK('Liste produits finis'!B24),"",'Liste produits finis'!B24)</f>
        <v/>
      </c>
      <c r="C24" s="14"/>
      <c r="D24" s="8">
        <f ca="1">SUMIF('JOURNAL STOCKS'!$B$7:$E$199,'ETAT DES STOCKS'!A24,'JOURNAL STOCKS'!$D$7:$D$199)</f>
        <v>0</v>
      </c>
      <c r="E24" s="8">
        <f ca="1">SUMIF('JOURNAL STOCKS'!$B$7:$E$199,'ETAT DES STOCKS'!A24,'JOURNAL STOCKS'!$E$7:$E$199)</f>
        <v>0</v>
      </c>
      <c r="F24" s="9">
        <f t="shared" ca="1" si="1"/>
        <v>0</v>
      </c>
      <c r="H24" s="28" t="str">
        <f ca="1">IF(F24&lt;'Liste produits finis'!C24,"ALERTE !","")</f>
        <v/>
      </c>
    </row>
    <row r="25" spans="1:8" x14ac:dyDescent="0.25">
      <c r="A25" s="8" t="str">
        <f>'Liste produits finis'!A25</f>
        <v>P0020</v>
      </c>
      <c r="B25" s="8" t="str">
        <f>IF(ISBLANK('Liste produits finis'!B25),"",'Liste produits finis'!B25)</f>
        <v/>
      </c>
      <c r="C25" s="14"/>
      <c r="D25" s="8">
        <f ca="1">SUMIF('JOURNAL STOCKS'!$B$7:$E$199,'ETAT DES STOCKS'!A25,'JOURNAL STOCKS'!$D$7:$D$199)</f>
        <v>0</v>
      </c>
      <c r="E25" s="8">
        <f ca="1">SUMIF('JOURNAL STOCKS'!$B$7:$E$199,'ETAT DES STOCKS'!A25,'JOURNAL STOCKS'!$E$7:$E$199)</f>
        <v>0</v>
      </c>
      <c r="F25" s="9">
        <f t="shared" ca="1" si="1"/>
        <v>0</v>
      </c>
      <c r="H25" s="28" t="str">
        <f ca="1">IF(F25&lt;'Liste produits finis'!C25,"ALERTE !","")</f>
        <v/>
      </c>
    </row>
    <row r="26" spans="1:8" x14ac:dyDescent="0.25">
      <c r="A26" s="8" t="str">
        <f>'Liste produits finis'!A26</f>
        <v>P0021</v>
      </c>
      <c r="B26" s="8" t="str">
        <f>IF(ISBLANK('Liste produits finis'!B26),"",'Liste produits finis'!B26)</f>
        <v/>
      </c>
      <c r="C26" s="14"/>
      <c r="D26" s="8">
        <f ca="1">SUMIF('JOURNAL STOCKS'!$B$7:$E$199,'ETAT DES STOCKS'!A26,'JOURNAL STOCKS'!$D$7:$D$199)</f>
        <v>0</v>
      </c>
      <c r="E26" s="8">
        <f ca="1">SUMIF('JOURNAL STOCKS'!$B$7:$E$199,'ETAT DES STOCKS'!A26,'JOURNAL STOCKS'!$E$7:$E$199)</f>
        <v>0</v>
      </c>
      <c r="F26" s="9">
        <f t="shared" ca="1" si="1"/>
        <v>0</v>
      </c>
      <c r="H26" s="28" t="str">
        <f ca="1">IF(F26&lt;'Liste produits finis'!C26,"ALERTE !","")</f>
        <v/>
      </c>
    </row>
    <row r="27" spans="1:8" x14ac:dyDescent="0.25">
      <c r="A27" s="8" t="str">
        <f>'Liste produits finis'!A27</f>
        <v>P0022</v>
      </c>
      <c r="B27" s="8" t="str">
        <f>IF(ISBLANK('Liste produits finis'!B27),"",'Liste produits finis'!B27)</f>
        <v/>
      </c>
      <c r="C27" s="14"/>
      <c r="D27" s="8">
        <f ca="1">SUMIF('JOURNAL STOCKS'!$B$7:$E$199,'ETAT DES STOCKS'!A27,'JOURNAL STOCKS'!$D$7:$D$199)</f>
        <v>0</v>
      </c>
      <c r="E27" s="8">
        <f ca="1">SUMIF('JOURNAL STOCKS'!$B$7:$E$199,'ETAT DES STOCKS'!A27,'JOURNAL STOCKS'!$E$7:$E$199)</f>
        <v>0</v>
      </c>
      <c r="F27" s="9">
        <f t="shared" ca="1" si="1"/>
        <v>0</v>
      </c>
      <c r="H27" s="28" t="str">
        <f ca="1">IF(F27&lt;'Liste produits finis'!C27,"ALERTE !","")</f>
        <v/>
      </c>
    </row>
    <row r="28" spans="1:8" x14ac:dyDescent="0.25">
      <c r="A28" s="8" t="str">
        <f>'Liste produits finis'!A28</f>
        <v>P0023</v>
      </c>
      <c r="B28" s="8" t="str">
        <f>IF(ISBLANK('Liste produits finis'!B28),"",'Liste produits finis'!B28)</f>
        <v/>
      </c>
      <c r="C28" s="14"/>
      <c r="D28" s="8">
        <f ca="1">SUMIF('JOURNAL STOCKS'!$B$7:$E$199,'ETAT DES STOCKS'!A28,'JOURNAL STOCKS'!$D$7:$D$199)</f>
        <v>0</v>
      </c>
      <c r="E28" s="8">
        <f ca="1">SUMIF('JOURNAL STOCKS'!$B$7:$E$199,'ETAT DES STOCKS'!A28,'JOURNAL STOCKS'!$E$7:$E$199)</f>
        <v>0</v>
      </c>
      <c r="F28" s="9">
        <f t="shared" ca="1" si="1"/>
        <v>0</v>
      </c>
      <c r="H28" s="28" t="str">
        <f ca="1">IF(F28&lt;'Liste produits finis'!C28,"ALERTE !","")</f>
        <v/>
      </c>
    </row>
    <row r="29" spans="1:8" x14ac:dyDescent="0.25">
      <c r="A29" s="8" t="str">
        <f>'Liste produits finis'!A29</f>
        <v>P0024</v>
      </c>
      <c r="B29" s="8" t="str">
        <f>IF(ISBLANK('Liste produits finis'!B29),"",'Liste produits finis'!B29)</f>
        <v/>
      </c>
      <c r="C29" s="14"/>
      <c r="D29" s="8">
        <f ca="1">SUMIF('JOURNAL STOCKS'!$B$7:$E$199,'ETAT DES STOCKS'!A29,'JOURNAL STOCKS'!$D$7:$D$199)</f>
        <v>0</v>
      </c>
      <c r="E29" s="8">
        <f ca="1">SUMIF('JOURNAL STOCKS'!$B$7:$E$199,'ETAT DES STOCKS'!A29,'JOURNAL STOCKS'!$E$7:$E$199)</f>
        <v>0</v>
      </c>
      <c r="F29" s="9">
        <f t="shared" ca="1" si="1"/>
        <v>0</v>
      </c>
      <c r="H29" s="28" t="str">
        <f ca="1">IF(F29&lt;'Liste produits finis'!C29,"ALERTE !","")</f>
        <v/>
      </c>
    </row>
    <row r="30" spans="1:8" x14ac:dyDescent="0.25">
      <c r="A30" s="8" t="str">
        <f>'Liste produits finis'!A30</f>
        <v>P0025</v>
      </c>
      <c r="B30" s="8" t="str">
        <f>IF(ISBLANK('Liste produits finis'!B30),"",'Liste produits finis'!B30)</f>
        <v/>
      </c>
      <c r="C30" s="14"/>
      <c r="D30" s="8">
        <f ca="1">SUMIF('JOURNAL STOCKS'!$B$7:$E$199,'ETAT DES STOCKS'!A30,'JOURNAL STOCKS'!$D$7:$D$199)</f>
        <v>0</v>
      </c>
      <c r="E30" s="8">
        <f ca="1">SUMIF('JOURNAL STOCKS'!$B$7:$E$199,'ETAT DES STOCKS'!A30,'JOURNAL STOCKS'!$E$7:$E$199)</f>
        <v>0</v>
      </c>
      <c r="F30" s="9">
        <f t="shared" ca="1" si="1"/>
        <v>0</v>
      </c>
      <c r="H30" s="28" t="str">
        <f ca="1">IF(F30&lt;'Liste produits finis'!C30,"ALERTE !","")</f>
        <v/>
      </c>
    </row>
    <row r="31" spans="1:8" x14ac:dyDescent="0.25">
      <c r="A31" s="8" t="str">
        <f>'Liste produits finis'!A31</f>
        <v>P0026</v>
      </c>
      <c r="B31" s="8" t="str">
        <f>IF(ISBLANK('Liste produits finis'!B31),"",'Liste produits finis'!B31)</f>
        <v/>
      </c>
      <c r="C31" s="14"/>
      <c r="D31" s="8">
        <f ca="1">SUMIF('JOURNAL STOCKS'!$B$7:$E$199,'ETAT DES STOCKS'!A31,'JOURNAL STOCKS'!$D$7:$D$199)</f>
        <v>0</v>
      </c>
      <c r="E31" s="8">
        <f ca="1">SUMIF('JOURNAL STOCKS'!$B$7:$E$199,'ETAT DES STOCKS'!A31,'JOURNAL STOCKS'!$E$7:$E$199)</f>
        <v>0</v>
      </c>
      <c r="F31" s="9">
        <f t="shared" ca="1" si="1"/>
        <v>0</v>
      </c>
      <c r="H31" s="28" t="str">
        <f ca="1">IF(F31&lt;'Liste produits finis'!C31,"ALERTE !","")</f>
        <v/>
      </c>
    </row>
    <row r="32" spans="1:8" x14ac:dyDescent="0.25">
      <c r="A32" s="8" t="str">
        <f>'Liste produits finis'!A32</f>
        <v>P0027</v>
      </c>
      <c r="B32" s="8" t="str">
        <f>IF(ISBLANK('Liste produits finis'!B32),"",'Liste produits finis'!B32)</f>
        <v/>
      </c>
      <c r="C32" s="14"/>
      <c r="D32" s="8">
        <f ca="1">SUMIF('JOURNAL STOCKS'!$B$7:$E$199,'ETAT DES STOCKS'!A32,'JOURNAL STOCKS'!$D$7:$D$199)</f>
        <v>0</v>
      </c>
      <c r="E32" s="8">
        <f ca="1">SUMIF('JOURNAL STOCKS'!$B$7:$E$199,'ETAT DES STOCKS'!A32,'JOURNAL STOCKS'!$E$7:$E$199)</f>
        <v>0</v>
      </c>
      <c r="F32" s="9">
        <f t="shared" ca="1" si="1"/>
        <v>0</v>
      </c>
      <c r="H32" s="28" t="str">
        <f ca="1">IF(F32&lt;'Liste produits finis'!C32,"ALERTE !","")</f>
        <v/>
      </c>
    </row>
    <row r="33" spans="1:8" x14ac:dyDescent="0.25">
      <c r="A33" s="8" t="str">
        <f>'Liste produits finis'!A33</f>
        <v>P0028</v>
      </c>
      <c r="B33" s="8" t="str">
        <f>IF(ISBLANK('Liste produits finis'!B33),"",'Liste produits finis'!B33)</f>
        <v/>
      </c>
      <c r="C33" s="14"/>
      <c r="D33" s="8">
        <f ca="1">SUMIF('JOURNAL STOCKS'!$B$7:$E$199,'ETAT DES STOCKS'!A33,'JOURNAL STOCKS'!$D$7:$D$199)</f>
        <v>0</v>
      </c>
      <c r="E33" s="8">
        <f ca="1">SUMIF('JOURNAL STOCKS'!$B$7:$E$199,'ETAT DES STOCKS'!A33,'JOURNAL STOCKS'!$E$7:$E$199)</f>
        <v>0</v>
      </c>
      <c r="F33" s="9">
        <f t="shared" ca="1" si="1"/>
        <v>0</v>
      </c>
      <c r="H33" s="28" t="str">
        <f ca="1">IF(F33&lt;'Liste produits finis'!C33,"ALERTE !","")</f>
        <v/>
      </c>
    </row>
    <row r="34" spans="1:8" x14ac:dyDescent="0.25">
      <c r="A34" s="8" t="str">
        <f>'Liste produits finis'!A34</f>
        <v>P0029</v>
      </c>
      <c r="B34" s="8" t="str">
        <f>IF(ISBLANK('Liste produits finis'!B34),"",'Liste produits finis'!B34)</f>
        <v/>
      </c>
      <c r="C34" s="14"/>
      <c r="D34" s="8">
        <f ca="1">SUMIF('JOURNAL STOCKS'!$B$7:$E$199,'ETAT DES STOCKS'!A34,'JOURNAL STOCKS'!$D$7:$D$199)</f>
        <v>0</v>
      </c>
      <c r="E34" s="8">
        <f ca="1">SUMIF('JOURNAL STOCKS'!$B$7:$E$199,'ETAT DES STOCKS'!A34,'JOURNAL STOCKS'!$E$7:$E$199)</f>
        <v>0</v>
      </c>
      <c r="F34" s="9">
        <f t="shared" ca="1" si="1"/>
        <v>0</v>
      </c>
      <c r="H34" s="28" t="str">
        <f ca="1">IF(F34&lt;'Liste produits finis'!C34,"ALERTE !","")</f>
        <v/>
      </c>
    </row>
    <row r="35" spans="1:8" x14ac:dyDescent="0.25">
      <c r="A35" s="8" t="str">
        <f>'Liste produits finis'!A35</f>
        <v>P0030</v>
      </c>
      <c r="B35" s="8" t="str">
        <f>IF(ISBLANK('Liste produits finis'!B35),"",'Liste produits finis'!B35)</f>
        <v/>
      </c>
      <c r="C35" s="14"/>
      <c r="D35" s="8">
        <f ca="1">SUMIF('JOURNAL STOCKS'!$B$7:$E$199,'ETAT DES STOCKS'!A35,'JOURNAL STOCKS'!$D$7:$D$199)</f>
        <v>0</v>
      </c>
      <c r="E35" s="8">
        <f ca="1">SUMIF('JOURNAL STOCKS'!$B$7:$E$199,'ETAT DES STOCKS'!A35,'JOURNAL STOCKS'!$E$7:$E$199)</f>
        <v>0</v>
      </c>
      <c r="F35" s="9">
        <f t="shared" ca="1" si="1"/>
        <v>0</v>
      </c>
      <c r="H35" s="28" t="str">
        <f ca="1">IF(F35&lt;'Liste produits finis'!C35,"ALERTE !","")</f>
        <v/>
      </c>
    </row>
    <row r="36" spans="1:8" x14ac:dyDescent="0.25">
      <c r="A36" s="8" t="str">
        <f>'Liste produits finis'!A36</f>
        <v>P0031</v>
      </c>
      <c r="B36" s="8" t="str">
        <f>IF(ISBLANK('Liste produits finis'!B36),"",'Liste produits finis'!B36)</f>
        <v/>
      </c>
      <c r="C36" s="14"/>
      <c r="D36" s="8">
        <f ca="1">SUMIF('JOURNAL STOCKS'!$B$7:$E$199,'ETAT DES STOCKS'!A36,'JOURNAL STOCKS'!$D$7:$D$199)</f>
        <v>0</v>
      </c>
      <c r="E36" s="8">
        <f ca="1">SUMIF('JOURNAL STOCKS'!$B$7:$E$199,'ETAT DES STOCKS'!A36,'JOURNAL STOCKS'!$E$7:$E$199)</f>
        <v>0</v>
      </c>
      <c r="F36" s="9">
        <f t="shared" ca="1" si="1"/>
        <v>0</v>
      </c>
      <c r="H36" s="28" t="str">
        <f ca="1">IF(F36&lt;'Liste produits finis'!C36,"ALERTE !","")</f>
        <v/>
      </c>
    </row>
    <row r="37" spans="1:8" x14ac:dyDescent="0.25">
      <c r="A37" s="8" t="str">
        <f>'Liste produits finis'!A37</f>
        <v>P0032</v>
      </c>
      <c r="B37" s="8" t="str">
        <f>IF(ISBLANK('Liste produits finis'!B37),"",'Liste produits finis'!B37)</f>
        <v/>
      </c>
      <c r="C37" s="14"/>
      <c r="D37" s="8">
        <f ca="1">SUMIF('JOURNAL STOCKS'!$B$7:$E$199,'ETAT DES STOCKS'!A37,'JOURNAL STOCKS'!$D$7:$D$199)</f>
        <v>0</v>
      </c>
      <c r="E37" s="8">
        <f ca="1">SUMIF('JOURNAL STOCKS'!$B$7:$E$199,'ETAT DES STOCKS'!A37,'JOURNAL STOCKS'!$E$7:$E$199)</f>
        <v>0</v>
      </c>
      <c r="F37" s="9">
        <f t="shared" ca="1" si="1"/>
        <v>0</v>
      </c>
      <c r="H37" s="28" t="str">
        <f ca="1">IF(F37&lt;'Liste produits finis'!C37,"ALERTE !","")</f>
        <v/>
      </c>
    </row>
    <row r="38" spans="1:8" x14ac:dyDescent="0.25">
      <c r="A38" s="8" t="str">
        <f>'Liste produits finis'!A38</f>
        <v>P0033</v>
      </c>
      <c r="B38" s="8" t="str">
        <f>IF(ISBLANK('Liste produits finis'!B38),"",'Liste produits finis'!B38)</f>
        <v/>
      </c>
      <c r="C38" s="14"/>
      <c r="D38" s="8">
        <f ca="1">SUMIF('JOURNAL STOCKS'!$B$7:$E$199,'ETAT DES STOCKS'!A38,'JOURNAL STOCKS'!$D$7:$D$199)</f>
        <v>0</v>
      </c>
      <c r="E38" s="8">
        <f ca="1">SUMIF('JOURNAL STOCKS'!$B$7:$E$199,'ETAT DES STOCKS'!A38,'JOURNAL STOCKS'!$E$7:$E$199)</f>
        <v>0</v>
      </c>
      <c r="F38" s="9">
        <f t="shared" ca="1" si="1"/>
        <v>0</v>
      </c>
      <c r="H38" s="28" t="str">
        <f ca="1">IF(F38&lt;'Liste produits finis'!C38,"ALERTE !","")</f>
        <v/>
      </c>
    </row>
    <row r="39" spans="1:8" x14ac:dyDescent="0.25">
      <c r="A39" s="8" t="str">
        <f>'Liste produits finis'!A39</f>
        <v>P0034</v>
      </c>
      <c r="B39" s="8" t="str">
        <f>IF(ISBLANK('Liste produits finis'!B39),"",'Liste produits finis'!B39)</f>
        <v/>
      </c>
      <c r="C39" s="14"/>
      <c r="D39" s="8">
        <f ca="1">SUMIF('JOURNAL STOCKS'!$B$7:$E$199,'ETAT DES STOCKS'!A39,'JOURNAL STOCKS'!$D$7:$D$199)</f>
        <v>0</v>
      </c>
      <c r="E39" s="8">
        <f ca="1">SUMIF('JOURNAL STOCKS'!$B$7:$E$199,'ETAT DES STOCKS'!A39,'JOURNAL STOCKS'!$E$7:$E$199)</f>
        <v>0</v>
      </c>
      <c r="F39" s="9">
        <f t="shared" ca="1" si="1"/>
        <v>0</v>
      </c>
      <c r="H39" s="28" t="str">
        <f ca="1">IF(F39&lt;'Liste produits finis'!C39,"ALERTE !","")</f>
        <v/>
      </c>
    </row>
    <row r="40" spans="1:8" x14ac:dyDescent="0.25">
      <c r="A40" s="8" t="str">
        <f>'Liste produits finis'!A40</f>
        <v>P0035</v>
      </c>
      <c r="B40" s="8" t="str">
        <f>IF(ISBLANK('Liste produits finis'!B40),"",'Liste produits finis'!B40)</f>
        <v/>
      </c>
      <c r="C40" s="14"/>
      <c r="D40" s="8">
        <f ca="1">SUMIF('JOURNAL STOCKS'!$B$7:$E$199,'ETAT DES STOCKS'!A40,'JOURNAL STOCKS'!$D$7:$D$199)</f>
        <v>0</v>
      </c>
      <c r="E40" s="8">
        <f ca="1">SUMIF('JOURNAL STOCKS'!$B$7:$E$199,'ETAT DES STOCKS'!A40,'JOURNAL STOCKS'!$E$7:$E$199)</f>
        <v>0</v>
      </c>
      <c r="F40" s="9">
        <f t="shared" ca="1" si="1"/>
        <v>0</v>
      </c>
      <c r="H40" s="28" t="str">
        <f ca="1">IF(F40&lt;'Liste produits finis'!C40,"ALERTE !","")</f>
        <v/>
      </c>
    </row>
    <row r="41" spans="1:8" x14ac:dyDescent="0.25">
      <c r="A41" s="8" t="str">
        <f>'Liste produits finis'!A41</f>
        <v>P0036</v>
      </c>
      <c r="B41" s="8" t="str">
        <f>IF(ISBLANK('Liste produits finis'!B41),"",'Liste produits finis'!B41)</f>
        <v/>
      </c>
      <c r="C41" s="14"/>
      <c r="D41" s="8">
        <f ca="1">SUMIF('JOURNAL STOCKS'!$B$7:$E$199,'ETAT DES STOCKS'!A41,'JOURNAL STOCKS'!$D$7:$D$199)</f>
        <v>0</v>
      </c>
      <c r="E41" s="8">
        <f ca="1">SUMIF('JOURNAL STOCKS'!$B$7:$E$199,'ETAT DES STOCKS'!A41,'JOURNAL STOCKS'!$E$7:$E$199)</f>
        <v>0</v>
      </c>
      <c r="F41" s="9">
        <f t="shared" ca="1" si="1"/>
        <v>0</v>
      </c>
      <c r="H41" s="28" t="str">
        <f ca="1">IF(F41&lt;'Liste produits finis'!C41,"ALERTE !","")</f>
        <v/>
      </c>
    </row>
    <row r="42" spans="1:8" x14ac:dyDescent="0.25">
      <c r="A42" s="8" t="str">
        <f>'Liste produits finis'!A42</f>
        <v>P0037</v>
      </c>
      <c r="B42" s="8" t="str">
        <f>IF(ISBLANK('Liste produits finis'!B42),"",'Liste produits finis'!B42)</f>
        <v/>
      </c>
      <c r="C42" s="14"/>
      <c r="D42" s="8">
        <f ca="1">SUMIF('JOURNAL STOCKS'!$B$7:$E$199,'ETAT DES STOCKS'!A42,'JOURNAL STOCKS'!$D$7:$D$199)</f>
        <v>0</v>
      </c>
      <c r="E42" s="8">
        <f ca="1">SUMIF('JOURNAL STOCKS'!$B$7:$E$199,'ETAT DES STOCKS'!A42,'JOURNAL STOCKS'!$E$7:$E$199)</f>
        <v>0</v>
      </c>
      <c r="F42" s="9">
        <f t="shared" ca="1" si="1"/>
        <v>0</v>
      </c>
      <c r="H42" s="28" t="str">
        <f ca="1">IF(F42&lt;'Liste produits finis'!C42,"ALERTE !","")</f>
        <v/>
      </c>
    </row>
    <row r="43" spans="1:8" x14ac:dyDescent="0.25">
      <c r="A43" s="8" t="str">
        <f>'Liste produits finis'!A43</f>
        <v>P0038</v>
      </c>
      <c r="B43" s="8" t="str">
        <f>IF(ISBLANK('Liste produits finis'!B43),"",'Liste produits finis'!B43)</f>
        <v/>
      </c>
      <c r="C43" s="14"/>
      <c r="D43" s="8">
        <f ca="1">SUMIF('JOURNAL STOCKS'!$B$7:$E$199,'ETAT DES STOCKS'!A43,'JOURNAL STOCKS'!$D$7:$D$199)</f>
        <v>0</v>
      </c>
      <c r="E43" s="8">
        <f ca="1">SUMIF('JOURNAL STOCKS'!$B$7:$E$199,'ETAT DES STOCKS'!A43,'JOURNAL STOCKS'!$E$7:$E$199)</f>
        <v>0</v>
      </c>
      <c r="F43" s="9">
        <f t="shared" ca="1" si="1"/>
        <v>0</v>
      </c>
      <c r="H43" s="28" t="str">
        <f ca="1">IF(F43&lt;'Liste produits finis'!C43,"ALERTE !","")</f>
        <v/>
      </c>
    </row>
    <row r="44" spans="1:8" x14ac:dyDescent="0.25">
      <c r="A44" s="8" t="str">
        <f>'Liste produits finis'!A44</f>
        <v>P0039</v>
      </c>
      <c r="B44" s="8" t="str">
        <f>IF(ISBLANK('Liste produits finis'!B44),"",'Liste produits finis'!B44)</f>
        <v/>
      </c>
      <c r="C44" s="14"/>
      <c r="D44" s="8">
        <f ca="1">SUMIF('JOURNAL STOCKS'!$B$7:$E$199,'ETAT DES STOCKS'!A44,'JOURNAL STOCKS'!$D$7:$D$199)</f>
        <v>0</v>
      </c>
      <c r="E44" s="8">
        <f ca="1">SUMIF('JOURNAL STOCKS'!$B$7:$E$199,'ETAT DES STOCKS'!A44,'JOURNAL STOCKS'!$E$7:$E$199)</f>
        <v>0</v>
      </c>
      <c r="F44" s="9">
        <f t="shared" ca="1" si="1"/>
        <v>0</v>
      </c>
      <c r="H44" s="28" t="str">
        <f ca="1">IF(F44&lt;'Liste produits finis'!C44,"ALERTE !","")</f>
        <v/>
      </c>
    </row>
    <row r="45" spans="1:8" x14ac:dyDescent="0.25">
      <c r="A45" s="8" t="str">
        <f>'Liste produits finis'!A45</f>
        <v>P0040</v>
      </c>
      <c r="B45" s="8" t="str">
        <f>IF(ISBLANK('Liste produits finis'!B45),"",'Liste produits finis'!B45)</f>
        <v/>
      </c>
      <c r="C45" s="14"/>
      <c r="D45" s="8">
        <f ca="1">SUMIF('JOURNAL STOCKS'!$B$7:$E$199,'ETAT DES STOCKS'!A45,'JOURNAL STOCKS'!$D$7:$D$199)</f>
        <v>0</v>
      </c>
      <c r="E45" s="8">
        <f ca="1">SUMIF('JOURNAL STOCKS'!$B$7:$E$199,'ETAT DES STOCKS'!A45,'JOURNAL STOCKS'!$E$7:$E$199)</f>
        <v>0</v>
      </c>
      <c r="F45" s="9">
        <f t="shared" ca="1" si="1"/>
        <v>0</v>
      </c>
      <c r="H45" s="28" t="str">
        <f ca="1">IF(F45&lt;'Liste produits finis'!C45,"ALERTE !","")</f>
        <v/>
      </c>
    </row>
    <row r="46" spans="1:8" x14ac:dyDescent="0.25">
      <c r="A46" s="8" t="str">
        <f>'Liste produits finis'!A46</f>
        <v>P0041</v>
      </c>
      <c r="B46" s="8" t="str">
        <f>IF(ISBLANK('Liste produits finis'!B46),"",'Liste produits finis'!B46)</f>
        <v/>
      </c>
      <c r="C46" s="14"/>
      <c r="D46" s="8">
        <f ca="1">SUMIF('JOURNAL STOCKS'!$B$7:$E$199,'ETAT DES STOCKS'!A46,'JOURNAL STOCKS'!$D$7:$D$199)</f>
        <v>0</v>
      </c>
      <c r="E46" s="8">
        <f ca="1">SUMIF('JOURNAL STOCKS'!$B$7:$E$199,'ETAT DES STOCKS'!A46,'JOURNAL STOCKS'!$E$7:$E$199)</f>
        <v>0</v>
      </c>
      <c r="F46" s="9">
        <f t="shared" ca="1" si="1"/>
        <v>0</v>
      </c>
      <c r="H46" s="28" t="str">
        <f ca="1">IF(F46&lt;'Liste produits finis'!C46,"ALERTE !","")</f>
        <v/>
      </c>
    </row>
    <row r="47" spans="1:8" x14ac:dyDescent="0.25">
      <c r="A47" s="8" t="str">
        <f>'Liste produits finis'!A47</f>
        <v>P0042</v>
      </c>
      <c r="B47" s="8" t="str">
        <f>IF(ISBLANK('Liste produits finis'!B47),"",'Liste produits finis'!B47)</f>
        <v/>
      </c>
      <c r="C47" s="14"/>
      <c r="D47" s="8">
        <f ca="1">SUMIF('JOURNAL STOCKS'!$B$7:$E$199,'ETAT DES STOCKS'!A47,'JOURNAL STOCKS'!$D$7:$D$199)</f>
        <v>0</v>
      </c>
      <c r="E47" s="8">
        <f ca="1">SUMIF('JOURNAL STOCKS'!$B$7:$E$199,'ETAT DES STOCKS'!A47,'JOURNAL STOCKS'!$E$7:$E$199)</f>
        <v>0</v>
      </c>
      <c r="F47" s="9">
        <f t="shared" ca="1" si="1"/>
        <v>0</v>
      </c>
      <c r="H47" s="28" t="str">
        <f ca="1">IF(F47&lt;'Liste produits finis'!C47,"ALERTE !","")</f>
        <v/>
      </c>
    </row>
    <row r="48" spans="1:8" x14ac:dyDescent="0.25">
      <c r="A48" s="8" t="str">
        <f>'Liste produits finis'!A48</f>
        <v>P0043</v>
      </c>
      <c r="B48" s="8" t="str">
        <f>IF(ISBLANK('Liste produits finis'!B48),"",'Liste produits finis'!B48)</f>
        <v/>
      </c>
      <c r="C48" s="14"/>
      <c r="D48" s="8">
        <f ca="1">SUMIF('JOURNAL STOCKS'!$B$7:$E$199,'ETAT DES STOCKS'!A48,'JOURNAL STOCKS'!$D$7:$D$199)</f>
        <v>0</v>
      </c>
      <c r="E48" s="8">
        <f ca="1">SUMIF('JOURNAL STOCKS'!$B$7:$E$199,'ETAT DES STOCKS'!A48,'JOURNAL STOCKS'!$E$7:$E$199)</f>
        <v>0</v>
      </c>
      <c r="F48" s="9">
        <f t="shared" ca="1" si="1"/>
        <v>0</v>
      </c>
      <c r="H48" s="28" t="str">
        <f ca="1">IF(F48&lt;'Liste produits finis'!C48,"ALERTE !","")</f>
        <v/>
      </c>
    </row>
    <row r="49" spans="1:8" x14ac:dyDescent="0.25">
      <c r="A49" s="8" t="str">
        <f>'Liste produits finis'!A49</f>
        <v>P0044</v>
      </c>
      <c r="B49" s="8" t="str">
        <f>IF(ISBLANK('Liste produits finis'!B49),"",'Liste produits finis'!B49)</f>
        <v/>
      </c>
      <c r="C49" s="14"/>
      <c r="D49" s="8">
        <f ca="1">SUMIF('JOURNAL STOCKS'!$B$7:$E$199,'ETAT DES STOCKS'!A49,'JOURNAL STOCKS'!$D$7:$D$199)</f>
        <v>0</v>
      </c>
      <c r="E49" s="8">
        <f ca="1">SUMIF('JOURNAL STOCKS'!$B$7:$E$199,'ETAT DES STOCKS'!A49,'JOURNAL STOCKS'!$E$7:$E$199)</f>
        <v>0</v>
      </c>
      <c r="F49" s="9">
        <f t="shared" ca="1" si="1"/>
        <v>0</v>
      </c>
      <c r="H49" s="28" t="str">
        <f ca="1">IF(F49&lt;'Liste produits finis'!C49,"ALERTE !","")</f>
        <v/>
      </c>
    </row>
    <row r="50" spans="1:8" x14ac:dyDescent="0.25">
      <c r="A50" s="8" t="str">
        <f>'Liste produits finis'!A50</f>
        <v>P0045</v>
      </c>
      <c r="B50" s="8" t="str">
        <f>IF(ISBLANK('Liste produits finis'!B50),"",'Liste produits finis'!B50)</f>
        <v/>
      </c>
      <c r="C50" s="14"/>
      <c r="D50" s="8">
        <f ca="1">SUMIF('JOURNAL STOCKS'!$B$7:$E$199,'ETAT DES STOCKS'!A50,'JOURNAL STOCKS'!$D$7:$D$199)</f>
        <v>0</v>
      </c>
      <c r="E50" s="8">
        <f ca="1">SUMIF('JOURNAL STOCKS'!$B$7:$E$199,'ETAT DES STOCKS'!A50,'JOURNAL STOCKS'!$E$7:$E$199)</f>
        <v>0</v>
      </c>
      <c r="F50" s="9">
        <f t="shared" ca="1" si="1"/>
        <v>0</v>
      </c>
      <c r="H50" s="28" t="str">
        <f ca="1">IF(F50&lt;'Liste produits finis'!C50,"ALERTE !","")</f>
        <v/>
      </c>
    </row>
    <row r="51" spans="1:8" x14ac:dyDescent="0.25">
      <c r="A51" s="8" t="str">
        <f>'Liste produits finis'!A51</f>
        <v>P0046</v>
      </c>
      <c r="B51" s="8" t="str">
        <f>IF(ISBLANK('Liste produits finis'!B51),"",'Liste produits finis'!B51)</f>
        <v/>
      </c>
      <c r="C51" s="14"/>
      <c r="D51" s="8">
        <f ca="1">SUMIF('JOURNAL STOCKS'!$B$7:$E$199,'ETAT DES STOCKS'!A51,'JOURNAL STOCKS'!$D$7:$D$199)</f>
        <v>0</v>
      </c>
      <c r="E51" s="8">
        <f ca="1">SUMIF('JOURNAL STOCKS'!$B$7:$E$199,'ETAT DES STOCKS'!A51,'JOURNAL STOCKS'!$E$7:$E$199)</f>
        <v>0</v>
      </c>
      <c r="F51" s="9">
        <f t="shared" ca="1" si="1"/>
        <v>0</v>
      </c>
      <c r="H51" s="28" t="str">
        <f ca="1">IF(F51&lt;'Liste produits finis'!C51,"ALERTE !","")</f>
        <v/>
      </c>
    </row>
    <row r="52" spans="1:8" x14ac:dyDescent="0.25">
      <c r="A52" s="8" t="str">
        <f>'Liste produits finis'!A52</f>
        <v>P0047</v>
      </c>
      <c r="B52" s="8" t="str">
        <f>IF(ISBLANK('Liste produits finis'!B52),"",'Liste produits finis'!B52)</f>
        <v/>
      </c>
      <c r="C52" s="14"/>
      <c r="D52" s="8">
        <f ca="1">SUMIF('JOURNAL STOCKS'!$B$7:$E$199,'ETAT DES STOCKS'!A52,'JOURNAL STOCKS'!$D$7:$D$199)</f>
        <v>0</v>
      </c>
      <c r="E52" s="8">
        <f ca="1">SUMIF('JOURNAL STOCKS'!$B$7:$E$199,'ETAT DES STOCKS'!A52,'JOURNAL STOCKS'!$E$7:$E$199)</f>
        <v>0</v>
      </c>
      <c r="F52" s="9">
        <f t="shared" ca="1" si="1"/>
        <v>0</v>
      </c>
      <c r="H52" s="28" t="str">
        <f ca="1">IF(F52&lt;'Liste produits finis'!C52,"ALERTE !","")</f>
        <v/>
      </c>
    </row>
    <row r="53" spans="1:8" x14ac:dyDescent="0.25">
      <c r="A53" s="8" t="str">
        <f>'Liste produits finis'!A53</f>
        <v>P0048</v>
      </c>
      <c r="B53" s="8" t="str">
        <f>IF(ISBLANK('Liste produits finis'!B53),"",'Liste produits finis'!B53)</f>
        <v/>
      </c>
      <c r="C53" s="14"/>
      <c r="D53" s="8">
        <f ca="1">SUMIF('JOURNAL STOCKS'!$B$7:$E$199,'ETAT DES STOCKS'!A53,'JOURNAL STOCKS'!$D$7:$D$199)</f>
        <v>0</v>
      </c>
      <c r="E53" s="8">
        <f ca="1">SUMIF('JOURNAL STOCKS'!$B$7:$E$199,'ETAT DES STOCKS'!A53,'JOURNAL STOCKS'!$E$7:$E$199)</f>
        <v>0</v>
      </c>
      <c r="F53" s="9">
        <f t="shared" ca="1" si="1"/>
        <v>0</v>
      </c>
      <c r="H53" s="28" t="str">
        <f ca="1">IF(F53&lt;'Liste produits finis'!C53,"ALERTE !","")</f>
        <v/>
      </c>
    </row>
    <row r="54" spans="1:8" x14ac:dyDescent="0.25">
      <c r="A54" s="8" t="str">
        <f>'Liste produits finis'!A54</f>
        <v>P0049</v>
      </c>
      <c r="B54" s="8" t="str">
        <f>IF(ISBLANK('Liste produits finis'!B54),"",'Liste produits finis'!B54)</f>
        <v/>
      </c>
      <c r="C54" s="14"/>
      <c r="D54" s="8">
        <f ca="1">SUMIF('JOURNAL STOCKS'!$B$7:$E$199,'ETAT DES STOCKS'!A54,'JOURNAL STOCKS'!$D$7:$D$199)</f>
        <v>0</v>
      </c>
      <c r="E54" s="8">
        <f ca="1">SUMIF('JOURNAL STOCKS'!$B$7:$E$199,'ETAT DES STOCKS'!A54,'JOURNAL STOCKS'!$E$7:$E$199)</f>
        <v>0</v>
      </c>
      <c r="F54" s="9">
        <f t="shared" ca="1" si="1"/>
        <v>0</v>
      </c>
      <c r="H54" s="28" t="str">
        <f ca="1">IF(F54&lt;'Liste produits finis'!C54,"ALERTE !","")</f>
        <v/>
      </c>
    </row>
    <row r="55" spans="1:8" x14ac:dyDescent="0.25">
      <c r="A55" s="8" t="str">
        <f>'Liste produits finis'!A55</f>
        <v>P0050</v>
      </c>
      <c r="B55" s="8" t="str">
        <f>IF(ISBLANK('Liste produits finis'!B55),"",'Liste produits finis'!B55)</f>
        <v/>
      </c>
      <c r="C55" s="14"/>
      <c r="D55" s="8">
        <f ca="1">SUMIF('JOURNAL STOCKS'!$B$7:$E$199,'ETAT DES STOCKS'!A55,'JOURNAL STOCKS'!$D$7:$D$199)</f>
        <v>0</v>
      </c>
      <c r="E55" s="8">
        <f ca="1">SUMIF('JOURNAL STOCKS'!$B$7:$E$199,'ETAT DES STOCKS'!A55,'JOURNAL STOCKS'!$E$7:$E$199)</f>
        <v>0</v>
      </c>
      <c r="F55" s="9">
        <f t="shared" ca="1" si="1"/>
        <v>0</v>
      </c>
      <c r="H55" s="28" t="str">
        <f ca="1">IF(F55&lt;'Liste produits finis'!C55,"ALERTE !","")</f>
        <v/>
      </c>
    </row>
    <row r="56" spans="1:8" x14ac:dyDescent="0.25">
      <c r="A56" s="8" t="str">
        <f>'Liste produits finis'!A56</f>
        <v>P0051</v>
      </c>
      <c r="B56" s="8" t="str">
        <f>IF(ISBLANK('Liste produits finis'!B56),"",'Liste produits finis'!B56)</f>
        <v/>
      </c>
      <c r="C56" s="14"/>
      <c r="D56" s="8">
        <f ca="1">SUMIF('JOURNAL STOCKS'!$B$7:$E$199,'ETAT DES STOCKS'!A56,'JOURNAL STOCKS'!$D$7:$D$199)</f>
        <v>0</v>
      </c>
      <c r="E56" s="8">
        <f ca="1">SUMIF('JOURNAL STOCKS'!$B$7:$E$199,'ETAT DES STOCKS'!A56,'JOURNAL STOCKS'!$E$7:$E$199)</f>
        <v>0</v>
      </c>
      <c r="F56" s="9">
        <f t="shared" ca="1" si="1"/>
        <v>0</v>
      </c>
      <c r="H56" s="28" t="str">
        <f ca="1">IF(F56&lt;'Liste produits finis'!C56,"ALERTE !","")</f>
        <v/>
      </c>
    </row>
    <row r="57" spans="1:8" x14ac:dyDescent="0.25">
      <c r="A57" s="8" t="str">
        <f>'Liste produits finis'!A57</f>
        <v>P0052</v>
      </c>
      <c r="B57" s="8" t="str">
        <f>IF(ISBLANK('Liste produits finis'!B57),"",'Liste produits finis'!B57)</f>
        <v/>
      </c>
      <c r="C57" s="14"/>
      <c r="D57" s="8">
        <f ca="1">SUMIF('JOURNAL STOCKS'!$B$7:$E$199,'ETAT DES STOCKS'!A57,'JOURNAL STOCKS'!$D$7:$D$199)</f>
        <v>0</v>
      </c>
      <c r="E57" s="8">
        <f ca="1">SUMIF('JOURNAL STOCKS'!$B$7:$E$199,'ETAT DES STOCKS'!A57,'JOURNAL STOCKS'!$E$7:$E$199)</f>
        <v>0</v>
      </c>
      <c r="F57" s="9">
        <f t="shared" ca="1" si="1"/>
        <v>0</v>
      </c>
      <c r="H57" s="28" t="str">
        <f ca="1">IF(F57&lt;'Liste produits finis'!C57,"ALERTE !","")</f>
        <v/>
      </c>
    </row>
    <row r="58" spans="1:8" x14ac:dyDescent="0.25">
      <c r="A58" s="8" t="str">
        <f>'Liste produits finis'!A58</f>
        <v>P0053</v>
      </c>
      <c r="B58" s="8" t="str">
        <f>IF(ISBLANK('Liste produits finis'!B58),"",'Liste produits finis'!B58)</f>
        <v/>
      </c>
      <c r="C58" s="14"/>
      <c r="D58" s="8">
        <f ca="1">SUMIF('JOURNAL STOCKS'!$B$7:$E$199,'ETAT DES STOCKS'!A58,'JOURNAL STOCKS'!$D$7:$D$199)</f>
        <v>0</v>
      </c>
      <c r="E58" s="8">
        <f ca="1">SUMIF('JOURNAL STOCKS'!$B$7:$E$199,'ETAT DES STOCKS'!A58,'JOURNAL STOCKS'!$E$7:$E$199)</f>
        <v>0</v>
      </c>
      <c r="F58" s="9">
        <f t="shared" ca="1" si="1"/>
        <v>0</v>
      </c>
      <c r="H58" s="28" t="str">
        <f ca="1">IF(F58&lt;'Liste produits finis'!C58,"ALERTE !","")</f>
        <v/>
      </c>
    </row>
    <row r="59" spans="1:8" x14ac:dyDescent="0.25">
      <c r="A59" s="8" t="str">
        <f>'Liste produits finis'!A59</f>
        <v>P0054</v>
      </c>
      <c r="B59" s="8" t="str">
        <f>IF(ISBLANK('Liste produits finis'!B59),"",'Liste produits finis'!B59)</f>
        <v/>
      </c>
      <c r="C59" s="14"/>
      <c r="D59" s="8">
        <f ca="1">SUMIF('JOURNAL STOCKS'!$B$7:$E$199,'ETAT DES STOCKS'!A59,'JOURNAL STOCKS'!$D$7:$D$199)</f>
        <v>0</v>
      </c>
      <c r="E59" s="8">
        <f ca="1">SUMIF('JOURNAL STOCKS'!$B$7:$E$199,'ETAT DES STOCKS'!A59,'JOURNAL STOCKS'!$E$7:$E$199)</f>
        <v>0</v>
      </c>
      <c r="F59" s="9">
        <f t="shared" ca="1" si="1"/>
        <v>0</v>
      </c>
      <c r="H59" s="28" t="str">
        <f ca="1">IF(F59&lt;'Liste produits finis'!C59,"ALERTE !","")</f>
        <v/>
      </c>
    </row>
    <row r="60" spans="1:8" x14ac:dyDescent="0.25">
      <c r="A60" s="8" t="str">
        <f>'Liste produits finis'!A60</f>
        <v>P0055</v>
      </c>
      <c r="B60" s="8" t="str">
        <f>IF(ISBLANK('Liste produits finis'!B60),"",'Liste produits finis'!B60)</f>
        <v/>
      </c>
      <c r="C60" s="14"/>
      <c r="D60" s="8">
        <f ca="1">SUMIF('JOURNAL STOCKS'!$B$7:$E$199,'ETAT DES STOCKS'!A60,'JOURNAL STOCKS'!$D$7:$D$199)</f>
        <v>0</v>
      </c>
      <c r="E60" s="8">
        <f ca="1">SUMIF('JOURNAL STOCKS'!$B$7:$E$199,'ETAT DES STOCKS'!A60,'JOURNAL STOCKS'!$E$7:$E$199)</f>
        <v>0</v>
      </c>
      <c r="F60" s="9">
        <f t="shared" ca="1" si="1"/>
        <v>0</v>
      </c>
      <c r="H60" s="28" t="str">
        <f ca="1">IF(F60&lt;'Liste produits finis'!C60,"ALERTE !","")</f>
        <v/>
      </c>
    </row>
    <row r="61" spans="1:8" x14ac:dyDescent="0.25">
      <c r="A61" s="8" t="str">
        <f>'Liste produits finis'!A61</f>
        <v>P0056</v>
      </c>
      <c r="B61" s="8" t="str">
        <f>IF(ISBLANK('Liste produits finis'!B61),"",'Liste produits finis'!B61)</f>
        <v/>
      </c>
      <c r="C61" s="14"/>
      <c r="D61" s="8">
        <f ca="1">SUMIF('JOURNAL STOCKS'!$B$7:$E$199,'ETAT DES STOCKS'!A61,'JOURNAL STOCKS'!$D$7:$D$199)</f>
        <v>0</v>
      </c>
      <c r="E61" s="8">
        <f ca="1">SUMIF('JOURNAL STOCKS'!$B$7:$E$199,'ETAT DES STOCKS'!A61,'JOURNAL STOCKS'!$E$7:$E$199)</f>
        <v>0</v>
      </c>
      <c r="F61" s="9">
        <f t="shared" ca="1" si="1"/>
        <v>0</v>
      </c>
      <c r="H61" s="28" t="str">
        <f ca="1">IF(F61&lt;'Liste produits finis'!C61,"ALERTE !","")</f>
        <v/>
      </c>
    </row>
    <row r="62" spans="1:8" x14ac:dyDescent="0.25">
      <c r="A62" s="8" t="str">
        <f>'Liste produits finis'!A62</f>
        <v>P0057</v>
      </c>
      <c r="B62" s="8" t="str">
        <f>IF(ISBLANK('Liste produits finis'!B62),"",'Liste produits finis'!B62)</f>
        <v/>
      </c>
      <c r="C62" s="14"/>
      <c r="D62" s="8">
        <f ca="1">SUMIF('JOURNAL STOCKS'!$B$7:$E$199,'ETAT DES STOCKS'!A62,'JOURNAL STOCKS'!$D$7:$D$199)</f>
        <v>0</v>
      </c>
      <c r="E62" s="8">
        <f ca="1">SUMIF('JOURNAL STOCKS'!$B$7:$E$199,'ETAT DES STOCKS'!A62,'JOURNAL STOCKS'!$E$7:$E$199)</f>
        <v>0</v>
      </c>
      <c r="F62" s="9">
        <f t="shared" ca="1" si="1"/>
        <v>0</v>
      </c>
      <c r="H62" s="28" t="str">
        <f ca="1">IF(F62&lt;'Liste produits finis'!C62,"ALERTE !","")</f>
        <v/>
      </c>
    </row>
    <row r="63" spans="1:8" x14ac:dyDescent="0.25">
      <c r="A63" s="8" t="str">
        <f>'Liste produits finis'!A63</f>
        <v>P0058</v>
      </c>
      <c r="B63" s="8" t="str">
        <f>IF(ISBLANK('Liste produits finis'!B63),"",'Liste produits finis'!B63)</f>
        <v/>
      </c>
      <c r="C63" s="14"/>
      <c r="D63" s="8">
        <f ca="1">SUMIF('JOURNAL STOCKS'!$B$7:$E$199,'ETAT DES STOCKS'!A63,'JOURNAL STOCKS'!$D$7:$D$199)</f>
        <v>0</v>
      </c>
      <c r="E63" s="8">
        <f ca="1">SUMIF('JOURNAL STOCKS'!$B$7:$E$199,'ETAT DES STOCKS'!A63,'JOURNAL STOCKS'!$E$7:$E$199)</f>
        <v>0</v>
      </c>
      <c r="F63" s="9">
        <f t="shared" ca="1" si="1"/>
        <v>0</v>
      </c>
      <c r="H63" s="28" t="str">
        <f ca="1">IF(F63&lt;'Liste produits finis'!C63,"ALERTE !","")</f>
        <v/>
      </c>
    </row>
    <row r="64" spans="1:8" x14ac:dyDescent="0.25">
      <c r="A64" s="8" t="str">
        <f>'Liste produits finis'!A64</f>
        <v>P0059</v>
      </c>
      <c r="B64" s="8" t="str">
        <f>IF(ISBLANK('Liste produits finis'!B64),"",'Liste produits finis'!B64)</f>
        <v/>
      </c>
      <c r="C64" s="14"/>
      <c r="D64" s="8">
        <f ca="1">SUMIF('JOURNAL STOCKS'!$B$7:$E$199,'ETAT DES STOCKS'!A64,'JOURNAL STOCKS'!$D$7:$D$199)</f>
        <v>0</v>
      </c>
      <c r="E64" s="8">
        <f ca="1">SUMIF('JOURNAL STOCKS'!$B$7:$E$199,'ETAT DES STOCKS'!A64,'JOURNAL STOCKS'!$E$7:$E$199)</f>
        <v>0</v>
      </c>
      <c r="F64" s="9">
        <f t="shared" ca="1" si="1"/>
        <v>0</v>
      </c>
      <c r="H64" s="28" t="str">
        <f ca="1">IF(F64&lt;'Liste produits finis'!C64,"ALERTE !","")</f>
        <v/>
      </c>
    </row>
    <row r="65" spans="1:8" x14ac:dyDescent="0.25">
      <c r="A65" s="8" t="str">
        <f>'Liste produits finis'!A65</f>
        <v>P0060</v>
      </c>
      <c r="B65" s="8" t="str">
        <f>IF(ISBLANK('Liste produits finis'!B65),"",'Liste produits finis'!B65)</f>
        <v/>
      </c>
      <c r="C65" s="14"/>
      <c r="D65" s="8">
        <f ca="1">SUMIF('JOURNAL STOCKS'!$B$7:$E$199,'ETAT DES STOCKS'!A65,'JOURNAL STOCKS'!$D$7:$D$199)</f>
        <v>0</v>
      </c>
      <c r="E65" s="8">
        <f ca="1">SUMIF('JOURNAL STOCKS'!$B$7:$E$199,'ETAT DES STOCKS'!A65,'JOURNAL STOCKS'!$E$7:$E$199)</f>
        <v>0</v>
      </c>
      <c r="F65" s="9">
        <f t="shared" ca="1" si="1"/>
        <v>0</v>
      </c>
      <c r="H65" s="28" t="str">
        <f ca="1">IF(F65&lt;'Liste produits finis'!C65,"ALERTE !","")</f>
        <v/>
      </c>
    </row>
    <row r="66" spans="1:8" x14ac:dyDescent="0.25">
      <c r="A66" s="8" t="str">
        <f>'Liste produits finis'!A66</f>
        <v>P0061</v>
      </c>
      <c r="B66" s="8" t="str">
        <f>IF(ISBLANK('Liste produits finis'!B66),"",'Liste produits finis'!B66)</f>
        <v/>
      </c>
      <c r="C66" s="14"/>
      <c r="D66" s="8">
        <f ca="1">SUMIF('JOURNAL STOCKS'!$B$7:$E$199,'ETAT DES STOCKS'!A66,'JOURNAL STOCKS'!$D$7:$D$199)</f>
        <v>0</v>
      </c>
      <c r="E66" s="8">
        <f ca="1">SUMIF('JOURNAL STOCKS'!$B$7:$E$199,'ETAT DES STOCKS'!A66,'JOURNAL STOCKS'!$E$7:$E$199)</f>
        <v>0</v>
      </c>
      <c r="F66" s="9">
        <f t="shared" ca="1" si="1"/>
        <v>0</v>
      </c>
      <c r="H66" s="28" t="str">
        <f ca="1">IF(F66&lt;'Liste produits finis'!C66,"ALERTE !","")</f>
        <v/>
      </c>
    </row>
    <row r="67" spans="1:8" x14ac:dyDescent="0.25">
      <c r="A67" s="8" t="str">
        <f>'Liste produits finis'!A67</f>
        <v>P0062</v>
      </c>
      <c r="B67" s="8" t="str">
        <f>IF(ISBLANK('Liste produits finis'!B67),"",'Liste produits finis'!B67)</f>
        <v/>
      </c>
      <c r="C67" s="14"/>
      <c r="D67" s="8">
        <f ca="1">SUMIF('JOURNAL STOCKS'!$B$7:$E$199,'ETAT DES STOCKS'!A67,'JOURNAL STOCKS'!$D$7:$D$199)</f>
        <v>0</v>
      </c>
      <c r="E67" s="8">
        <f ca="1">SUMIF('JOURNAL STOCKS'!$B$7:$E$199,'ETAT DES STOCKS'!A67,'JOURNAL STOCKS'!$E$7:$E$199)</f>
        <v>0</v>
      </c>
      <c r="F67" s="9">
        <f t="shared" ca="1" si="1"/>
        <v>0</v>
      </c>
      <c r="H67" s="28" t="str">
        <f ca="1">IF(F67&lt;'Liste produits finis'!C67,"ALERTE !","")</f>
        <v/>
      </c>
    </row>
    <row r="68" spans="1:8" x14ac:dyDescent="0.25">
      <c r="A68" s="8" t="str">
        <f>'Liste produits finis'!A68</f>
        <v>P0063</v>
      </c>
      <c r="B68" s="8" t="str">
        <f>IF(ISBLANK('Liste produits finis'!B68),"",'Liste produits finis'!B68)</f>
        <v/>
      </c>
      <c r="C68" s="14"/>
      <c r="D68" s="8">
        <f ca="1">SUMIF('JOURNAL STOCKS'!$B$7:$E$199,'ETAT DES STOCKS'!A68,'JOURNAL STOCKS'!$D$7:$D$199)</f>
        <v>0</v>
      </c>
      <c r="E68" s="8">
        <f ca="1">SUMIF('JOURNAL STOCKS'!$B$7:$E$199,'ETAT DES STOCKS'!A68,'JOURNAL STOCKS'!$E$7:$E$199)</f>
        <v>0</v>
      </c>
      <c r="F68" s="9">
        <f t="shared" ca="1" si="1"/>
        <v>0</v>
      </c>
      <c r="H68" s="28" t="str">
        <f ca="1">IF(F68&lt;'Liste produits finis'!C68,"ALERTE !","")</f>
        <v/>
      </c>
    </row>
    <row r="69" spans="1:8" x14ac:dyDescent="0.25">
      <c r="A69" s="8" t="str">
        <f>'Liste produits finis'!A69</f>
        <v>P0064</v>
      </c>
      <c r="B69" s="8" t="str">
        <f>IF(ISBLANK('Liste produits finis'!B69),"",'Liste produits finis'!B69)</f>
        <v/>
      </c>
      <c r="C69" s="14"/>
      <c r="D69" s="8">
        <f ca="1">SUMIF('JOURNAL STOCKS'!$B$7:$E$199,'ETAT DES STOCKS'!A69,'JOURNAL STOCKS'!$D$7:$D$199)</f>
        <v>0</v>
      </c>
      <c r="E69" s="8">
        <f ca="1">SUMIF('JOURNAL STOCKS'!$B$7:$E$199,'ETAT DES STOCKS'!A69,'JOURNAL STOCKS'!$E$7:$E$199)</f>
        <v>0</v>
      </c>
      <c r="F69" s="9">
        <f t="shared" ca="1" si="1"/>
        <v>0</v>
      </c>
      <c r="H69" s="28" t="str">
        <f ca="1">IF(F69&lt;'Liste produits finis'!C69,"ALERTE !","")</f>
        <v/>
      </c>
    </row>
    <row r="70" spans="1:8" x14ac:dyDescent="0.25">
      <c r="A70" s="8" t="str">
        <f>'Liste produits finis'!A70</f>
        <v>P0065</v>
      </c>
      <c r="B70" s="8" t="str">
        <f>IF(ISBLANK('Liste produits finis'!B70),"",'Liste produits finis'!B70)</f>
        <v/>
      </c>
      <c r="C70" s="14"/>
      <c r="D70" s="8">
        <f ca="1">SUMIF('JOURNAL STOCKS'!$B$7:$E$199,'ETAT DES STOCKS'!A70,'JOURNAL STOCKS'!$D$7:$D$199)</f>
        <v>0</v>
      </c>
      <c r="E70" s="8">
        <f ca="1">SUMIF('JOURNAL STOCKS'!$B$7:$E$199,'ETAT DES STOCKS'!A70,'JOURNAL STOCKS'!$E$7:$E$199)</f>
        <v>0</v>
      </c>
      <c r="F70" s="9">
        <f t="shared" ca="1" si="1"/>
        <v>0</v>
      </c>
      <c r="H70" s="28" t="str">
        <f ca="1">IF(F70&lt;'Liste produits finis'!C70,"ALERTE !","")</f>
        <v/>
      </c>
    </row>
    <row r="71" spans="1:8" x14ac:dyDescent="0.25">
      <c r="A71" s="8" t="str">
        <f>'Liste produits finis'!A71</f>
        <v>P0066</v>
      </c>
      <c r="B71" s="8" t="str">
        <f>IF(ISBLANK('Liste produits finis'!B71),"",'Liste produits finis'!B71)</f>
        <v/>
      </c>
      <c r="C71" s="14"/>
      <c r="D71" s="8">
        <f ca="1">SUMIF('JOURNAL STOCKS'!$B$7:$E$199,'ETAT DES STOCKS'!A71,'JOURNAL STOCKS'!$D$7:$D$199)</f>
        <v>0</v>
      </c>
      <c r="E71" s="8">
        <f ca="1">SUMIF('JOURNAL STOCKS'!$B$7:$E$199,'ETAT DES STOCKS'!A71,'JOURNAL STOCKS'!$E$7:$E$199)</f>
        <v>0</v>
      </c>
      <c r="F71" s="9">
        <f t="shared" ca="1" si="1"/>
        <v>0</v>
      </c>
      <c r="H71" s="28" t="str">
        <f ca="1">IF(F71&lt;'Liste produits finis'!C71,"ALERTE !","")</f>
        <v/>
      </c>
    </row>
    <row r="72" spans="1:8" x14ac:dyDescent="0.25">
      <c r="A72" s="8" t="str">
        <f>'Liste produits finis'!A72</f>
        <v>P0067</v>
      </c>
      <c r="B72" s="8" t="str">
        <f>IF(ISBLANK('Liste produits finis'!B72),"",'Liste produits finis'!B72)</f>
        <v/>
      </c>
      <c r="C72" s="14"/>
      <c r="D72" s="8">
        <f ca="1">SUMIF('JOURNAL STOCKS'!$B$7:$E$199,'ETAT DES STOCKS'!A72,'JOURNAL STOCKS'!$D$7:$D$199)</f>
        <v>0</v>
      </c>
      <c r="E72" s="8">
        <f ca="1">SUMIF('JOURNAL STOCKS'!$B$7:$E$199,'ETAT DES STOCKS'!A72,'JOURNAL STOCKS'!$E$7:$E$199)</f>
        <v>0</v>
      </c>
      <c r="F72" s="9">
        <f t="shared" ca="1" si="1"/>
        <v>0</v>
      </c>
      <c r="H72" s="28" t="str">
        <f ca="1">IF(F72&lt;'Liste produits finis'!C72,"ALERTE !","")</f>
        <v/>
      </c>
    </row>
    <row r="73" spans="1:8" x14ac:dyDescent="0.25">
      <c r="A73" s="8" t="str">
        <f>'Liste produits finis'!A73</f>
        <v>P0068</v>
      </c>
      <c r="B73" s="8" t="str">
        <f>IF(ISBLANK('Liste produits finis'!B73),"",'Liste produits finis'!B73)</f>
        <v/>
      </c>
      <c r="C73" s="14"/>
      <c r="D73" s="8">
        <f ca="1">SUMIF('JOURNAL STOCKS'!$B$7:$E$199,'ETAT DES STOCKS'!A73,'JOURNAL STOCKS'!$D$7:$D$199)</f>
        <v>0</v>
      </c>
      <c r="E73" s="8">
        <f ca="1">SUMIF('JOURNAL STOCKS'!$B$7:$E$199,'ETAT DES STOCKS'!A73,'JOURNAL STOCKS'!$E$7:$E$199)</f>
        <v>0</v>
      </c>
      <c r="F73" s="9">
        <f t="shared" ca="1" si="1"/>
        <v>0</v>
      </c>
      <c r="H73" s="28" t="str">
        <f ca="1">IF(F73&lt;'Liste produits finis'!C73,"ALERTE !","")</f>
        <v/>
      </c>
    </row>
    <row r="74" spans="1:8" x14ac:dyDescent="0.25">
      <c r="A74" s="8" t="str">
        <f>'Liste produits finis'!A74</f>
        <v>P0069</v>
      </c>
      <c r="B74" s="8" t="str">
        <f>IF(ISBLANK('Liste produits finis'!B74),"",'Liste produits finis'!B74)</f>
        <v/>
      </c>
      <c r="C74" s="14"/>
      <c r="D74" s="8">
        <f ca="1">SUMIF('JOURNAL STOCKS'!$B$7:$E$199,'ETAT DES STOCKS'!A74,'JOURNAL STOCKS'!$D$7:$D$199)</f>
        <v>0</v>
      </c>
      <c r="E74" s="8">
        <f ca="1">SUMIF('JOURNAL STOCKS'!$B$7:$E$199,'ETAT DES STOCKS'!A74,'JOURNAL STOCKS'!$E$7:$E$199)</f>
        <v>0</v>
      </c>
      <c r="F74" s="9">
        <f t="shared" ca="1" si="1"/>
        <v>0</v>
      </c>
      <c r="H74" s="28" t="str">
        <f ca="1">IF(F74&lt;'Liste produits finis'!C74,"ALERTE !","")</f>
        <v/>
      </c>
    </row>
    <row r="75" spans="1:8" x14ac:dyDescent="0.25">
      <c r="A75" s="8" t="str">
        <f>'Liste produits finis'!A75</f>
        <v>P0070</v>
      </c>
      <c r="B75" s="8" t="str">
        <f>IF(ISBLANK('Liste produits finis'!B75),"",'Liste produits finis'!B75)</f>
        <v/>
      </c>
      <c r="C75" s="14"/>
      <c r="D75" s="8">
        <f ca="1">SUMIF('JOURNAL STOCKS'!$B$7:$E$199,'ETAT DES STOCKS'!A75,'JOURNAL STOCKS'!$D$7:$D$199)</f>
        <v>0</v>
      </c>
      <c r="E75" s="8">
        <f ca="1">SUMIF('JOURNAL STOCKS'!$B$7:$E$199,'ETAT DES STOCKS'!A75,'JOURNAL STOCKS'!$E$7:$E$199)</f>
        <v>0</v>
      </c>
      <c r="F75" s="9">
        <f t="shared" ca="1" si="1"/>
        <v>0</v>
      </c>
      <c r="H75" s="28" t="str">
        <f ca="1">IF(F75&lt;'Liste produits finis'!C75,"ALERTE !","")</f>
        <v/>
      </c>
    </row>
    <row r="76" spans="1:8" x14ac:dyDescent="0.25">
      <c r="A76" s="8" t="str">
        <f>'Liste produits finis'!A76</f>
        <v>P0071</v>
      </c>
      <c r="B76" s="8" t="str">
        <f>IF(ISBLANK('Liste produits finis'!B76),"",'Liste produits finis'!B76)</f>
        <v/>
      </c>
      <c r="C76" s="14"/>
      <c r="D76" s="8">
        <f ca="1">SUMIF('JOURNAL STOCKS'!$B$7:$E$199,'ETAT DES STOCKS'!A76,'JOURNAL STOCKS'!$D$7:$D$199)</f>
        <v>0</v>
      </c>
      <c r="E76" s="8">
        <f ca="1">SUMIF('JOURNAL STOCKS'!$B$7:$E$199,'ETAT DES STOCKS'!A76,'JOURNAL STOCKS'!$E$7:$E$199)</f>
        <v>0</v>
      </c>
      <c r="F76" s="9">
        <f t="shared" ca="1" si="1"/>
        <v>0</v>
      </c>
      <c r="H76" s="28" t="str">
        <f ca="1">IF(F76&lt;'Liste produits finis'!C76,"ALERTE !","")</f>
        <v/>
      </c>
    </row>
    <row r="77" spans="1:8" x14ac:dyDescent="0.25">
      <c r="A77" s="8" t="str">
        <f>'Liste produits finis'!A77</f>
        <v>P0072</v>
      </c>
      <c r="B77" s="8" t="str">
        <f>IF(ISBLANK('Liste produits finis'!B77),"",'Liste produits finis'!B77)</f>
        <v/>
      </c>
      <c r="C77" s="14"/>
      <c r="D77" s="8">
        <f ca="1">SUMIF('JOURNAL STOCKS'!$B$7:$E$199,'ETAT DES STOCKS'!A77,'JOURNAL STOCKS'!$D$7:$D$199)</f>
        <v>0</v>
      </c>
      <c r="E77" s="8">
        <f ca="1">SUMIF('JOURNAL STOCKS'!$B$7:$E$199,'ETAT DES STOCKS'!A77,'JOURNAL STOCKS'!$E$7:$E$199)</f>
        <v>0</v>
      </c>
      <c r="F77" s="9">
        <f t="shared" ca="1" si="1"/>
        <v>0</v>
      </c>
      <c r="H77" s="28" t="str">
        <f ca="1">IF(F77&lt;'Liste produits finis'!C77,"ALERTE !","")</f>
        <v/>
      </c>
    </row>
    <row r="78" spans="1:8" x14ac:dyDescent="0.25">
      <c r="A78" s="8" t="str">
        <f>'Liste produits finis'!A78</f>
        <v>P0073</v>
      </c>
      <c r="B78" s="8" t="str">
        <f>IF(ISBLANK('Liste produits finis'!B78),"",'Liste produits finis'!B78)</f>
        <v/>
      </c>
      <c r="C78" s="14"/>
      <c r="D78" s="8">
        <f ca="1">SUMIF('JOURNAL STOCKS'!$B$7:$E$199,'ETAT DES STOCKS'!A78,'JOURNAL STOCKS'!$D$7:$D$199)</f>
        <v>0</v>
      </c>
      <c r="E78" s="8">
        <f ca="1">SUMIF('JOURNAL STOCKS'!$B$7:$E$199,'ETAT DES STOCKS'!A78,'JOURNAL STOCKS'!$E$7:$E$199)</f>
        <v>0</v>
      </c>
      <c r="F78" s="9">
        <f t="shared" ca="1" si="1"/>
        <v>0</v>
      </c>
      <c r="H78" s="28" t="str">
        <f ca="1">IF(F78&lt;'Liste produits finis'!C78,"ALERTE !","")</f>
        <v/>
      </c>
    </row>
    <row r="79" spans="1:8" x14ac:dyDescent="0.25">
      <c r="A79" s="8" t="str">
        <f>'Liste produits finis'!A79</f>
        <v>P0074</v>
      </c>
      <c r="B79" s="8" t="str">
        <f>IF(ISBLANK('Liste produits finis'!B79),"",'Liste produits finis'!B79)</f>
        <v/>
      </c>
      <c r="C79" s="14"/>
      <c r="D79" s="8">
        <f ca="1">SUMIF('JOURNAL STOCKS'!$B$7:$E$199,'ETAT DES STOCKS'!A79,'JOURNAL STOCKS'!$D$7:$D$199)</f>
        <v>0</v>
      </c>
      <c r="E79" s="8">
        <f ca="1">SUMIF('JOURNAL STOCKS'!$B$7:$E$199,'ETAT DES STOCKS'!A79,'JOURNAL STOCKS'!$E$7:$E$199)</f>
        <v>0</v>
      </c>
      <c r="F79" s="9">
        <f t="shared" ref="F79:F142" ca="1" si="2">C79+D79-E79</f>
        <v>0</v>
      </c>
      <c r="H79" s="28" t="str">
        <f ca="1">IF(F79&lt;'Liste produits finis'!C79,"ALERTE !","")</f>
        <v/>
      </c>
    </row>
    <row r="80" spans="1:8" x14ac:dyDescent="0.25">
      <c r="A80" s="8" t="str">
        <f>'Liste produits finis'!A80</f>
        <v>P0075</v>
      </c>
      <c r="B80" s="8" t="str">
        <f>IF(ISBLANK('Liste produits finis'!B80),"",'Liste produits finis'!B80)</f>
        <v/>
      </c>
      <c r="C80" s="14"/>
      <c r="D80" s="8">
        <f ca="1">SUMIF('JOURNAL STOCKS'!$B$7:$E$199,'ETAT DES STOCKS'!A80,'JOURNAL STOCKS'!$D$7:$D$199)</f>
        <v>0</v>
      </c>
      <c r="E80" s="8">
        <f ca="1">SUMIF('JOURNAL STOCKS'!$B$7:$E$199,'ETAT DES STOCKS'!A80,'JOURNAL STOCKS'!$E$7:$E$199)</f>
        <v>0</v>
      </c>
      <c r="F80" s="9">
        <f t="shared" ca="1" si="2"/>
        <v>0</v>
      </c>
      <c r="H80" s="28" t="str">
        <f ca="1">IF(F80&lt;'Liste produits finis'!C80,"ALERTE !","")</f>
        <v/>
      </c>
    </row>
    <row r="81" spans="1:8" x14ac:dyDescent="0.25">
      <c r="A81" s="8" t="str">
        <f>'Liste produits finis'!A81</f>
        <v>P0076</v>
      </c>
      <c r="B81" s="8" t="str">
        <f>IF(ISBLANK('Liste produits finis'!B81),"",'Liste produits finis'!B81)</f>
        <v/>
      </c>
      <c r="C81" s="14"/>
      <c r="D81" s="8">
        <f ca="1">SUMIF('JOURNAL STOCKS'!$B$7:$E$199,'ETAT DES STOCKS'!A81,'JOURNAL STOCKS'!$D$7:$D$199)</f>
        <v>0</v>
      </c>
      <c r="E81" s="8">
        <f ca="1">SUMIF('JOURNAL STOCKS'!$B$7:$E$199,'ETAT DES STOCKS'!A81,'JOURNAL STOCKS'!$E$7:$E$199)</f>
        <v>0</v>
      </c>
      <c r="F81" s="9">
        <f t="shared" ca="1" si="2"/>
        <v>0</v>
      </c>
      <c r="H81" s="28" t="str">
        <f ca="1">IF(F81&lt;'Liste produits finis'!C81,"ALERTE !","")</f>
        <v/>
      </c>
    </row>
    <row r="82" spans="1:8" x14ac:dyDescent="0.25">
      <c r="A82" s="8" t="str">
        <f>'Liste produits finis'!A82</f>
        <v>P0077</v>
      </c>
      <c r="B82" s="8" t="str">
        <f>IF(ISBLANK('Liste produits finis'!B82),"",'Liste produits finis'!B82)</f>
        <v/>
      </c>
      <c r="C82" s="14"/>
      <c r="D82" s="8">
        <f ca="1">SUMIF('JOURNAL STOCKS'!$B$7:$E$199,'ETAT DES STOCKS'!A82,'JOURNAL STOCKS'!$D$7:$D$199)</f>
        <v>0</v>
      </c>
      <c r="E82" s="8">
        <f ca="1">SUMIF('JOURNAL STOCKS'!$B$7:$E$199,'ETAT DES STOCKS'!A82,'JOURNAL STOCKS'!$E$7:$E$199)</f>
        <v>0</v>
      </c>
      <c r="F82" s="9">
        <f t="shared" ca="1" si="2"/>
        <v>0</v>
      </c>
      <c r="H82" s="28" t="str">
        <f ca="1">IF(F82&lt;'Liste produits finis'!C82,"ALERTE !","")</f>
        <v/>
      </c>
    </row>
    <row r="83" spans="1:8" x14ac:dyDescent="0.25">
      <c r="A83" s="8" t="str">
        <f>'Liste produits finis'!A83</f>
        <v>P0078</v>
      </c>
      <c r="B83" s="8" t="str">
        <f>IF(ISBLANK('Liste produits finis'!B83),"",'Liste produits finis'!B83)</f>
        <v/>
      </c>
      <c r="C83" s="14"/>
      <c r="D83" s="8">
        <f ca="1">SUMIF('JOURNAL STOCKS'!$B$7:$E$199,'ETAT DES STOCKS'!A83,'JOURNAL STOCKS'!$D$7:$D$199)</f>
        <v>0</v>
      </c>
      <c r="E83" s="8">
        <f ca="1">SUMIF('JOURNAL STOCKS'!$B$7:$E$199,'ETAT DES STOCKS'!A83,'JOURNAL STOCKS'!$E$7:$E$199)</f>
        <v>0</v>
      </c>
      <c r="F83" s="9">
        <f t="shared" ca="1" si="2"/>
        <v>0</v>
      </c>
      <c r="H83" s="28" t="str">
        <f ca="1">IF(F83&lt;'Liste produits finis'!C83,"ALERTE !","")</f>
        <v/>
      </c>
    </row>
    <row r="84" spans="1:8" x14ac:dyDescent="0.25">
      <c r="A84" s="8" t="str">
        <f>'Liste produits finis'!A84</f>
        <v>P0079</v>
      </c>
      <c r="B84" s="8" t="str">
        <f>IF(ISBLANK('Liste produits finis'!B84),"",'Liste produits finis'!B84)</f>
        <v/>
      </c>
      <c r="C84" s="14"/>
      <c r="D84" s="8">
        <f ca="1">SUMIF('JOURNAL STOCKS'!$B$7:$E$199,'ETAT DES STOCKS'!A84,'JOURNAL STOCKS'!$D$7:$D$199)</f>
        <v>0</v>
      </c>
      <c r="E84" s="8">
        <f ca="1">SUMIF('JOURNAL STOCKS'!$B$7:$E$199,'ETAT DES STOCKS'!A84,'JOURNAL STOCKS'!$E$7:$E$199)</f>
        <v>0</v>
      </c>
      <c r="F84" s="9">
        <f t="shared" ca="1" si="2"/>
        <v>0</v>
      </c>
      <c r="H84" s="28" t="str">
        <f ca="1">IF(F84&lt;'Liste produits finis'!C84,"ALERTE !","")</f>
        <v/>
      </c>
    </row>
    <row r="85" spans="1:8" x14ac:dyDescent="0.25">
      <c r="A85" s="8" t="str">
        <f>'Liste produits finis'!A85</f>
        <v>P0080</v>
      </c>
      <c r="B85" s="8" t="str">
        <f>IF(ISBLANK('Liste produits finis'!B85),"",'Liste produits finis'!B85)</f>
        <v/>
      </c>
      <c r="C85" s="14"/>
      <c r="D85" s="8">
        <f ca="1">SUMIF('JOURNAL STOCKS'!$B$7:$E$199,'ETAT DES STOCKS'!A85,'JOURNAL STOCKS'!$D$7:$D$199)</f>
        <v>0</v>
      </c>
      <c r="E85" s="8">
        <f ca="1">SUMIF('JOURNAL STOCKS'!$B$7:$E$199,'ETAT DES STOCKS'!A85,'JOURNAL STOCKS'!$E$7:$E$199)</f>
        <v>0</v>
      </c>
      <c r="F85" s="9">
        <f t="shared" ca="1" si="2"/>
        <v>0</v>
      </c>
      <c r="H85" s="28" t="str">
        <f ca="1">IF(F85&lt;'Liste produits finis'!C85,"ALERTE !","")</f>
        <v/>
      </c>
    </row>
    <row r="86" spans="1:8" x14ac:dyDescent="0.25">
      <c r="A86" s="8" t="str">
        <f>'Liste produits finis'!A86</f>
        <v>P0081</v>
      </c>
      <c r="B86" s="8" t="str">
        <f>IF(ISBLANK('Liste produits finis'!B86),"",'Liste produits finis'!B86)</f>
        <v/>
      </c>
      <c r="C86" s="14"/>
      <c r="D86" s="8">
        <f ca="1">SUMIF('JOURNAL STOCKS'!$B$7:$E$199,'ETAT DES STOCKS'!A86,'JOURNAL STOCKS'!$D$7:$D$199)</f>
        <v>0</v>
      </c>
      <c r="E86" s="8">
        <f ca="1">SUMIF('JOURNAL STOCKS'!$B$7:$E$199,'ETAT DES STOCKS'!A86,'JOURNAL STOCKS'!$E$7:$E$199)</f>
        <v>0</v>
      </c>
      <c r="F86" s="9">
        <f t="shared" ca="1" si="2"/>
        <v>0</v>
      </c>
      <c r="H86" s="28" t="str">
        <f ca="1">IF(F86&lt;'Liste produits finis'!C86,"ALERTE !","")</f>
        <v/>
      </c>
    </row>
    <row r="87" spans="1:8" x14ac:dyDescent="0.25">
      <c r="A87" s="8" t="str">
        <f>'Liste produits finis'!A87</f>
        <v>P0082</v>
      </c>
      <c r="B87" s="8" t="str">
        <f>IF(ISBLANK('Liste produits finis'!B87),"",'Liste produits finis'!B87)</f>
        <v/>
      </c>
      <c r="C87" s="14"/>
      <c r="D87" s="8">
        <f ca="1">SUMIF('JOURNAL STOCKS'!$B$7:$E$199,'ETAT DES STOCKS'!A87,'JOURNAL STOCKS'!$D$7:$D$199)</f>
        <v>0</v>
      </c>
      <c r="E87" s="8">
        <f ca="1">SUMIF('JOURNAL STOCKS'!$B$7:$E$199,'ETAT DES STOCKS'!A87,'JOURNAL STOCKS'!$E$7:$E$199)</f>
        <v>0</v>
      </c>
      <c r="F87" s="9">
        <f t="shared" ca="1" si="2"/>
        <v>0</v>
      </c>
      <c r="H87" s="28" t="str">
        <f ca="1">IF(F87&lt;'Liste produits finis'!C87,"ALERTE !","")</f>
        <v/>
      </c>
    </row>
    <row r="88" spans="1:8" x14ac:dyDescent="0.25">
      <c r="A88" s="8" t="str">
        <f>'Liste produits finis'!A88</f>
        <v>P0083</v>
      </c>
      <c r="B88" s="8" t="str">
        <f>IF(ISBLANK('Liste produits finis'!B88),"",'Liste produits finis'!B88)</f>
        <v/>
      </c>
      <c r="C88" s="14"/>
      <c r="D88" s="8">
        <f ca="1">SUMIF('JOURNAL STOCKS'!$B$7:$E$199,'ETAT DES STOCKS'!A88,'JOURNAL STOCKS'!$D$7:$D$199)</f>
        <v>0</v>
      </c>
      <c r="E88" s="8">
        <f ca="1">SUMIF('JOURNAL STOCKS'!$B$7:$E$199,'ETAT DES STOCKS'!A88,'JOURNAL STOCKS'!$E$7:$E$199)</f>
        <v>0</v>
      </c>
      <c r="F88" s="9">
        <f t="shared" ca="1" si="2"/>
        <v>0</v>
      </c>
      <c r="H88" s="28" t="str">
        <f ca="1">IF(F88&lt;'Liste produits finis'!C88,"ALERTE !","")</f>
        <v/>
      </c>
    </row>
    <row r="89" spans="1:8" x14ac:dyDescent="0.25">
      <c r="A89" s="8" t="str">
        <f>'Liste produits finis'!A89</f>
        <v>P0084</v>
      </c>
      <c r="B89" s="8" t="str">
        <f>IF(ISBLANK('Liste produits finis'!B89),"",'Liste produits finis'!B89)</f>
        <v/>
      </c>
      <c r="C89" s="14"/>
      <c r="D89" s="8">
        <f ca="1">SUMIF('JOURNAL STOCKS'!$B$7:$E$199,'ETAT DES STOCKS'!A89,'JOURNAL STOCKS'!$D$7:$D$199)</f>
        <v>0</v>
      </c>
      <c r="E89" s="8">
        <f ca="1">SUMIF('JOURNAL STOCKS'!$B$7:$E$199,'ETAT DES STOCKS'!A89,'JOURNAL STOCKS'!$E$7:$E$199)</f>
        <v>0</v>
      </c>
      <c r="F89" s="9">
        <f t="shared" ca="1" si="2"/>
        <v>0</v>
      </c>
      <c r="H89" s="28" t="str">
        <f ca="1">IF(F89&lt;'Liste produits finis'!C89,"ALERTE !","")</f>
        <v/>
      </c>
    </row>
    <row r="90" spans="1:8" x14ac:dyDescent="0.25">
      <c r="A90" s="8" t="str">
        <f>'Liste produits finis'!A90</f>
        <v>P0085</v>
      </c>
      <c r="B90" s="8" t="str">
        <f>IF(ISBLANK('Liste produits finis'!B90),"",'Liste produits finis'!B90)</f>
        <v/>
      </c>
      <c r="C90" s="14"/>
      <c r="D90" s="8">
        <f ca="1">SUMIF('JOURNAL STOCKS'!$B$7:$E$199,'ETAT DES STOCKS'!A90,'JOURNAL STOCKS'!$D$7:$D$199)</f>
        <v>0</v>
      </c>
      <c r="E90" s="8">
        <f ca="1">SUMIF('JOURNAL STOCKS'!$B$7:$E$199,'ETAT DES STOCKS'!A90,'JOURNAL STOCKS'!$E$7:$E$199)</f>
        <v>0</v>
      </c>
      <c r="F90" s="9">
        <f t="shared" ca="1" si="2"/>
        <v>0</v>
      </c>
      <c r="H90" s="28" t="str">
        <f ca="1">IF(F90&lt;'Liste produits finis'!C90,"ALERTE !","")</f>
        <v/>
      </c>
    </row>
    <row r="91" spans="1:8" x14ac:dyDescent="0.25">
      <c r="A91" s="8" t="str">
        <f>'Liste produits finis'!A91</f>
        <v>P0086</v>
      </c>
      <c r="B91" s="8" t="str">
        <f>IF(ISBLANK('Liste produits finis'!B91),"",'Liste produits finis'!B91)</f>
        <v/>
      </c>
      <c r="C91" s="14"/>
      <c r="D91" s="8">
        <f ca="1">SUMIF('JOURNAL STOCKS'!$B$7:$E$199,'ETAT DES STOCKS'!A91,'JOURNAL STOCKS'!$D$7:$D$199)</f>
        <v>0</v>
      </c>
      <c r="E91" s="8">
        <f ca="1">SUMIF('JOURNAL STOCKS'!$B$7:$E$199,'ETAT DES STOCKS'!A91,'JOURNAL STOCKS'!$E$7:$E$199)</f>
        <v>0</v>
      </c>
      <c r="F91" s="9">
        <f t="shared" ca="1" si="2"/>
        <v>0</v>
      </c>
      <c r="H91" s="28" t="str">
        <f ca="1">IF(F91&lt;'Liste produits finis'!C91,"ALERTE !","")</f>
        <v/>
      </c>
    </row>
    <row r="92" spans="1:8" x14ac:dyDescent="0.25">
      <c r="A92" s="8" t="str">
        <f>'Liste produits finis'!A92</f>
        <v>P0087</v>
      </c>
      <c r="B92" s="8" t="str">
        <f>IF(ISBLANK('Liste produits finis'!B92),"",'Liste produits finis'!B92)</f>
        <v/>
      </c>
      <c r="C92" s="14"/>
      <c r="D92" s="8">
        <f ca="1">SUMIF('JOURNAL STOCKS'!$B$7:$E$199,'ETAT DES STOCKS'!A92,'JOURNAL STOCKS'!$D$7:$D$199)</f>
        <v>0</v>
      </c>
      <c r="E92" s="8">
        <f ca="1">SUMIF('JOURNAL STOCKS'!$B$7:$E$199,'ETAT DES STOCKS'!A92,'JOURNAL STOCKS'!$E$7:$E$199)</f>
        <v>0</v>
      </c>
      <c r="F92" s="9">
        <f t="shared" ca="1" si="2"/>
        <v>0</v>
      </c>
      <c r="H92" s="28" t="str">
        <f ca="1">IF(F92&lt;'Liste produits finis'!C92,"ALERTE !","")</f>
        <v/>
      </c>
    </row>
    <row r="93" spans="1:8" x14ac:dyDescent="0.25">
      <c r="A93" s="8" t="str">
        <f>'Liste produits finis'!A93</f>
        <v>P0088</v>
      </c>
      <c r="B93" s="8" t="str">
        <f>IF(ISBLANK('Liste produits finis'!B93),"",'Liste produits finis'!B93)</f>
        <v/>
      </c>
      <c r="C93" s="14"/>
      <c r="D93" s="8">
        <f ca="1">SUMIF('JOURNAL STOCKS'!$B$7:$E$199,'ETAT DES STOCKS'!A93,'JOURNAL STOCKS'!$D$7:$D$199)</f>
        <v>0</v>
      </c>
      <c r="E93" s="8">
        <f ca="1">SUMIF('JOURNAL STOCKS'!$B$7:$E$199,'ETAT DES STOCKS'!A93,'JOURNAL STOCKS'!$E$7:$E$199)</f>
        <v>0</v>
      </c>
      <c r="F93" s="9">
        <f t="shared" ca="1" si="2"/>
        <v>0</v>
      </c>
      <c r="H93" s="28" t="str">
        <f ca="1">IF(F93&lt;'Liste produits finis'!C93,"ALERTE !","")</f>
        <v/>
      </c>
    </row>
    <row r="94" spans="1:8" x14ac:dyDescent="0.25">
      <c r="A94" s="8" t="str">
        <f>'Liste produits finis'!A94</f>
        <v>P0089</v>
      </c>
      <c r="B94" s="8" t="str">
        <f>IF(ISBLANK('Liste produits finis'!B94),"",'Liste produits finis'!B94)</f>
        <v/>
      </c>
      <c r="C94" s="14"/>
      <c r="D94" s="8">
        <f ca="1">SUMIF('JOURNAL STOCKS'!$B$7:$E$199,'ETAT DES STOCKS'!A94,'JOURNAL STOCKS'!$D$7:$D$199)</f>
        <v>0</v>
      </c>
      <c r="E94" s="8">
        <f ca="1">SUMIF('JOURNAL STOCKS'!$B$7:$E$199,'ETAT DES STOCKS'!A94,'JOURNAL STOCKS'!$E$7:$E$199)</f>
        <v>0</v>
      </c>
      <c r="F94" s="9">
        <f t="shared" ca="1" si="2"/>
        <v>0</v>
      </c>
      <c r="H94" s="28" t="str">
        <f ca="1">IF(F94&lt;'Liste produits finis'!C94,"ALERTE !","")</f>
        <v/>
      </c>
    </row>
    <row r="95" spans="1:8" x14ac:dyDescent="0.25">
      <c r="A95" s="8" t="str">
        <f>'Liste produits finis'!A95</f>
        <v>P0090</v>
      </c>
      <c r="B95" s="8" t="str">
        <f>IF(ISBLANK('Liste produits finis'!B95),"",'Liste produits finis'!B95)</f>
        <v/>
      </c>
      <c r="C95" s="14"/>
      <c r="D95" s="8">
        <f ca="1">SUMIF('JOURNAL STOCKS'!$B$7:$E$199,'ETAT DES STOCKS'!A95,'JOURNAL STOCKS'!$D$7:$D$199)</f>
        <v>0</v>
      </c>
      <c r="E95" s="8">
        <f ca="1">SUMIF('JOURNAL STOCKS'!$B$7:$E$199,'ETAT DES STOCKS'!A95,'JOURNAL STOCKS'!$E$7:$E$199)</f>
        <v>0</v>
      </c>
      <c r="F95" s="9">
        <f t="shared" ca="1" si="2"/>
        <v>0</v>
      </c>
      <c r="H95" s="28" t="str">
        <f ca="1">IF(F95&lt;'Liste produits finis'!C95,"ALERTE !","")</f>
        <v/>
      </c>
    </row>
    <row r="96" spans="1:8" x14ac:dyDescent="0.25">
      <c r="A96" s="8" t="str">
        <f>'Liste produits finis'!A96</f>
        <v>P0091</v>
      </c>
      <c r="B96" s="8" t="str">
        <f>IF(ISBLANK('Liste produits finis'!B96),"",'Liste produits finis'!B96)</f>
        <v/>
      </c>
      <c r="C96" s="14"/>
      <c r="D96" s="8">
        <f ca="1">SUMIF('JOURNAL STOCKS'!$B$7:$E$199,'ETAT DES STOCKS'!A96,'JOURNAL STOCKS'!$D$7:$D$199)</f>
        <v>0</v>
      </c>
      <c r="E96" s="8">
        <f ca="1">SUMIF('JOURNAL STOCKS'!$B$7:$E$199,'ETAT DES STOCKS'!A96,'JOURNAL STOCKS'!$E$7:$E$199)</f>
        <v>0</v>
      </c>
      <c r="F96" s="9">
        <f t="shared" ca="1" si="2"/>
        <v>0</v>
      </c>
      <c r="H96" s="28" t="str">
        <f ca="1">IF(F96&lt;'Liste produits finis'!C96,"ALERTE !","")</f>
        <v/>
      </c>
    </row>
    <row r="97" spans="1:8" x14ac:dyDescent="0.25">
      <c r="A97" s="8" t="str">
        <f>'Liste produits finis'!A97</f>
        <v>P0092</v>
      </c>
      <c r="B97" s="8" t="str">
        <f>IF(ISBLANK('Liste produits finis'!B97),"",'Liste produits finis'!B97)</f>
        <v/>
      </c>
      <c r="C97" s="14"/>
      <c r="D97" s="8">
        <f ca="1">SUMIF('JOURNAL STOCKS'!$B$7:$E$199,'ETAT DES STOCKS'!A97,'JOURNAL STOCKS'!$D$7:$D$199)</f>
        <v>0</v>
      </c>
      <c r="E97" s="8">
        <f ca="1">SUMIF('JOURNAL STOCKS'!$B$7:$E$199,'ETAT DES STOCKS'!A97,'JOURNAL STOCKS'!$E$7:$E$199)</f>
        <v>0</v>
      </c>
      <c r="F97" s="9">
        <f t="shared" ca="1" si="2"/>
        <v>0</v>
      </c>
      <c r="H97" s="28" t="str">
        <f ca="1">IF(F97&lt;'Liste produits finis'!C97,"ALERTE !","")</f>
        <v/>
      </c>
    </row>
    <row r="98" spans="1:8" x14ac:dyDescent="0.25">
      <c r="A98" s="8" t="str">
        <f>'Liste produits finis'!A98</f>
        <v>P0093</v>
      </c>
      <c r="B98" s="8" t="str">
        <f>IF(ISBLANK('Liste produits finis'!B98),"",'Liste produits finis'!B98)</f>
        <v/>
      </c>
      <c r="C98" s="14"/>
      <c r="D98" s="8">
        <f ca="1">SUMIF('JOURNAL STOCKS'!$B$7:$E$199,'ETAT DES STOCKS'!A98,'JOURNAL STOCKS'!$D$7:$D$199)</f>
        <v>0</v>
      </c>
      <c r="E98" s="8">
        <f ca="1">SUMIF('JOURNAL STOCKS'!$B$7:$E$199,'ETAT DES STOCKS'!A98,'JOURNAL STOCKS'!$E$7:$E$199)</f>
        <v>0</v>
      </c>
      <c r="F98" s="9">
        <f t="shared" ca="1" si="2"/>
        <v>0</v>
      </c>
      <c r="H98" s="28" t="str">
        <f ca="1">IF(F98&lt;'Liste produits finis'!C98,"ALERTE !","")</f>
        <v/>
      </c>
    </row>
    <row r="99" spans="1:8" x14ac:dyDescent="0.25">
      <c r="A99" s="8" t="str">
        <f>'Liste produits finis'!A99</f>
        <v>P0094</v>
      </c>
      <c r="B99" s="8" t="str">
        <f>IF(ISBLANK('Liste produits finis'!B99),"",'Liste produits finis'!B99)</f>
        <v/>
      </c>
      <c r="C99" s="14"/>
      <c r="D99" s="8">
        <f ca="1">SUMIF('JOURNAL STOCKS'!$B$7:$E$199,'ETAT DES STOCKS'!A99,'JOURNAL STOCKS'!$D$7:$D$199)</f>
        <v>0</v>
      </c>
      <c r="E99" s="8">
        <f ca="1">SUMIF('JOURNAL STOCKS'!$B$7:$E$199,'ETAT DES STOCKS'!A99,'JOURNAL STOCKS'!$E$7:$E$199)</f>
        <v>0</v>
      </c>
      <c r="F99" s="9">
        <f t="shared" ca="1" si="2"/>
        <v>0</v>
      </c>
      <c r="H99" s="28" t="str">
        <f ca="1">IF(F99&lt;'Liste produits finis'!C99,"ALERTE !","")</f>
        <v/>
      </c>
    </row>
    <row r="100" spans="1:8" x14ac:dyDescent="0.25">
      <c r="A100" s="8" t="str">
        <f>'Liste produits finis'!A100</f>
        <v>P0095</v>
      </c>
      <c r="B100" s="8" t="str">
        <f>IF(ISBLANK('Liste produits finis'!B100),"",'Liste produits finis'!B100)</f>
        <v/>
      </c>
      <c r="C100" s="14"/>
      <c r="D100" s="8">
        <f ca="1">SUMIF('JOURNAL STOCKS'!$B$7:$E$199,'ETAT DES STOCKS'!A100,'JOURNAL STOCKS'!$D$7:$D$199)</f>
        <v>0</v>
      </c>
      <c r="E100" s="8">
        <f ca="1">SUMIF('JOURNAL STOCKS'!$B$7:$E$199,'ETAT DES STOCKS'!A100,'JOURNAL STOCKS'!$E$7:$E$199)</f>
        <v>0</v>
      </c>
      <c r="F100" s="9">
        <f t="shared" ca="1" si="2"/>
        <v>0</v>
      </c>
      <c r="H100" s="28" t="str">
        <f ca="1">IF(F100&lt;'Liste produits finis'!C100,"ALERTE !","")</f>
        <v/>
      </c>
    </row>
    <row r="101" spans="1:8" x14ac:dyDescent="0.25">
      <c r="A101" s="8" t="str">
        <f>'Liste produits finis'!A101</f>
        <v>P0096</v>
      </c>
      <c r="B101" s="8" t="str">
        <f>IF(ISBLANK('Liste produits finis'!B101),"",'Liste produits finis'!B101)</f>
        <v/>
      </c>
      <c r="C101" s="14"/>
      <c r="D101" s="8">
        <f ca="1">SUMIF('JOURNAL STOCKS'!$B$7:$E$199,'ETAT DES STOCKS'!A101,'JOURNAL STOCKS'!$D$7:$D$199)</f>
        <v>0</v>
      </c>
      <c r="E101" s="8">
        <f ca="1">SUMIF('JOURNAL STOCKS'!$B$7:$E$199,'ETAT DES STOCKS'!A101,'JOURNAL STOCKS'!$E$7:$E$199)</f>
        <v>0</v>
      </c>
      <c r="F101" s="9">
        <f t="shared" ca="1" si="2"/>
        <v>0</v>
      </c>
      <c r="H101" s="28" t="str">
        <f ca="1">IF(F101&lt;'Liste produits finis'!C101,"ALERTE !","")</f>
        <v/>
      </c>
    </row>
    <row r="102" spans="1:8" x14ac:dyDescent="0.25">
      <c r="A102" s="8" t="str">
        <f>'Liste produits finis'!A102</f>
        <v>P0097</v>
      </c>
      <c r="B102" s="8" t="str">
        <f>IF(ISBLANK('Liste produits finis'!B102),"",'Liste produits finis'!B102)</f>
        <v/>
      </c>
      <c r="C102" s="14"/>
      <c r="D102" s="8">
        <f ca="1">SUMIF('JOURNAL STOCKS'!$B$7:$E$199,'ETAT DES STOCKS'!A102,'JOURNAL STOCKS'!$D$7:$D$199)</f>
        <v>0</v>
      </c>
      <c r="E102" s="8">
        <f ca="1">SUMIF('JOURNAL STOCKS'!$B$7:$E$199,'ETAT DES STOCKS'!A102,'JOURNAL STOCKS'!$E$7:$E$199)</f>
        <v>0</v>
      </c>
      <c r="F102" s="9">
        <f t="shared" ca="1" si="2"/>
        <v>0</v>
      </c>
      <c r="H102" s="28" t="str">
        <f ca="1">IF(F102&lt;'Liste produits finis'!C102,"ALERTE !","")</f>
        <v/>
      </c>
    </row>
    <row r="103" spans="1:8" x14ac:dyDescent="0.25">
      <c r="A103" s="8" t="str">
        <f>'Liste produits finis'!A103</f>
        <v>P0098</v>
      </c>
      <c r="B103" s="8" t="str">
        <f>IF(ISBLANK('Liste produits finis'!B103),"",'Liste produits finis'!B103)</f>
        <v/>
      </c>
      <c r="C103" s="14"/>
      <c r="D103" s="8">
        <f ca="1">SUMIF('JOURNAL STOCKS'!$B$7:$E$199,'ETAT DES STOCKS'!A103,'JOURNAL STOCKS'!$D$7:$D$199)</f>
        <v>0</v>
      </c>
      <c r="E103" s="8">
        <f ca="1">SUMIF('JOURNAL STOCKS'!$B$7:$E$199,'ETAT DES STOCKS'!A103,'JOURNAL STOCKS'!$E$7:$E$199)</f>
        <v>0</v>
      </c>
      <c r="F103" s="9">
        <f t="shared" ca="1" si="2"/>
        <v>0</v>
      </c>
      <c r="H103" s="28" t="str">
        <f ca="1">IF(F103&lt;'Liste produits finis'!C103,"ALERTE !","")</f>
        <v/>
      </c>
    </row>
    <row r="104" spans="1:8" x14ac:dyDescent="0.25">
      <c r="A104" s="8" t="str">
        <f>'Liste produits finis'!A104</f>
        <v>P0099</v>
      </c>
      <c r="B104" s="8" t="str">
        <f>IF(ISBLANK('Liste produits finis'!B104),"",'Liste produits finis'!B104)</f>
        <v/>
      </c>
      <c r="C104" s="14"/>
      <c r="D104" s="8">
        <f ca="1">SUMIF('JOURNAL STOCKS'!$B$7:$E$199,'ETAT DES STOCKS'!A104,'JOURNAL STOCKS'!$D$7:$D$199)</f>
        <v>0</v>
      </c>
      <c r="E104" s="8">
        <f ca="1">SUMIF('JOURNAL STOCKS'!$B$7:$E$199,'ETAT DES STOCKS'!A104,'JOURNAL STOCKS'!$E$7:$E$199)</f>
        <v>0</v>
      </c>
      <c r="F104" s="9">
        <f t="shared" ca="1" si="2"/>
        <v>0</v>
      </c>
      <c r="H104" s="28" t="str">
        <f ca="1">IF(F104&lt;'Liste produits finis'!C104,"ALERTE !","")</f>
        <v/>
      </c>
    </row>
    <row r="105" spans="1:8" x14ac:dyDescent="0.25">
      <c r="A105" s="8" t="str">
        <f>'Liste produits finis'!A105</f>
        <v>P0100</v>
      </c>
      <c r="B105" s="8" t="str">
        <f>IF(ISBLANK('Liste produits finis'!B105),"",'Liste produits finis'!B105)</f>
        <v/>
      </c>
      <c r="C105" s="14"/>
      <c r="D105" s="8">
        <f ca="1">SUMIF('JOURNAL STOCKS'!$B$7:$E$199,'ETAT DES STOCKS'!A105,'JOURNAL STOCKS'!$D$7:$D$199)</f>
        <v>0</v>
      </c>
      <c r="E105" s="8">
        <f ca="1">SUMIF('JOURNAL STOCKS'!$B$7:$E$199,'ETAT DES STOCKS'!A105,'JOURNAL STOCKS'!$E$7:$E$199)</f>
        <v>0</v>
      </c>
      <c r="F105" s="9">
        <f t="shared" ca="1" si="2"/>
        <v>0</v>
      </c>
      <c r="H105" s="28" t="str">
        <f ca="1">IF(F105&lt;'Liste produits finis'!C105,"ALERTE !","")</f>
        <v/>
      </c>
    </row>
    <row r="106" spans="1:8" x14ac:dyDescent="0.25">
      <c r="A106" s="8" t="str">
        <f>'Liste produits finis'!A106</f>
        <v>P0101</v>
      </c>
      <c r="B106" s="8" t="str">
        <f>IF(ISBLANK('Liste produits finis'!B106),"",'Liste produits finis'!B106)</f>
        <v/>
      </c>
      <c r="C106" s="14"/>
      <c r="D106" s="8">
        <f ca="1">SUMIF('JOURNAL STOCKS'!$B$7:$E$199,'ETAT DES STOCKS'!A106,'JOURNAL STOCKS'!$D$7:$D$199)</f>
        <v>0</v>
      </c>
      <c r="E106" s="8">
        <f ca="1">SUMIF('JOURNAL STOCKS'!$B$7:$E$199,'ETAT DES STOCKS'!A106,'JOURNAL STOCKS'!$E$7:$E$199)</f>
        <v>0</v>
      </c>
      <c r="F106" s="9">
        <f t="shared" ca="1" si="2"/>
        <v>0</v>
      </c>
      <c r="H106" s="28" t="str">
        <f ca="1">IF(F106&lt;'Liste produits finis'!C106,"ALERTE !","")</f>
        <v/>
      </c>
    </row>
    <row r="107" spans="1:8" x14ac:dyDescent="0.25">
      <c r="A107" s="8" t="str">
        <f>'Liste produits finis'!A107</f>
        <v>P0102</v>
      </c>
      <c r="B107" s="8" t="str">
        <f>IF(ISBLANK('Liste produits finis'!B107),"",'Liste produits finis'!B107)</f>
        <v/>
      </c>
      <c r="C107" s="14"/>
      <c r="D107" s="8">
        <f ca="1">SUMIF('JOURNAL STOCKS'!$B$7:$E$199,'ETAT DES STOCKS'!A107,'JOURNAL STOCKS'!$D$7:$D$199)</f>
        <v>0</v>
      </c>
      <c r="E107" s="8">
        <f ca="1">SUMIF('JOURNAL STOCKS'!$B$7:$E$199,'ETAT DES STOCKS'!A107,'JOURNAL STOCKS'!$E$7:$E$199)</f>
        <v>0</v>
      </c>
      <c r="F107" s="9">
        <f t="shared" ca="1" si="2"/>
        <v>0</v>
      </c>
      <c r="H107" s="28" t="str">
        <f ca="1">IF(F107&lt;'Liste produits finis'!C107,"ALERTE !","")</f>
        <v/>
      </c>
    </row>
    <row r="108" spans="1:8" x14ac:dyDescent="0.25">
      <c r="A108" s="8" t="str">
        <f>'Liste produits finis'!A108</f>
        <v>P0103</v>
      </c>
      <c r="B108" s="8" t="str">
        <f>IF(ISBLANK('Liste produits finis'!B108),"",'Liste produits finis'!B108)</f>
        <v/>
      </c>
      <c r="C108" s="14"/>
      <c r="D108" s="8">
        <f ca="1">SUMIF('JOURNAL STOCKS'!$B$7:$E$199,'ETAT DES STOCKS'!A108,'JOURNAL STOCKS'!$D$7:$D$199)</f>
        <v>0</v>
      </c>
      <c r="E108" s="8">
        <f ca="1">SUMIF('JOURNAL STOCKS'!$B$7:$E$199,'ETAT DES STOCKS'!A108,'JOURNAL STOCKS'!$E$7:$E$199)</f>
        <v>0</v>
      </c>
      <c r="F108" s="9">
        <f t="shared" ca="1" si="2"/>
        <v>0</v>
      </c>
      <c r="H108" s="28" t="str">
        <f ca="1">IF(F108&lt;'Liste produits finis'!C108,"ALERTE !","")</f>
        <v/>
      </c>
    </row>
    <row r="109" spans="1:8" x14ac:dyDescent="0.25">
      <c r="A109" s="8" t="str">
        <f>'Liste produits finis'!A109</f>
        <v>P0104</v>
      </c>
      <c r="B109" s="8" t="str">
        <f>IF(ISBLANK('Liste produits finis'!B109),"",'Liste produits finis'!B109)</f>
        <v/>
      </c>
      <c r="C109" s="14"/>
      <c r="D109" s="8">
        <f ca="1">SUMIF('JOURNAL STOCKS'!$B$7:$E$199,'ETAT DES STOCKS'!A109,'JOURNAL STOCKS'!$D$7:$D$199)</f>
        <v>0</v>
      </c>
      <c r="E109" s="8">
        <f ca="1">SUMIF('JOURNAL STOCKS'!$B$7:$E$199,'ETAT DES STOCKS'!A109,'JOURNAL STOCKS'!$E$7:$E$199)</f>
        <v>0</v>
      </c>
      <c r="F109" s="9">
        <f t="shared" ca="1" si="2"/>
        <v>0</v>
      </c>
      <c r="H109" s="28" t="str">
        <f ca="1">IF(F109&lt;'Liste produits finis'!C109,"ALERTE !","")</f>
        <v/>
      </c>
    </row>
    <row r="110" spans="1:8" x14ac:dyDescent="0.25">
      <c r="A110" s="8" t="str">
        <f>'Liste produits finis'!A110</f>
        <v>P0105</v>
      </c>
      <c r="B110" s="8" t="str">
        <f>IF(ISBLANK('Liste produits finis'!B110),"",'Liste produits finis'!B110)</f>
        <v/>
      </c>
      <c r="C110" s="14"/>
      <c r="D110" s="8">
        <f ca="1">SUMIF('JOURNAL STOCKS'!$B$7:$E$199,'ETAT DES STOCKS'!A110,'JOURNAL STOCKS'!$D$7:$D$199)</f>
        <v>0</v>
      </c>
      <c r="E110" s="8">
        <f ca="1">SUMIF('JOURNAL STOCKS'!$B$7:$E$199,'ETAT DES STOCKS'!A110,'JOURNAL STOCKS'!$E$7:$E$199)</f>
        <v>0</v>
      </c>
      <c r="F110" s="9">
        <f t="shared" ca="1" si="2"/>
        <v>0</v>
      </c>
      <c r="H110" s="28" t="str">
        <f ca="1">IF(F110&lt;'Liste produits finis'!C110,"ALERTE !","")</f>
        <v/>
      </c>
    </row>
    <row r="111" spans="1:8" x14ac:dyDescent="0.25">
      <c r="A111" s="8" t="str">
        <f>'Liste produits finis'!A111</f>
        <v>P0106</v>
      </c>
      <c r="B111" s="8" t="str">
        <f>IF(ISBLANK('Liste produits finis'!B111),"",'Liste produits finis'!B111)</f>
        <v/>
      </c>
      <c r="C111" s="14"/>
      <c r="D111" s="8">
        <f ca="1">SUMIF('JOURNAL STOCKS'!$B$7:$E$199,'ETAT DES STOCKS'!A111,'JOURNAL STOCKS'!$D$7:$D$199)</f>
        <v>0</v>
      </c>
      <c r="E111" s="8">
        <f ca="1">SUMIF('JOURNAL STOCKS'!$B$7:$E$199,'ETAT DES STOCKS'!A111,'JOURNAL STOCKS'!$E$7:$E$199)</f>
        <v>0</v>
      </c>
      <c r="F111" s="9">
        <f t="shared" ca="1" si="2"/>
        <v>0</v>
      </c>
      <c r="H111" s="28" t="str">
        <f ca="1">IF(F111&lt;'Liste produits finis'!C111,"ALERTE !","")</f>
        <v/>
      </c>
    </row>
    <row r="112" spans="1:8" x14ac:dyDescent="0.25">
      <c r="A112" s="8" t="str">
        <f>'Liste produits finis'!A112</f>
        <v>P0107</v>
      </c>
      <c r="B112" s="8" t="str">
        <f>IF(ISBLANK('Liste produits finis'!B112),"",'Liste produits finis'!B112)</f>
        <v/>
      </c>
      <c r="C112" s="14"/>
      <c r="D112" s="8">
        <f ca="1">SUMIF('JOURNAL STOCKS'!$B$7:$E$199,'ETAT DES STOCKS'!A112,'JOURNAL STOCKS'!$D$7:$D$199)</f>
        <v>0</v>
      </c>
      <c r="E112" s="8">
        <f ca="1">SUMIF('JOURNAL STOCKS'!$B$7:$E$199,'ETAT DES STOCKS'!A112,'JOURNAL STOCKS'!$E$7:$E$199)</f>
        <v>0</v>
      </c>
      <c r="F112" s="9">
        <f t="shared" ca="1" si="2"/>
        <v>0</v>
      </c>
      <c r="H112" s="28" t="str">
        <f ca="1">IF(F112&lt;'Liste produits finis'!C112,"ALERTE !","")</f>
        <v/>
      </c>
    </row>
    <row r="113" spans="1:8" x14ac:dyDescent="0.25">
      <c r="A113" s="8" t="str">
        <f>'Liste produits finis'!A113</f>
        <v>P0108</v>
      </c>
      <c r="B113" s="8" t="str">
        <f>IF(ISBLANK('Liste produits finis'!B113),"",'Liste produits finis'!B113)</f>
        <v/>
      </c>
      <c r="C113" s="14"/>
      <c r="D113" s="8">
        <f ca="1">SUMIF('JOURNAL STOCKS'!$B$7:$E$199,'ETAT DES STOCKS'!A113,'JOURNAL STOCKS'!$D$7:$D$199)</f>
        <v>0</v>
      </c>
      <c r="E113" s="8">
        <f ca="1">SUMIF('JOURNAL STOCKS'!$B$7:$E$199,'ETAT DES STOCKS'!A113,'JOURNAL STOCKS'!$E$7:$E$199)</f>
        <v>0</v>
      </c>
      <c r="F113" s="9">
        <f t="shared" ca="1" si="2"/>
        <v>0</v>
      </c>
      <c r="H113" s="28" t="str">
        <f ca="1">IF(F113&lt;'Liste produits finis'!C113,"ALERTE !","")</f>
        <v/>
      </c>
    </row>
    <row r="114" spans="1:8" x14ac:dyDescent="0.25">
      <c r="A114" s="8" t="str">
        <f>'Liste produits finis'!A114</f>
        <v>P0109</v>
      </c>
      <c r="B114" s="8" t="str">
        <f>IF(ISBLANK('Liste produits finis'!B114),"",'Liste produits finis'!B114)</f>
        <v/>
      </c>
      <c r="C114" s="14"/>
      <c r="D114" s="8">
        <f ca="1">SUMIF('JOURNAL STOCKS'!$B$7:$E$199,'ETAT DES STOCKS'!A114,'JOURNAL STOCKS'!$D$7:$D$199)</f>
        <v>0</v>
      </c>
      <c r="E114" s="8">
        <f ca="1">SUMIF('JOURNAL STOCKS'!$B$7:$E$199,'ETAT DES STOCKS'!A114,'JOURNAL STOCKS'!$E$7:$E$199)</f>
        <v>0</v>
      </c>
      <c r="F114" s="9">
        <f t="shared" ca="1" si="2"/>
        <v>0</v>
      </c>
      <c r="H114" s="28" t="str">
        <f ca="1">IF(F114&lt;'Liste produits finis'!C114,"ALERTE !","")</f>
        <v/>
      </c>
    </row>
    <row r="115" spans="1:8" x14ac:dyDescent="0.25">
      <c r="A115" s="8" t="str">
        <f>'Liste produits finis'!A115</f>
        <v>P0110</v>
      </c>
      <c r="B115" s="8" t="str">
        <f>IF(ISBLANK('Liste produits finis'!B115),"",'Liste produits finis'!B115)</f>
        <v/>
      </c>
      <c r="C115" s="14"/>
      <c r="D115" s="8">
        <f ca="1">SUMIF('JOURNAL STOCKS'!$B$7:$E$199,'ETAT DES STOCKS'!A115,'JOURNAL STOCKS'!$D$7:$D$199)</f>
        <v>0</v>
      </c>
      <c r="E115" s="8">
        <f ca="1">SUMIF('JOURNAL STOCKS'!$B$7:$E$199,'ETAT DES STOCKS'!A115,'JOURNAL STOCKS'!$E$7:$E$199)</f>
        <v>0</v>
      </c>
      <c r="F115" s="9">
        <f t="shared" ca="1" si="2"/>
        <v>0</v>
      </c>
      <c r="H115" s="28" t="str">
        <f ca="1">IF(F115&lt;'Liste produits finis'!C115,"ALERTE !","")</f>
        <v/>
      </c>
    </row>
    <row r="116" spans="1:8" x14ac:dyDescent="0.25">
      <c r="A116" s="8" t="str">
        <f>'Liste produits finis'!A116</f>
        <v>P0111</v>
      </c>
      <c r="B116" s="8" t="str">
        <f>IF(ISBLANK('Liste produits finis'!B116),"",'Liste produits finis'!B116)</f>
        <v/>
      </c>
      <c r="C116" s="14"/>
      <c r="D116" s="8">
        <f ca="1">SUMIF('JOURNAL STOCKS'!$B$7:$E$199,'ETAT DES STOCKS'!A116,'JOURNAL STOCKS'!$D$7:$D$199)</f>
        <v>0</v>
      </c>
      <c r="E116" s="8">
        <f ca="1">SUMIF('JOURNAL STOCKS'!$B$7:$E$199,'ETAT DES STOCKS'!A116,'JOURNAL STOCKS'!$E$7:$E$199)</f>
        <v>0</v>
      </c>
      <c r="F116" s="9">
        <f t="shared" ca="1" si="2"/>
        <v>0</v>
      </c>
      <c r="H116" s="28" t="str">
        <f ca="1">IF(F116&lt;'Liste produits finis'!C116,"ALERTE !","")</f>
        <v/>
      </c>
    </row>
    <row r="117" spans="1:8" x14ac:dyDescent="0.25">
      <c r="A117" s="8" t="str">
        <f>'Liste produits finis'!A117</f>
        <v>P0112</v>
      </c>
      <c r="B117" s="8" t="str">
        <f>IF(ISBLANK('Liste produits finis'!B117),"",'Liste produits finis'!B117)</f>
        <v/>
      </c>
      <c r="C117" s="14"/>
      <c r="D117" s="8">
        <f ca="1">SUMIF('JOURNAL STOCKS'!$B$7:$E$199,'ETAT DES STOCKS'!A117,'JOURNAL STOCKS'!$D$7:$D$199)</f>
        <v>0</v>
      </c>
      <c r="E117" s="8">
        <f ca="1">SUMIF('JOURNAL STOCKS'!$B$7:$E$199,'ETAT DES STOCKS'!A117,'JOURNAL STOCKS'!$E$7:$E$199)</f>
        <v>0</v>
      </c>
      <c r="F117" s="9">
        <f t="shared" ca="1" si="2"/>
        <v>0</v>
      </c>
      <c r="H117" s="28" t="str">
        <f ca="1">IF(F117&lt;'Liste produits finis'!C117,"ALERTE !","")</f>
        <v/>
      </c>
    </row>
    <row r="118" spans="1:8" x14ac:dyDescent="0.25">
      <c r="A118" s="8" t="str">
        <f>'Liste produits finis'!A118</f>
        <v>P0113</v>
      </c>
      <c r="B118" s="8" t="str">
        <f>IF(ISBLANK('Liste produits finis'!B118),"",'Liste produits finis'!B118)</f>
        <v/>
      </c>
      <c r="C118" s="14"/>
      <c r="D118" s="8">
        <f ca="1">SUMIF('JOURNAL STOCKS'!$B$7:$E$199,'ETAT DES STOCKS'!A118,'JOURNAL STOCKS'!$D$7:$D$199)</f>
        <v>0</v>
      </c>
      <c r="E118" s="8">
        <f ca="1">SUMIF('JOURNAL STOCKS'!$B$7:$E$199,'ETAT DES STOCKS'!A118,'JOURNAL STOCKS'!$E$7:$E$199)</f>
        <v>0</v>
      </c>
      <c r="F118" s="9">
        <f t="shared" ca="1" si="2"/>
        <v>0</v>
      </c>
      <c r="H118" s="28" t="str">
        <f ca="1">IF(F118&lt;'Liste produits finis'!C118,"ALERTE !","")</f>
        <v/>
      </c>
    </row>
    <row r="119" spans="1:8" x14ac:dyDescent="0.25">
      <c r="A119" s="8" t="str">
        <f>'Liste produits finis'!A119</f>
        <v>P0114</v>
      </c>
      <c r="B119" s="8" t="str">
        <f>IF(ISBLANK('Liste produits finis'!B119),"",'Liste produits finis'!B119)</f>
        <v/>
      </c>
      <c r="C119" s="14"/>
      <c r="D119" s="8">
        <f ca="1">SUMIF('JOURNAL STOCKS'!$B$7:$E$199,'ETAT DES STOCKS'!A119,'JOURNAL STOCKS'!$D$7:$D$199)</f>
        <v>0</v>
      </c>
      <c r="E119" s="8">
        <f ca="1">SUMIF('JOURNAL STOCKS'!$B$7:$E$199,'ETAT DES STOCKS'!A119,'JOURNAL STOCKS'!$E$7:$E$199)</f>
        <v>0</v>
      </c>
      <c r="F119" s="9">
        <f t="shared" ca="1" si="2"/>
        <v>0</v>
      </c>
      <c r="H119" s="28" t="str">
        <f ca="1">IF(F119&lt;'Liste produits finis'!C119,"ALERTE !","")</f>
        <v/>
      </c>
    </row>
    <row r="120" spans="1:8" x14ac:dyDescent="0.25">
      <c r="A120" s="8" t="str">
        <f>'Liste produits finis'!A120</f>
        <v>P0115</v>
      </c>
      <c r="B120" s="8" t="str">
        <f>IF(ISBLANK('Liste produits finis'!B120),"",'Liste produits finis'!B120)</f>
        <v/>
      </c>
      <c r="C120" s="14"/>
      <c r="D120" s="8">
        <f ca="1">SUMIF('JOURNAL STOCKS'!$B$7:$E$199,'ETAT DES STOCKS'!A120,'JOURNAL STOCKS'!$D$7:$D$199)</f>
        <v>0</v>
      </c>
      <c r="E120" s="8">
        <f ca="1">SUMIF('JOURNAL STOCKS'!$B$7:$E$199,'ETAT DES STOCKS'!A120,'JOURNAL STOCKS'!$E$7:$E$199)</f>
        <v>0</v>
      </c>
      <c r="F120" s="9">
        <f t="shared" ca="1" si="2"/>
        <v>0</v>
      </c>
      <c r="H120" s="28" t="str">
        <f ca="1">IF(F120&lt;'Liste produits finis'!C120,"ALERTE !","")</f>
        <v/>
      </c>
    </row>
    <row r="121" spans="1:8" x14ac:dyDescent="0.25">
      <c r="A121" s="8" t="str">
        <f>'Liste produits finis'!A121</f>
        <v>P0116</v>
      </c>
      <c r="B121" s="8" t="str">
        <f>IF(ISBLANK('Liste produits finis'!B121),"",'Liste produits finis'!B121)</f>
        <v/>
      </c>
      <c r="C121" s="14"/>
      <c r="D121" s="8">
        <f ca="1">SUMIF('JOURNAL STOCKS'!$B$7:$E$199,'ETAT DES STOCKS'!A121,'JOURNAL STOCKS'!$D$7:$D$199)</f>
        <v>0</v>
      </c>
      <c r="E121" s="8">
        <f ca="1">SUMIF('JOURNAL STOCKS'!$B$7:$E$199,'ETAT DES STOCKS'!A121,'JOURNAL STOCKS'!$E$7:$E$199)</f>
        <v>0</v>
      </c>
      <c r="F121" s="9">
        <f t="shared" ca="1" si="2"/>
        <v>0</v>
      </c>
      <c r="H121" s="28" t="str">
        <f ca="1">IF(F121&lt;'Liste produits finis'!C121,"ALERTE !","")</f>
        <v/>
      </c>
    </row>
    <row r="122" spans="1:8" x14ac:dyDescent="0.25">
      <c r="A122" s="8" t="str">
        <f>'Liste produits finis'!A122</f>
        <v>P0117</v>
      </c>
      <c r="B122" s="8" t="str">
        <f>IF(ISBLANK('Liste produits finis'!B122),"",'Liste produits finis'!B122)</f>
        <v/>
      </c>
      <c r="C122" s="14"/>
      <c r="D122" s="8">
        <f ca="1">SUMIF('JOURNAL STOCKS'!$B$7:$E$199,'ETAT DES STOCKS'!A122,'JOURNAL STOCKS'!$D$7:$D$199)</f>
        <v>0</v>
      </c>
      <c r="E122" s="8">
        <f ca="1">SUMIF('JOURNAL STOCKS'!$B$7:$E$199,'ETAT DES STOCKS'!A122,'JOURNAL STOCKS'!$E$7:$E$199)</f>
        <v>0</v>
      </c>
      <c r="F122" s="9">
        <f t="shared" ca="1" si="2"/>
        <v>0</v>
      </c>
      <c r="H122" s="28" t="str">
        <f ca="1">IF(F122&lt;'Liste produits finis'!C122,"ALERTE !","")</f>
        <v/>
      </c>
    </row>
    <row r="123" spans="1:8" x14ac:dyDescent="0.25">
      <c r="A123" s="8" t="str">
        <f>'Liste produits finis'!A123</f>
        <v>P0118</v>
      </c>
      <c r="B123" s="8" t="str">
        <f>IF(ISBLANK('Liste produits finis'!B123),"",'Liste produits finis'!B123)</f>
        <v/>
      </c>
      <c r="C123" s="14"/>
      <c r="D123" s="8">
        <f ca="1">SUMIF('JOURNAL STOCKS'!$B$7:$E$199,'ETAT DES STOCKS'!A123,'JOURNAL STOCKS'!$D$7:$D$199)</f>
        <v>0</v>
      </c>
      <c r="E123" s="8">
        <f ca="1">SUMIF('JOURNAL STOCKS'!$B$7:$E$199,'ETAT DES STOCKS'!A123,'JOURNAL STOCKS'!$E$7:$E$199)</f>
        <v>0</v>
      </c>
      <c r="F123" s="9">
        <f t="shared" ca="1" si="2"/>
        <v>0</v>
      </c>
      <c r="H123" s="28" t="str">
        <f ca="1">IF(F123&lt;'Liste produits finis'!C123,"ALERTE !","")</f>
        <v/>
      </c>
    </row>
    <row r="124" spans="1:8" x14ac:dyDescent="0.25">
      <c r="A124" s="8" t="str">
        <f>'Liste produits finis'!A124</f>
        <v>P0119</v>
      </c>
      <c r="B124" s="8" t="str">
        <f>IF(ISBLANK('Liste produits finis'!B124),"",'Liste produits finis'!B124)</f>
        <v/>
      </c>
      <c r="C124" s="14"/>
      <c r="D124" s="8">
        <f ca="1">SUMIF('JOURNAL STOCKS'!$B$7:$E$199,'ETAT DES STOCKS'!A124,'JOURNAL STOCKS'!$D$7:$D$199)</f>
        <v>0</v>
      </c>
      <c r="E124" s="8">
        <f ca="1">SUMIF('JOURNAL STOCKS'!$B$7:$E$199,'ETAT DES STOCKS'!A124,'JOURNAL STOCKS'!$E$7:$E$199)</f>
        <v>0</v>
      </c>
      <c r="F124" s="9">
        <f t="shared" ca="1" si="2"/>
        <v>0</v>
      </c>
      <c r="H124" s="28" t="str">
        <f ca="1">IF(F124&lt;'Liste produits finis'!C124,"ALERTE !","")</f>
        <v/>
      </c>
    </row>
    <row r="125" spans="1:8" x14ac:dyDescent="0.25">
      <c r="A125" s="8" t="str">
        <f>'Liste produits finis'!A125</f>
        <v>P0120</v>
      </c>
      <c r="B125" s="8" t="str">
        <f>IF(ISBLANK('Liste produits finis'!B125),"",'Liste produits finis'!B125)</f>
        <v/>
      </c>
      <c r="C125" s="14"/>
      <c r="D125" s="8">
        <f ca="1">SUMIF('JOURNAL STOCKS'!$B$7:$E$199,'ETAT DES STOCKS'!A125,'JOURNAL STOCKS'!$D$7:$D$199)</f>
        <v>0</v>
      </c>
      <c r="E125" s="8">
        <f ca="1">SUMIF('JOURNAL STOCKS'!$B$7:$E$199,'ETAT DES STOCKS'!A125,'JOURNAL STOCKS'!$E$7:$E$199)</f>
        <v>0</v>
      </c>
      <c r="F125" s="9">
        <f t="shared" ca="1" si="2"/>
        <v>0</v>
      </c>
      <c r="H125" s="28" t="str">
        <f ca="1">IF(F125&lt;'Liste produits finis'!C125,"ALERTE !","")</f>
        <v/>
      </c>
    </row>
    <row r="126" spans="1:8" x14ac:dyDescent="0.25">
      <c r="A126" s="8" t="str">
        <f>'Liste produits finis'!A126</f>
        <v>P0121</v>
      </c>
      <c r="B126" s="8" t="str">
        <f>IF(ISBLANK('Liste produits finis'!B126),"",'Liste produits finis'!B126)</f>
        <v/>
      </c>
      <c r="C126" s="14"/>
      <c r="D126" s="8">
        <f ca="1">SUMIF('JOURNAL STOCKS'!$B$7:$E$199,'ETAT DES STOCKS'!A126,'JOURNAL STOCKS'!$D$7:$D$199)</f>
        <v>0</v>
      </c>
      <c r="E126" s="8">
        <f ca="1">SUMIF('JOURNAL STOCKS'!$B$7:$E$199,'ETAT DES STOCKS'!A126,'JOURNAL STOCKS'!$E$7:$E$199)</f>
        <v>0</v>
      </c>
      <c r="F126" s="9">
        <f t="shared" ca="1" si="2"/>
        <v>0</v>
      </c>
      <c r="H126" s="28" t="str">
        <f ca="1">IF(F126&lt;'Liste produits finis'!C126,"ALERTE !","")</f>
        <v/>
      </c>
    </row>
    <row r="127" spans="1:8" x14ac:dyDescent="0.25">
      <c r="A127" s="8" t="str">
        <f>'Liste produits finis'!A127</f>
        <v>P0122</v>
      </c>
      <c r="B127" s="8" t="str">
        <f>IF(ISBLANK('Liste produits finis'!B127),"",'Liste produits finis'!B127)</f>
        <v/>
      </c>
      <c r="C127" s="14"/>
      <c r="D127" s="8">
        <f ca="1">SUMIF('JOURNAL STOCKS'!$B$7:$E$199,'ETAT DES STOCKS'!A127,'JOURNAL STOCKS'!$D$7:$D$199)</f>
        <v>0</v>
      </c>
      <c r="E127" s="8">
        <f ca="1">SUMIF('JOURNAL STOCKS'!$B$7:$E$199,'ETAT DES STOCKS'!A127,'JOURNAL STOCKS'!$E$7:$E$199)</f>
        <v>0</v>
      </c>
      <c r="F127" s="9">
        <f t="shared" ca="1" si="2"/>
        <v>0</v>
      </c>
      <c r="H127" s="28" t="str">
        <f ca="1">IF(F127&lt;'Liste produits finis'!C127,"ALERTE !","")</f>
        <v/>
      </c>
    </row>
    <row r="128" spans="1:8" x14ac:dyDescent="0.25">
      <c r="A128" s="8" t="str">
        <f>'Liste produits finis'!A128</f>
        <v>P0123</v>
      </c>
      <c r="B128" s="8" t="str">
        <f>IF(ISBLANK('Liste produits finis'!B128),"",'Liste produits finis'!B128)</f>
        <v/>
      </c>
      <c r="C128" s="14"/>
      <c r="D128" s="8">
        <f ca="1">SUMIF('JOURNAL STOCKS'!$B$7:$E$199,'ETAT DES STOCKS'!A128,'JOURNAL STOCKS'!$D$7:$D$199)</f>
        <v>0</v>
      </c>
      <c r="E128" s="8">
        <f ca="1">SUMIF('JOURNAL STOCKS'!$B$7:$E$199,'ETAT DES STOCKS'!A128,'JOURNAL STOCKS'!$E$7:$E$199)</f>
        <v>0</v>
      </c>
      <c r="F128" s="9">
        <f t="shared" ca="1" si="2"/>
        <v>0</v>
      </c>
      <c r="H128" s="28" t="str">
        <f ca="1">IF(F128&lt;'Liste produits finis'!C128,"ALERTE !","")</f>
        <v/>
      </c>
    </row>
    <row r="129" spans="1:8" x14ac:dyDescent="0.25">
      <c r="A129" s="8" t="str">
        <f>'Liste produits finis'!A129</f>
        <v>P0124</v>
      </c>
      <c r="B129" s="8" t="str">
        <f>IF(ISBLANK('Liste produits finis'!B129),"",'Liste produits finis'!B129)</f>
        <v/>
      </c>
      <c r="C129" s="14"/>
      <c r="D129" s="8">
        <f ca="1">SUMIF('JOURNAL STOCKS'!$B$7:$E$199,'ETAT DES STOCKS'!A129,'JOURNAL STOCKS'!$D$7:$D$199)</f>
        <v>0</v>
      </c>
      <c r="E129" s="8">
        <f ca="1">SUMIF('JOURNAL STOCKS'!$B$7:$E$199,'ETAT DES STOCKS'!A129,'JOURNAL STOCKS'!$E$7:$E$199)</f>
        <v>0</v>
      </c>
      <c r="F129" s="9">
        <f t="shared" ca="1" si="2"/>
        <v>0</v>
      </c>
      <c r="H129" s="28" t="str">
        <f ca="1">IF(F129&lt;'Liste produits finis'!C129,"ALERTE !","")</f>
        <v/>
      </c>
    </row>
    <row r="130" spans="1:8" x14ac:dyDescent="0.25">
      <c r="A130" s="8" t="str">
        <f>'Liste produits finis'!A130</f>
        <v>P0125</v>
      </c>
      <c r="B130" s="8" t="str">
        <f>IF(ISBLANK('Liste produits finis'!B130),"",'Liste produits finis'!B130)</f>
        <v/>
      </c>
      <c r="C130" s="14"/>
      <c r="D130" s="8">
        <f ca="1">SUMIF('JOURNAL STOCKS'!$B$7:$E$199,'ETAT DES STOCKS'!A130,'JOURNAL STOCKS'!$D$7:$D$199)</f>
        <v>0</v>
      </c>
      <c r="E130" s="8">
        <f ca="1">SUMIF('JOURNAL STOCKS'!$B$7:$E$199,'ETAT DES STOCKS'!A130,'JOURNAL STOCKS'!$E$7:$E$199)</f>
        <v>0</v>
      </c>
      <c r="F130" s="9">
        <f t="shared" ca="1" si="2"/>
        <v>0</v>
      </c>
      <c r="H130" s="28" t="str">
        <f ca="1">IF(F130&lt;'Liste produits finis'!C130,"ALERTE !","")</f>
        <v/>
      </c>
    </row>
    <row r="131" spans="1:8" x14ac:dyDescent="0.25">
      <c r="A131" s="8" t="str">
        <f>'Liste produits finis'!A131</f>
        <v>P0126</v>
      </c>
      <c r="B131" s="8" t="str">
        <f>IF(ISBLANK('Liste produits finis'!B131),"",'Liste produits finis'!B131)</f>
        <v/>
      </c>
      <c r="C131" s="14"/>
      <c r="D131" s="8">
        <f ca="1">SUMIF('JOURNAL STOCKS'!$B$7:$E$199,'ETAT DES STOCKS'!A131,'JOURNAL STOCKS'!$D$7:$D$199)</f>
        <v>0</v>
      </c>
      <c r="E131" s="8">
        <f ca="1">SUMIF('JOURNAL STOCKS'!$B$7:$E$199,'ETAT DES STOCKS'!A131,'JOURNAL STOCKS'!$E$7:$E$199)</f>
        <v>0</v>
      </c>
      <c r="F131" s="9">
        <f t="shared" ca="1" si="2"/>
        <v>0</v>
      </c>
      <c r="H131" s="28" t="str">
        <f ca="1">IF(F131&lt;'Liste produits finis'!C131,"ALERTE !","")</f>
        <v/>
      </c>
    </row>
    <row r="132" spans="1:8" x14ac:dyDescent="0.25">
      <c r="A132" s="8" t="str">
        <f>'Liste produits finis'!A132</f>
        <v>P0127</v>
      </c>
      <c r="B132" s="8" t="str">
        <f>IF(ISBLANK('Liste produits finis'!B132),"",'Liste produits finis'!B132)</f>
        <v/>
      </c>
      <c r="C132" s="14"/>
      <c r="D132" s="8">
        <f ca="1">SUMIF('JOURNAL STOCKS'!$B$7:$E$199,'ETAT DES STOCKS'!A132,'JOURNAL STOCKS'!$D$7:$D$199)</f>
        <v>0</v>
      </c>
      <c r="E132" s="8">
        <f ca="1">SUMIF('JOURNAL STOCKS'!$B$7:$E$199,'ETAT DES STOCKS'!A132,'JOURNAL STOCKS'!$E$7:$E$199)</f>
        <v>0</v>
      </c>
      <c r="F132" s="9">
        <f t="shared" ca="1" si="2"/>
        <v>0</v>
      </c>
      <c r="H132" s="28" t="str">
        <f ca="1">IF(F132&lt;'Liste produits finis'!C132,"ALERTE !","")</f>
        <v/>
      </c>
    </row>
    <row r="133" spans="1:8" x14ac:dyDescent="0.25">
      <c r="A133" s="8" t="str">
        <f>'Liste produits finis'!A133</f>
        <v>P0128</v>
      </c>
      <c r="B133" s="8" t="str">
        <f>IF(ISBLANK('Liste produits finis'!B133),"",'Liste produits finis'!B133)</f>
        <v/>
      </c>
      <c r="C133" s="14"/>
      <c r="D133" s="8">
        <f ca="1">SUMIF('JOURNAL STOCKS'!$B$7:$E$199,'ETAT DES STOCKS'!A133,'JOURNAL STOCKS'!$D$7:$D$199)</f>
        <v>0</v>
      </c>
      <c r="E133" s="8">
        <f ca="1">SUMIF('JOURNAL STOCKS'!$B$7:$E$199,'ETAT DES STOCKS'!A133,'JOURNAL STOCKS'!$E$7:$E$199)</f>
        <v>0</v>
      </c>
      <c r="F133" s="9">
        <f t="shared" ca="1" si="2"/>
        <v>0</v>
      </c>
      <c r="H133" s="28" t="str">
        <f ca="1">IF(F133&lt;'Liste produits finis'!C133,"ALERTE !","")</f>
        <v/>
      </c>
    </row>
    <row r="134" spans="1:8" x14ac:dyDescent="0.25">
      <c r="A134" s="8" t="str">
        <f>'Liste produits finis'!A134</f>
        <v>P0129</v>
      </c>
      <c r="B134" s="8" t="str">
        <f>IF(ISBLANK('Liste produits finis'!B134),"",'Liste produits finis'!B134)</f>
        <v/>
      </c>
      <c r="C134" s="14"/>
      <c r="D134" s="8">
        <f ca="1">SUMIF('JOURNAL STOCKS'!$B$7:$E$199,'ETAT DES STOCKS'!A134,'JOURNAL STOCKS'!$D$7:$D$199)</f>
        <v>0</v>
      </c>
      <c r="E134" s="8">
        <f ca="1">SUMIF('JOURNAL STOCKS'!$B$7:$E$199,'ETAT DES STOCKS'!A134,'JOURNAL STOCKS'!$E$7:$E$199)</f>
        <v>0</v>
      </c>
      <c r="F134" s="9">
        <f t="shared" ca="1" si="2"/>
        <v>0</v>
      </c>
      <c r="H134" s="28" t="str">
        <f ca="1">IF(F134&lt;'Liste produits finis'!C134,"ALERTE !","")</f>
        <v/>
      </c>
    </row>
    <row r="135" spans="1:8" x14ac:dyDescent="0.25">
      <c r="A135" s="8" t="str">
        <f>'Liste produits finis'!A135</f>
        <v>P0130</v>
      </c>
      <c r="B135" s="8" t="str">
        <f>IF(ISBLANK('Liste produits finis'!B135),"",'Liste produits finis'!B135)</f>
        <v/>
      </c>
      <c r="C135" s="14"/>
      <c r="D135" s="8">
        <f ca="1">SUMIF('JOURNAL STOCKS'!$B$7:$E$199,'ETAT DES STOCKS'!A135,'JOURNAL STOCKS'!$D$7:$D$199)</f>
        <v>0</v>
      </c>
      <c r="E135" s="8">
        <f ca="1">SUMIF('JOURNAL STOCKS'!$B$7:$E$199,'ETAT DES STOCKS'!A135,'JOURNAL STOCKS'!$E$7:$E$199)</f>
        <v>0</v>
      </c>
      <c r="F135" s="9">
        <f t="shared" ca="1" si="2"/>
        <v>0</v>
      </c>
      <c r="H135" s="28" t="str">
        <f ca="1">IF(F135&lt;'Liste produits finis'!C135,"ALERTE !","")</f>
        <v/>
      </c>
    </row>
    <row r="136" spans="1:8" x14ac:dyDescent="0.25">
      <c r="A136" s="8" t="str">
        <f>'Liste produits finis'!A136</f>
        <v>P0131</v>
      </c>
      <c r="B136" s="8" t="str">
        <f>IF(ISBLANK('Liste produits finis'!B136),"",'Liste produits finis'!B136)</f>
        <v/>
      </c>
      <c r="C136" s="14"/>
      <c r="D136" s="8">
        <f ca="1">SUMIF('JOURNAL STOCKS'!$B$7:$E$199,'ETAT DES STOCKS'!A136,'JOURNAL STOCKS'!$D$7:$D$199)</f>
        <v>0</v>
      </c>
      <c r="E136" s="8">
        <f ca="1">SUMIF('JOURNAL STOCKS'!$B$7:$E$199,'ETAT DES STOCKS'!A136,'JOURNAL STOCKS'!$E$7:$E$199)</f>
        <v>0</v>
      </c>
      <c r="F136" s="9">
        <f t="shared" ca="1" si="2"/>
        <v>0</v>
      </c>
      <c r="H136" s="28" t="str">
        <f ca="1">IF(F136&lt;'Liste produits finis'!C136,"ALERTE !","")</f>
        <v/>
      </c>
    </row>
    <row r="137" spans="1:8" x14ac:dyDescent="0.25">
      <c r="A137" s="8" t="str">
        <f>'Liste produits finis'!A137</f>
        <v>P0132</v>
      </c>
      <c r="B137" s="8" t="str">
        <f>IF(ISBLANK('Liste produits finis'!B137),"",'Liste produits finis'!B137)</f>
        <v/>
      </c>
      <c r="C137" s="14"/>
      <c r="D137" s="8">
        <f ca="1">SUMIF('JOURNAL STOCKS'!$B$7:$E$199,'ETAT DES STOCKS'!A137,'JOURNAL STOCKS'!$D$7:$D$199)</f>
        <v>0</v>
      </c>
      <c r="E137" s="8">
        <f ca="1">SUMIF('JOURNAL STOCKS'!$B$7:$E$199,'ETAT DES STOCKS'!A137,'JOURNAL STOCKS'!$E$7:$E$199)</f>
        <v>0</v>
      </c>
      <c r="F137" s="9">
        <f t="shared" ca="1" si="2"/>
        <v>0</v>
      </c>
      <c r="H137" s="28" t="str">
        <f ca="1">IF(F137&lt;'Liste produits finis'!C137,"ALERTE !","")</f>
        <v/>
      </c>
    </row>
    <row r="138" spans="1:8" x14ac:dyDescent="0.25">
      <c r="A138" s="8" t="str">
        <f>'Liste produits finis'!A138</f>
        <v>P0133</v>
      </c>
      <c r="B138" s="8" t="str">
        <f>IF(ISBLANK('Liste produits finis'!B138),"",'Liste produits finis'!B138)</f>
        <v/>
      </c>
      <c r="C138" s="14"/>
      <c r="D138" s="8">
        <f ca="1">SUMIF('JOURNAL STOCKS'!$B$7:$E$199,'ETAT DES STOCKS'!A138,'JOURNAL STOCKS'!$D$7:$D$199)</f>
        <v>0</v>
      </c>
      <c r="E138" s="8">
        <f ca="1">SUMIF('JOURNAL STOCKS'!$B$7:$E$199,'ETAT DES STOCKS'!A138,'JOURNAL STOCKS'!$E$7:$E$199)</f>
        <v>0</v>
      </c>
      <c r="F138" s="9">
        <f t="shared" ca="1" si="2"/>
        <v>0</v>
      </c>
      <c r="H138" s="28" t="str">
        <f ca="1">IF(F138&lt;'Liste produits finis'!C138,"ALERTE !","")</f>
        <v/>
      </c>
    </row>
    <row r="139" spans="1:8" x14ac:dyDescent="0.25">
      <c r="A139" s="8" t="str">
        <f>'Liste produits finis'!A139</f>
        <v>P0134</v>
      </c>
      <c r="B139" s="8" t="str">
        <f>IF(ISBLANK('Liste produits finis'!B139),"",'Liste produits finis'!B139)</f>
        <v/>
      </c>
      <c r="C139" s="14"/>
      <c r="D139" s="8">
        <f ca="1">SUMIF('JOURNAL STOCKS'!$B$7:$E$199,'ETAT DES STOCKS'!A139,'JOURNAL STOCKS'!$D$7:$D$199)</f>
        <v>0</v>
      </c>
      <c r="E139" s="8">
        <f ca="1">SUMIF('JOURNAL STOCKS'!$B$7:$E$199,'ETAT DES STOCKS'!A139,'JOURNAL STOCKS'!$E$7:$E$199)</f>
        <v>0</v>
      </c>
      <c r="F139" s="9">
        <f t="shared" ca="1" si="2"/>
        <v>0</v>
      </c>
      <c r="H139" s="28" t="str">
        <f ca="1">IF(F139&lt;'Liste produits finis'!C139,"ALERTE !","")</f>
        <v/>
      </c>
    </row>
    <row r="140" spans="1:8" x14ac:dyDescent="0.25">
      <c r="A140" s="8" t="str">
        <f>'Liste produits finis'!A140</f>
        <v>P0135</v>
      </c>
      <c r="B140" s="8" t="str">
        <f>IF(ISBLANK('Liste produits finis'!B140),"",'Liste produits finis'!B140)</f>
        <v/>
      </c>
      <c r="C140" s="14"/>
      <c r="D140" s="8">
        <f ca="1">SUMIF('JOURNAL STOCKS'!$B$7:$E$199,'ETAT DES STOCKS'!A140,'JOURNAL STOCKS'!$D$7:$D$199)</f>
        <v>0</v>
      </c>
      <c r="E140" s="8">
        <f ca="1">SUMIF('JOURNAL STOCKS'!$B$7:$E$199,'ETAT DES STOCKS'!A140,'JOURNAL STOCKS'!$E$7:$E$199)</f>
        <v>0</v>
      </c>
      <c r="F140" s="9">
        <f t="shared" ca="1" si="2"/>
        <v>0</v>
      </c>
      <c r="H140" s="28" t="str">
        <f ca="1">IF(F140&lt;'Liste produits finis'!C140,"ALERTE !","")</f>
        <v/>
      </c>
    </row>
    <row r="141" spans="1:8" x14ac:dyDescent="0.25">
      <c r="A141" s="8" t="str">
        <f>'Liste produits finis'!A141</f>
        <v>P0136</v>
      </c>
      <c r="B141" s="8" t="str">
        <f>IF(ISBLANK('Liste produits finis'!B141),"",'Liste produits finis'!B141)</f>
        <v/>
      </c>
      <c r="C141" s="14"/>
      <c r="D141" s="8">
        <f ca="1">SUMIF('JOURNAL STOCKS'!$B$7:$E$199,'ETAT DES STOCKS'!A141,'JOURNAL STOCKS'!$D$7:$D$199)</f>
        <v>0</v>
      </c>
      <c r="E141" s="8">
        <f ca="1">SUMIF('JOURNAL STOCKS'!$B$7:$E$199,'ETAT DES STOCKS'!A141,'JOURNAL STOCKS'!$E$7:$E$199)</f>
        <v>0</v>
      </c>
      <c r="F141" s="9">
        <f t="shared" ca="1" si="2"/>
        <v>0</v>
      </c>
      <c r="H141" s="28" t="str">
        <f ca="1">IF(F141&lt;'Liste produits finis'!C141,"ALERTE !","")</f>
        <v/>
      </c>
    </row>
    <row r="142" spans="1:8" x14ac:dyDescent="0.25">
      <c r="A142" s="8" t="str">
        <f>'Liste produits finis'!A142</f>
        <v>P0137</v>
      </c>
      <c r="B142" s="8" t="str">
        <f>IF(ISBLANK('Liste produits finis'!B142),"",'Liste produits finis'!B142)</f>
        <v/>
      </c>
      <c r="C142" s="14"/>
      <c r="D142" s="8">
        <f ca="1">SUMIF('JOURNAL STOCKS'!$B$7:$E$199,'ETAT DES STOCKS'!A142,'JOURNAL STOCKS'!$D$7:$D$199)</f>
        <v>0</v>
      </c>
      <c r="E142" s="8">
        <f ca="1">SUMIF('JOURNAL STOCKS'!$B$7:$E$199,'ETAT DES STOCKS'!A142,'JOURNAL STOCKS'!$E$7:$E$199)</f>
        <v>0</v>
      </c>
      <c r="F142" s="9">
        <f t="shared" ca="1" si="2"/>
        <v>0</v>
      </c>
      <c r="H142" s="28" t="str">
        <f ca="1">IF(F142&lt;'Liste produits finis'!C142,"ALERTE !","")</f>
        <v/>
      </c>
    </row>
    <row r="143" spans="1:8" x14ac:dyDescent="0.25">
      <c r="A143" s="8" t="str">
        <f>'Liste produits finis'!A143</f>
        <v>P0138</v>
      </c>
      <c r="B143" s="8" t="str">
        <f>IF(ISBLANK('Liste produits finis'!B143),"",'Liste produits finis'!B143)</f>
        <v/>
      </c>
      <c r="C143" s="14"/>
      <c r="D143" s="8">
        <f ca="1">SUMIF('JOURNAL STOCKS'!$B$7:$E$199,'ETAT DES STOCKS'!A143,'JOURNAL STOCKS'!$D$7:$D$199)</f>
        <v>0</v>
      </c>
      <c r="E143" s="8">
        <f ca="1">SUMIF('JOURNAL STOCKS'!$B$7:$E$199,'ETAT DES STOCKS'!A143,'JOURNAL STOCKS'!$E$7:$E$199)</f>
        <v>0</v>
      </c>
      <c r="F143" s="9">
        <f t="shared" ref="F143:F155" ca="1" si="3">C143+D143-E143</f>
        <v>0</v>
      </c>
      <c r="H143" s="28" t="str">
        <f ca="1">IF(F143&lt;'Liste produits finis'!C143,"ALERTE !","")</f>
        <v/>
      </c>
    </row>
    <row r="144" spans="1:8" x14ac:dyDescent="0.25">
      <c r="A144" s="8" t="str">
        <f>'Liste produits finis'!A144</f>
        <v>P0139</v>
      </c>
      <c r="B144" s="8" t="str">
        <f>IF(ISBLANK('Liste produits finis'!B144),"",'Liste produits finis'!B144)</f>
        <v/>
      </c>
      <c r="C144" s="14"/>
      <c r="D144" s="8">
        <f ca="1">SUMIF('JOURNAL STOCKS'!$B$7:$E$199,'ETAT DES STOCKS'!A144,'JOURNAL STOCKS'!$D$7:$D$199)</f>
        <v>0</v>
      </c>
      <c r="E144" s="8">
        <f ca="1">SUMIF('JOURNAL STOCKS'!$B$7:$E$199,'ETAT DES STOCKS'!A144,'JOURNAL STOCKS'!$E$7:$E$199)</f>
        <v>0</v>
      </c>
      <c r="F144" s="9">
        <f t="shared" ca="1" si="3"/>
        <v>0</v>
      </c>
      <c r="H144" s="28" t="str">
        <f ca="1">IF(F144&lt;'Liste produits finis'!C144,"ALERTE !","")</f>
        <v/>
      </c>
    </row>
    <row r="145" spans="1:8" x14ac:dyDescent="0.25">
      <c r="A145" s="8" t="str">
        <f>'Liste produits finis'!A145</f>
        <v>P0140</v>
      </c>
      <c r="B145" s="8" t="str">
        <f>IF(ISBLANK('Liste produits finis'!B145),"",'Liste produits finis'!B145)</f>
        <v/>
      </c>
      <c r="C145" s="14"/>
      <c r="D145" s="8">
        <f ca="1">SUMIF('JOURNAL STOCKS'!$B$7:$E$199,'ETAT DES STOCKS'!A145,'JOURNAL STOCKS'!$D$7:$D$199)</f>
        <v>0</v>
      </c>
      <c r="E145" s="8">
        <f ca="1">SUMIF('JOURNAL STOCKS'!$B$7:$E$199,'ETAT DES STOCKS'!A145,'JOURNAL STOCKS'!$E$7:$E$199)</f>
        <v>0</v>
      </c>
      <c r="F145" s="9">
        <f t="shared" ca="1" si="3"/>
        <v>0</v>
      </c>
      <c r="H145" s="28" t="str">
        <f ca="1">IF(F145&lt;'Liste produits finis'!C145,"ALERTE !","")</f>
        <v/>
      </c>
    </row>
    <row r="146" spans="1:8" x14ac:dyDescent="0.25">
      <c r="A146" s="8" t="str">
        <f>'Liste produits finis'!A146</f>
        <v>P0141</v>
      </c>
      <c r="B146" s="8" t="str">
        <f>IF(ISBLANK('Liste produits finis'!B146),"",'Liste produits finis'!B146)</f>
        <v/>
      </c>
      <c r="C146" s="14"/>
      <c r="D146" s="8">
        <f ca="1">SUMIF('JOURNAL STOCKS'!$B$7:$E$199,'ETAT DES STOCKS'!A146,'JOURNAL STOCKS'!$D$7:$D$199)</f>
        <v>0</v>
      </c>
      <c r="E146" s="8">
        <f ca="1">SUMIF('JOURNAL STOCKS'!$B$7:$E$199,'ETAT DES STOCKS'!A146,'JOURNAL STOCKS'!$E$7:$E$199)</f>
        <v>0</v>
      </c>
      <c r="F146" s="9">
        <f t="shared" ca="1" si="3"/>
        <v>0</v>
      </c>
      <c r="H146" s="28" t="str">
        <f ca="1">IF(F146&lt;'Liste produits finis'!C146,"ALERTE !","")</f>
        <v/>
      </c>
    </row>
    <row r="147" spans="1:8" x14ac:dyDescent="0.25">
      <c r="A147" s="8" t="str">
        <f>'Liste produits finis'!A147</f>
        <v>P0142</v>
      </c>
      <c r="B147" s="8" t="str">
        <f>IF(ISBLANK('Liste produits finis'!B147),"",'Liste produits finis'!B147)</f>
        <v/>
      </c>
      <c r="C147" s="14"/>
      <c r="D147" s="8">
        <f ca="1">SUMIF('JOURNAL STOCKS'!$B$7:$E$199,'ETAT DES STOCKS'!A147,'JOURNAL STOCKS'!$D$7:$D$199)</f>
        <v>0</v>
      </c>
      <c r="E147" s="8">
        <f ca="1">SUMIF('JOURNAL STOCKS'!$B$7:$E$199,'ETAT DES STOCKS'!A147,'JOURNAL STOCKS'!$E$7:$E$199)</f>
        <v>0</v>
      </c>
      <c r="F147" s="9">
        <f t="shared" ca="1" si="3"/>
        <v>0</v>
      </c>
      <c r="H147" s="28" t="str">
        <f ca="1">IF(F147&lt;'Liste produits finis'!C147,"ALERTE !","")</f>
        <v/>
      </c>
    </row>
    <row r="148" spans="1:8" x14ac:dyDescent="0.25">
      <c r="A148" s="8" t="str">
        <f>'Liste produits finis'!A148</f>
        <v>P0143</v>
      </c>
      <c r="B148" s="8" t="str">
        <f>IF(ISBLANK('Liste produits finis'!B148),"",'Liste produits finis'!B148)</f>
        <v/>
      </c>
      <c r="C148" s="14"/>
      <c r="D148" s="8">
        <f ca="1">SUMIF('JOURNAL STOCKS'!$B$7:$E$199,'ETAT DES STOCKS'!A148,'JOURNAL STOCKS'!$D$7:$D$199)</f>
        <v>0</v>
      </c>
      <c r="E148" s="8">
        <f ca="1">SUMIF('JOURNAL STOCKS'!$B$7:$E$199,'ETAT DES STOCKS'!A148,'JOURNAL STOCKS'!$E$7:$E$199)</f>
        <v>0</v>
      </c>
      <c r="F148" s="9">
        <f t="shared" ca="1" si="3"/>
        <v>0</v>
      </c>
      <c r="H148" s="28" t="str">
        <f ca="1">IF(F148&lt;'Liste produits finis'!C148,"ALERTE !","")</f>
        <v/>
      </c>
    </row>
    <row r="149" spans="1:8" x14ac:dyDescent="0.25">
      <c r="A149" s="8" t="str">
        <f>'Liste produits finis'!A149</f>
        <v>P0144</v>
      </c>
      <c r="B149" s="8" t="str">
        <f>IF(ISBLANK('Liste produits finis'!B149),"",'Liste produits finis'!B149)</f>
        <v/>
      </c>
      <c r="C149" s="14"/>
      <c r="D149" s="8">
        <f ca="1">SUMIF('JOURNAL STOCKS'!$B$7:$E$199,'ETAT DES STOCKS'!A149,'JOURNAL STOCKS'!$D$7:$D$199)</f>
        <v>0</v>
      </c>
      <c r="E149" s="8">
        <f ca="1">SUMIF('JOURNAL STOCKS'!$B$7:$E$199,'ETAT DES STOCKS'!A149,'JOURNAL STOCKS'!$E$7:$E$199)</f>
        <v>0</v>
      </c>
      <c r="F149" s="9">
        <f t="shared" ca="1" si="3"/>
        <v>0</v>
      </c>
      <c r="H149" s="28" t="str">
        <f ca="1">IF(F149&lt;'Liste produits finis'!C149,"ALERTE !","")</f>
        <v/>
      </c>
    </row>
    <row r="150" spans="1:8" x14ac:dyDescent="0.25">
      <c r="A150" s="8" t="str">
        <f>'Liste produits finis'!A150</f>
        <v>P0145</v>
      </c>
      <c r="B150" s="8" t="str">
        <f>IF(ISBLANK('Liste produits finis'!B150),"",'Liste produits finis'!B150)</f>
        <v/>
      </c>
      <c r="C150" s="14"/>
      <c r="D150" s="8">
        <f ca="1">SUMIF('JOURNAL STOCKS'!$B$7:$E$199,'ETAT DES STOCKS'!A150,'JOURNAL STOCKS'!$D$7:$D$199)</f>
        <v>0</v>
      </c>
      <c r="E150" s="8">
        <f ca="1">SUMIF('JOURNAL STOCKS'!$B$7:$E$199,'ETAT DES STOCKS'!A150,'JOURNAL STOCKS'!$E$7:$E$199)</f>
        <v>0</v>
      </c>
      <c r="F150" s="9">
        <f t="shared" ca="1" si="3"/>
        <v>0</v>
      </c>
      <c r="H150" s="28" t="str">
        <f ca="1">IF(F150&lt;'Liste produits finis'!C150,"ALERTE !","")</f>
        <v/>
      </c>
    </row>
    <row r="151" spans="1:8" x14ac:dyDescent="0.25">
      <c r="A151" s="8" t="str">
        <f>'Liste produits finis'!A151</f>
        <v>P0146</v>
      </c>
      <c r="B151" s="8" t="str">
        <f>IF(ISBLANK('Liste produits finis'!B151),"",'Liste produits finis'!B151)</f>
        <v/>
      </c>
      <c r="C151" s="14"/>
      <c r="D151" s="8">
        <f ca="1">SUMIF('JOURNAL STOCKS'!$B$7:$E$199,'ETAT DES STOCKS'!A151,'JOURNAL STOCKS'!$D$7:$D$199)</f>
        <v>0</v>
      </c>
      <c r="E151" s="8">
        <f ca="1">SUMIF('JOURNAL STOCKS'!$B$7:$E$199,'ETAT DES STOCKS'!A151,'JOURNAL STOCKS'!$E$7:$E$199)</f>
        <v>0</v>
      </c>
      <c r="F151" s="9">
        <f t="shared" ca="1" si="3"/>
        <v>0</v>
      </c>
      <c r="H151" s="28" t="str">
        <f ca="1">IF(F151&lt;'Liste produits finis'!C151,"ALERTE !","")</f>
        <v/>
      </c>
    </row>
    <row r="152" spans="1:8" x14ac:dyDescent="0.25">
      <c r="A152" s="8" t="str">
        <f>'Liste produits finis'!A152</f>
        <v>P0147</v>
      </c>
      <c r="B152" s="8" t="str">
        <f>IF(ISBLANK('Liste produits finis'!B152),"",'Liste produits finis'!B152)</f>
        <v/>
      </c>
      <c r="C152" s="14"/>
      <c r="D152" s="8">
        <f ca="1">SUMIF('JOURNAL STOCKS'!$B$7:$E$199,'ETAT DES STOCKS'!A152,'JOURNAL STOCKS'!$D$7:$D$199)</f>
        <v>0</v>
      </c>
      <c r="E152" s="8">
        <f ca="1">SUMIF('JOURNAL STOCKS'!$B$7:$E$199,'ETAT DES STOCKS'!A152,'JOURNAL STOCKS'!$E$7:$E$199)</f>
        <v>0</v>
      </c>
      <c r="F152" s="9">
        <f t="shared" ca="1" si="3"/>
        <v>0</v>
      </c>
      <c r="H152" s="28" t="str">
        <f ca="1">IF(F152&lt;'Liste produits finis'!C152,"ALERTE !","")</f>
        <v/>
      </c>
    </row>
    <row r="153" spans="1:8" x14ac:dyDescent="0.25">
      <c r="A153" s="8" t="str">
        <f>'Liste produits finis'!A153</f>
        <v>P0148</v>
      </c>
      <c r="B153" s="8" t="str">
        <f>IF(ISBLANK('Liste produits finis'!B153),"",'Liste produits finis'!B153)</f>
        <v/>
      </c>
      <c r="C153" s="14"/>
      <c r="D153" s="8">
        <f ca="1">SUMIF('JOURNAL STOCKS'!$B$7:$E$199,'ETAT DES STOCKS'!A153,'JOURNAL STOCKS'!$D$7:$D$199)</f>
        <v>0</v>
      </c>
      <c r="E153" s="8">
        <f ca="1">SUMIF('JOURNAL STOCKS'!$B$7:$E$199,'ETAT DES STOCKS'!A153,'JOURNAL STOCKS'!$E$7:$E$199)</f>
        <v>0</v>
      </c>
      <c r="F153" s="9">
        <f t="shared" ca="1" si="3"/>
        <v>0</v>
      </c>
      <c r="H153" s="28" t="str">
        <f ca="1">IF(F153&lt;'Liste produits finis'!C153,"ALERTE !","")</f>
        <v/>
      </c>
    </row>
    <row r="154" spans="1:8" x14ac:dyDescent="0.25">
      <c r="A154" s="8" t="str">
        <f>'Liste produits finis'!A154</f>
        <v>P0149</v>
      </c>
      <c r="B154" s="8" t="str">
        <f>IF(ISBLANK('Liste produits finis'!B154),"",'Liste produits finis'!B154)</f>
        <v/>
      </c>
      <c r="C154" s="14"/>
      <c r="D154" s="8">
        <f ca="1">SUMIF('JOURNAL STOCKS'!$B$7:$E$199,'ETAT DES STOCKS'!A154,'JOURNAL STOCKS'!$D$7:$D$199)</f>
        <v>0</v>
      </c>
      <c r="E154" s="8">
        <f ca="1">SUMIF('JOURNAL STOCKS'!$B$7:$E$199,'ETAT DES STOCKS'!A154,'JOURNAL STOCKS'!$E$7:$E$199)</f>
        <v>0</v>
      </c>
      <c r="F154" s="9">
        <f t="shared" ca="1" si="3"/>
        <v>0</v>
      </c>
      <c r="H154" s="28" t="str">
        <f ca="1">IF(F154&lt;'Liste produits finis'!C154,"ALERTE !","")</f>
        <v/>
      </c>
    </row>
    <row r="155" spans="1:8" x14ac:dyDescent="0.25">
      <c r="A155" s="10" t="str">
        <f>'Liste produits finis'!A155</f>
        <v>P0150</v>
      </c>
      <c r="B155" s="10" t="str">
        <f>IF(ISBLANK('Liste produits finis'!B155),"",'Liste produits finis'!B155)</f>
        <v/>
      </c>
      <c r="C155" s="20"/>
      <c r="D155" s="10">
        <f ca="1">SUMIF('JOURNAL STOCKS'!$B$7:$E$199,'ETAT DES STOCKS'!A155,'JOURNAL STOCKS'!$D$7:$D$199)</f>
        <v>0</v>
      </c>
      <c r="E155" s="10">
        <f ca="1">SUMIF('JOURNAL STOCKS'!$B$7:$E$199,'ETAT DES STOCKS'!A155,'JOURNAL STOCKS'!$E$7:$E$199)</f>
        <v>0</v>
      </c>
      <c r="F155" s="11">
        <f t="shared" ca="1" si="3"/>
        <v>0</v>
      </c>
      <c r="H155" s="28" t="str">
        <f ca="1">IF(F155&lt;'Liste produits finis'!C155,"ALERTE !","")</f>
        <v/>
      </c>
    </row>
  </sheetData>
  <sheetProtection algorithmName="SHA-512" hashValue="Tg9S22xTrWpHDoUkrmYuQXCQ1537jRzCPhQXZ35h4y4DgDWfTm/i2mP3A1+45vCKJ4VLqcKvr7/2NotTjTt3lQ==" saltValue="yPMNXJNWCOo+qB9ZtrI5ww==" spinCount="100000" sheet="1" objects="1" scenarios="1"/>
  <conditionalFormatting sqref="D6:F155">
    <cfRule type="cellIs" dxfId="1" priority="2" operator="equal">
      <formula>0</formula>
    </cfRule>
  </conditionalFormatting>
  <conditionalFormatting sqref="H6:H155">
    <cfRule type="cellIs" dxfId="0" priority="1" operator="equal">
      <formula>"ALERTE !"</formula>
    </cfRule>
  </conditionalFormatting>
  <pageMargins left="0.70866141732283472" right="0.70866141732283472" top="0.74803149606299213" bottom="0.74803149606299213" header="0.31496062992125984" footer="0.31496062992125984"/>
  <pageSetup paperSize="9" scale="64" fitToHeight="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73C0-7AD7-4EE9-8697-543F516A1A84}">
  <dimension ref="A9:I18"/>
  <sheetViews>
    <sheetView showGridLines="0" zoomScale="110" zoomScaleNormal="110" workbookViewId="0">
      <selection activeCell="A23" sqref="A23"/>
    </sheetView>
  </sheetViews>
  <sheetFormatPr baseColWidth="10" defaultRowHeight="15" x14ac:dyDescent="0.25"/>
  <cols>
    <col min="8" max="8" width="38.42578125" customWidth="1"/>
  </cols>
  <sheetData>
    <row r="9" spans="1:9" ht="21" x14ac:dyDescent="0.35">
      <c r="A9" s="29" t="s">
        <v>170</v>
      </c>
    </row>
    <row r="10" spans="1:9" ht="18.75" x14ac:dyDescent="0.3">
      <c r="A10" s="30"/>
    </row>
    <row r="11" spans="1:9" ht="18.75" x14ac:dyDescent="0.3">
      <c r="B11" s="31" t="s">
        <v>171</v>
      </c>
    </row>
    <row r="12" spans="1:9" ht="18.75" customHeight="1" x14ac:dyDescent="0.25">
      <c r="B12" s="32"/>
      <c r="C12" s="41" t="s">
        <v>179</v>
      </c>
      <c r="D12" s="41"/>
      <c r="E12" s="41"/>
      <c r="F12" s="41"/>
      <c r="G12" s="41"/>
      <c r="H12" s="41"/>
      <c r="I12" s="33" t="s">
        <v>172</v>
      </c>
    </row>
    <row r="16" spans="1:9" x14ac:dyDescent="0.25">
      <c r="A16" s="34" t="s">
        <v>173</v>
      </c>
    </row>
    <row r="17" spans="1:1" x14ac:dyDescent="0.25">
      <c r="A17" s="35" t="s">
        <v>174</v>
      </c>
    </row>
    <row r="18" spans="1:1" x14ac:dyDescent="0.25">
      <c r="A18" s="36" t="s">
        <v>175</v>
      </c>
    </row>
  </sheetData>
  <sheetProtection algorithmName="SHA-512" hashValue="+VCMGiQmWIRjL6xrMlNGVmV1suQevb5pwjC6KHULoNHJxp3i9ggaNPh50CDyLYxG5bD7pXiJlDoaVuJXyLnw4w==" saltValue="IGrY9d4w/KvqmhunOP8cvQ==" spinCount="100000" sheet="1" objects="1" scenarios="1"/>
  <mergeCells count="1">
    <mergeCell ref="C12:H12"/>
  </mergeCells>
  <hyperlinks>
    <hyperlink ref="A17" r:id="rId1" xr:uid="{4161C7A9-1EDD-4D98-BCD1-68C55E0A56B7}"/>
    <hyperlink ref="C12" r:id="rId2" xr:uid="{7797C804-47EA-4764-B7A3-BB9EE7B01B68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Liste produits finis</vt:lpstr>
      <vt:lpstr>JOURNAL STOCKS</vt:lpstr>
      <vt:lpstr>ETAT DES STOCKS</vt:lpstr>
      <vt:lpstr>Mot de passe</vt:lpstr>
      <vt:lpstr>'ETAT DES STOCKS'!Zone_d_impression</vt:lpstr>
      <vt:lpstr>'JOURNAL STOCKS'!Zone_d_impression</vt:lpstr>
      <vt:lpstr>'Liste produits finis'!Zone_d_impression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Jean-Marie Bugarel</cp:lastModifiedBy>
  <cp:lastPrinted>2021-05-22T12:30:39Z</cp:lastPrinted>
  <dcterms:created xsi:type="dcterms:W3CDTF">2017-03-13T12:30:15Z</dcterms:created>
  <dcterms:modified xsi:type="dcterms:W3CDTF">2021-05-22T12:56:11Z</dcterms:modified>
</cp:coreProperties>
</file>