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win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E21" i="1" l="1"/>
  <c r="G34" i="1"/>
  <c r="G33" i="1"/>
  <c r="G28" i="1"/>
  <c r="G25" i="1"/>
  <c r="G26" i="1"/>
  <c r="G27" i="1"/>
  <c r="G24" i="1"/>
  <c r="E35" i="1" l="1"/>
  <c r="E29" i="1"/>
  <c r="E36" i="1" l="1"/>
  <c r="E38" i="1" s="1"/>
</calcChain>
</file>

<file path=xl/sharedStrings.xml><?xml version="1.0" encoding="utf-8"?>
<sst xmlns="http://schemas.openxmlformats.org/spreadsheetml/2006/main" count="39" uniqueCount="37">
  <si>
    <t>Name</t>
  </si>
  <si>
    <t>Shopee</t>
  </si>
  <si>
    <t>Quantity</t>
  </si>
  <si>
    <t>Bill of Materials (BOM)</t>
  </si>
  <si>
    <t>Acrylic Plexiglass</t>
  </si>
  <si>
    <t>Amass XT30 Plug</t>
  </si>
  <si>
    <t>Arduino Pro Mini 5V 16Mhz</t>
  </si>
  <si>
    <t>Plexiglass Cutter</t>
  </si>
  <si>
    <t>ADXL345 Accelerometer</t>
  </si>
  <si>
    <t>Mighty Bond</t>
  </si>
  <si>
    <t>OLED 1.3" I2C</t>
  </si>
  <si>
    <t>Unit Price (in PHP)</t>
  </si>
  <si>
    <t>Total Price (in PHP)</t>
  </si>
  <si>
    <t>CRE Battery Indicator</t>
  </si>
  <si>
    <t>TimeHee11 Battery Indicator</t>
  </si>
  <si>
    <t>UART Serial MP3 Sound Module</t>
  </si>
  <si>
    <t>SPDT Switch</t>
  </si>
  <si>
    <t>Speaker 1W 8Ohms 28mm</t>
  </si>
  <si>
    <t>CP2102 Micro USB to TTL</t>
  </si>
  <si>
    <t>Total</t>
  </si>
  <si>
    <t>0805 20k Ohms Resistor</t>
  </si>
  <si>
    <t>0805 10k Ohms Resistor</t>
  </si>
  <si>
    <t>LM324AM</t>
  </si>
  <si>
    <t>IL358</t>
  </si>
  <si>
    <t>Gaoneng 7.4V 2S 550mah</t>
  </si>
  <si>
    <t>E-GIZMO</t>
  </si>
  <si>
    <t>Force-Flex Sensor 500g</t>
  </si>
  <si>
    <t>EPDC</t>
  </si>
  <si>
    <t>PCB Fabrication</t>
  </si>
  <si>
    <t>Main</t>
  </si>
  <si>
    <t>Feeback</t>
  </si>
  <si>
    <t>Sub-Total</t>
  </si>
  <si>
    <t>Target Fund</t>
  </si>
  <si>
    <t>Difference</t>
  </si>
  <si>
    <t>Shipping Fee</t>
  </si>
  <si>
    <t>Arduino Pro Micro 5V 16 Mhz</t>
  </si>
  <si>
    <t>0.3mm Precise Soldering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</si>
</sst>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2" zoomScaleNormal="100" workbookViewId="0">
      <selection activeCell="A27" sqref="A27:D27"/>
    </sheetView>
  </sheetViews>
  <sheetFormatPr defaultRowHeight="15" x14ac:dyDescent="0.25"/>
  <cols>
    <col min="5" max="5" width="20.5703125" customWidth="1"/>
    <col min="6" max="6" width="14.5703125" customWidth="1"/>
    <col min="7" max="7" width="23.140625" customWidth="1"/>
  </cols>
  <sheetData>
    <row r="1" spans="1:10" ht="16.5" x14ac:dyDescent="0.25">
      <c r="A1" s="3" t="s">
        <v>3</v>
      </c>
      <c r="B1" s="3"/>
      <c r="C1" s="3"/>
      <c r="D1" s="3"/>
      <c r="E1" s="3"/>
      <c r="F1" s="3"/>
      <c r="G1" s="3"/>
    </row>
    <row r="2" spans="1:10" ht="16.5" x14ac:dyDescent="0.25">
      <c r="A2" s="3" t="s">
        <v>0</v>
      </c>
      <c r="B2" s="3"/>
      <c r="C2" s="3"/>
      <c r="D2" s="3"/>
      <c r="E2" s="1" t="s">
        <v>11</v>
      </c>
      <c r="F2" s="1" t="s">
        <v>2</v>
      </c>
      <c r="G2" s="1" t="s">
        <v>12</v>
      </c>
    </row>
    <row r="3" spans="1:10" ht="16.5" x14ac:dyDescent="0.25">
      <c r="A3" s="3" t="s">
        <v>1</v>
      </c>
      <c r="B3" s="3"/>
      <c r="C3" s="3"/>
      <c r="D3" s="3"/>
      <c r="E3" s="3"/>
      <c r="F3" s="3"/>
      <c r="G3" s="3"/>
    </row>
    <row r="4" spans="1:10" ht="16.5" x14ac:dyDescent="0.25">
      <c r="A4" s="4" t="s">
        <v>4</v>
      </c>
      <c r="B4" s="4"/>
      <c r="C4" s="4"/>
      <c r="D4" s="4"/>
      <c r="E4" s="1">
        <v>96</v>
      </c>
      <c r="F4" s="1">
        <v>3</v>
      </c>
      <c r="G4" s="1">
        <f>PRODUCT(E4:F4)</f>
        <v>288</v>
      </c>
    </row>
    <row r="5" spans="1:10" ht="16.5" x14ac:dyDescent="0.25">
      <c r="A5" s="4" t="s">
        <v>5</v>
      </c>
      <c r="B5" s="4"/>
      <c r="C5" s="4"/>
      <c r="D5" s="4"/>
      <c r="E5" s="1">
        <v>134</v>
      </c>
      <c r="F5" s="1">
        <v>2</v>
      </c>
      <c r="G5" s="1">
        <f t="shared" ref="G5:G15" si="0">PRODUCT(E5:F5)</f>
        <v>268</v>
      </c>
    </row>
    <row r="6" spans="1:10" ht="16.5" x14ac:dyDescent="0.25">
      <c r="A6" s="4" t="s">
        <v>6</v>
      </c>
      <c r="B6" s="4"/>
      <c r="C6" s="4"/>
      <c r="D6" s="4"/>
      <c r="E6" s="1">
        <v>250</v>
      </c>
      <c r="F6" s="1">
        <v>1</v>
      </c>
      <c r="G6" s="1">
        <f t="shared" si="0"/>
        <v>250</v>
      </c>
    </row>
    <row r="7" spans="1:10" ht="16.5" x14ac:dyDescent="0.25">
      <c r="A7" s="4" t="s">
        <v>7</v>
      </c>
      <c r="B7" s="4"/>
      <c r="C7" s="4"/>
      <c r="D7" s="4"/>
      <c r="E7" s="1">
        <v>54</v>
      </c>
      <c r="F7" s="1">
        <v>1</v>
      </c>
      <c r="G7" s="1">
        <f t="shared" si="0"/>
        <v>54</v>
      </c>
    </row>
    <row r="8" spans="1:10" ht="16.5" x14ac:dyDescent="0.25">
      <c r="A8" s="4" t="s">
        <v>8</v>
      </c>
      <c r="B8" s="4"/>
      <c r="C8" s="4"/>
      <c r="D8" s="4"/>
      <c r="E8" s="1">
        <v>71</v>
      </c>
      <c r="F8" s="1">
        <v>3</v>
      </c>
      <c r="G8" s="1">
        <f t="shared" si="0"/>
        <v>213</v>
      </c>
    </row>
    <row r="9" spans="1:10" ht="16.5" x14ac:dyDescent="0.25">
      <c r="A9" s="4" t="s">
        <v>9</v>
      </c>
      <c r="B9" s="4"/>
      <c r="C9" s="4"/>
      <c r="D9" s="4"/>
      <c r="E9" s="1">
        <v>30</v>
      </c>
      <c r="F9" s="1">
        <v>4</v>
      </c>
      <c r="G9" s="1">
        <f t="shared" si="0"/>
        <v>120</v>
      </c>
    </row>
    <row r="10" spans="1:10" ht="16.5" x14ac:dyDescent="0.25">
      <c r="A10" s="4" t="s">
        <v>10</v>
      </c>
      <c r="B10" s="4"/>
      <c r="C10" s="4"/>
      <c r="D10" s="4"/>
      <c r="E10" s="1">
        <v>439</v>
      </c>
      <c r="F10" s="1">
        <v>1</v>
      </c>
      <c r="G10" s="1">
        <f t="shared" si="0"/>
        <v>439</v>
      </c>
    </row>
    <row r="11" spans="1:10" ht="16.5" x14ac:dyDescent="0.25">
      <c r="A11" s="4" t="s">
        <v>13</v>
      </c>
      <c r="B11" s="4"/>
      <c r="C11" s="4"/>
      <c r="D11" s="4"/>
      <c r="E11" s="1">
        <v>93</v>
      </c>
      <c r="F11" s="1">
        <v>2</v>
      </c>
      <c r="G11" s="1">
        <f t="shared" si="0"/>
        <v>186</v>
      </c>
      <c r="J11" s="2"/>
    </row>
    <row r="12" spans="1:10" ht="16.5" x14ac:dyDescent="0.25">
      <c r="A12" s="4" t="s">
        <v>14</v>
      </c>
      <c r="B12" s="4"/>
      <c r="C12" s="4"/>
      <c r="D12" s="4"/>
      <c r="E12" s="1">
        <v>73</v>
      </c>
      <c r="F12" s="1">
        <v>2</v>
      </c>
      <c r="G12" s="1">
        <f t="shared" si="0"/>
        <v>146</v>
      </c>
    </row>
    <row r="13" spans="1:10" ht="16.5" x14ac:dyDescent="0.25">
      <c r="A13" s="4" t="s">
        <v>15</v>
      </c>
      <c r="B13" s="4"/>
      <c r="C13" s="4"/>
      <c r="D13" s="4"/>
      <c r="E13" s="1">
        <v>197</v>
      </c>
      <c r="F13" s="1">
        <v>2</v>
      </c>
      <c r="G13" s="1">
        <f t="shared" si="0"/>
        <v>394</v>
      </c>
    </row>
    <row r="14" spans="1:10" ht="16.5" x14ac:dyDescent="0.25">
      <c r="A14" s="4" t="s">
        <v>16</v>
      </c>
      <c r="B14" s="4"/>
      <c r="C14" s="4"/>
      <c r="D14" s="4"/>
      <c r="E14" s="1">
        <v>42</v>
      </c>
      <c r="F14" s="1">
        <v>1</v>
      </c>
      <c r="G14" s="1">
        <f t="shared" si="0"/>
        <v>42</v>
      </c>
    </row>
    <row r="15" spans="1:10" ht="16.5" x14ac:dyDescent="0.25">
      <c r="A15" s="4" t="s">
        <v>17</v>
      </c>
      <c r="B15" s="4"/>
      <c r="C15" s="4"/>
      <c r="D15" s="4"/>
      <c r="E15" s="1">
        <v>54</v>
      </c>
      <c r="F15" s="1">
        <v>1</v>
      </c>
      <c r="G15" s="1">
        <f t="shared" si="0"/>
        <v>54</v>
      </c>
    </row>
    <row r="16" spans="1:10" ht="16.5" x14ac:dyDescent="0.25">
      <c r="A16" s="4" t="s">
        <v>18</v>
      </c>
      <c r="B16" s="4"/>
      <c r="C16" s="4"/>
      <c r="D16" s="4"/>
      <c r="E16" s="1">
        <v>104</v>
      </c>
      <c r="F16" s="1">
        <v>1</v>
      </c>
      <c r="G16" s="1">
        <f>PRODUCT(E16:F16)</f>
        <v>104</v>
      </c>
    </row>
    <row r="17" spans="1:7" ht="16.5" x14ac:dyDescent="0.25">
      <c r="A17" s="4" t="s">
        <v>24</v>
      </c>
      <c r="B17" s="4"/>
      <c r="C17" s="4"/>
      <c r="D17" s="4"/>
      <c r="E17" s="1">
        <v>395</v>
      </c>
      <c r="F17" s="1">
        <v>2</v>
      </c>
      <c r="G17" s="1">
        <f>PRODUCT(E17:F17)</f>
        <v>790</v>
      </c>
    </row>
    <row r="18" spans="1:7" ht="16.5" x14ac:dyDescent="0.25">
      <c r="A18" s="4" t="s">
        <v>35</v>
      </c>
      <c r="B18" s="4"/>
      <c r="C18" s="4"/>
      <c r="D18" s="4"/>
      <c r="E18" s="1">
        <v>142</v>
      </c>
      <c r="F18" s="1">
        <v>3</v>
      </c>
      <c r="G18" s="1">
        <f>PRODUCT(E18:F18)</f>
        <v>426</v>
      </c>
    </row>
    <row r="19" spans="1:7" ht="16.5" x14ac:dyDescent="0.25">
      <c r="A19" s="5" t="s">
        <v>36</v>
      </c>
      <c r="B19" s="6"/>
      <c r="C19" s="6"/>
      <c r="D19" s="7"/>
      <c r="E19" s="1">
        <v>98</v>
      </c>
      <c r="F19" s="1">
        <v>1</v>
      </c>
      <c r="G19" s="1">
        <f>PRODUCT(E19:F19)</f>
        <v>98</v>
      </c>
    </row>
    <row r="20" spans="1:7" ht="16.5" x14ac:dyDescent="0.25">
      <c r="A20" s="3" t="s">
        <v>34</v>
      </c>
      <c r="B20" s="3"/>
      <c r="C20" s="3"/>
      <c r="D20" s="3"/>
      <c r="E20" s="8">
        <v>500</v>
      </c>
      <c r="F20" s="9"/>
      <c r="G20" s="10"/>
    </row>
    <row r="21" spans="1:7" ht="16.5" x14ac:dyDescent="0.25">
      <c r="A21" s="8" t="s">
        <v>19</v>
      </c>
      <c r="B21" s="9"/>
      <c r="C21" s="9"/>
      <c r="D21" s="10"/>
      <c r="E21" s="8">
        <f>SUM(G4:G20)+E20</f>
        <v>4372</v>
      </c>
      <c r="F21" s="9"/>
      <c r="G21" s="10"/>
    </row>
    <row r="22" spans="1:7" ht="16.5" x14ac:dyDescent="0.25">
      <c r="A22" s="8"/>
      <c r="B22" s="9"/>
      <c r="C22" s="9"/>
      <c r="D22" s="9"/>
      <c r="E22" s="9"/>
      <c r="F22" s="9"/>
      <c r="G22" s="10"/>
    </row>
    <row r="23" spans="1:7" ht="16.5" x14ac:dyDescent="0.25">
      <c r="A23" s="8" t="s">
        <v>25</v>
      </c>
      <c r="B23" s="9"/>
      <c r="C23" s="9"/>
      <c r="D23" s="9"/>
      <c r="E23" s="9"/>
      <c r="F23" s="9"/>
      <c r="G23" s="10"/>
    </row>
    <row r="24" spans="1:7" ht="16.5" x14ac:dyDescent="0.25">
      <c r="A24" s="5" t="s">
        <v>20</v>
      </c>
      <c r="B24" s="6"/>
      <c r="C24" s="6"/>
      <c r="D24" s="7"/>
      <c r="E24" s="1">
        <v>0.25</v>
      </c>
      <c r="F24" s="1">
        <v>50</v>
      </c>
      <c r="G24" s="1">
        <f>PRODUCT(E24:F24)</f>
        <v>12.5</v>
      </c>
    </row>
    <row r="25" spans="1:7" ht="16.5" x14ac:dyDescent="0.25">
      <c r="A25" s="5" t="s">
        <v>21</v>
      </c>
      <c r="B25" s="6"/>
      <c r="C25" s="6"/>
      <c r="D25" s="7"/>
      <c r="E25" s="1">
        <v>0.35</v>
      </c>
      <c r="F25" s="1">
        <v>50</v>
      </c>
      <c r="G25" s="1">
        <f t="shared" ref="G25:G27" si="1">PRODUCT(E25:F25)</f>
        <v>17.5</v>
      </c>
    </row>
    <row r="26" spans="1:7" ht="16.5" x14ac:dyDescent="0.25">
      <c r="A26" s="5" t="s">
        <v>22</v>
      </c>
      <c r="B26" s="6"/>
      <c r="C26" s="6"/>
      <c r="D26" s="7"/>
      <c r="E26" s="1">
        <v>12</v>
      </c>
      <c r="F26" s="1">
        <v>3</v>
      </c>
      <c r="G26" s="1">
        <f t="shared" si="1"/>
        <v>36</v>
      </c>
    </row>
    <row r="27" spans="1:7" ht="16.5" x14ac:dyDescent="0.25">
      <c r="A27" s="5" t="s">
        <v>23</v>
      </c>
      <c r="B27" s="6"/>
      <c r="C27" s="6"/>
      <c r="D27" s="7"/>
      <c r="E27" s="1">
        <v>10</v>
      </c>
      <c r="F27" s="1">
        <v>3</v>
      </c>
      <c r="G27" s="1">
        <f t="shared" si="1"/>
        <v>30</v>
      </c>
    </row>
    <row r="28" spans="1:7" ht="16.5" x14ac:dyDescent="0.25">
      <c r="A28" s="5" t="s">
        <v>26</v>
      </c>
      <c r="B28" s="6"/>
      <c r="C28" s="6"/>
      <c r="D28" s="7"/>
      <c r="E28" s="1">
        <v>175</v>
      </c>
      <c r="F28" s="1">
        <v>7</v>
      </c>
      <c r="G28" s="1">
        <f>PRODUCT(E28:F28)</f>
        <v>1225</v>
      </c>
    </row>
    <row r="29" spans="1:7" ht="16.5" x14ac:dyDescent="0.25">
      <c r="A29" s="5" t="s">
        <v>19</v>
      </c>
      <c r="B29" s="6"/>
      <c r="C29" s="6"/>
      <c r="D29" s="7"/>
      <c r="E29" s="8">
        <f>SUM(G24:G28)</f>
        <v>1321</v>
      </c>
      <c r="F29" s="9"/>
      <c r="G29" s="10"/>
    </row>
    <row r="30" spans="1:7" ht="16.5" x14ac:dyDescent="0.25">
      <c r="A30" s="5"/>
      <c r="B30" s="6"/>
      <c r="C30" s="6"/>
      <c r="D30" s="6"/>
      <c r="E30" s="6"/>
      <c r="F30" s="6"/>
      <c r="G30" s="7"/>
    </row>
    <row r="31" spans="1:7" ht="16.5" x14ac:dyDescent="0.25">
      <c r="A31" s="8" t="s">
        <v>27</v>
      </c>
      <c r="B31" s="9"/>
      <c r="C31" s="9"/>
      <c r="D31" s="9"/>
      <c r="E31" s="9"/>
      <c r="F31" s="9"/>
      <c r="G31" s="10"/>
    </row>
    <row r="32" spans="1:7" ht="16.5" x14ac:dyDescent="0.25">
      <c r="A32" s="5" t="s">
        <v>28</v>
      </c>
      <c r="B32" s="6"/>
      <c r="C32" s="6"/>
      <c r="D32" s="6"/>
      <c r="E32" s="6"/>
      <c r="F32" s="6"/>
      <c r="G32" s="7"/>
    </row>
    <row r="33" spans="1:7" ht="16.5" x14ac:dyDescent="0.25">
      <c r="A33" s="5" t="s">
        <v>29</v>
      </c>
      <c r="B33" s="6"/>
      <c r="C33" s="6"/>
      <c r="D33" s="7"/>
      <c r="E33" s="1">
        <v>300</v>
      </c>
      <c r="F33" s="1">
        <v>2</v>
      </c>
      <c r="G33" s="1">
        <f>PRODUCT(E33:F33)</f>
        <v>600</v>
      </c>
    </row>
    <row r="34" spans="1:7" ht="16.5" x14ac:dyDescent="0.25">
      <c r="A34" s="11" t="s">
        <v>30</v>
      </c>
      <c r="B34" s="12"/>
      <c r="C34" s="12"/>
      <c r="D34" s="13"/>
      <c r="E34" s="1">
        <v>300</v>
      </c>
      <c r="F34" s="1">
        <v>2</v>
      </c>
      <c r="G34" s="1">
        <f>PRODUCT(E34:F34)</f>
        <v>600</v>
      </c>
    </row>
    <row r="35" spans="1:7" ht="16.5" x14ac:dyDescent="0.25">
      <c r="A35" s="5" t="s">
        <v>19</v>
      </c>
      <c r="B35" s="6"/>
      <c r="C35" s="6"/>
      <c r="D35" s="7"/>
      <c r="E35" s="8">
        <f>SUM(G33:G34)</f>
        <v>1200</v>
      </c>
      <c r="F35" s="9"/>
      <c r="G35" s="10"/>
    </row>
    <row r="36" spans="1:7" ht="16.5" x14ac:dyDescent="0.25">
      <c r="A36" s="8" t="s">
        <v>31</v>
      </c>
      <c r="B36" s="9"/>
      <c r="C36" s="9"/>
      <c r="D36" s="10"/>
      <c r="E36" s="8">
        <f>SUBTOTAL(9, E21, E29, E35)</f>
        <v>6893</v>
      </c>
      <c r="F36" s="9"/>
      <c r="G36" s="10"/>
    </row>
    <row r="37" spans="1:7" ht="16.5" x14ac:dyDescent="0.25">
      <c r="A37" s="8" t="s">
        <v>32</v>
      </c>
      <c r="B37" s="9"/>
      <c r="C37" s="9"/>
      <c r="D37" s="10"/>
      <c r="E37" s="8">
        <v>8000</v>
      </c>
      <c r="F37" s="9"/>
      <c r="G37" s="10"/>
    </row>
    <row r="38" spans="1:7" ht="16.5" x14ac:dyDescent="0.25">
      <c r="A38" s="8" t="s">
        <v>33</v>
      </c>
      <c r="B38" s="9"/>
      <c r="C38" s="9"/>
      <c r="D38" s="10"/>
      <c r="E38" s="8">
        <f>(E37-E36)</f>
        <v>1107</v>
      </c>
      <c r="F38" s="9"/>
      <c r="G38" s="10"/>
    </row>
  </sheetData>
  <mergeCells count="45">
    <mergeCell ref="A37:D37"/>
    <mergeCell ref="A38:D38"/>
    <mergeCell ref="E37:G37"/>
    <mergeCell ref="E38:G38"/>
    <mergeCell ref="A14:D14"/>
    <mergeCell ref="A15:D15"/>
    <mergeCell ref="E21:G21"/>
    <mergeCell ref="A21:D21"/>
    <mergeCell ref="A22:G22"/>
    <mergeCell ref="A19:D19"/>
    <mergeCell ref="A36:D36"/>
    <mergeCell ref="E36:G36"/>
    <mergeCell ref="A17:D17"/>
    <mergeCell ref="A1:G1"/>
    <mergeCell ref="A3:G3"/>
    <mergeCell ref="A2:D2"/>
    <mergeCell ref="A4:D4"/>
    <mergeCell ref="A5:D5"/>
    <mergeCell ref="A6:D6"/>
    <mergeCell ref="A8:D8"/>
    <mergeCell ref="A9:D9"/>
    <mergeCell ref="A10:D10"/>
    <mergeCell ref="A11:D11"/>
    <mergeCell ref="A7:D7"/>
    <mergeCell ref="A12:D12"/>
    <mergeCell ref="A13:D13"/>
    <mergeCell ref="A33:D33"/>
    <mergeCell ref="A34:D34"/>
    <mergeCell ref="A35:D35"/>
    <mergeCell ref="E35:G35"/>
    <mergeCell ref="A23:G23"/>
    <mergeCell ref="A29:D29"/>
    <mergeCell ref="A30:G30"/>
    <mergeCell ref="A31:G31"/>
    <mergeCell ref="A27:D27"/>
    <mergeCell ref="A26:D26"/>
    <mergeCell ref="A24:D24"/>
    <mergeCell ref="A25:D25"/>
    <mergeCell ref="E29:G29"/>
    <mergeCell ref="A28:D28"/>
    <mergeCell ref="A32:G32"/>
    <mergeCell ref="A16:D16"/>
    <mergeCell ref="A18:D18"/>
    <mergeCell ref="A20:D20"/>
    <mergeCell ref="E20:G20"/>
  </mergeCells>
  <pageMargins left="0.7" right="0.7" top="0.75" bottom="0.75" header="0.3" footer="0.3"/>
  <pageSetup scale="9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Erwin</cp:lastModifiedBy>
  <cp:lastPrinted>2020-01-01T04:40:01Z</cp:lastPrinted>
  <dcterms:created xsi:type="dcterms:W3CDTF">2019-12-30T12:22:59Z</dcterms:created>
  <dcterms:modified xsi:type="dcterms:W3CDTF">2020-01-01T09:34:41Z</dcterms:modified>
</cp:coreProperties>
</file>