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win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2" i="1" l="1"/>
  <c r="J54" i="1"/>
  <c r="K54" i="1" s="1"/>
  <c r="J60" i="1"/>
  <c r="K60" i="1" s="1"/>
  <c r="J59" i="1"/>
  <c r="K59" i="1" s="1"/>
  <c r="J55" i="1"/>
  <c r="K55" i="1" s="1"/>
  <c r="J53" i="1"/>
  <c r="K53" i="1" s="1"/>
  <c r="J56" i="1"/>
  <c r="K56" i="1" s="1"/>
  <c r="J57" i="1"/>
  <c r="K57" i="1" s="1"/>
  <c r="J58" i="1"/>
  <c r="K58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46" i="1"/>
  <c r="K46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3" i="1"/>
  <c r="K3" i="1" s="1"/>
</calcChain>
</file>

<file path=xl/sharedStrings.xml><?xml version="1.0" encoding="utf-8"?>
<sst xmlns="http://schemas.openxmlformats.org/spreadsheetml/2006/main" count="126" uniqueCount="124">
  <si>
    <t>Budget of Materials</t>
  </si>
  <si>
    <t>#</t>
  </si>
  <si>
    <t xml:space="preserve">Part No. </t>
  </si>
  <si>
    <t>Part Name</t>
  </si>
  <si>
    <t>Price in USD</t>
  </si>
  <si>
    <t>Quantity</t>
  </si>
  <si>
    <t>Total Amount</t>
  </si>
  <si>
    <t>Total Amout in PHP</t>
  </si>
  <si>
    <t xml:space="preserve">  C82736</t>
  </si>
  <si>
    <t xml:space="preserve"> FS312F-G</t>
  </si>
  <si>
    <t xml:space="preserve">  C269707</t>
  </si>
  <si>
    <t xml:space="preserve"> RMC060320K1%N</t>
  </si>
  <si>
    <t xml:space="preserve"> RMC06037.5K1%N</t>
  </si>
  <si>
    <t xml:space="preserve">  C325628</t>
  </si>
  <si>
    <t xml:space="preserve">  C85969</t>
  </si>
  <si>
    <t xml:space="preserve"> GRM1882C1H220JA01D</t>
  </si>
  <si>
    <t xml:space="preserve">  C124193</t>
  </si>
  <si>
    <t xml:space="preserve">SD101AWS-7-F </t>
  </si>
  <si>
    <t xml:space="preserve">  C15500</t>
  </si>
  <si>
    <t xml:space="preserve"> GRM188B30J226MEA0D</t>
  </si>
  <si>
    <t xml:space="preserve">  C269685</t>
  </si>
  <si>
    <t xml:space="preserve"> RMC06031K5%N</t>
  </si>
  <si>
    <t xml:space="preserve">  C437153</t>
  </si>
  <si>
    <t xml:space="preserve"> AD8002B</t>
  </si>
  <si>
    <t xml:space="preserve">  C432141</t>
  </si>
  <si>
    <t xml:space="preserve"> SS34LH</t>
  </si>
  <si>
    <t xml:space="preserve">GRM188B31C105KA92D </t>
  </si>
  <si>
    <t xml:space="preserve">  C85993</t>
  </si>
  <si>
    <t>C162265</t>
  </si>
  <si>
    <t xml:space="preserve"> GRM188B31A106ME69D</t>
  </si>
  <si>
    <t xml:space="preserve">  C7944</t>
  </si>
  <si>
    <t xml:space="preserve"> LM324PT</t>
  </si>
  <si>
    <t xml:space="preserve">  C269710</t>
  </si>
  <si>
    <t xml:space="preserve"> RMC06033.3K1%N</t>
  </si>
  <si>
    <t xml:space="preserve">  C66501</t>
  </si>
  <si>
    <t xml:space="preserve"> CL10B104KO8NNNC</t>
  </si>
  <si>
    <t xml:space="preserve">  C192315</t>
  </si>
  <si>
    <t xml:space="preserve"> TJ-S1608SW6TGLC2R-A5</t>
  </si>
  <si>
    <t xml:space="preserve">  C319102</t>
  </si>
  <si>
    <t xml:space="preserve"> PJ-3420-A-SMT</t>
  </si>
  <si>
    <t xml:space="preserve">  C93149</t>
  </si>
  <si>
    <t xml:space="preserve"> LM358-SR</t>
  </si>
  <si>
    <t xml:space="preserve">  C176125</t>
  </si>
  <si>
    <t xml:space="preserve"> QR0603F4R70P05Z</t>
  </si>
  <si>
    <t xml:space="preserve">  C242216</t>
  </si>
  <si>
    <t xml:space="preserve"> XVHCELNANF-16MHZ</t>
  </si>
  <si>
    <t xml:space="preserve">  C192320</t>
  </si>
  <si>
    <t xml:space="preserve"> TJ-S2012SW8TGLC6B-A5</t>
  </si>
  <si>
    <t xml:space="preserve"> YX5200-24SS SMD </t>
  </si>
  <si>
    <t xml:space="preserve">  C132893</t>
  </si>
  <si>
    <t xml:space="preserve"> ST-32EA 50K ohm (503)</t>
  </si>
  <si>
    <t xml:space="preserve">  C192317</t>
  </si>
  <si>
    <t xml:space="preserve"> TJ-S1608SW6TGLC6B-A5</t>
  </si>
  <si>
    <t xml:space="preserve">  C46389</t>
  </si>
  <si>
    <t>MICRO-USB-SMD_5P-P0.65-H-M_MICRO-USB-5P</t>
  </si>
  <si>
    <t xml:space="preserve">  C126310</t>
  </si>
  <si>
    <t xml:space="preserve"> MCR03EZPFX4701</t>
  </si>
  <si>
    <t xml:space="preserve">  C269421</t>
  </si>
  <si>
    <t xml:space="preserve"> RMC06032K1%N</t>
  </si>
  <si>
    <t xml:space="preserve">  C269700</t>
  </si>
  <si>
    <t xml:space="preserve"> RMC06031001%N</t>
  </si>
  <si>
    <t xml:space="preserve">  C84817</t>
  </si>
  <si>
    <t xml:space="preserve"> MT3608</t>
  </si>
  <si>
    <t xml:space="preserve">  C32254</t>
  </si>
  <si>
    <t xml:space="preserve"> FS8205</t>
  </si>
  <si>
    <t xml:space="preserve">  C128694</t>
  </si>
  <si>
    <t xml:space="preserve"> SMMS0630-220M</t>
  </si>
  <si>
    <t xml:space="preserve">  C125205</t>
  </si>
  <si>
    <t xml:space="preserve"> CT41G-0603-2X1-50V-0.1μF-K(N)</t>
  </si>
  <si>
    <t xml:space="preserve">  C319401</t>
  </si>
  <si>
    <t xml:space="preserve"> 1TS003BBB-1800-3503B-CT</t>
  </si>
  <si>
    <t xml:space="preserve"> CH340G</t>
  </si>
  <si>
    <t xml:space="preserve">C269704  </t>
  </si>
  <si>
    <t xml:space="preserve"> RMC06031K1%N</t>
  </si>
  <si>
    <t xml:space="preserve"> C14267</t>
  </si>
  <si>
    <t xml:space="preserve">  C318635</t>
  </si>
  <si>
    <t xml:space="preserve"> CL10X106MR8NNNC</t>
  </si>
  <si>
    <t xml:space="preserve">  C9667</t>
  </si>
  <si>
    <t xml:space="preserve"> ADXL345BCCZ-RL7</t>
  </si>
  <si>
    <t xml:space="preserve">  C269701</t>
  </si>
  <si>
    <t xml:space="preserve"> RMC060310K1%N</t>
  </si>
  <si>
    <t xml:space="preserve">  C223848</t>
  </si>
  <si>
    <t xml:space="preserve"> K3-1296S-J1</t>
  </si>
  <si>
    <t xml:space="preserve">  C402279</t>
  </si>
  <si>
    <t xml:space="preserve"> S8050</t>
  </si>
  <si>
    <t xml:space="preserve">  C369930</t>
  </si>
  <si>
    <t xml:space="preserve"> 1N5819W</t>
  </si>
  <si>
    <t xml:space="preserve">  C269688</t>
  </si>
  <si>
    <t xml:space="preserve"> RMC060322K5%N</t>
  </si>
  <si>
    <t xml:space="preserve">  C266603</t>
  </si>
  <si>
    <t xml:space="preserve"> SD-106M</t>
  </si>
  <si>
    <t xml:space="preserve">  C138542</t>
  </si>
  <si>
    <t xml:space="preserve"> BL-HKC36P-TRB</t>
  </si>
  <si>
    <t xml:space="preserve">  C338117</t>
  </si>
  <si>
    <t xml:space="preserve"> CGA3E2X7R1E104KT0Y0N</t>
  </si>
  <si>
    <t xml:space="preserve">  C192316</t>
  </si>
  <si>
    <t xml:space="preserve"> TJ-S1608SW6TGLC2G-A5</t>
  </si>
  <si>
    <t xml:space="preserve">  C93234</t>
  </si>
  <si>
    <t xml:space="preserve">DSX321G 12MHz </t>
  </si>
  <si>
    <t xml:space="preserve">  C195004</t>
  </si>
  <si>
    <t xml:space="preserve"> LMK107BBJ106MALT</t>
  </si>
  <si>
    <t xml:space="preserve">  C85986</t>
  </si>
  <si>
    <t xml:space="preserve"> GRM188B11E104KA01D</t>
  </si>
  <si>
    <t xml:space="preserve">  C193019</t>
  </si>
  <si>
    <t xml:space="preserve"> BSS138</t>
  </si>
  <si>
    <t xml:space="preserve">  C14877</t>
  </si>
  <si>
    <t xml:space="preserve"> ATMEGA328P-AU</t>
  </si>
  <si>
    <t xml:space="preserve">  C21417</t>
  </si>
  <si>
    <t xml:space="preserve"> TP4056M</t>
  </si>
  <si>
    <t>(Shopee)</t>
  </si>
  <si>
    <t>(AliExpress)</t>
  </si>
  <si>
    <t xml:space="preserve"> Bosny Metallic Finish Acrylic Spray Paint</t>
  </si>
  <si>
    <t xml:space="preserve"> Clear Acrylic Perspex Sheet</t>
  </si>
  <si>
    <t xml:space="preserve"> 3.7V 1200mAh 25C Lipo Battery</t>
  </si>
  <si>
    <t xml:space="preserve">  (Lazada)</t>
  </si>
  <si>
    <t xml:space="preserve"> Gloves</t>
  </si>
  <si>
    <t xml:space="preserve">  (Shopee)</t>
  </si>
  <si>
    <t xml:space="preserve"> Flex Sensor</t>
  </si>
  <si>
    <t>Shipping Fee</t>
  </si>
  <si>
    <t>PCB Fabrication (JLPCB)</t>
  </si>
  <si>
    <t>Sub-Total</t>
  </si>
  <si>
    <t>Target Budget</t>
  </si>
  <si>
    <t xml:space="preserve">  C21418
C52928</t>
  </si>
  <si>
    <t xml:space="preserve">
BOOMELE(Boom Precision Elec)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</si>
</sst>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₱&quot;* #,##0.00_);_(&quot;₱&quot;* \(#,##0.00\);_(&quot;₱&quot;* &quot;-&quot;??_);_(@_)"/>
    <numFmt numFmtId="164" formatCode="_([$$-409]* #,##0.00_);_([$$-409]* \(#,##0.00\);_([$$-409]* &quot;-&quot;??_);_(@_)"/>
    <numFmt numFmtId="165" formatCode="_([$₱-3409]* #,##0.00_);_([$₱-3409]* \(#,##0.00\);_([$₱-3409]* &quot;-&quot;??_);_(@_)"/>
    <numFmt numFmtId="166" formatCode="_([$$-409]* #,##0.000_);_([$$-409]* \(#,##0.000\);_([$$-409]* &quot;-&quot;??_);_(@_)"/>
    <numFmt numFmtId="167" formatCode="_([$$-409]* #,##0.0000_);_([$$-409]* \(#,##0.00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urier10 BT"/>
      <family val="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7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165" fontId="3" fillId="0" borderId="6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0" xfId="0" applyBorder="1" applyAlignment="1"/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5" fontId="3" fillId="0" borderId="6" xfId="0" applyNumberFormat="1" applyFont="1" applyBorder="1"/>
    <xf numFmtId="0" fontId="3" fillId="0" borderId="7" xfId="0" applyFont="1" applyBorder="1" applyAlignment="1">
      <alignment horizontal="center"/>
    </xf>
    <xf numFmtId="165" fontId="3" fillId="0" borderId="9" xfId="0" applyNumberFormat="1" applyFont="1" applyBorder="1"/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abSelected="1" topLeftCell="A49" zoomScale="85" zoomScaleNormal="85" workbookViewId="0">
      <selection activeCell="M9" sqref="M9"/>
    </sheetView>
  </sheetViews>
  <sheetFormatPr defaultRowHeight="15" x14ac:dyDescent="0.25"/>
  <cols>
    <col min="1" max="1" width="9.140625" style="27"/>
    <col min="2" max="2" width="5" style="26" customWidth="1"/>
    <col min="3" max="3" width="4.28515625" style="26" customWidth="1"/>
    <col min="4" max="4" width="3.85546875" style="26" customWidth="1"/>
    <col min="5" max="6" width="9.140625" style="26"/>
    <col min="7" max="7" width="9.140625" style="26" customWidth="1"/>
    <col min="8" max="8" width="9.140625" style="26"/>
    <col min="9" max="9" width="13.5703125" style="26" customWidth="1"/>
    <col min="10" max="10" width="14.28515625" style="26" customWidth="1"/>
    <col min="11" max="11" width="20.140625" style="26" customWidth="1"/>
    <col min="12" max="16384" width="9.140625" style="26"/>
  </cols>
  <sheetData>
    <row r="1" spans="1:12" s="25" customFormat="1" ht="15.75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28"/>
    </row>
    <row r="2" spans="1:12" x14ac:dyDescent="0.25">
      <c r="A2" s="34" t="s">
        <v>1</v>
      </c>
      <c r="B2" s="7" t="s">
        <v>2</v>
      </c>
      <c r="C2" s="7"/>
      <c r="D2" s="7"/>
      <c r="E2" s="7" t="s">
        <v>3</v>
      </c>
      <c r="F2" s="7"/>
      <c r="G2" s="7"/>
      <c r="H2" s="8" t="s">
        <v>5</v>
      </c>
      <c r="I2" s="8" t="s">
        <v>4</v>
      </c>
      <c r="J2" s="8" t="s">
        <v>6</v>
      </c>
      <c r="K2" s="35" t="s">
        <v>7</v>
      </c>
    </row>
    <row r="3" spans="1:12" x14ac:dyDescent="0.25">
      <c r="A3" s="10">
        <v>1</v>
      </c>
      <c r="B3" s="2" t="s">
        <v>8</v>
      </c>
      <c r="C3" s="2"/>
      <c r="D3" s="2"/>
      <c r="E3" s="2" t="s">
        <v>9</v>
      </c>
      <c r="F3" s="2"/>
      <c r="G3" s="2"/>
      <c r="H3" s="3">
        <v>5</v>
      </c>
      <c r="I3" s="4">
        <v>9.7000000000000003E-2</v>
      </c>
      <c r="J3" s="9">
        <f>PRODUCT(H3:I3)</f>
        <v>0.48499999999999999</v>
      </c>
      <c r="K3" s="11">
        <f>(J3*50.95)</f>
        <v>24.710750000000001</v>
      </c>
    </row>
    <row r="4" spans="1:12" x14ac:dyDescent="0.25">
      <c r="A4" s="12">
        <v>2</v>
      </c>
      <c r="B4" s="2" t="s">
        <v>10</v>
      </c>
      <c r="C4" s="2"/>
      <c r="D4" s="2"/>
      <c r="E4" s="2" t="s">
        <v>11</v>
      </c>
      <c r="F4" s="2"/>
      <c r="G4" s="2"/>
      <c r="H4" s="3">
        <v>100</v>
      </c>
      <c r="I4" s="6">
        <v>2.3E-3</v>
      </c>
      <c r="J4" s="9">
        <f t="shared" ref="J4:J45" si="0">PRODUCT(H4:I4)</f>
        <v>0.22999999999999998</v>
      </c>
      <c r="K4" s="11">
        <f t="shared" ref="K4:K59" si="1">(J4*50.95)</f>
        <v>11.718500000000001</v>
      </c>
    </row>
    <row r="5" spans="1:12" x14ac:dyDescent="0.25">
      <c r="A5" s="10">
        <v>3</v>
      </c>
      <c r="B5" s="2" t="s">
        <v>13</v>
      </c>
      <c r="C5" s="2"/>
      <c r="D5" s="2"/>
      <c r="E5" s="2" t="s">
        <v>12</v>
      </c>
      <c r="F5" s="2"/>
      <c r="G5" s="2"/>
      <c r="H5" s="3">
        <v>100</v>
      </c>
      <c r="I5" s="4">
        <v>2.2699999999999999E-3</v>
      </c>
      <c r="J5" s="9">
        <f t="shared" si="0"/>
        <v>0.22699999999999998</v>
      </c>
      <c r="K5" s="11">
        <f t="shared" si="1"/>
        <v>11.56565</v>
      </c>
    </row>
    <row r="6" spans="1:12" x14ac:dyDescent="0.25">
      <c r="A6" s="12">
        <v>4</v>
      </c>
      <c r="B6" s="2" t="s">
        <v>14</v>
      </c>
      <c r="C6" s="2"/>
      <c r="D6" s="2"/>
      <c r="E6" s="2" t="s">
        <v>15</v>
      </c>
      <c r="F6" s="2"/>
      <c r="G6" s="2"/>
      <c r="H6" s="3">
        <v>50</v>
      </c>
      <c r="I6" s="4">
        <v>4.1099999999999998E-2</v>
      </c>
      <c r="J6" s="9">
        <f t="shared" si="0"/>
        <v>2.0549999999999997</v>
      </c>
      <c r="K6" s="11">
        <f t="shared" si="1"/>
        <v>104.70224999999999</v>
      </c>
    </row>
    <row r="7" spans="1:12" x14ac:dyDescent="0.25">
      <c r="A7" s="10">
        <v>5</v>
      </c>
      <c r="B7" s="2" t="s">
        <v>16</v>
      </c>
      <c r="C7" s="2"/>
      <c r="D7" s="2"/>
      <c r="E7" s="2" t="s">
        <v>17</v>
      </c>
      <c r="F7" s="2"/>
      <c r="G7" s="2"/>
      <c r="H7" s="3">
        <v>20</v>
      </c>
      <c r="I7" s="4">
        <v>5.5780000000000003E-2</v>
      </c>
      <c r="J7" s="9">
        <f t="shared" si="0"/>
        <v>1.1156000000000001</v>
      </c>
      <c r="K7" s="11">
        <f t="shared" si="1"/>
        <v>56.83982000000001</v>
      </c>
    </row>
    <row r="8" spans="1:12" x14ac:dyDescent="0.25">
      <c r="A8" s="12">
        <v>6</v>
      </c>
      <c r="B8" s="2" t="s">
        <v>18</v>
      </c>
      <c r="C8" s="2"/>
      <c r="D8" s="2"/>
      <c r="E8" s="2" t="s">
        <v>19</v>
      </c>
      <c r="F8" s="2"/>
      <c r="G8" s="2"/>
      <c r="H8" s="3">
        <v>15</v>
      </c>
      <c r="I8" s="4">
        <v>0.37859999999999999</v>
      </c>
      <c r="J8" s="9">
        <f t="shared" si="0"/>
        <v>5.6790000000000003</v>
      </c>
      <c r="K8" s="11">
        <f t="shared" si="1"/>
        <v>289.34505000000001</v>
      </c>
    </row>
    <row r="9" spans="1:12" x14ac:dyDescent="0.25">
      <c r="A9" s="10">
        <v>7</v>
      </c>
      <c r="B9" s="2" t="s">
        <v>20</v>
      </c>
      <c r="C9" s="2"/>
      <c r="D9" s="2"/>
      <c r="E9" s="2" t="s">
        <v>21</v>
      </c>
      <c r="F9" s="2"/>
      <c r="G9" s="2"/>
      <c r="H9" s="3">
        <v>100</v>
      </c>
      <c r="I9" s="4">
        <v>1.743E-3</v>
      </c>
      <c r="J9" s="9">
        <f t="shared" si="0"/>
        <v>0.17430000000000001</v>
      </c>
      <c r="K9" s="11">
        <f t="shared" si="1"/>
        <v>8.8805850000000017</v>
      </c>
    </row>
    <row r="10" spans="1:12" x14ac:dyDescent="0.25">
      <c r="A10" s="12">
        <v>8</v>
      </c>
      <c r="B10" s="2" t="s">
        <v>22</v>
      </c>
      <c r="C10" s="2"/>
      <c r="D10" s="2"/>
      <c r="E10" s="2" t="s">
        <v>23</v>
      </c>
      <c r="F10" s="2"/>
      <c r="G10" s="2"/>
      <c r="H10" s="3">
        <v>15</v>
      </c>
      <c r="I10" s="4">
        <v>3.2300000000000002E-2</v>
      </c>
      <c r="J10" s="9">
        <f t="shared" si="0"/>
        <v>0.48450000000000004</v>
      </c>
      <c r="K10" s="11">
        <f t="shared" si="1"/>
        <v>24.685275000000004</v>
      </c>
    </row>
    <row r="11" spans="1:12" x14ac:dyDescent="0.25">
      <c r="A11" s="10">
        <v>9</v>
      </c>
      <c r="B11" s="2" t="s">
        <v>24</v>
      </c>
      <c r="C11" s="2"/>
      <c r="D11" s="2"/>
      <c r="E11" s="2" t="s">
        <v>25</v>
      </c>
      <c r="F11" s="2"/>
      <c r="G11" s="2"/>
      <c r="H11" s="3">
        <v>10</v>
      </c>
      <c r="I11" s="4">
        <v>7.2660000000000002E-2</v>
      </c>
      <c r="J11" s="9">
        <f t="shared" si="0"/>
        <v>0.72660000000000002</v>
      </c>
      <c r="K11" s="11">
        <f t="shared" si="1"/>
        <v>37.020270000000004</v>
      </c>
    </row>
    <row r="12" spans="1:12" x14ac:dyDescent="0.25">
      <c r="A12" s="12">
        <v>10</v>
      </c>
      <c r="B12" s="2" t="s">
        <v>27</v>
      </c>
      <c r="C12" s="2"/>
      <c r="D12" s="2"/>
      <c r="E12" s="2" t="s">
        <v>26</v>
      </c>
      <c r="F12" s="2"/>
      <c r="G12" s="2"/>
      <c r="H12" s="3">
        <v>50</v>
      </c>
      <c r="I12" s="4">
        <v>1.0109999999999999E-2</v>
      </c>
      <c r="J12" s="9">
        <f t="shared" si="0"/>
        <v>0.50549999999999995</v>
      </c>
      <c r="K12" s="11">
        <f t="shared" si="1"/>
        <v>25.755224999999999</v>
      </c>
    </row>
    <row r="13" spans="1:12" x14ac:dyDescent="0.25">
      <c r="A13" s="10">
        <v>11</v>
      </c>
      <c r="B13" s="2" t="s">
        <v>28</v>
      </c>
      <c r="C13" s="2"/>
      <c r="D13" s="2"/>
      <c r="E13" s="2" t="s">
        <v>29</v>
      </c>
      <c r="F13" s="2"/>
      <c r="G13" s="2"/>
      <c r="H13" s="3">
        <v>30</v>
      </c>
      <c r="I13" s="4">
        <v>2.785E-2</v>
      </c>
      <c r="J13" s="9">
        <f t="shared" si="0"/>
        <v>0.83550000000000002</v>
      </c>
      <c r="K13" s="11">
        <f t="shared" si="1"/>
        <v>42.568725000000001</v>
      </c>
    </row>
    <row r="14" spans="1:12" x14ac:dyDescent="0.25">
      <c r="A14" s="12">
        <v>12</v>
      </c>
      <c r="B14" s="2" t="s">
        <v>30</v>
      </c>
      <c r="C14" s="2"/>
      <c r="D14" s="2"/>
      <c r="E14" s="2" t="s">
        <v>31</v>
      </c>
      <c r="F14" s="2"/>
      <c r="G14" s="2"/>
      <c r="H14" s="3">
        <v>10</v>
      </c>
      <c r="I14" s="4">
        <v>0.14910000000000001</v>
      </c>
      <c r="J14" s="9">
        <f t="shared" si="0"/>
        <v>1.4910000000000001</v>
      </c>
      <c r="K14" s="11">
        <f t="shared" si="1"/>
        <v>75.966450000000009</v>
      </c>
    </row>
    <row r="15" spans="1:12" x14ac:dyDescent="0.25">
      <c r="A15" s="10">
        <v>13</v>
      </c>
      <c r="B15" s="2" t="s">
        <v>32</v>
      </c>
      <c r="C15" s="2"/>
      <c r="D15" s="2"/>
      <c r="E15" s="2" t="s">
        <v>33</v>
      </c>
      <c r="F15" s="2"/>
      <c r="G15" s="2"/>
      <c r="H15" s="3">
        <v>100</v>
      </c>
      <c r="I15" s="4">
        <v>2.2750000000000001E-3</v>
      </c>
      <c r="J15" s="9">
        <f t="shared" si="0"/>
        <v>0.22750000000000001</v>
      </c>
      <c r="K15" s="11">
        <f t="shared" si="1"/>
        <v>11.591125000000002</v>
      </c>
    </row>
    <row r="16" spans="1:12" x14ac:dyDescent="0.25">
      <c r="A16" s="12">
        <v>14</v>
      </c>
      <c r="B16" s="2" t="s">
        <v>34</v>
      </c>
      <c r="C16" s="2"/>
      <c r="D16" s="2"/>
      <c r="E16" s="2" t="s">
        <v>35</v>
      </c>
      <c r="F16" s="2"/>
      <c r="G16" s="2"/>
      <c r="H16" s="3">
        <v>50</v>
      </c>
      <c r="I16" s="4">
        <v>7.3699999999999998E-3</v>
      </c>
      <c r="J16" s="9">
        <f t="shared" si="0"/>
        <v>0.36849999999999999</v>
      </c>
      <c r="K16" s="11">
        <f t="shared" si="1"/>
        <v>18.775075000000001</v>
      </c>
    </row>
    <row r="17" spans="1:11" x14ac:dyDescent="0.25">
      <c r="A17" s="10">
        <v>15</v>
      </c>
      <c r="B17" s="2" t="s">
        <v>36</v>
      </c>
      <c r="C17" s="2"/>
      <c r="D17" s="2"/>
      <c r="E17" s="2" t="s">
        <v>37</v>
      </c>
      <c r="F17" s="2"/>
      <c r="G17" s="2"/>
      <c r="H17" s="3">
        <v>25</v>
      </c>
      <c r="I17" s="4">
        <v>1.5740000000000001E-2</v>
      </c>
      <c r="J17" s="9">
        <f t="shared" si="0"/>
        <v>0.39350000000000002</v>
      </c>
      <c r="K17" s="11">
        <f t="shared" si="1"/>
        <v>20.048825000000001</v>
      </c>
    </row>
    <row r="18" spans="1:11" x14ac:dyDescent="0.25">
      <c r="A18" s="12">
        <v>16</v>
      </c>
      <c r="B18" s="2" t="s">
        <v>38</v>
      </c>
      <c r="C18" s="2"/>
      <c r="D18" s="2"/>
      <c r="E18" s="2" t="s">
        <v>39</v>
      </c>
      <c r="F18" s="2"/>
      <c r="G18" s="2"/>
      <c r="H18" s="3">
        <v>10</v>
      </c>
      <c r="I18" s="4">
        <v>0.159</v>
      </c>
      <c r="J18" s="9">
        <f t="shared" si="0"/>
        <v>1.59</v>
      </c>
      <c r="K18" s="11">
        <f t="shared" si="1"/>
        <v>81.010500000000008</v>
      </c>
    </row>
    <row r="19" spans="1:11" x14ac:dyDescent="0.25">
      <c r="A19" s="10">
        <v>17</v>
      </c>
      <c r="B19" s="2" t="s">
        <v>40</v>
      </c>
      <c r="C19" s="2"/>
      <c r="D19" s="2"/>
      <c r="E19" s="2" t="s">
        <v>41</v>
      </c>
      <c r="F19" s="2"/>
      <c r="G19" s="2"/>
      <c r="H19" s="3">
        <v>10</v>
      </c>
      <c r="I19" s="4">
        <v>6.0659999999999999E-2</v>
      </c>
      <c r="J19" s="9">
        <f t="shared" si="0"/>
        <v>0.60660000000000003</v>
      </c>
      <c r="K19" s="11">
        <f t="shared" si="1"/>
        <v>30.906270000000003</v>
      </c>
    </row>
    <row r="20" spans="1:11" x14ac:dyDescent="0.25">
      <c r="A20" s="12">
        <v>18</v>
      </c>
      <c r="B20" s="2" t="s">
        <v>42</v>
      </c>
      <c r="C20" s="2"/>
      <c r="D20" s="2"/>
      <c r="E20" s="2" t="s">
        <v>43</v>
      </c>
      <c r="F20" s="2"/>
      <c r="G20" s="2"/>
      <c r="H20" s="3">
        <v>100</v>
      </c>
      <c r="I20" s="4">
        <v>4.8110000000000002E-3</v>
      </c>
      <c r="J20" s="9">
        <f t="shared" si="0"/>
        <v>0.48110000000000003</v>
      </c>
      <c r="K20" s="11">
        <f t="shared" si="1"/>
        <v>24.512045000000004</v>
      </c>
    </row>
    <row r="21" spans="1:11" x14ac:dyDescent="0.25">
      <c r="A21" s="10">
        <v>19</v>
      </c>
      <c r="B21" s="2" t="s">
        <v>44</v>
      </c>
      <c r="C21" s="2"/>
      <c r="D21" s="2"/>
      <c r="E21" s="2" t="s">
        <v>45</v>
      </c>
      <c r="F21" s="2"/>
      <c r="G21" s="2"/>
      <c r="H21" s="3">
        <v>10</v>
      </c>
      <c r="I21" s="4">
        <v>0.29239999999999999</v>
      </c>
      <c r="J21" s="9">
        <f t="shared" si="0"/>
        <v>2.9239999999999999</v>
      </c>
      <c r="K21" s="11">
        <f t="shared" si="1"/>
        <v>148.9778</v>
      </c>
    </row>
    <row r="22" spans="1:11" x14ac:dyDescent="0.25">
      <c r="A22" s="12">
        <v>20</v>
      </c>
      <c r="B22" s="2" t="s">
        <v>46</v>
      </c>
      <c r="C22" s="2"/>
      <c r="D22" s="2"/>
      <c r="E22" s="2" t="s">
        <v>47</v>
      </c>
      <c r="F22" s="2"/>
      <c r="G22" s="2"/>
      <c r="H22" s="3">
        <v>50</v>
      </c>
      <c r="I22" s="4">
        <v>2.5829999999999999E-2</v>
      </c>
      <c r="J22" s="9">
        <f t="shared" si="0"/>
        <v>1.2914999999999999</v>
      </c>
      <c r="K22" s="11">
        <f t="shared" si="1"/>
        <v>65.801924999999997</v>
      </c>
    </row>
    <row r="23" spans="1:11" x14ac:dyDescent="0.25">
      <c r="A23" s="10">
        <v>21</v>
      </c>
      <c r="B23" s="44" t="s">
        <v>110</v>
      </c>
      <c r="C23" s="44"/>
      <c r="D23" s="44"/>
      <c r="E23" s="2" t="s">
        <v>48</v>
      </c>
      <c r="F23" s="2"/>
      <c r="G23" s="2"/>
      <c r="H23" s="3">
        <v>5</v>
      </c>
      <c r="I23" s="4">
        <v>1.2</v>
      </c>
      <c r="J23" s="9">
        <f t="shared" si="0"/>
        <v>6</v>
      </c>
      <c r="K23" s="11">
        <f t="shared" si="1"/>
        <v>305.70000000000005</v>
      </c>
    </row>
    <row r="24" spans="1:11" x14ac:dyDescent="0.25">
      <c r="A24" s="12">
        <v>22</v>
      </c>
      <c r="B24" s="2" t="s">
        <v>49</v>
      </c>
      <c r="C24" s="2"/>
      <c r="D24" s="2"/>
      <c r="E24" s="2" t="s">
        <v>50</v>
      </c>
      <c r="F24" s="2"/>
      <c r="G24" s="2"/>
      <c r="H24" s="3">
        <v>10</v>
      </c>
      <c r="I24" s="4">
        <v>0.69089999999999996</v>
      </c>
      <c r="J24" s="9">
        <f t="shared" si="0"/>
        <v>6.9089999999999998</v>
      </c>
      <c r="K24" s="11">
        <f t="shared" si="1"/>
        <v>352.01355000000001</v>
      </c>
    </row>
    <row r="25" spans="1:11" x14ac:dyDescent="0.25">
      <c r="A25" s="10">
        <v>23</v>
      </c>
      <c r="B25" s="2" t="s">
        <v>51</v>
      </c>
      <c r="C25" s="2"/>
      <c r="D25" s="2"/>
      <c r="E25" s="2" t="s">
        <v>52</v>
      </c>
      <c r="F25" s="2"/>
      <c r="G25" s="2"/>
      <c r="H25" s="3">
        <v>50</v>
      </c>
      <c r="I25" s="4">
        <v>2.0070000000000001E-2</v>
      </c>
      <c r="J25" s="9">
        <f t="shared" si="0"/>
        <v>1.0035000000000001</v>
      </c>
      <c r="K25" s="11">
        <f t="shared" si="1"/>
        <v>51.128325000000004</v>
      </c>
    </row>
    <row r="26" spans="1:11" ht="23.25" customHeight="1" x14ac:dyDescent="0.25">
      <c r="A26" s="10">
        <v>24</v>
      </c>
      <c r="B26" s="15" t="s">
        <v>53</v>
      </c>
      <c r="C26" s="15"/>
      <c r="D26" s="15"/>
      <c r="E26" s="19" t="s">
        <v>54</v>
      </c>
      <c r="F26" s="20"/>
      <c r="G26" s="20"/>
      <c r="H26" s="1">
        <v>10</v>
      </c>
      <c r="I26" s="21">
        <v>6.5199999999999994E-2</v>
      </c>
      <c r="J26" s="16">
        <f t="shared" si="0"/>
        <v>0.65199999999999991</v>
      </c>
      <c r="K26" s="17">
        <f t="shared" si="1"/>
        <v>33.2194</v>
      </c>
    </row>
    <row r="27" spans="1:11" x14ac:dyDescent="0.25">
      <c r="A27" s="10">
        <v>25</v>
      </c>
      <c r="B27" s="2" t="s">
        <v>55</v>
      </c>
      <c r="C27" s="2"/>
      <c r="D27" s="2"/>
      <c r="E27" s="2" t="s">
        <v>56</v>
      </c>
      <c r="F27" s="2"/>
      <c r="G27" s="2"/>
      <c r="H27" s="3">
        <v>100</v>
      </c>
      <c r="I27" s="4">
        <v>4.7569999999999999E-3</v>
      </c>
      <c r="J27" s="5">
        <f t="shared" si="0"/>
        <v>0.47570000000000001</v>
      </c>
      <c r="K27" s="11">
        <f t="shared" si="1"/>
        <v>24.236915000000003</v>
      </c>
    </row>
    <row r="28" spans="1:11" x14ac:dyDescent="0.25">
      <c r="A28" s="12">
        <v>26</v>
      </c>
      <c r="B28" s="2" t="s">
        <v>57</v>
      </c>
      <c r="C28" s="2"/>
      <c r="D28" s="2"/>
      <c r="E28" s="2" t="s">
        <v>58</v>
      </c>
      <c r="F28" s="2"/>
      <c r="G28" s="2"/>
      <c r="H28" s="3">
        <v>100</v>
      </c>
      <c r="I28" s="4">
        <v>2.31E-3</v>
      </c>
      <c r="J28" s="5">
        <f t="shared" si="0"/>
        <v>0.23100000000000001</v>
      </c>
      <c r="K28" s="11">
        <f t="shared" si="1"/>
        <v>11.769450000000001</v>
      </c>
    </row>
    <row r="29" spans="1:11" x14ac:dyDescent="0.25">
      <c r="A29" s="10">
        <v>27</v>
      </c>
      <c r="B29" s="2" t="s">
        <v>59</v>
      </c>
      <c r="C29" s="2"/>
      <c r="D29" s="2"/>
      <c r="E29" s="2" t="s">
        <v>60</v>
      </c>
      <c r="F29" s="2"/>
      <c r="G29" s="2"/>
      <c r="H29" s="3">
        <v>100</v>
      </c>
      <c r="I29" s="4">
        <v>2.2720000000000001E-3</v>
      </c>
      <c r="J29" s="5">
        <f t="shared" si="0"/>
        <v>0.22720000000000001</v>
      </c>
      <c r="K29" s="11">
        <f t="shared" si="1"/>
        <v>11.575840000000001</v>
      </c>
    </row>
    <row r="30" spans="1:11" x14ac:dyDescent="0.25">
      <c r="A30" s="12">
        <v>28</v>
      </c>
      <c r="B30" s="2" t="s">
        <v>61</v>
      </c>
      <c r="C30" s="2"/>
      <c r="D30" s="2"/>
      <c r="E30" s="2" t="s">
        <v>62</v>
      </c>
      <c r="F30" s="2"/>
      <c r="G30" s="2"/>
      <c r="H30" s="3">
        <v>15</v>
      </c>
      <c r="I30" s="4">
        <v>7.9500000000000001E-2</v>
      </c>
      <c r="J30" s="5">
        <f t="shared" si="0"/>
        <v>1.1925000000000001</v>
      </c>
      <c r="K30" s="11">
        <f t="shared" si="1"/>
        <v>60.757875000000013</v>
      </c>
    </row>
    <row r="31" spans="1:11" x14ac:dyDescent="0.25">
      <c r="A31" s="10">
        <v>29</v>
      </c>
      <c r="B31" s="2" t="s">
        <v>63</v>
      </c>
      <c r="C31" s="2"/>
      <c r="D31" s="2"/>
      <c r="E31" s="2" t="s">
        <v>64</v>
      </c>
      <c r="F31" s="2"/>
      <c r="G31" s="2"/>
      <c r="H31" s="3">
        <v>10</v>
      </c>
      <c r="I31" s="4">
        <v>0.1424</v>
      </c>
      <c r="J31" s="5">
        <f t="shared" si="0"/>
        <v>1.4239999999999999</v>
      </c>
      <c r="K31" s="11">
        <f t="shared" si="1"/>
        <v>72.552800000000005</v>
      </c>
    </row>
    <row r="32" spans="1:11" x14ac:dyDescent="0.25">
      <c r="A32" s="12">
        <v>30</v>
      </c>
      <c r="B32" s="2" t="s">
        <v>65</v>
      </c>
      <c r="C32" s="2"/>
      <c r="D32" s="2"/>
      <c r="E32" s="2" t="s">
        <v>66</v>
      </c>
      <c r="F32" s="2"/>
      <c r="G32" s="2"/>
      <c r="H32" s="3">
        <v>10</v>
      </c>
      <c r="I32" s="4">
        <v>0.1027</v>
      </c>
      <c r="J32" s="5">
        <f t="shared" si="0"/>
        <v>1.0269999999999999</v>
      </c>
      <c r="K32" s="11">
        <f t="shared" si="1"/>
        <v>52.325649999999996</v>
      </c>
    </row>
    <row r="33" spans="1:11" ht="15.75" x14ac:dyDescent="0.25">
      <c r="A33" s="10">
        <v>31</v>
      </c>
      <c r="B33" s="2" t="s">
        <v>67</v>
      </c>
      <c r="C33" s="2"/>
      <c r="D33" s="2"/>
      <c r="E33" s="29" t="s">
        <v>68</v>
      </c>
      <c r="F33" s="29"/>
      <c r="G33" s="29"/>
      <c r="H33" s="3">
        <v>50</v>
      </c>
      <c r="I33" s="4">
        <v>4.0879999999999996E-3</v>
      </c>
      <c r="J33" s="5">
        <f t="shared" si="0"/>
        <v>0.20439999999999997</v>
      </c>
      <c r="K33" s="11">
        <f t="shared" si="1"/>
        <v>10.414179999999998</v>
      </c>
    </row>
    <row r="34" spans="1:11" x14ac:dyDescent="0.25">
      <c r="A34" s="12">
        <v>32</v>
      </c>
      <c r="B34" s="2" t="s">
        <v>69</v>
      </c>
      <c r="C34" s="2"/>
      <c r="D34" s="2"/>
      <c r="E34" s="2" t="s">
        <v>70</v>
      </c>
      <c r="F34" s="2"/>
      <c r="G34" s="2"/>
      <c r="H34" s="3">
        <v>20</v>
      </c>
      <c r="I34" s="4">
        <v>4.7379999999999999E-2</v>
      </c>
      <c r="J34" s="5">
        <f t="shared" si="0"/>
        <v>0.9476</v>
      </c>
      <c r="K34" s="11">
        <f t="shared" si="1"/>
        <v>48.28022</v>
      </c>
    </row>
    <row r="35" spans="1:11" x14ac:dyDescent="0.25">
      <c r="A35" s="10">
        <v>33</v>
      </c>
      <c r="B35" s="2" t="s">
        <v>74</v>
      </c>
      <c r="C35" s="2"/>
      <c r="D35" s="2"/>
      <c r="E35" s="2" t="s">
        <v>71</v>
      </c>
      <c r="F35" s="2"/>
      <c r="G35" s="2"/>
      <c r="H35" s="3">
        <v>6</v>
      </c>
      <c r="I35" s="4">
        <v>0.38179999999999997</v>
      </c>
      <c r="J35" s="5">
        <f t="shared" si="0"/>
        <v>2.2907999999999999</v>
      </c>
      <c r="K35" s="11">
        <f t="shared" si="1"/>
        <v>116.71626000000001</v>
      </c>
    </row>
    <row r="36" spans="1:11" x14ac:dyDescent="0.25">
      <c r="A36" s="12">
        <v>34</v>
      </c>
      <c r="B36" s="15" t="s">
        <v>72</v>
      </c>
      <c r="C36" s="15"/>
      <c r="D36" s="15"/>
      <c r="E36" s="2" t="s">
        <v>73</v>
      </c>
      <c r="F36" s="2"/>
      <c r="G36" s="2"/>
      <c r="H36" s="3">
        <v>100</v>
      </c>
      <c r="I36" s="4">
        <v>2.215E-3</v>
      </c>
      <c r="J36" s="5">
        <f t="shared" si="0"/>
        <v>0.2215</v>
      </c>
      <c r="K36" s="11">
        <f t="shared" si="1"/>
        <v>11.285425</v>
      </c>
    </row>
    <row r="37" spans="1:11" x14ac:dyDescent="0.25">
      <c r="A37" s="10">
        <v>35</v>
      </c>
      <c r="B37" s="2" t="s">
        <v>75</v>
      </c>
      <c r="C37" s="2"/>
      <c r="D37" s="2"/>
      <c r="E37" s="2" t="s">
        <v>76</v>
      </c>
      <c r="F37" s="2"/>
      <c r="G37" s="2"/>
      <c r="H37" s="3">
        <v>20</v>
      </c>
      <c r="I37" s="4">
        <v>3.61E-2</v>
      </c>
      <c r="J37" s="5">
        <f t="shared" si="0"/>
        <v>0.72199999999999998</v>
      </c>
      <c r="K37" s="11">
        <f t="shared" si="1"/>
        <v>36.785899999999998</v>
      </c>
    </row>
    <row r="38" spans="1:11" x14ac:dyDescent="0.25">
      <c r="A38" s="12">
        <v>36</v>
      </c>
      <c r="B38" s="2" t="s">
        <v>77</v>
      </c>
      <c r="C38" s="2"/>
      <c r="D38" s="2"/>
      <c r="E38" s="2" t="s">
        <v>78</v>
      </c>
      <c r="F38" s="2"/>
      <c r="G38" s="2"/>
      <c r="H38" s="3">
        <v>5</v>
      </c>
      <c r="I38" s="4">
        <v>1.5924</v>
      </c>
      <c r="J38" s="5">
        <f t="shared" si="0"/>
        <v>7.9619999999999997</v>
      </c>
      <c r="K38" s="11">
        <f t="shared" si="1"/>
        <v>405.66390000000001</v>
      </c>
    </row>
    <row r="39" spans="1:11" x14ac:dyDescent="0.25">
      <c r="A39" s="10">
        <v>37</v>
      </c>
      <c r="B39" s="2" t="s">
        <v>79</v>
      </c>
      <c r="C39" s="2"/>
      <c r="D39" s="2"/>
      <c r="E39" s="2" t="s">
        <v>80</v>
      </c>
      <c r="F39" s="2"/>
      <c r="G39" s="2"/>
      <c r="H39" s="3">
        <v>100</v>
      </c>
      <c r="I39" s="4">
        <v>2.215E-3</v>
      </c>
      <c r="J39" s="5">
        <f t="shared" si="0"/>
        <v>0.2215</v>
      </c>
      <c r="K39" s="11">
        <f t="shared" si="1"/>
        <v>11.285425</v>
      </c>
    </row>
    <row r="40" spans="1:11" x14ac:dyDescent="0.25">
      <c r="A40" s="12">
        <v>38</v>
      </c>
      <c r="B40" s="2" t="s">
        <v>81</v>
      </c>
      <c r="C40" s="2"/>
      <c r="D40" s="2"/>
      <c r="E40" s="2" t="s">
        <v>82</v>
      </c>
      <c r="F40" s="2"/>
      <c r="G40" s="2"/>
      <c r="H40" s="3">
        <v>10</v>
      </c>
      <c r="I40" s="4">
        <v>8.0369999999999997E-2</v>
      </c>
      <c r="J40" s="5">
        <f t="shared" si="0"/>
        <v>0.80369999999999997</v>
      </c>
      <c r="K40" s="11">
        <f t="shared" si="1"/>
        <v>40.948515</v>
      </c>
    </row>
    <row r="41" spans="1:11" x14ac:dyDescent="0.25">
      <c r="A41" s="10">
        <v>39</v>
      </c>
      <c r="B41" s="2" t="s">
        <v>83</v>
      </c>
      <c r="C41" s="2"/>
      <c r="D41" s="2"/>
      <c r="E41" s="2" t="s">
        <v>84</v>
      </c>
      <c r="F41" s="2"/>
      <c r="G41" s="2"/>
      <c r="H41" s="3">
        <v>50</v>
      </c>
      <c r="I41" s="4">
        <v>8.9429999999999996E-3</v>
      </c>
      <c r="J41" s="5">
        <f t="shared" si="0"/>
        <v>0.44714999999999999</v>
      </c>
      <c r="K41" s="11">
        <f t="shared" si="1"/>
        <v>22.782292500000001</v>
      </c>
    </row>
    <row r="42" spans="1:11" x14ac:dyDescent="0.25">
      <c r="A42" s="12">
        <v>40</v>
      </c>
      <c r="B42" s="2" t="s">
        <v>85</v>
      </c>
      <c r="C42" s="2"/>
      <c r="D42" s="2"/>
      <c r="E42" s="2" t="s">
        <v>86</v>
      </c>
      <c r="F42" s="2"/>
      <c r="G42" s="2"/>
      <c r="H42" s="3">
        <v>50</v>
      </c>
      <c r="I42" s="4">
        <v>1.6879999999999999E-2</v>
      </c>
      <c r="J42" s="5">
        <f t="shared" si="0"/>
        <v>0.84399999999999997</v>
      </c>
      <c r="K42" s="11">
        <f t="shared" si="1"/>
        <v>43.001800000000003</v>
      </c>
    </row>
    <row r="43" spans="1:11" x14ac:dyDescent="0.25">
      <c r="A43" s="10">
        <v>41</v>
      </c>
      <c r="B43" s="2" t="s">
        <v>87</v>
      </c>
      <c r="C43" s="2"/>
      <c r="D43" s="2"/>
      <c r="E43" s="2" t="s">
        <v>88</v>
      </c>
      <c r="F43" s="2"/>
      <c r="G43" s="2"/>
      <c r="H43" s="3">
        <v>100</v>
      </c>
      <c r="I43" s="4">
        <v>1.8240000000000001E-3</v>
      </c>
      <c r="J43" s="5">
        <f t="shared" si="0"/>
        <v>0.18240000000000001</v>
      </c>
      <c r="K43" s="11">
        <f t="shared" si="1"/>
        <v>9.2932800000000011</v>
      </c>
    </row>
    <row r="44" spans="1:11" x14ac:dyDescent="0.25">
      <c r="A44" s="12">
        <v>42</v>
      </c>
      <c r="B44" s="2" t="s">
        <v>89</v>
      </c>
      <c r="C44" s="2"/>
      <c r="D44" s="2"/>
      <c r="E44" s="2" t="s">
        <v>90</v>
      </c>
      <c r="F44" s="2"/>
      <c r="G44" s="2"/>
      <c r="H44" s="3">
        <v>5</v>
      </c>
      <c r="I44" s="4">
        <v>0.31209999999999999</v>
      </c>
      <c r="J44" s="5">
        <f t="shared" si="0"/>
        <v>1.5605</v>
      </c>
      <c r="K44" s="11">
        <f t="shared" si="1"/>
        <v>79.507474999999999</v>
      </c>
    </row>
    <row r="45" spans="1:11" x14ac:dyDescent="0.25">
      <c r="A45" s="10">
        <v>43</v>
      </c>
      <c r="B45" s="2" t="s">
        <v>91</v>
      </c>
      <c r="C45" s="2"/>
      <c r="D45" s="2"/>
      <c r="E45" s="2" t="s">
        <v>92</v>
      </c>
      <c r="F45" s="2"/>
      <c r="G45" s="2"/>
      <c r="H45" s="3">
        <v>25</v>
      </c>
      <c r="I45" s="4">
        <v>3.6080000000000001E-2</v>
      </c>
      <c r="J45" s="5">
        <f t="shared" si="0"/>
        <v>0.90200000000000002</v>
      </c>
      <c r="K45" s="11">
        <f t="shared" si="1"/>
        <v>45.956900000000005</v>
      </c>
    </row>
    <row r="46" spans="1:11" x14ac:dyDescent="0.25">
      <c r="A46" s="10">
        <v>44</v>
      </c>
      <c r="B46" s="2" t="s">
        <v>93</v>
      </c>
      <c r="C46" s="2"/>
      <c r="D46" s="2"/>
      <c r="E46" s="2" t="s">
        <v>94</v>
      </c>
      <c r="F46" s="2"/>
      <c r="G46" s="2"/>
      <c r="H46" s="3">
        <v>50</v>
      </c>
      <c r="I46" s="4">
        <v>1.5113E-2</v>
      </c>
      <c r="J46" s="5">
        <f t="shared" ref="J46:J47" si="2">PRODUCT(H46:I46)</f>
        <v>0.75564999999999993</v>
      </c>
      <c r="K46" s="11">
        <f t="shared" si="1"/>
        <v>38.500367499999996</v>
      </c>
    </row>
    <row r="47" spans="1:11" x14ac:dyDescent="0.25">
      <c r="A47" s="10">
        <v>45</v>
      </c>
      <c r="B47" s="2" t="s">
        <v>95</v>
      </c>
      <c r="C47" s="2"/>
      <c r="D47" s="2"/>
      <c r="E47" s="2" t="s">
        <v>96</v>
      </c>
      <c r="F47" s="2"/>
      <c r="G47" s="2"/>
      <c r="H47" s="3">
        <v>50</v>
      </c>
      <c r="I47" s="4">
        <v>2.009E-2</v>
      </c>
      <c r="J47" s="5">
        <f t="shared" si="2"/>
        <v>1.0044999999999999</v>
      </c>
      <c r="K47" s="11">
        <f t="shared" si="1"/>
        <v>51.179274999999997</v>
      </c>
    </row>
    <row r="48" spans="1:11" x14ac:dyDescent="0.25">
      <c r="A48" s="10">
        <v>46</v>
      </c>
      <c r="B48" s="2" t="s">
        <v>97</v>
      </c>
      <c r="C48" s="2"/>
      <c r="D48" s="2"/>
      <c r="E48" s="2" t="s">
        <v>98</v>
      </c>
      <c r="F48" s="2"/>
      <c r="G48" s="2"/>
      <c r="H48" s="3">
        <v>5</v>
      </c>
      <c r="I48" s="4">
        <v>0.33479999999999999</v>
      </c>
      <c r="J48" s="5">
        <f t="shared" ref="J48:J52" si="3">PRODUCT(H48:I48)</f>
        <v>1.6739999999999999</v>
      </c>
      <c r="K48" s="11">
        <f t="shared" si="1"/>
        <v>85.290300000000002</v>
      </c>
    </row>
    <row r="49" spans="1:11" x14ac:dyDescent="0.25">
      <c r="A49" s="10">
        <v>47</v>
      </c>
      <c r="B49" s="2" t="s">
        <v>99</v>
      </c>
      <c r="C49" s="2"/>
      <c r="D49" s="2"/>
      <c r="E49" s="2" t="s">
        <v>100</v>
      </c>
      <c r="F49" s="2"/>
      <c r="G49" s="2"/>
      <c r="H49" s="3">
        <v>50</v>
      </c>
      <c r="I49" s="4">
        <v>1.6959999999999999E-2</v>
      </c>
      <c r="J49" s="5">
        <f t="shared" si="3"/>
        <v>0.84799999999999998</v>
      </c>
      <c r="K49" s="11">
        <f t="shared" si="1"/>
        <v>43.205600000000004</v>
      </c>
    </row>
    <row r="50" spans="1:11" x14ac:dyDescent="0.25">
      <c r="A50" s="10">
        <v>48</v>
      </c>
      <c r="B50" s="2" t="s">
        <v>101</v>
      </c>
      <c r="C50" s="2"/>
      <c r="D50" s="2"/>
      <c r="E50" s="2" t="s">
        <v>102</v>
      </c>
      <c r="F50" s="2"/>
      <c r="G50" s="2"/>
      <c r="H50" s="3">
        <v>50</v>
      </c>
      <c r="I50" s="4">
        <v>5.9749999999999998E-2</v>
      </c>
      <c r="J50" s="5">
        <f t="shared" si="3"/>
        <v>2.9874999999999998</v>
      </c>
      <c r="K50" s="11">
        <f t="shared" si="1"/>
        <v>152.21312499999999</v>
      </c>
    </row>
    <row r="51" spans="1:11" x14ac:dyDescent="0.25">
      <c r="A51" s="10">
        <v>49</v>
      </c>
      <c r="B51" s="2" t="s">
        <v>103</v>
      </c>
      <c r="C51" s="2"/>
      <c r="D51" s="2"/>
      <c r="E51" s="2" t="s">
        <v>104</v>
      </c>
      <c r="F51" s="2"/>
      <c r="G51" s="2"/>
      <c r="H51" s="3">
        <v>20</v>
      </c>
      <c r="I51" s="4">
        <v>1.7000000000000001E-2</v>
      </c>
      <c r="J51" s="5">
        <f t="shared" si="3"/>
        <v>0.34</v>
      </c>
      <c r="K51" s="11">
        <f t="shared" si="1"/>
        <v>17.323000000000004</v>
      </c>
    </row>
    <row r="52" spans="1:11" x14ac:dyDescent="0.25">
      <c r="A52" s="10">
        <v>50</v>
      </c>
      <c r="B52" s="2" t="s">
        <v>105</v>
      </c>
      <c r="C52" s="2"/>
      <c r="D52" s="2"/>
      <c r="E52" s="2" t="s">
        <v>106</v>
      </c>
      <c r="F52" s="2"/>
      <c r="G52" s="2"/>
      <c r="H52" s="3">
        <v>5</v>
      </c>
      <c r="I52" s="4">
        <v>2.2212000000000001</v>
      </c>
      <c r="J52" s="5">
        <f t="shared" si="3"/>
        <v>11.106</v>
      </c>
      <c r="K52" s="11">
        <f t="shared" si="1"/>
        <v>565.85070000000007</v>
      </c>
    </row>
    <row r="53" spans="1:11" x14ac:dyDescent="0.25">
      <c r="A53" s="10">
        <v>51</v>
      </c>
      <c r="B53" s="2" t="s">
        <v>107</v>
      </c>
      <c r="C53" s="2"/>
      <c r="D53" s="2"/>
      <c r="E53" s="2" t="s">
        <v>108</v>
      </c>
      <c r="F53" s="2"/>
      <c r="G53" s="2"/>
      <c r="H53" s="3">
        <v>5</v>
      </c>
      <c r="I53" s="4">
        <v>0.18479999999999999</v>
      </c>
      <c r="J53" s="5">
        <f t="shared" ref="J53:J57" si="4">PRODUCT(H53:I53)</f>
        <v>0.92399999999999993</v>
      </c>
      <c r="K53" s="11">
        <f t="shared" si="1"/>
        <v>47.077799999999996</v>
      </c>
    </row>
    <row r="54" spans="1:11" ht="18.75" customHeight="1" x14ac:dyDescent="0.25">
      <c r="A54" s="10">
        <v>52</v>
      </c>
      <c r="B54" s="14" t="s">
        <v>122</v>
      </c>
      <c r="C54" s="2"/>
      <c r="D54" s="2"/>
      <c r="E54" s="30" t="s">
        <v>123</v>
      </c>
      <c r="F54" s="43"/>
      <c r="G54" s="43"/>
      <c r="H54" s="3">
        <v>50</v>
      </c>
      <c r="I54" s="4">
        <v>5.0169999999999999E-2</v>
      </c>
      <c r="J54" s="5">
        <f t="shared" ref="J54" si="5">PRODUCT(H54:I54)</f>
        <v>2.5085000000000002</v>
      </c>
      <c r="K54" s="11">
        <f t="shared" si="1"/>
        <v>127.80807500000002</v>
      </c>
    </row>
    <row r="55" spans="1:11" ht="30.75" customHeight="1" x14ac:dyDescent="0.25">
      <c r="A55" s="10">
        <v>53</v>
      </c>
      <c r="B55" s="45" t="s">
        <v>109</v>
      </c>
      <c r="C55" s="45"/>
      <c r="D55" s="45"/>
      <c r="E55" s="18" t="s">
        <v>111</v>
      </c>
      <c r="F55" s="18"/>
      <c r="G55" s="18"/>
      <c r="H55" s="1">
        <v>1</v>
      </c>
      <c r="I55" s="16">
        <v>2.4500000000000002</v>
      </c>
      <c r="J55" s="16">
        <f>PRODUCT(H55:I55)</f>
        <v>2.4500000000000002</v>
      </c>
      <c r="K55" s="17">
        <f>(J55*50.95)</f>
        <v>124.82750000000001</v>
      </c>
    </row>
    <row r="56" spans="1:11" ht="15.75" customHeight="1" x14ac:dyDescent="0.25">
      <c r="A56" s="10">
        <v>54</v>
      </c>
      <c r="B56" s="46" t="s">
        <v>109</v>
      </c>
      <c r="C56" s="47"/>
      <c r="D56" s="48"/>
      <c r="E56" s="22" t="s">
        <v>112</v>
      </c>
      <c r="F56" s="23"/>
      <c r="G56" s="24"/>
      <c r="H56" s="3">
        <v>4</v>
      </c>
      <c r="I56" s="5">
        <v>2.2400000000000002</v>
      </c>
      <c r="J56" s="5">
        <f>PRODUCT(H56:I56)</f>
        <v>8.9600000000000009</v>
      </c>
      <c r="K56" s="11">
        <f>(J56*50.95)</f>
        <v>456.51200000000006</v>
      </c>
    </row>
    <row r="57" spans="1:11" ht="14.25" customHeight="1" x14ac:dyDescent="0.25">
      <c r="A57" s="10">
        <v>55</v>
      </c>
      <c r="B57" s="46" t="s">
        <v>109</v>
      </c>
      <c r="C57" s="47"/>
      <c r="D57" s="48"/>
      <c r="E57" s="40" t="s">
        <v>113</v>
      </c>
      <c r="F57" s="41"/>
      <c r="G57" s="42"/>
      <c r="H57" s="3">
        <v>3</v>
      </c>
      <c r="I57" s="5">
        <v>4.16</v>
      </c>
      <c r="J57" s="5">
        <f>PRODUCT(H57:I57)</f>
        <v>12.48</v>
      </c>
      <c r="K57" s="11">
        <f>(J57*50.95)</f>
        <v>635.85600000000011</v>
      </c>
    </row>
    <row r="58" spans="1:11" x14ac:dyDescent="0.25">
      <c r="A58" s="10">
        <v>56</v>
      </c>
      <c r="B58" s="46" t="s">
        <v>114</v>
      </c>
      <c r="C58" s="47"/>
      <c r="D58" s="48"/>
      <c r="E58" s="22" t="s">
        <v>115</v>
      </c>
      <c r="F58" s="23"/>
      <c r="G58" s="24"/>
      <c r="H58" s="3">
        <v>1</v>
      </c>
      <c r="I58" s="5">
        <v>7.34</v>
      </c>
      <c r="J58" s="5">
        <f>PRODUCT(H58:I58)</f>
        <v>7.34</v>
      </c>
      <c r="K58" s="11">
        <f>(J58*50.95)</f>
        <v>373.97300000000001</v>
      </c>
    </row>
    <row r="59" spans="1:11" x14ac:dyDescent="0.25">
      <c r="A59" s="10">
        <v>57</v>
      </c>
      <c r="B59" s="46" t="s">
        <v>116</v>
      </c>
      <c r="C59" s="47"/>
      <c r="D59" s="48"/>
      <c r="E59" s="22" t="s">
        <v>117</v>
      </c>
      <c r="F59" s="23"/>
      <c r="G59" s="24"/>
      <c r="H59" s="3">
        <v>7</v>
      </c>
      <c r="I59" s="5">
        <v>10.79</v>
      </c>
      <c r="J59" s="5">
        <f t="shared" ref="J59" si="6">PRODUCT(H59:I59)</f>
        <v>75.53</v>
      </c>
      <c r="K59" s="11">
        <f>(J59*50.95)</f>
        <v>3848.2535000000003</v>
      </c>
    </row>
    <row r="60" spans="1:11" x14ac:dyDescent="0.25">
      <c r="A60" s="49" t="s">
        <v>119</v>
      </c>
      <c r="B60" s="50"/>
      <c r="C60" s="50"/>
      <c r="D60" s="50"/>
      <c r="E60" s="50"/>
      <c r="F60" s="50"/>
      <c r="G60" s="50"/>
      <c r="H60" s="51"/>
      <c r="I60" s="5">
        <v>20</v>
      </c>
      <c r="J60" s="5">
        <f t="shared" ref="J60" si="7">PRODUCT(H60:I60)</f>
        <v>20</v>
      </c>
      <c r="K60" s="11">
        <f>(J60*50.95)</f>
        <v>1019</v>
      </c>
    </row>
    <row r="61" spans="1:11" x14ac:dyDescent="0.25">
      <c r="A61" s="52" t="s">
        <v>118</v>
      </c>
      <c r="B61" s="44"/>
      <c r="C61" s="44"/>
      <c r="D61" s="44"/>
      <c r="E61" s="44"/>
      <c r="F61" s="44"/>
      <c r="G61" s="44"/>
      <c r="H61" s="44"/>
      <c r="I61" s="44"/>
      <c r="J61" s="44"/>
      <c r="K61" s="37">
        <v>3000</v>
      </c>
    </row>
    <row r="62" spans="1:11" x14ac:dyDescent="0.25">
      <c r="A62" s="36" t="s">
        <v>120</v>
      </c>
      <c r="B62" s="2"/>
      <c r="C62" s="2"/>
      <c r="D62" s="2"/>
      <c r="E62" s="2"/>
      <c r="F62" s="2"/>
      <c r="G62" s="2"/>
      <c r="H62" s="2"/>
      <c r="I62" s="2"/>
      <c r="J62" s="2"/>
      <c r="K62" s="37">
        <f>SUM(K3:K61)</f>
        <v>13559.453735000001</v>
      </c>
    </row>
    <row r="63" spans="1:11" ht="15.75" thickBot="1" x14ac:dyDescent="0.3">
      <c r="A63" s="38" t="s">
        <v>121</v>
      </c>
      <c r="B63" s="13"/>
      <c r="C63" s="13"/>
      <c r="D63" s="13"/>
      <c r="E63" s="13"/>
      <c r="F63" s="13"/>
      <c r="G63" s="13"/>
      <c r="H63" s="13"/>
      <c r="I63" s="13"/>
      <c r="J63" s="13"/>
      <c r="K63" s="39">
        <v>15000</v>
      </c>
    </row>
  </sheetData>
  <mergeCells count="121">
    <mergeCell ref="A62:J62"/>
    <mergeCell ref="A63:J63"/>
    <mergeCell ref="A60:H60"/>
    <mergeCell ref="B54:D54"/>
    <mergeCell ref="E54:G54"/>
    <mergeCell ref="B59:D59"/>
    <mergeCell ref="E59:G59"/>
    <mergeCell ref="A61:J61"/>
    <mergeCell ref="B56:D56"/>
    <mergeCell ref="E56:G56"/>
    <mergeCell ref="B57:D57"/>
    <mergeCell ref="E57:G57"/>
    <mergeCell ref="B58:D58"/>
    <mergeCell ref="E58:G58"/>
    <mergeCell ref="B53:D53"/>
    <mergeCell ref="E53:G53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A1:K1"/>
    <mergeCell ref="B46:D46"/>
    <mergeCell ref="E46:G46"/>
    <mergeCell ref="E43:G43"/>
    <mergeCell ref="E44:G44"/>
    <mergeCell ref="E45:G45"/>
    <mergeCell ref="E37:G37"/>
    <mergeCell ref="E38:G38"/>
    <mergeCell ref="E39:G39"/>
    <mergeCell ref="E40:G40"/>
    <mergeCell ref="E41:G41"/>
    <mergeCell ref="E42:G42"/>
    <mergeCell ref="E31:G31"/>
    <mergeCell ref="E32:G32"/>
    <mergeCell ref="E33:G33"/>
    <mergeCell ref="E34:G34"/>
    <mergeCell ref="E35:G35"/>
    <mergeCell ref="E36:G36"/>
    <mergeCell ref="E25:G25"/>
    <mergeCell ref="E26:G26"/>
    <mergeCell ref="E27:G27"/>
    <mergeCell ref="E28:G28"/>
    <mergeCell ref="E29:G29"/>
    <mergeCell ref="E30:G30"/>
    <mergeCell ref="E19:G19"/>
    <mergeCell ref="E20:G20"/>
    <mergeCell ref="E21:G21"/>
    <mergeCell ref="E22:G22"/>
    <mergeCell ref="E23:G23"/>
    <mergeCell ref="E24:G24"/>
    <mergeCell ref="E13:G13"/>
    <mergeCell ref="E14:G14"/>
    <mergeCell ref="E15:G15"/>
    <mergeCell ref="E16:G16"/>
    <mergeCell ref="E17:G17"/>
    <mergeCell ref="E18:G18"/>
    <mergeCell ref="E7:G7"/>
    <mergeCell ref="E8:G8"/>
    <mergeCell ref="E9:G9"/>
    <mergeCell ref="E10:G10"/>
    <mergeCell ref="E11:G11"/>
    <mergeCell ref="E12:G12"/>
    <mergeCell ref="B40:D40"/>
    <mergeCell ref="B41:D41"/>
    <mergeCell ref="B42:D42"/>
    <mergeCell ref="B43:D43"/>
    <mergeCell ref="B44:D44"/>
    <mergeCell ref="B45:D45"/>
    <mergeCell ref="B34:D34"/>
    <mergeCell ref="B35:D35"/>
    <mergeCell ref="B36:D36"/>
    <mergeCell ref="B37:D37"/>
    <mergeCell ref="B38:D38"/>
    <mergeCell ref="B39:D39"/>
    <mergeCell ref="B28:D28"/>
    <mergeCell ref="B29:D29"/>
    <mergeCell ref="B30:D30"/>
    <mergeCell ref="B31:D31"/>
    <mergeCell ref="B32:D32"/>
    <mergeCell ref="B33:D33"/>
    <mergeCell ref="B22:D22"/>
    <mergeCell ref="B23:D23"/>
    <mergeCell ref="B24:D24"/>
    <mergeCell ref="B25:D25"/>
    <mergeCell ref="B26:D26"/>
    <mergeCell ref="B27:D27"/>
    <mergeCell ref="B16:D16"/>
    <mergeCell ref="B17:D17"/>
    <mergeCell ref="B18:D18"/>
    <mergeCell ref="B19:D19"/>
    <mergeCell ref="B20:D20"/>
    <mergeCell ref="B21:D21"/>
    <mergeCell ref="B11:D11"/>
    <mergeCell ref="B12:D12"/>
    <mergeCell ref="E2:G2"/>
    <mergeCell ref="B13:D13"/>
    <mergeCell ref="B14:D14"/>
    <mergeCell ref="B15:D15"/>
    <mergeCell ref="E3:G3"/>
    <mergeCell ref="E4:G4"/>
    <mergeCell ref="E5:G5"/>
    <mergeCell ref="E6:G6"/>
    <mergeCell ref="B5:D5"/>
    <mergeCell ref="B6:D6"/>
    <mergeCell ref="B7:D7"/>
    <mergeCell ref="B8:D8"/>
    <mergeCell ref="B9:D9"/>
    <mergeCell ref="B10:D10"/>
    <mergeCell ref="B2:D2"/>
    <mergeCell ref="B3:D3"/>
    <mergeCell ref="B4:D4"/>
  </mergeCells>
  <pageMargins left="0.7" right="0.7" top="0.75" bottom="0.75" header="0.3" footer="0.3"/>
  <pageSetup scale="7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cp:lastPrinted>2020-02-08T05:39:31Z</cp:lastPrinted>
  <dcterms:created xsi:type="dcterms:W3CDTF">2020-02-08T03:48:41Z</dcterms:created>
  <dcterms:modified xsi:type="dcterms:W3CDTF">2020-02-08T05:40:10Z</dcterms:modified>
</cp:coreProperties>
</file>