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3" i="34"/>
  <c r="C24"/>
  <c r="C23"/>
  <c r="I24" i="33"/>
  <c r="I23"/>
  <c r="F24"/>
  <c r="F23"/>
  <c r="F24" i="30"/>
  <c r="C24" i="28"/>
  <c r="I24" i="27"/>
  <c r="F24"/>
  <c r="C24"/>
  <c r="I24" i="26"/>
  <c r="C7" i="22"/>
  <c r="M6" s="1"/>
  <c r="F24" i="26"/>
  <c r="M6" i="25"/>
  <c r="L6"/>
  <c r="M6" i="24"/>
  <c r="L6"/>
  <c r="M6" i="23"/>
  <c r="L6"/>
  <c r="L6" i="22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M6" i="12"/>
  <c r="L6"/>
  <c r="M6" i="11"/>
  <c r="L6"/>
  <c r="M6" i="10"/>
  <c r="L6"/>
  <c r="M6" i="9"/>
  <c r="L6"/>
  <c r="M6" i="8"/>
  <c r="L6"/>
  <c r="M6" i="7"/>
  <c r="L6"/>
  <c r="M6" i="6"/>
  <c r="L6"/>
  <c r="F24" i="25"/>
  <c r="F23"/>
  <c r="C7" i="35"/>
  <c r="C6"/>
  <c r="C7" i="34"/>
  <c r="C6"/>
  <c r="C7" i="33"/>
  <c r="C6"/>
  <c r="C7" i="32"/>
  <c r="C6"/>
  <c r="C7" i="31"/>
  <c r="C6"/>
  <c r="C7" i="29"/>
  <c r="C6"/>
  <c r="C7" i="28"/>
  <c r="C6"/>
  <c r="C7" i="27"/>
  <c r="C6"/>
  <c r="C7" i="26"/>
  <c r="C6"/>
  <c r="C7" i="25"/>
  <c r="C6"/>
  <c r="C7" i="24"/>
  <c r="C6"/>
  <c r="C7" i="23"/>
  <c r="C6"/>
  <c r="C6" i="22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M6" s="1"/>
  <c r="I6"/>
  <c r="F6"/>
  <c r="I7" i="29"/>
  <c r="F7"/>
  <c r="I6"/>
  <c r="F6"/>
  <c r="I7" i="28"/>
  <c r="F7"/>
  <c r="I6"/>
  <c r="F6"/>
  <c r="I7" i="27"/>
  <c r="F7"/>
  <c r="I6"/>
  <c r="F6"/>
  <c r="I7" i="26"/>
  <c r="M6" s="1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C7" i="8"/>
  <c r="C6"/>
  <c r="I7"/>
  <c r="F7"/>
  <c r="I6"/>
  <c r="F6"/>
  <c r="C7" i="7"/>
  <c r="C6"/>
  <c r="I7"/>
  <c r="F7"/>
  <c r="I6"/>
  <c r="F6"/>
  <c r="I7" i="6"/>
  <c r="F7"/>
  <c r="I6"/>
  <c r="F6"/>
  <c r="C7"/>
  <c r="C6"/>
  <c r="I7" i="5"/>
  <c r="I6"/>
  <c r="F7"/>
  <c r="F6"/>
  <c r="C7"/>
  <c r="C6"/>
  <c r="F24" i="24"/>
  <c r="I24" i="20"/>
  <c r="F24"/>
  <c r="F23"/>
  <c r="F23" i="19"/>
  <c r="I23" i="18"/>
  <c r="F23"/>
  <c r="I24" i="16"/>
  <c r="F23"/>
  <c r="F24"/>
  <c r="F24" i="14"/>
  <c r="F23"/>
  <c r="M6" i="35" l="1"/>
  <c r="L6"/>
  <c r="M6" i="34"/>
  <c r="L6"/>
  <c r="M6" i="33"/>
  <c r="L6"/>
  <c r="M6" i="32"/>
  <c r="L6"/>
  <c r="L6" i="31"/>
  <c r="M6"/>
  <c r="L6" i="30"/>
  <c r="M6" i="29"/>
  <c r="L6"/>
  <c r="M6" i="28"/>
  <c r="L6"/>
  <c r="L6" i="27"/>
  <c r="M6"/>
  <c r="L6" i="26"/>
  <c r="M6" i="5"/>
  <c r="L6"/>
</calcChain>
</file>

<file path=xl/sharedStrings.xml><?xml version="1.0" encoding="utf-8"?>
<sst xmlns="http://schemas.openxmlformats.org/spreadsheetml/2006/main" count="5346" uniqueCount="420">
  <si>
    <t xml:space="preserve">     点  分，向槽加氨水   升，补入除盐水至    mm液位</t>
    <phoneticPr fontId="1" type="noConversion"/>
  </si>
  <si>
    <t>电导率，μs/cm</t>
  </si>
  <si>
    <t>项目</t>
    <phoneticPr fontId="1" type="noConversion"/>
  </si>
  <si>
    <t>名称</t>
    <phoneticPr fontId="8" type="noConversion"/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</si>
  <si>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</si>
  <si>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</si>
  <si>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</si>
  <si>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</si>
  <si>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</si>
  <si>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</si>
  <si>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</si>
  <si>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</si>
  <si>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</si>
  <si>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</si>
  <si>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</si>
  <si>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</si>
  <si>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</si>
  <si>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</si>
  <si>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</si>
  <si>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</si>
  <si>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</si>
  <si>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</si>
  <si>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</si>
  <si>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</si>
  <si>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</si>
  <si>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</si>
  <si>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</si>
  <si>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</si>
  <si>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</si>
  <si>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</si>
  <si>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</si>
  <si>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</si>
  <si>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</si>
  <si>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</si>
  <si>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</si>
  <si>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</si>
  <si>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</si>
  <si>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</si>
  <si>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</si>
  <si>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</si>
  <si>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</si>
  <si>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</si>
  <si>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</si>
  <si>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</si>
  <si>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</si>
  <si>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</si>
  <si>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</si>
  <si>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</si>
  <si>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</si>
  <si>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</si>
  <si>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</si>
  <si>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</si>
  <si>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</si>
  <si>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</si>
  <si>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</si>
  <si>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</si>
  <si>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</si>
  <si>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</si>
  <si>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</si>
  <si>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</si>
  <si>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</si>
  <si>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</si>
  <si>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</si>
  <si>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</si>
  <si>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</si>
  <si>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</si>
  <si>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</si>
  <si>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</si>
  <si>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</si>
  <si>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</si>
  <si>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</si>
  <si>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</si>
  <si>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</si>
  <si>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</si>
  <si>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</si>
  <si>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</si>
  <si>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</si>
  <si>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</si>
  <si>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</si>
  <si>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硬度</t>
    <phoneticPr fontId="8" type="noConversion"/>
  </si>
  <si>
    <t>≤1.0</t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</si>
  <si>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</si>
  <si>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t>参考（8.0-9.6）</t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</si>
  <si>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</si>
  <si>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</si>
  <si>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</si>
  <si>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</si>
  <si>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</si>
  <si>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</si>
  <si>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</si>
  <si>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</si>
  <si>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</si>
  <si>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</si>
  <si>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</si>
  <si>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</si>
  <si>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</si>
  <si>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</si>
  <si>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</si>
  <si>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</si>
  <si>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</si>
  <si>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高位酸槽库存(mm)</t>
    <phoneticPr fontId="1" type="noConversion"/>
  </si>
  <si>
    <t>高位碱槽库存(mm)</t>
    <phoneticPr fontId="1" type="noConversion"/>
  </si>
  <si>
    <t>2#</t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</si>
  <si>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</si>
  <si>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</si>
  <si>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>1#</t>
    <phoneticPr fontId="1" type="noConversion"/>
  </si>
  <si>
    <t>( 乙 )夜</t>
    <phoneticPr fontId="1" type="noConversion"/>
  </si>
  <si>
    <t>清洗4#、5#过滤器 
6:40分再生2#阳床，进酸浓度：3.0%，3.0%。</t>
    <phoneticPr fontId="1" type="noConversion"/>
  </si>
  <si>
    <t>中控：蔡彬彬           化验：秦忠文</t>
    <phoneticPr fontId="1" type="noConversion"/>
  </si>
  <si>
    <t>已焦炉报数为在准</t>
    <phoneticPr fontId="1" type="noConversion"/>
  </si>
  <si>
    <t>中控：陈长灵           化验：韩丽娜</t>
    <phoneticPr fontId="1" type="noConversion"/>
  </si>
  <si>
    <t>( 丙 )白</t>
    <phoneticPr fontId="1" type="noConversion"/>
  </si>
  <si>
    <t>( 丁 )中</t>
    <phoneticPr fontId="1" type="noConversion"/>
  </si>
  <si>
    <t>1#</t>
  </si>
  <si>
    <t xml:space="preserve"> 20 点 15 分，向槽加磷酸盐   2 kg，氢氧化钠  1kg，补入除盐水至 500  mm液位</t>
    <phoneticPr fontId="1" type="noConversion"/>
  </si>
  <si>
    <t xml:space="preserve">清洗1#、3#、4#、5#过滤器 </t>
    <phoneticPr fontId="1" type="noConversion"/>
  </si>
  <si>
    <t xml:space="preserve">   23  点 20 分，向槽加氨水  25 升，补入除盐水至  500  mm液位</t>
    <phoneticPr fontId="1" type="noConversion"/>
  </si>
  <si>
    <t>中控： 叶绍文          化验：曾凡律</t>
    <phoneticPr fontId="1" type="noConversion"/>
  </si>
  <si>
    <t xml:space="preserve"> 15 点 00 分，向槽加磷酸盐  2.5  kg，氢氧化钠  1kg，补入除盐水至 500  mm液位</t>
    <phoneticPr fontId="1" type="noConversion"/>
  </si>
  <si>
    <t>中控：叶绍文           化验：曾凡律</t>
    <phoneticPr fontId="1" type="noConversion"/>
  </si>
  <si>
    <t>( 丁 )中</t>
    <phoneticPr fontId="1" type="noConversion"/>
  </si>
  <si>
    <t xml:space="preserve">清洗1#、3#、4#、5#过滤器 </t>
    <phoneticPr fontId="1" type="noConversion"/>
  </si>
  <si>
    <t>( 甲 )夜</t>
    <phoneticPr fontId="1" type="noConversion"/>
  </si>
  <si>
    <t>中控：梁霞           化验：韦国宏</t>
    <phoneticPr fontId="1" type="noConversion"/>
  </si>
  <si>
    <t xml:space="preserve">清洗1#、3#过滤器                               3:47分再生2#阳床，进酸浓度：3.0% 3.0% </t>
    <phoneticPr fontId="1" type="noConversion"/>
  </si>
  <si>
    <t xml:space="preserve">    7 点 25 分，向槽加氨水  25 升，补入除盐水至   500 mm液位</t>
    <phoneticPr fontId="1" type="noConversion"/>
  </si>
  <si>
    <t xml:space="preserve">  7点 10 分，向槽加磷酸盐  2.5  kg，氢氧化钠  1kg，补入除盐水至 500  mm液位</t>
    <phoneticPr fontId="1" type="noConversion"/>
  </si>
  <si>
    <t>( 白 )白</t>
    <phoneticPr fontId="1" type="noConversion"/>
  </si>
  <si>
    <t>清洗4#、5#过滤器   
11:50 中和排水（PH： 8.41）</t>
    <phoneticPr fontId="1" type="noConversion"/>
  </si>
  <si>
    <t>( 中 )中</t>
    <phoneticPr fontId="1" type="noConversion"/>
  </si>
  <si>
    <t>中控：  韩丽娜         化验：陈长灵</t>
    <phoneticPr fontId="1" type="noConversion"/>
  </si>
  <si>
    <t xml:space="preserve"> 23 点 00 分，向槽加磷酸盐  2.5  kg，氢氧化钠  1kg，补入除盐水至 500  mm液位</t>
    <phoneticPr fontId="1" type="noConversion"/>
  </si>
  <si>
    <t>清洗1#、3#、4#、5#过滤器                     4:03分再生3#阴床，进碱浓度：3.0% 3.0%</t>
    <phoneticPr fontId="1" type="noConversion"/>
  </si>
  <si>
    <t xml:space="preserve">  12点 00 分，向槽加磷酸盐   2.5 kg，氢氧化钠  1kg，补入除盐水至  500 mm液位</t>
    <phoneticPr fontId="1" type="noConversion"/>
  </si>
  <si>
    <t>( 乙 )白</t>
    <phoneticPr fontId="1" type="noConversion"/>
  </si>
  <si>
    <t xml:space="preserve">清洗4#、5#过滤器                               14:30分再生2#阳床，进酸浓度：3.0% 3.0% </t>
    <phoneticPr fontId="1" type="noConversion"/>
  </si>
  <si>
    <t xml:space="preserve">    23 点 15  分，向槽加氨水 25  升，补入除盐水至  500  mm液位</t>
    <phoneticPr fontId="1" type="noConversion"/>
  </si>
  <si>
    <t xml:space="preserve">17;05中和排水（PH：6.43）                             20:31分再生3#阳床，进酸浓度：3.0% 3.0% </t>
    <phoneticPr fontId="1" type="noConversion"/>
  </si>
  <si>
    <t>( 丙 )中</t>
    <phoneticPr fontId="1" type="noConversion"/>
  </si>
  <si>
    <t>( 丁 )夜</t>
    <phoneticPr fontId="1" type="noConversion"/>
  </si>
  <si>
    <t xml:space="preserve">     点   分，向槽加氨水   升，补入除盐水至    mm液位</t>
    <phoneticPr fontId="1" type="noConversion"/>
  </si>
  <si>
    <t xml:space="preserve">  1点30分，向槽加磷酸盐 2 kg，氢氧化钠 1 kg，补入除盐水至  550 mm液位</t>
    <phoneticPr fontId="1" type="noConversion"/>
  </si>
  <si>
    <t xml:space="preserve">清洗1#、3#、4#、5#过滤器                                   6:30分再生1#混床，进碱浓度：2.5%，2.5%；                                                                                             </t>
    <phoneticPr fontId="1" type="noConversion"/>
  </si>
  <si>
    <t>( 甲 )白</t>
    <phoneticPr fontId="1" type="noConversion"/>
  </si>
  <si>
    <t>中控：韦国宏           化验：梁霞</t>
    <phoneticPr fontId="1" type="noConversion"/>
  </si>
  <si>
    <t>( 乙 )中</t>
    <phoneticPr fontId="1" type="noConversion"/>
  </si>
  <si>
    <t xml:space="preserve">  19点 50 分，向槽加磷酸盐  2.5  kg，氢氧化钠  1kg，补入除盐水至 500  mm液位</t>
    <phoneticPr fontId="1" type="noConversion"/>
  </si>
  <si>
    <t>清洗1#、3#、4#、5#过滤器。                          11:00分中和排水（PH  1#7.5  2#8.0）</t>
    <phoneticPr fontId="1" type="noConversion"/>
  </si>
  <si>
    <t>( 丁 )夜</t>
    <phoneticPr fontId="1" type="noConversion"/>
  </si>
  <si>
    <t xml:space="preserve">  点 分，向槽加磷酸盐    kg，氢氧化钠  1kg，补入除盐水至   mm液位</t>
    <phoneticPr fontId="1" type="noConversion"/>
  </si>
  <si>
    <t>清洗1#、3#、4#、5#过滤器。</t>
    <phoneticPr fontId="1" type="noConversion"/>
  </si>
  <si>
    <t xml:space="preserve">
08:20分再生1#阴床，进碱浓度：3.0%，3.0%。  11:50 中和排水（PH： 6.54）                 13:33分再生3#阳床，进酸浓度：3.1%，3.0%</t>
    <phoneticPr fontId="1" type="noConversion"/>
  </si>
  <si>
    <t>中控：叶绍文           化验：曾凡律</t>
    <phoneticPr fontId="1" type="noConversion"/>
  </si>
  <si>
    <t xml:space="preserve">     11点 30 分，向槽加氨水 25  升，补入除盐水至 500  mm液位</t>
    <phoneticPr fontId="1" type="noConversion"/>
  </si>
  <si>
    <t xml:space="preserve">  11点00 分，向槽加磷酸盐2 kg，氢氧化钠 1 kg，补入除盐水至 500 mm液位</t>
    <phoneticPr fontId="1" type="noConversion"/>
  </si>
  <si>
    <t xml:space="preserve">10:02分再生2#阴床，进碱浓度：3.2%，3.0%。         清洗4#过滤器。 </t>
    <phoneticPr fontId="1" type="noConversion"/>
  </si>
  <si>
    <t>中控： 秦忠文          化验：曾俊文</t>
    <phoneticPr fontId="1" type="noConversion"/>
  </si>
  <si>
    <t>清洗1#、3#、4#、5#过滤器。</t>
    <phoneticPr fontId="1" type="noConversion"/>
  </si>
  <si>
    <t xml:space="preserve">  04点 10 分，向槽加磷酸盐   2 kg，氢氧化钠  0.5kg，补入除盐水至 500  mm液位</t>
    <phoneticPr fontId="1" type="noConversion"/>
  </si>
  <si>
    <t>中控： 陈长灵          化验：韩丽娜</t>
    <phoneticPr fontId="1" type="noConversion"/>
  </si>
  <si>
    <t>( 丙 )夜</t>
    <phoneticPr fontId="1" type="noConversion"/>
  </si>
  <si>
    <t>清洗1#、3#、4#、5#过滤器。                                                                  0:15分再生2#阳床，进酸浓度：3.1%，3.0%.                      5:05分再生3#阳床，进酸浓度：3.1%，3.0%.                      7:40分中和排水（PH  1#8.0  2#6.8）</t>
    <phoneticPr fontId="1" type="noConversion"/>
  </si>
  <si>
    <t>( 丁 )白</t>
    <phoneticPr fontId="1" type="noConversion"/>
  </si>
  <si>
    <t>( 甲 )中</t>
    <phoneticPr fontId="1" type="noConversion"/>
  </si>
  <si>
    <t xml:space="preserve">    18 点 45 分，向槽加氨水 25  升，补入除盐水至  500  mm液位</t>
    <phoneticPr fontId="1" type="noConversion"/>
  </si>
  <si>
    <t xml:space="preserve">  18点 30 分，向槽加磷酸盐  1.5  kg，氢氧化钠  0.5kg，补入除盐水至 500  mm液位</t>
    <phoneticPr fontId="1" type="noConversion"/>
  </si>
  <si>
    <t>清洗1#、3#、4#过滤器                       23:23分再生1#阴床，进碱浓度：3.0% 3.0%</t>
    <phoneticPr fontId="1" type="noConversion"/>
  </si>
  <si>
    <t xml:space="preserve">清洗1#、4#、5#过滤器。                        </t>
    <phoneticPr fontId="1" type="noConversion"/>
  </si>
  <si>
    <t>清洗4#、5#过滤器。                                     12:20分再生2#阳床，进酸浓度：3.1%，3.0%.               14:40分中和排水（PH  1#8.0  2#7.8）</t>
    <phoneticPr fontId="1" type="noConversion"/>
  </si>
  <si>
    <t xml:space="preserve"> 13 点 40 分，向槽加磷酸盐 2  kg，氢氧化钠  1kg，补入除盐水至  500 mm液位</t>
    <phoneticPr fontId="1" type="noConversion"/>
  </si>
  <si>
    <t>( 丁 )白</t>
    <phoneticPr fontId="1" type="noConversion"/>
  </si>
  <si>
    <t>( 甲 )中</t>
    <phoneticPr fontId="1" type="noConversion"/>
  </si>
  <si>
    <t xml:space="preserve">  4点 00 分，向槽加磷酸盐  2.5  kg，氢氧化钠  1kg，补入除盐水至 500  mm液位</t>
    <phoneticPr fontId="1" type="noConversion"/>
  </si>
  <si>
    <t xml:space="preserve">     7点 30 分，向槽加氨水 25  升，补入除盐水至  500  mm液位</t>
    <phoneticPr fontId="1" type="noConversion"/>
  </si>
  <si>
    <t>18：12分再生2#阳床，进酸浓度：3.1%，3.0%。20:35分再生3#阴床，进碱浓度：3.0%，3.0%。</t>
    <phoneticPr fontId="1" type="noConversion"/>
  </si>
  <si>
    <t>13:49分再生3#阴床，进碱浓度：3.1%，3.0%。</t>
    <phoneticPr fontId="1" type="noConversion"/>
  </si>
  <si>
    <t>中控：韩丽娜           化验：梁锦凤</t>
    <phoneticPr fontId="1" type="noConversion"/>
  </si>
  <si>
    <t>( 丁 )中</t>
    <phoneticPr fontId="1" type="noConversion"/>
  </si>
  <si>
    <t xml:space="preserve">  22点30  分，向槽加磷酸盐 2 kg，氢氧化钠  1kg，补入除盐水至 500  mm液位</t>
    <phoneticPr fontId="1" type="noConversion"/>
  </si>
  <si>
    <t xml:space="preserve">清洗4#、5#过滤器。                                        14:10分再生3#阳床，进酸浓度：3.1%，3.0%.               </t>
    <phoneticPr fontId="1" type="noConversion"/>
  </si>
  <si>
    <t xml:space="preserve">清洗1#、3#、4#、5#过滤器。                                 22:55分再生3#阳床，进酸浓度：3.1%，3.0%.   </t>
    <phoneticPr fontId="1" type="noConversion"/>
  </si>
  <si>
    <t xml:space="preserve"> 12 点10 分，向槽加磷酸盐 2   kg，氢氧化钠  1kg，补入除盐水至 500  mm液位</t>
    <phoneticPr fontId="1" type="noConversion"/>
  </si>
  <si>
    <t>15  点 00 分行程由 75  %变为 85  %</t>
    <phoneticPr fontId="1" type="noConversion"/>
  </si>
  <si>
    <t xml:space="preserve">9:30分中和排水（PH  1#7.5  2#8.0）       </t>
    <phoneticPr fontId="1" type="noConversion"/>
  </si>
  <si>
    <t>中控：韩丽娜           化验：梁锦凤</t>
    <phoneticPr fontId="1" type="noConversion"/>
  </si>
  <si>
    <t xml:space="preserve"> 15    点 20 分，向槽加氨水  25 升，补入除盐水至 500   mm液位</t>
    <phoneticPr fontId="1" type="noConversion"/>
  </si>
  <si>
    <t xml:space="preserve">  20点10  分，向槽加磷酸盐 1 kg，氢氧化钠  0kg，补入除盐水至 450  mm液位</t>
    <phoneticPr fontId="1" type="noConversion"/>
  </si>
  <si>
    <t xml:space="preserve">清洗1#、3#、4#、5#过滤器。      </t>
    <phoneticPr fontId="1" type="noConversion"/>
  </si>
  <si>
    <t>( 丁 )中</t>
    <phoneticPr fontId="1" type="noConversion"/>
  </si>
  <si>
    <t>中控： 梁霞          化验：韦国宏</t>
    <phoneticPr fontId="1" type="noConversion"/>
  </si>
  <si>
    <t xml:space="preserve">  3点 50 分，向槽加磷酸盐   3 kg，氢氧化钠  0.5kg，补入除盐水至 500  mm液位</t>
    <phoneticPr fontId="1" type="noConversion"/>
  </si>
  <si>
    <t xml:space="preserve">清洗1#、3#、4#、5#过滤器。 </t>
    <phoneticPr fontId="1" type="noConversion"/>
  </si>
  <si>
    <t>清洗4#、5#过滤器。 
1:00分中和排水（PH  1#7.8.0  2#8.4）                                    2:36分再生2#阳床，进酸浓度：3.1%，3.0%.               
分再生3#阴床，进碱浓度：3.1%，3.0%。</t>
    <phoneticPr fontId="1" type="noConversion"/>
  </si>
  <si>
    <t>中控：    韩丽娜       化验：曾俊文</t>
    <phoneticPr fontId="1" type="noConversion"/>
  </si>
  <si>
    <t xml:space="preserve">  20点 15 分，向槽加磷酸盐 2   kg，氢氧化钠  1kg，补入除盐水至  540 mm液位</t>
    <phoneticPr fontId="1" type="noConversion"/>
  </si>
  <si>
    <t>( 甲 )夜</t>
    <phoneticPr fontId="1" type="noConversion"/>
  </si>
  <si>
    <t xml:space="preserve">     3点 55 分，向槽加氨水  25 升，补入除盐水至  500  mm液位</t>
    <phoneticPr fontId="1" type="noConversion"/>
  </si>
  <si>
    <t>清洗1#、3#过滤器</t>
    <phoneticPr fontId="1" type="noConversion"/>
  </si>
  <si>
    <t>中控：蔡彬彬           化验：梁锦凤</t>
    <phoneticPr fontId="1" type="noConversion"/>
  </si>
  <si>
    <t xml:space="preserve">  14点 30 分，向槽加磷酸盐  2  kg，氢氧化钠  0.5kg，补入除盐水至500   mm液位</t>
    <phoneticPr fontId="1" type="noConversion"/>
  </si>
  <si>
    <t>清洗1#、3#、5#过滤器                                 4:15分再生3#阴床，进碱浓度：3.1% 3.0%</t>
    <phoneticPr fontId="1" type="noConversion"/>
  </si>
  <si>
    <t xml:space="preserve">清洗4#、5#过滤器
12:25分再生2#阳床，进酸浓度：3.1%，3.0%.   </t>
    <phoneticPr fontId="1" type="noConversion"/>
  </si>
  <si>
    <t>15  点 30 分行程由 85  %变为 75  %</t>
    <phoneticPr fontId="1" type="noConversion"/>
  </si>
  <si>
    <t>( 丙 )中</t>
    <phoneticPr fontId="1" type="noConversion"/>
  </si>
  <si>
    <t>中控：    韩丽娜       化验：曾俊文</t>
    <phoneticPr fontId="1" type="noConversion"/>
  </si>
  <si>
    <t>22:06分再生2#阳床，进酸浓度：3.1%，3.0%.</t>
    <phoneticPr fontId="1" type="noConversion"/>
  </si>
  <si>
    <t>中控：  叶绍文         化验：赵政</t>
    <phoneticPr fontId="1" type="noConversion"/>
  </si>
  <si>
    <t>( 丁)夜</t>
    <phoneticPr fontId="1" type="noConversion"/>
  </si>
  <si>
    <t>17:10分中和排水（PH  1#7.8.0  2#8.4）</t>
    <phoneticPr fontId="1" type="noConversion"/>
  </si>
  <si>
    <t>00:30分中和排水（PH  1#7.8.0  2#8.4）</t>
    <phoneticPr fontId="1" type="noConversion"/>
  </si>
  <si>
    <t xml:space="preserve"> 11 点00  分，向槽加磷酸盐 2   kg，氢氧化钠  1kg，补入除盐水至 500  mm液位</t>
    <phoneticPr fontId="1" type="noConversion"/>
  </si>
  <si>
    <t>清洗4#、5#过滤器    
8;27分再生3#阳床，进酸浓度：3.1%，3.0%. 
11:30分中和排水（PH  1#8.0  2#7.8）
13:04分再生2#阴床，进碱浓度：3.1% 3.1%</t>
    <phoneticPr fontId="1" type="noConversion"/>
  </si>
  <si>
    <t>中控：  梁霞         化验：梁锦凤</t>
    <phoneticPr fontId="1" type="noConversion"/>
  </si>
  <si>
    <t xml:space="preserve">  14   点 30 分，向槽加氨水  25 升，补入除盐水至500    mm液位</t>
    <phoneticPr fontId="1" type="noConversion"/>
  </si>
  <si>
    <t>( 乙 )中</t>
    <phoneticPr fontId="1" type="noConversion"/>
  </si>
  <si>
    <t>清洗1#、3#、5#过滤器                                 22:31分再生3#阴床，进碱浓度：3.1% 3.0%</t>
    <phoneticPr fontId="1" type="noConversion"/>
  </si>
  <si>
    <t>( 丁 )夜</t>
    <phoneticPr fontId="1" type="noConversion"/>
  </si>
  <si>
    <t>2#</t>
    <phoneticPr fontId="1" type="noConversion"/>
  </si>
  <si>
    <t xml:space="preserve">  1点 00 分，向槽加磷酸盐   2 kg，氢氧化钠  1kg，补入除盐水至500   mm液位</t>
    <phoneticPr fontId="1" type="noConversion"/>
  </si>
  <si>
    <t xml:space="preserve">00:30分再生3#阳床，进酸浓度：3.1%，3.0%   02:30分中和排水（PH  1#7.8.0  2#8.4）      5:00分再生2#阳床，进酸浓度：3.1%，3.0%       清洗3#、4#、5#过滤器   </t>
    <phoneticPr fontId="1" type="noConversion"/>
  </si>
  <si>
    <t>中控：   叶绍文        化验：赵政</t>
    <phoneticPr fontId="1" type="noConversion"/>
  </si>
  <si>
    <t xml:space="preserve"> 15 点5  分，向槽加磷酸盐  2  kg，氢氧化钠  0.5kg，补入除盐水至550   mm液位</t>
    <phoneticPr fontId="1" type="noConversion"/>
  </si>
  <si>
    <t xml:space="preserve">清洗1#、3#、4#、5#过滤器   </t>
    <phoneticPr fontId="1" type="noConversion"/>
  </si>
  <si>
    <t xml:space="preserve">清洗1#、3#、4#、5#过滤器   
14：15分中和排水（PH  1#7.5  2#8.0）  
13:20再生2#混床，进碱浓度：3.1%。  </t>
    <phoneticPr fontId="1" type="noConversion"/>
  </si>
  <si>
    <t xml:space="preserve">16:35再生3#混床，进碱浓度：2.5%，2.5%；置换进碱浓度：2.5%，2.5%，因用酸进酸阀漏酸，停止再生。                                                     21:00 中和排水（PH： 6.98）                                        清洗1#、3#、4#、5#过滤器 </t>
    <phoneticPr fontId="1" type="noConversion"/>
  </si>
  <si>
    <t>清洗1#、3#、4#、5#过滤器
16:00再生2#混床，进碱浓度：3.1%；置换进酸浓度：3.0%，
一楼药房药瓶已清理。</t>
    <phoneticPr fontId="1" type="noConversion"/>
  </si>
  <si>
    <t>( 丙 )夜</t>
    <phoneticPr fontId="1" type="noConversion"/>
  </si>
  <si>
    <t xml:space="preserve">    01 点 15 分，向槽加氨水 25  升，补入除盐水至 500   mm液位</t>
    <phoneticPr fontId="1" type="noConversion"/>
  </si>
  <si>
    <t>中控：  韩丽娜           化验：曾俊文</t>
    <phoneticPr fontId="1" type="noConversion"/>
  </si>
  <si>
    <t>01：15分中和排水（PH  1#7.5  2#8.0）       06:40分再生2#阳床，进酸浓度：3.1%，3.0%       清洗3#、4#、5#过滤器</t>
    <phoneticPr fontId="1" type="noConversion"/>
  </si>
  <si>
    <t xml:space="preserve"> 14 点05 分，向槽加磷酸盐  2  kg，氢氧化钠  0.5kg，补入除盐水至 520  mm液位</t>
    <phoneticPr fontId="1" type="noConversion"/>
  </si>
  <si>
    <t>中控：  叶绍文         化验：梁锦凤</t>
    <phoneticPr fontId="1" type="noConversion"/>
  </si>
  <si>
    <t>清洗1#、3#、4#、5#过滤器</t>
    <phoneticPr fontId="1" type="noConversion"/>
  </si>
  <si>
    <t xml:space="preserve"> 17点 30 分，向槽加磷酸盐0 kg，氢氧化钠0.5kg，磷酸盐槽液位500 mm。</t>
    <phoneticPr fontId="1" type="noConversion"/>
  </si>
  <si>
    <t>16:50分再生1#阴床，进碱浓度：3.0%，2.9%。            19：25分中和排水（PH  1#7.2  2#8.3）           清洗3#、4#、5#过滤器</t>
    <phoneticPr fontId="1" type="noConversion"/>
  </si>
  <si>
    <t>17 点 30 分行程由 75  %变为  85 %</t>
    <phoneticPr fontId="1" type="noConversion"/>
  </si>
  <si>
    <t>( 丙 )夜</t>
    <phoneticPr fontId="1" type="noConversion"/>
  </si>
  <si>
    <t>中控：     韩丽娜      化验：曾俊文</t>
    <phoneticPr fontId="1" type="noConversion"/>
  </si>
  <si>
    <t xml:space="preserve">  04点 35 分，向槽加磷酸盐 2   kg，氢氧化钠  0.5kg，补入除盐水至 570  mm液位</t>
    <phoneticPr fontId="1" type="noConversion"/>
  </si>
  <si>
    <t>中控:叶绍文           化验：梁锦凤</t>
    <phoneticPr fontId="1" type="noConversion"/>
  </si>
  <si>
    <t xml:space="preserve">  15   点 20 分，向槽加氨水 25  升，补入除盐水至 500   mm液位</t>
    <phoneticPr fontId="1" type="noConversion"/>
  </si>
  <si>
    <t xml:space="preserve">清洗4#过滤器
8:36分再生3#阳床，进酸浓度：3.1%，3.0%  
11:26分再生2#阴床，进碱浓度：3.0%，2.9%。  
13;55分中和排水（PH  1#7.8  2#8.1） </t>
    <phoneticPr fontId="1" type="noConversion"/>
  </si>
  <si>
    <t>( 甲 )中</t>
    <phoneticPr fontId="1" type="noConversion"/>
  </si>
  <si>
    <t xml:space="preserve"> 19 点 58 分，向槽加磷酸盐 2   kg，氢氧化钠  1kg，补入除盐水至 500  mm液位</t>
    <phoneticPr fontId="1" type="noConversion"/>
  </si>
  <si>
    <t>清洗1#、3#、4#过滤器                            16:00分再生2#阳床，进酸浓度：3.1% 3.0%</t>
    <phoneticPr fontId="1" type="noConversion"/>
  </si>
  <si>
    <t>中控： 秦忠文          化验：赵政</t>
    <phoneticPr fontId="1" type="noConversion"/>
  </si>
  <si>
    <t xml:space="preserve">清洗1#、3#、4#、5#过滤器                            4:30分再生3#阴床，进碱浓度：3.1% 3.0%        7：00分中和排水（PH  1#7  2#7.1） </t>
    <phoneticPr fontId="1" type="noConversion"/>
  </si>
  <si>
    <t>中控：韩丽娜           化验：曾俊文</t>
    <phoneticPr fontId="1" type="noConversion"/>
  </si>
  <si>
    <t xml:space="preserve"> 12 点10  分，向槽加磷酸盐 2   kg，氢氧化钠  1kg，补入除盐水至 560  mm液位</t>
    <phoneticPr fontId="1" type="noConversion"/>
  </si>
  <si>
    <t xml:space="preserve">   23  点 20 分，向槽加氨水 25升，补入除盐水至    500mm液位</t>
    <phoneticPr fontId="1" type="noConversion"/>
  </si>
  <si>
    <t>清洗1#、3#、4#、5#过滤器                                                            22:40分再生2#阳床，进酸浓度：3.1% 3.0%</t>
    <phoneticPr fontId="1" type="noConversion"/>
  </si>
  <si>
    <t>中控：叶绍文           化验：曾凡律</t>
    <phoneticPr fontId="1" type="noConversion"/>
  </si>
  <si>
    <t xml:space="preserve">  4点00  分，向槽加磷酸盐  2  kg，氢氧化钠  1kg，补入除盐水至  500 mm液位</t>
    <phoneticPr fontId="1" type="noConversion"/>
  </si>
  <si>
    <t xml:space="preserve">     点  分，向槽加氨升，补入除盐水至    mm液位</t>
    <phoneticPr fontId="1" type="noConversion"/>
  </si>
  <si>
    <t xml:space="preserve">清洗4#、5#过滤器                                                            4:40分再生2#阴床，进碱浓度：3.1% 3.0%        7：00分中和排水（PH  1#7  2#7.1） </t>
    <phoneticPr fontId="1" type="noConversion"/>
  </si>
  <si>
    <t>( 丙 )白</t>
    <phoneticPr fontId="1" type="noConversion"/>
  </si>
  <si>
    <t>中控： 韩丽娜          化验：曾俊文</t>
    <phoneticPr fontId="1" type="noConversion"/>
  </si>
  <si>
    <t>09:26分再生3#阳床，进酸浓度：3.1% 3.0%</t>
    <phoneticPr fontId="1" type="noConversion"/>
  </si>
  <si>
    <t>中控： 叶绍文          化验：曾凡律</t>
    <phoneticPr fontId="1" type="noConversion"/>
  </si>
  <si>
    <t xml:space="preserve"> 20 点 05 分，向槽加磷酸盐 2 kg，氢氧化钠  1kg，补入除盐水至  550 mm液位</t>
    <phoneticPr fontId="1" type="noConversion"/>
  </si>
  <si>
    <t>清洗1#、3#、4#、5#过滤器                                                            17:53分再生1#阴床，进碱浓度：3.1% 3.0%        19：40分中和排水（PH  1#6.8  2#7.5）                                                         21:20分再生3#阳床，进酸浓度：3.1% 3.0%.</t>
    <phoneticPr fontId="1" type="noConversion"/>
  </si>
  <si>
    <t>清洗1#、3#、4#、5#过滤器                          0:30分再生3#阴床，进碱浓度：3.1% 3.0%                   2:45分中和排水（PH 1# 8.4 2# 7.5）                 3:50分再生2#阳床，进酸浓度：3.1% 3.0%</t>
    <phoneticPr fontId="1" type="noConversion"/>
  </si>
  <si>
    <t xml:space="preserve">     7点 20 分，向槽加氨水 25  升，补入除盐水至  500  mm液位</t>
    <phoneticPr fontId="1" type="noConversion"/>
  </si>
  <si>
    <t xml:space="preserve">  点  分行程由   %变为   %</t>
    <phoneticPr fontId="1" type="noConversion"/>
  </si>
  <si>
    <t xml:space="preserve">   11  点 00 分，向槽加氨水   升，补入除盐水至    500mm液位</t>
    <phoneticPr fontId="1" type="noConversion"/>
  </si>
  <si>
    <t xml:space="preserve"> 11 点  30分，向槽加磷酸盐  2  kg，氢氧化钠  1kg，补入除盐水至 550  mm液位</t>
    <phoneticPr fontId="1" type="noConversion"/>
  </si>
  <si>
    <t xml:space="preserve">清洗5#过滤器    </t>
    <phoneticPr fontId="1" type="noConversion"/>
  </si>
  <si>
    <t>中控： 秦忠文          化验：梁锦凤</t>
    <phoneticPr fontId="1" type="noConversion"/>
  </si>
  <si>
    <t>(丙)中</t>
    <phoneticPr fontId="1" type="noConversion"/>
  </si>
  <si>
    <t xml:space="preserve">  3点 50 分，向槽加磷酸盐  2.5  kg，氢氧化钠  1kg，补入除盐水至 550  mm液位</t>
    <phoneticPr fontId="1" type="noConversion"/>
  </si>
  <si>
    <t>中控：秦忠文           化验：梁锦凤</t>
    <phoneticPr fontId="1" type="noConversion"/>
  </si>
  <si>
    <t xml:space="preserve"> 11    点00  分，向槽加氨水   升，补入除盐水至    500mm液位</t>
    <phoneticPr fontId="1" type="noConversion"/>
  </si>
  <si>
    <t>10：10再生2#阳床，进酸浓度：3.1% 3.0%
12:10分中和排水（PH 1# 8.0 2# 7.7）
15:31再生3#阳床，进酸浓度：3.0% 3.2%</t>
    <phoneticPr fontId="1" type="noConversion"/>
  </si>
  <si>
    <t>( 丙 )中</t>
    <phoneticPr fontId="1" type="noConversion"/>
  </si>
  <si>
    <t>中控：  韩丽娜         化验：曾俊文</t>
    <phoneticPr fontId="1" type="noConversion"/>
  </si>
  <si>
    <t xml:space="preserve"> 20 点 50 分，向槽加磷酸盐 2   kg，氢氧化钠  1kg，补入除盐水至 540  mm液位</t>
    <phoneticPr fontId="1" type="noConversion"/>
  </si>
  <si>
    <t>( 丁 )夜</t>
    <phoneticPr fontId="1" type="noConversion"/>
  </si>
  <si>
    <t>自用（当班）</t>
    <phoneticPr fontId="1" type="noConversion"/>
  </si>
  <si>
    <t>外送（当班）</t>
    <phoneticPr fontId="1" type="noConversion"/>
  </si>
  <si>
    <t>自用（累计）</t>
    <phoneticPr fontId="1" type="noConversion"/>
  </si>
  <si>
    <t>外送（累计）</t>
    <phoneticPr fontId="1" type="noConversion"/>
  </si>
  <si>
    <t>2#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</si>
  <si>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</si>
  <si>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</si>
  <si>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 xml:space="preserve">  14   点 05 分，向槽加氨水 25  升，补入除盐水至 550   mm液位</t>
    <phoneticPr fontId="1" type="noConversion"/>
  </si>
  <si>
    <t xml:space="preserve">  点  分，向槽加磷酸盐    kg，氢氧化钠  kg，补入除盐水至   mm液位</t>
    <phoneticPr fontId="1" type="noConversion"/>
  </si>
  <si>
    <t xml:space="preserve"> 14 点 00 分，向槽加磷酸盐 2   kg，氢氧化钠  1kg，补入除盐水至 550  mm液位</t>
    <phoneticPr fontId="1" type="noConversion"/>
  </si>
  <si>
    <t>清洗1#、3#、4#、5#过滤器</t>
    <phoneticPr fontId="1" type="noConversion"/>
  </si>
  <si>
    <t xml:space="preserve">清洗4#过滤器
9：12分再生3#阴床，进碱浓度：3.1% 3.0%   
11:25分中和排水（PH  1#7  2#7.1） 
13:15分再生1#混床，进碱浓度：2.7%，进酸浓度：2.5%；  </t>
    <phoneticPr fontId="1" type="noConversion"/>
  </si>
  <si>
    <t xml:space="preserve">
5：30分再生2#阳床，进酸浓度：3.1% 3.0%   
20：30分中和排水（PH  1#7  2#7.1） 
23:20分再生3#阴，进碱浓度：3.0%，3.1%；  </t>
    <phoneticPr fontId="1" type="noConversion"/>
  </si>
  <si>
    <t>中控：叶绍文           化验：曾凡律</t>
    <phoneticPr fontId="1" type="noConversion"/>
  </si>
  <si>
    <t>中控：梁霞           化验：梁锦凤</t>
    <phoneticPr fontId="1" type="noConversion"/>
  </si>
  <si>
    <t>中控：秦忠文          化验：赵政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</si>
  <si>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</si>
  <si>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</si>
  <si>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 xml:space="preserve"> 4 点15  分，向槽加磷酸盐 2 kg，氢氧化钠 1 kg，补入除盐水至 550  mm液位</t>
    <phoneticPr fontId="1" type="noConversion"/>
  </si>
  <si>
    <t xml:space="preserve">清洗1#、3#、4#、5#过滤器                                 1：35分再生3#阳床，进酸浓度：3.1% 3.0%   
3：50分中和排水（PH  1#8.2  2#7.3）                      6:20分再生2#阴，进碱浓度：3.0%，3.1%； </t>
    <phoneticPr fontId="1" type="noConversion"/>
  </si>
  <si>
    <t>中控：叶绍文           化验：曾凡律</t>
    <phoneticPr fontId="1" type="noConversion"/>
  </si>
  <si>
    <t>水质数据分析</t>
    <phoneticPr fontId="1" type="noConversion"/>
  </si>
  <si>
    <t>项目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</si>
  <si>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</si>
  <si>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</si>
  <si>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</si>
  <si>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</si>
  <si>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</si>
  <si>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</si>
  <si>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</si>
  <si>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</si>
  <si>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</si>
  <si>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</si>
  <si>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</si>
  <si>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</si>
  <si>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</si>
  <si>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</si>
  <si>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</si>
  <si>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</si>
  <si>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</si>
  <si>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</si>
  <si>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</si>
  <si>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</si>
  <si>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</si>
  <si>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</si>
  <si>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</si>
  <si>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</si>
  <si>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</si>
  <si>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</si>
  <si>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</si>
  <si>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</si>
  <si>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</si>
  <si>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</si>
  <si>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</si>
  <si>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</si>
  <si>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</si>
  <si>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</si>
  <si>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</si>
  <si>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</si>
  <si>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( 丁 )夜</t>
    <phoneticPr fontId="1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</si>
  <si>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</si>
  <si>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</si>
  <si>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</si>
  <si>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r>
      <rPr>
        <b/>
        <sz val="16"/>
        <color rgb="FFFF0000"/>
        <rFont val="宋体"/>
        <family val="3"/>
        <charset val="134"/>
        <scheme val="minor"/>
      </rPr>
      <t>注</t>
    </r>
    <r>
      <rPr>
        <sz val="16"/>
        <color rgb="FFFF0000"/>
        <rFont val="宋体"/>
        <family val="2"/>
        <charset val="134"/>
        <scheme val="minor"/>
      </rPr>
      <t>：红色字体有公式，不要修改删除！</t>
    </r>
    <phoneticPr fontId="1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</si>
  <si>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</si>
  <si>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</si>
  <si>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</si>
  <si>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</si>
  <si>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</si>
  <si>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</si>
  <si>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</si>
  <si>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</si>
  <si>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</si>
  <si>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</si>
  <si>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</si>
  <si>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</si>
  <si>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</si>
  <si>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</si>
  <si>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中控： 韦国宏          化验：梁锦凤</t>
    <phoneticPr fontId="1" type="noConversion"/>
  </si>
  <si>
    <t xml:space="preserve">清洗1#、3#、4#、5#过滤器    </t>
    <phoneticPr fontId="1" type="noConversion"/>
  </si>
  <si>
    <t xml:space="preserve">  20点30  分，向槽加磷酸盐    2kg，氢氧化钠  1kg，补入除盐水至 520 mm液位</t>
    <phoneticPr fontId="1" type="noConversion"/>
  </si>
  <si>
    <t xml:space="preserve">清洗1#、3#、5#过滤器                         21：50分再生2#阳床，进酸浓度：3.1% 3.0% </t>
    <phoneticPr fontId="1" type="noConversion"/>
  </si>
  <si>
    <t>中控：秦忠文           化验：赵政</t>
    <phoneticPr fontId="1" type="noConversion"/>
  </si>
  <si>
    <t>( 乙 )中</t>
    <phoneticPr fontId="1" type="noConversion"/>
  </si>
  <si>
    <t xml:space="preserve">清洗4#过滤器                               00:26分中和排水（PH  1#8.2  2#7.3）   </t>
    <phoneticPr fontId="1" type="noConversion"/>
  </si>
  <si>
    <t xml:space="preserve">  10   点 50 分，向槽加氨水25   升，补入除盐水至 520   mm液位</t>
    <phoneticPr fontId="1" type="noConversion"/>
  </si>
  <si>
    <t>中控：曾凡律           化验：梁锦凤</t>
    <phoneticPr fontId="1" type="noConversion"/>
  </si>
  <si>
    <t xml:space="preserve"> 12 点00  分，向槽加磷酸盐  2  kg，氢氧化钠  1kg，补入除盐水至 530  mm液位</t>
    <phoneticPr fontId="1" type="noConversion"/>
  </si>
  <si>
    <t xml:space="preserve">清洗4#、5#过滤器      </t>
    <phoneticPr fontId="1" type="noConversion"/>
  </si>
  <si>
    <t>( 甲 )中</t>
    <phoneticPr fontId="1" type="noConversion"/>
  </si>
  <si>
    <t xml:space="preserve">  点  分行程由   %变为   %</t>
    <phoneticPr fontId="1" type="noConversion"/>
  </si>
  <si>
    <t>中控：梁霞           化验：韦国宏</t>
    <phoneticPr fontId="1" type="noConversion"/>
  </si>
  <si>
    <t xml:space="preserve"> 01 点 00 分，向槽加磷酸盐  2  kg，氢氧化钠  1kg，补入除盐水至 510  mm液位</t>
    <phoneticPr fontId="1" type="noConversion"/>
  </si>
  <si>
    <t>07:47分再生2#阳床，进酸浓度：3.1% 3.0%</t>
    <phoneticPr fontId="1" type="noConversion"/>
  </si>
  <si>
    <t xml:space="preserve"> 15 点25  分，向槽加磷酸盐 2 kg，氢氧化钠  1kg，补入除盐水至 500  mm液位</t>
    <phoneticPr fontId="1" type="noConversion"/>
  </si>
  <si>
    <t>9:20分再生3#阴，进碱浓度：3.0%，3.1%；                      12:16分中和排水（PH  1#8.3  2#6.5）                   14:00分再生3#阳床，进酸浓度：3.1% 3.0%</t>
    <phoneticPr fontId="1" type="noConversion"/>
  </si>
  <si>
    <t>中控：韦国宏          化验：梁霞</t>
    <phoneticPr fontId="1" type="noConversion"/>
  </si>
  <si>
    <t xml:space="preserve">    23 点 20 分，向槽加氨水25升，补入除盐水至500  mm液位</t>
    <phoneticPr fontId="1" type="noConversion"/>
  </si>
  <si>
    <t>清洗1#、3#、4#、5#过滤器。                             21:35分再生1#阴床，进碱浓度：3.0%，3.0%。   23:30分中和排水（PH 1#8.5  2#8.0）</t>
    <phoneticPr fontId="1" type="noConversion"/>
  </si>
  <si>
    <t>中控：   陈长灵        化验：曾俊文</t>
    <phoneticPr fontId="1" type="noConversion"/>
  </si>
  <si>
    <t xml:space="preserve"> 07 点 30 分，向槽加磷酸盐 2   kg，氢氧化钠  1kg，补入除盐水至 500  mm液位</t>
    <phoneticPr fontId="1" type="noConversion"/>
  </si>
  <si>
    <t>15:00分再生2#阳床，进酸浓度：3.1% 3.0%</t>
    <phoneticPr fontId="1" type="noConversion"/>
  </si>
  <si>
    <t>( 丁 )中</t>
    <phoneticPr fontId="1" type="noConversion"/>
  </si>
  <si>
    <t xml:space="preserve"> 22 点 45 分，向槽加磷酸盐  1  kg，氢氧化钠  1kg，补入除盐水至  500 mm液位</t>
    <phoneticPr fontId="1" type="noConversion"/>
  </si>
  <si>
    <t>17:10分中和排水（PH 1#8.1  2#7.5）                        清洗1#、3#、4#、5#过滤器。</t>
    <phoneticPr fontId="1" type="noConversion"/>
  </si>
  <si>
    <t>中控：蔡彬彬           化验：林柏榕</t>
    <phoneticPr fontId="1" type="noConversion"/>
  </si>
  <si>
    <t xml:space="preserve">  14   点 00 分，向槽加氨水 25  升，补入除盐水至 500   mm液位</t>
    <phoneticPr fontId="1" type="noConversion"/>
  </si>
  <si>
    <t xml:space="preserve"> 11 点 30 分，向槽加磷酸盐 2   kg，氢氧化钠  1kg，补入除盐水至 500  mm液位</t>
    <phoneticPr fontId="1" type="noConversion"/>
  </si>
  <si>
    <t>中控：   陈长灵        化验：梁锦凤</t>
    <phoneticPr fontId="1" type="noConversion"/>
  </si>
  <si>
    <t>13:03分再生3#阴床，进碱浓度：3.2%，3.1%         3#阴床洗床漏树脂，已停用</t>
    <phoneticPr fontId="1" type="noConversion"/>
  </si>
  <si>
    <t xml:space="preserve">清洗1#、3#过滤器
6:50分再生2#阴床，进碱浓度：3.2%，3.1%。 </t>
    <phoneticPr fontId="1" type="noConversion"/>
  </si>
  <si>
    <t>清洗1#、3#、4#、5#过滤器。                        1:40分再生3#阳床，进酸浓度：3.1% 3.0%                4:10分中和排水（PH 1# 8.5 2# 7.5）             5:11分再生2#阳床，进酸浓度：3.1% 3.0%</t>
    <phoneticPr fontId="1" type="noConversion"/>
  </si>
  <si>
    <t xml:space="preserve">  3点 50 分，向槽加磷酸盐   2 kg，氢氧化钠  1kg，补入除盐水至 550  mm液位</t>
    <phoneticPr fontId="1" type="noConversion"/>
  </si>
  <si>
    <t>中控：  秦忠文         化验：梁锦凤</t>
    <phoneticPr fontId="1" type="noConversion"/>
  </si>
  <si>
    <t>1#</t>
    <phoneticPr fontId="1" type="noConversion"/>
  </si>
  <si>
    <t>中控：陈长灵           化验：曾俊文</t>
    <phoneticPr fontId="1" type="noConversion"/>
  </si>
  <si>
    <t xml:space="preserve">22:30分中和排水（PH 1#8.1  2#7.5）   </t>
    <phoneticPr fontId="1" type="noConversion"/>
  </si>
  <si>
    <t xml:space="preserve"> 20 点 30 分，向槽加磷酸盐  2  kg，氢氧化钠  1kg，补入除盐水至 530  mm液位</t>
    <phoneticPr fontId="1" type="noConversion"/>
  </si>
  <si>
    <t xml:space="preserve">   20  点 40 分，向槽加氨水 25  升，补入除盐水至  510  mm液位</t>
    <phoneticPr fontId="1" type="noConversion"/>
  </si>
  <si>
    <t xml:space="preserve">  12点 30 分，向槽加磷酸盐 2   kg，氢氧化钠  0.5kg，补入除盐水至500   mm液位</t>
    <phoneticPr fontId="1" type="noConversion"/>
  </si>
  <si>
    <t>清洗4#、5#过滤器。    
08:39分再生2#阳床，进酸浓度：3.0% 3.2%</t>
    <phoneticPr fontId="1" type="noConversion"/>
  </si>
  <si>
    <t>( 丙 )中</t>
    <phoneticPr fontId="1" type="noConversion"/>
  </si>
  <si>
    <t xml:space="preserve">  1点 20 分，向槽加磷酸盐 2  kg，氢氧化钠  1kg，补入除盐水至  500 mm液位</t>
    <phoneticPr fontId="1" type="noConversion"/>
  </si>
  <si>
    <t>( 丁 )夜</t>
    <phoneticPr fontId="1" type="noConversion"/>
  </si>
  <si>
    <t xml:space="preserve">    7 点 20 分，向槽加氨水  25 升，补入除盐水至  500  mm液位</t>
    <phoneticPr fontId="1" type="noConversion"/>
  </si>
  <si>
    <t xml:space="preserve">清洗1#、3#、4#、5#过滤器。    
4:10分再生3#阳床，进酸浓度：3.0% 3.2%                      7:10分中和排水（PH 1#7.1  2#8.1） </t>
    <phoneticPr fontId="1" type="noConversion"/>
  </si>
  <si>
    <t xml:space="preserve"> 14 点00  分，向槽加磷酸盐 2   kg，氢氧化钠  1kg，补入除盐水至 540  mm液位</t>
    <phoneticPr fontId="1" type="noConversion"/>
  </si>
  <si>
    <t>中控：韦国宏           化验：梁锦凤</t>
    <phoneticPr fontId="1" type="noConversion"/>
  </si>
  <si>
    <t xml:space="preserve">9:43分再生1#阴床，进碱浓度：3.0%，3.0%  
12:06分再生2#阳床，进酸浓度：3.1% 3.2%   
14:10分中和排水（PH 1#7.5  2#8.0） </t>
    <phoneticPr fontId="1" type="noConversion"/>
  </si>
  <si>
    <t xml:space="preserve">清洗1#、3#、4#、5#过滤器
16:25分再生1#阴床，进碱浓度：3.0%，3.0%  
21:30分中和排水（PH 1#7.1  2#7.8）
22:30分再生1#阴床，进碱浓度：3.0%，3.0%  </t>
    <phoneticPr fontId="1" type="noConversion"/>
  </si>
  <si>
    <t xml:space="preserve"> 6 点 35 分，向槽加磷酸盐 2 kg，氢氧化钠1  kg，补入除盐水至 500  mm液位</t>
    <phoneticPr fontId="1" type="noConversion"/>
  </si>
  <si>
    <t>( 丁 )夜</t>
    <phoneticPr fontId="1" type="noConversion"/>
  </si>
  <si>
    <t xml:space="preserve">  14   点 30 分，向槽加氨水  25 升，补入除盐水至  550  mm液位</t>
    <phoneticPr fontId="1" type="noConversion"/>
  </si>
  <si>
    <t>清洗3#、4#、5#过滤器</t>
    <phoneticPr fontId="1" type="noConversion"/>
  </si>
  <si>
    <t>中控：    陈长灵       化验：曾俊文</t>
    <phoneticPr fontId="1" type="noConversion"/>
  </si>
  <si>
    <t>中控：蔡彬彬           化验：曾俊文</t>
    <phoneticPr fontId="1" type="noConversion"/>
  </si>
  <si>
    <t xml:space="preserve"> 17 点 40 分，向槽加磷酸盐 2   kg，氢氧化钠  1kg，补入除盐水至  540 mm液位</t>
    <phoneticPr fontId="1" type="noConversion"/>
  </si>
  <si>
    <t xml:space="preserve">20:20分再生2#阳床，进酸浓度：3.1% 3.2%     22:35分中和排水（PH 1#7.5  2#8.0）  </t>
    <phoneticPr fontId="1" type="noConversion"/>
  </si>
  <si>
    <t xml:space="preserve">清洗1#、3#、4#、5#过滤器                  00:48分再生3#阳床，进酸浓度：3.1% 3.0%     </t>
    <phoneticPr fontId="1" type="noConversion"/>
  </si>
  <si>
    <t xml:space="preserve">  11点 50 分，向槽加磷酸盐  2 kg，氢氧化钠  1kg，补入除盐水至 500  mm液位</t>
    <phoneticPr fontId="1" type="noConversion"/>
  </si>
  <si>
    <t xml:space="preserve">14:20分再生3#阴床，进碱浓度：3.0%，3.0%  </t>
    <phoneticPr fontId="1" type="noConversion"/>
  </si>
  <si>
    <t>( 甲 )中</t>
    <phoneticPr fontId="1" type="noConversion"/>
  </si>
  <si>
    <t>清洗1#、3#、4#、5#过滤器                           17:00分中和排水（PH 1#7.5 2# 8.1）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</si>
</sst>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7" fillId="11" borderId="14" applyNumberFormat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8" fillId="12" borderId="4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left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M52" sqref="M5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1" ht="17.25" customHeight="1">
      <c r="A2" s="221" t="s">
        <v>11</v>
      </c>
      <c r="B2" s="221"/>
      <c r="C2" s="223" t="s">
        <v>12</v>
      </c>
      <c r="D2" s="223"/>
      <c r="E2" s="223"/>
      <c r="F2" s="224" t="s">
        <v>13</v>
      </c>
      <c r="G2" s="224"/>
      <c r="H2" s="224"/>
      <c r="I2" s="225" t="s">
        <v>14</v>
      </c>
      <c r="J2" s="225"/>
      <c r="K2" s="225"/>
    </row>
    <row r="3" spans="1:11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16" t="s">
        <v>15</v>
      </c>
      <c r="B4" s="5" t="s">
        <v>16</v>
      </c>
      <c r="C4" s="217"/>
      <c r="D4" s="217"/>
      <c r="E4" s="217"/>
      <c r="F4" s="217"/>
      <c r="G4" s="217"/>
      <c r="H4" s="217"/>
      <c r="I4" s="217"/>
      <c r="J4" s="217"/>
      <c r="K4" s="217"/>
    </row>
    <row r="5" spans="1:11" ht="21.95" customHeight="1">
      <c r="A5" s="216"/>
      <c r="B5" s="6" t="s">
        <v>17</v>
      </c>
      <c r="C5" s="217"/>
      <c r="D5" s="217"/>
      <c r="E5" s="217"/>
      <c r="F5" s="217"/>
      <c r="G5" s="217"/>
      <c r="H5" s="217"/>
      <c r="I5" s="217"/>
      <c r="J5" s="217"/>
      <c r="K5" s="217"/>
    </row>
    <row r="6" spans="1:11" ht="21.95" customHeight="1">
      <c r="A6" s="216"/>
      <c r="B6" s="6" t="s">
        <v>18</v>
      </c>
      <c r="C6" s="217"/>
      <c r="D6" s="217"/>
      <c r="E6" s="217"/>
      <c r="F6" s="217"/>
      <c r="G6" s="217"/>
      <c r="H6" s="217"/>
      <c r="I6" s="217"/>
      <c r="J6" s="217"/>
      <c r="K6" s="217"/>
    </row>
    <row r="7" spans="1:11" ht="21.95" customHeight="1">
      <c r="A7" s="230" t="s">
        <v>19</v>
      </c>
      <c r="B7" s="7" t="s">
        <v>20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1:11" ht="21.95" customHeight="1">
      <c r="A8" s="230"/>
      <c r="B8" s="7" t="s">
        <v>21</v>
      </c>
      <c r="C8" s="217"/>
      <c r="D8" s="217"/>
      <c r="E8" s="217"/>
      <c r="F8" s="217"/>
      <c r="G8" s="217"/>
      <c r="H8" s="217"/>
      <c r="I8" s="217"/>
      <c r="J8" s="217"/>
      <c r="K8" s="217"/>
    </row>
    <row r="9" spans="1:11" ht="21.95" customHeight="1">
      <c r="A9" s="226" t="s">
        <v>22</v>
      </c>
      <c r="B9" s="41" t="s">
        <v>23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 ht="21.95" customHeight="1">
      <c r="A10" s="226"/>
      <c r="B10" s="41" t="s">
        <v>24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21.95" customHeight="1">
      <c r="A11" s="226"/>
      <c r="B11" s="227" t="s">
        <v>25</v>
      </c>
      <c r="C11" s="228" t="s">
        <v>26</v>
      </c>
      <c r="D11" s="229"/>
      <c r="E11" s="229"/>
      <c r="F11" s="229" t="s">
        <v>26</v>
      </c>
      <c r="G11" s="229"/>
      <c r="H11" s="229"/>
      <c r="I11" s="229" t="s">
        <v>26</v>
      </c>
      <c r="J11" s="229"/>
      <c r="K11" s="229"/>
    </row>
    <row r="12" spans="1:11" ht="21.95" customHeight="1">
      <c r="A12" s="226"/>
      <c r="B12" s="227"/>
      <c r="C12" s="229" t="s">
        <v>26</v>
      </c>
      <c r="D12" s="229"/>
      <c r="E12" s="229"/>
      <c r="F12" s="229" t="s">
        <v>26</v>
      </c>
      <c r="G12" s="229"/>
      <c r="H12" s="229"/>
      <c r="I12" s="229" t="s">
        <v>26</v>
      </c>
      <c r="J12" s="229"/>
      <c r="K12" s="229"/>
    </row>
    <row r="13" spans="1:11" ht="21.95" customHeight="1">
      <c r="A13" s="231" t="s">
        <v>27</v>
      </c>
      <c r="B13" s="8" t="s">
        <v>28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28.5" customHeight="1">
      <c r="A14" s="231"/>
      <c r="B14" s="9" t="s">
        <v>29</v>
      </c>
      <c r="C14" s="232" t="s">
        <v>30</v>
      </c>
      <c r="D14" s="232"/>
      <c r="E14" s="232"/>
      <c r="F14" s="232" t="s">
        <v>30</v>
      </c>
      <c r="G14" s="232"/>
      <c r="H14" s="232"/>
      <c r="I14" s="232" t="s">
        <v>30</v>
      </c>
      <c r="J14" s="232"/>
      <c r="K14" s="232"/>
    </row>
    <row r="15" spans="1:11" ht="21.95" customHeight="1">
      <c r="A15" s="233" t="s">
        <v>31</v>
      </c>
      <c r="B15" s="40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21.95" customHeight="1">
      <c r="A16" s="233"/>
      <c r="B16" s="40" t="s">
        <v>24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21.95" customHeight="1">
      <c r="A17" s="233"/>
      <c r="B17" s="234" t="s">
        <v>25</v>
      </c>
      <c r="C17" s="229" t="s">
        <v>26</v>
      </c>
      <c r="D17" s="229"/>
      <c r="E17" s="229"/>
      <c r="F17" s="229" t="s">
        <v>26</v>
      </c>
      <c r="G17" s="229"/>
      <c r="H17" s="229"/>
      <c r="I17" s="229" t="s">
        <v>26</v>
      </c>
      <c r="J17" s="229"/>
      <c r="K17" s="229"/>
    </row>
    <row r="18" spans="1:11" ht="21.95" customHeight="1">
      <c r="A18" s="233"/>
      <c r="B18" s="234"/>
      <c r="C18" s="229" t="s">
        <v>26</v>
      </c>
      <c r="D18" s="229"/>
      <c r="E18" s="229"/>
      <c r="F18" s="229" t="s">
        <v>26</v>
      </c>
      <c r="G18" s="229"/>
      <c r="H18" s="229"/>
      <c r="I18" s="229" t="s">
        <v>26</v>
      </c>
      <c r="J18" s="229"/>
      <c r="K18" s="229"/>
    </row>
    <row r="19" spans="1:11" ht="21.95" customHeight="1">
      <c r="A19" s="235" t="s">
        <v>32</v>
      </c>
      <c r="B19" s="8" t="s">
        <v>33</v>
      </c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28.5" customHeight="1">
      <c r="A20" s="235"/>
      <c r="B20" s="9" t="s">
        <v>34</v>
      </c>
      <c r="C20" s="232" t="s">
        <v>35</v>
      </c>
      <c r="D20" s="232"/>
      <c r="E20" s="232"/>
      <c r="F20" s="232" t="s">
        <v>35</v>
      </c>
      <c r="G20" s="232"/>
      <c r="H20" s="232"/>
      <c r="I20" s="232" t="s">
        <v>35</v>
      </c>
      <c r="J20" s="232"/>
      <c r="K20" s="232"/>
    </row>
    <row r="21" spans="1:11" ht="21.95" customHeight="1">
      <c r="A21" s="236" t="s">
        <v>36</v>
      </c>
      <c r="B21" s="10" t="s">
        <v>37</v>
      </c>
      <c r="C21" s="229"/>
      <c r="D21" s="229"/>
      <c r="E21" s="229"/>
      <c r="F21" s="229"/>
      <c r="G21" s="229"/>
      <c r="H21" s="229"/>
      <c r="I21" s="229"/>
      <c r="J21" s="229"/>
      <c r="K21" s="229"/>
    </row>
    <row r="22" spans="1:11" ht="21.95" customHeight="1">
      <c r="A22" s="236"/>
      <c r="B22" s="10" t="s">
        <v>38</v>
      </c>
      <c r="C22" s="229"/>
      <c r="D22" s="229"/>
      <c r="E22" s="229"/>
      <c r="F22" s="229"/>
      <c r="G22" s="229"/>
      <c r="H22" s="229"/>
      <c r="I22" s="229"/>
      <c r="J22" s="229"/>
      <c r="K22" s="229"/>
    </row>
    <row r="23" spans="1:11" ht="21.95" customHeight="1">
      <c r="A23" s="231" t="s">
        <v>39</v>
      </c>
      <c r="B23" s="8" t="s">
        <v>40</v>
      </c>
      <c r="C23" s="229"/>
      <c r="D23" s="229"/>
      <c r="E23" s="229"/>
      <c r="F23" s="229"/>
      <c r="G23" s="229"/>
      <c r="H23" s="229"/>
      <c r="I23" s="229"/>
      <c r="J23" s="229"/>
      <c r="K23" s="229"/>
    </row>
    <row r="24" spans="1:11" ht="21.95" customHeight="1">
      <c r="A24" s="231"/>
      <c r="B24" s="8" t="s">
        <v>41</v>
      </c>
      <c r="C24" s="229"/>
      <c r="D24" s="229"/>
      <c r="E24" s="229"/>
      <c r="F24" s="229"/>
      <c r="G24" s="229"/>
      <c r="H24" s="229"/>
      <c r="I24" s="229"/>
      <c r="J24" s="229"/>
      <c r="K24" s="229"/>
    </row>
    <row r="25" spans="1:11" ht="21.95" customHeight="1">
      <c r="A25" s="231"/>
      <c r="B25" s="8" t="s">
        <v>42</v>
      </c>
      <c r="C25" s="229"/>
      <c r="D25" s="229"/>
      <c r="E25" s="229"/>
      <c r="F25" s="229"/>
      <c r="G25" s="229"/>
      <c r="H25" s="229"/>
      <c r="I25" s="229"/>
      <c r="J25" s="229"/>
      <c r="K25" s="229"/>
    </row>
    <row r="26" spans="1:11" ht="21.95" customHeight="1">
      <c r="A26" s="237" t="s" ph="1">
        <v>43</v>
      </c>
      <c r="B26" s="238" ph="1"/>
      <c r="C26" s="243"/>
      <c r="D26" s="244"/>
      <c r="E26" s="245"/>
      <c r="F26" s="243"/>
      <c r="G26" s="244"/>
      <c r="H26" s="245"/>
      <c r="I26" s="243"/>
      <c r="J26" s="244"/>
      <c r="K26" s="245"/>
    </row>
    <row r="27" spans="1:11" ht="21.95" customHeight="1">
      <c r="A27" s="239" ph="1"/>
      <c r="B27" s="240" ph="1"/>
      <c r="C27" s="246"/>
      <c r="D27" s="247"/>
      <c r="E27" s="248"/>
      <c r="F27" s="246"/>
      <c r="G27" s="247"/>
      <c r="H27" s="248"/>
      <c r="I27" s="246"/>
      <c r="J27" s="247"/>
      <c r="K27" s="248"/>
    </row>
    <row r="28" spans="1:11" ht="76.5" customHeight="1">
      <c r="A28" s="241" ph="1"/>
      <c r="B28" s="242" ph="1"/>
      <c r="C28" s="249"/>
      <c r="D28" s="250"/>
      <c r="E28" s="251"/>
      <c r="F28" s="249"/>
      <c r="G28" s="250"/>
      <c r="H28" s="251"/>
      <c r="I28" s="249"/>
      <c r="J28" s="250"/>
      <c r="K28" s="251"/>
    </row>
    <row r="29" spans="1:11" ht="24" customHeight="1">
      <c r="A29" s="252" t="s">
        <v>44</v>
      </c>
      <c r="B29" s="253"/>
      <c r="C29" s="254" t="s">
        <v>45</v>
      </c>
      <c r="D29" s="255"/>
      <c r="E29" s="256"/>
      <c r="F29" s="254" t="s">
        <v>45</v>
      </c>
      <c r="G29" s="255"/>
      <c r="H29" s="256"/>
      <c r="I29" s="254" t="s">
        <v>45</v>
      </c>
      <c r="J29" s="255"/>
      <c r="K29" s="256"/>
    </row>
    <row r="30" spans="1:11" ht="18.75">
      <c r="B30" s="257" t="s">
        <v>46</v>
      </c>
      <c r="C30" s="257"/>
      <c r="D30" s="257"/>
      <c r="E30" s="257"/>
      <c r="F30" s="257"/>
      <c r="G30" s="257"/>
      <c r="H30" s="257"/>
      <c r="I30" s="257"/>
    </row>
    <row r="31" spans="1:11" ht="14.25">
      <c r="A31" s="258"/>
      <c r="B31" s="44" t="s">
        <v>11</v>
      </c>
      <c r="C31" s="20" t="s">
        <v>47</v>
      </c>
      <c r="D31" s="20" t="s">
        <v>48</v>
      </c>
      <c r="E31" s="260" t="s">
        <v>49</v>
      </c>
      <c r="F31" s="261"/>
      <c r="G31" s="262" t="s">
        <v>50</v>
      </c>
      <c r="H31" s="263"/>
      <c r="I31" s="264" t="s">
        <v>51</v>
      </c>
      <c r="J31" s="265"/>
    </row>
    <row r="32" spans="1:11" ht="15.75">
      <c r="A32" s="259"/>
      <c r="B32" s="266" t="s">
        <v>52</v>
      </c>
      <c r="C32" s="12" t="s">
        <v>53</v>
      </c>
      <c r="D32" s="12" t="s">
        <v>54</v>
      </c>
      <c r="E32" s="42"/>
      <c r="F32" s="42"/>
      <c r="G32" s="42"/>
      <c r="H32" s="42"/>
      <c r="I32" s="42"/>
      <c r="J32" s="21"/>
    </row>
    <row r="33" spans="1:10" ht="15.75">
      <c r="A33" s="259"/>
      <c r="B33" s="266"/>
      <c r="C33" s="13" t="s">
        <v>55</v>
      </c>
      <c r="D33" s="13" t="s">
        <v>56</v>
      </c>
      <c r="E33" s="42"/>
      <c r="F33" s="42"/>
      <c r="G33" s="42"/>
      <c r="H33" s="39"/>
      <c r="I33" s="42"/>
      <c r="J33" s="21"/>
    </row>
    <row r="34" spans="1:10" ht="15.75">
      <c r="A34" s="259"/>
      <c r="B34" s="266"/>
      <c r="C34" s="12" t="s">
        <v>57</v>
      </c>
      <c r="D34" s="12" t="s">
        <v>58</v>
      </c>
      <c r="E34" s="42"/>
      <c r="F34" s="42"/>
      <c r="G34" s="42"/>
      <c r="H34" s="39"/>
      <c r="I34" s="42"/>
      <c r="J34" s="21"/>
    </row>
    <row r="35" spans="1:10" ht="18.75">
      <c r="A35" s="259"/>
      <c r="B35" s="266"/>
      <c r="C35" s="13" t="s">
        <v>59</v>
      </c>
      <c r="D35" s="12" t="s">
        <v>60</v>
      </c>
      <c r="E35" s="42"/>
      <c r="F35" s="42"/>
      <c r="G35" s="35"/>
      <c r="H35" s="39"/>
      <c r="I35" s="42"/>
      <c r="J35" s="21"/>
    </row>
    <row r="36" spans="1:10" ht="16.5">
      <c r="A36" s="259"/>
      <c r="B36" s="266"/>
      <c r="C36" s="14" t="s">
        <v>61</v>
      </c>
      <c r="D36" s="12" t="s">
        <v>62</v>
      </c>
      <c r="E36" s="35"/>
      <c r="F36" s="35"/>
      <c r="G36" s="35"/>
      <c r="H36" s="37"/>
      <c r="I36" s="42"/>
      <c r="J36" s="21"/>
    </row>
    <row r="37" spans="1:10" ht="14.25">
      <c r="A37" s="259"/>
      <c r="B37" s="266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/>
      <c r="J37" s="21"/>
    </row>
    <row r="38" spans="1:10" ht="15.75">
      <c r="A38" s="259"/>
      <c r="B38" s="266"/>
      <c r="C38" s="13" t="s">
        <v>55</v>
      </c>
      <c r="D38" s="13" t="s">
        <v>64</v>
      </c>
      <c r="E38" s="42"/>
      <c r="F38" s="42"/>
      <c r="G38" s="42"/>
      <c r="H38" s="39"/>
      <c r="I38" s="42"/>
      <c r="J38" s="21"/>
    </row>
    <row r="39" spans="1:10" ht="15.75">
      <c r="A39" s="259"/>
      <c r="B39" s="266"/>
      <c r="C39" s="12" t="s">
        <v>57</v>
      </c>
      <c r="D39" s="12" t="s">
        <v>65</v>
      </c>
      <c r="E39" s="42"/>
      <c r="F39" s="42"/>
      <c r="G39" s="42"/>
      <c r="H39" s="39"/>
      <c r="I39" s="42"/>
      <c r="J39" s="21"/>
    </row>
    <row r="40" spans="1:10" ht="15.75">
      <c r="A40" s="259"/>
      <c r="B40" s="266"/>
      <c r="C40" s="15" t="s">
        <v>66</v>
      </c>
      <c r="D40" s="16" t="s">
        <v>67</v>
      </c>
      <c r="E40" s="42"/>
      <c r="F40" s="42"/>
      <c r="G40" s="42"/>
      <c r="H40" s="39"/>
      <c r="I40" s="42"/>
      <c r="J40" s="21"/>
    </row>
    <row r="41" spans="1:10" ht="16.5">
      <c r="A41" s="259"/>
      <c r="B41" s="266"/>
      <c r="C41" s="15" t="s">
        <v>68</v>
      </c>
      <c r="D41" s="17" t="s">
        <v>69</v>
      </c>
      <c r="E41" s="42"/>
      <c r="F41" s="42"/>
      <c r="G41" s="42"/>
      <c r="H41" s="39"/>
      <c r="I41" s="42"/>
      <c r="J41" s="21"/>
    </row>
    <row r="42" spans="1:10" ht="18.75">
      <c r="A42" s="259"/>
      <c r="B42" s="266"/>
      <c r="C42" s="13" t="s">
        <v>59</v>
      </c>
      <c r="D42" s="12" t="s">
        <v>70</v>
      </c>
      <c r="E42" s="42"/>
      <c r="F42" s="42"/>
      <c r="G42" s="42"/>
      <c r="H42" s="39"/>
      <c r="I42" s="42"/>
      <c r="J42" s="21"/>
    </row>
    <row r="43" spans="1:10" ht="15.75">
      <c r="A43" s="259"/>
      <c r="B43" s="266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/>
      <c r="J43" s="21"/>
    </row>
    <row r="44" spans="1:10" ht="18.75">
      <c r="A44" s="259"/>
      <c r="B44" s="266"/>
      <c r="C44" s="13" t="s">
        <v>73</v>
      </c>
      <c r="D44" s="12" t="s">
        <v>74</v>
      </c>
      <c r="E44" s="42"/>
      <c r="F44" s="42"/>
      <c r="G44" s="42"/>
      <c r="H44" s="39"/>
      <c r="I44" s="42"/>
      <c r="J44" s="21"/>
    </row>
    <row r="45" spans="1:10" ht="16.5">
      <c r="A45" s="259"/>
      <c r="B45" s="266"/>
      <c r="C45" s="14" t="s">
        <v>75</v>
      </c>
      <c r="D45" s="12" t="s">
        <v>76</v>
      </c>
      <c r="E45" s="42"/>
      <c r="F45" s="42"/>
      <c r="G45" s="42"/>
      <c r="H45" s="39"/>
      <c r="I45" s="42"/>
      <c r="J45" s="21"/>
    </row>
    <row r="46" spans="1:10" ht="15.75">
      <c r="A46" s="259"/>
      <c r="B46" s="266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/>
      <c r="J46" s="21"/>
    </row>
    <row r="47" spans="1:10" ht="18.75">
      <c r="A47" s="259"/>
      <c r="B47" s="266"/>
      <c r="C47" s="13" t="s">
        <v>73</v>
      </c>
      <c r="D47" s="12" t="s">
        <v>74</v>
      </c>
      <c r="E47" s="42"/>
      <c r="F47" s="42"/>
      <c r="G47" s="42"/>
      <c r="H47" s="39"/>
      <c r="I47" s="42"/>
      <c r="J47" s="21"/>
    </row>
    <row r="48" spans="1:10" ht="16.5">
      <c r="A48" s="259"/>
      <c r="B48" s="266"/>
      <c r="C48" s="14" t="s">
        <v>75</v>
      </c>
      <c r="D48" s="12" t="s">
        <v>76</v>
      </c>
      <c r="E48" s="42"/>
      <c r="F48" s="42"/>
      <c r="G48" s="42"/>
      <c r="H48" s="39"/>
      <c r="I48" s="42"/>
      <c r="J48" s="21"/>
    </row>
    <row r="49" spans="1:13" ht="14.25">
      <c r="A49" s="259"/>
      <c r="B49" s="266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/>
      <c r="J49" s="21"/>
    </row>
    <row r="50" spans="1:13" ht="15.75">
      <c r="A50" s="259"/>
      <c r="B50" s="266"/>
      <c r="C50" s="13" t="s">
        <v>81</v>
      </c>
      <c r="D50" s="12" t="s">
        <v>82</v>
      </c>
      <c r="E50" s="42"/>
      <c r="F50" s="42"/>
      <c r="G50" s="42"/>
      <c r="H50" s="39"/>
      <c r="I50" s="42"/>
      <c r="J50" s="21"/>
    </row>
    <row r="51" spans="1:13" ht="15.75">
      <c r="A51" s="259"/>
      <c r="B51" s="266"/>
      <c r="C51" s="12" t="s">
        <v>83</v>
      </c>
      <c r="D51" s="12" t="s">
        <v>84</v>
      </c>
      <c r="E51" s="42"/>
      <c r="F51" s="42"/>
      <c r="G51" s="42"/>
      <c r="H51" s="39"/>
      <c r="I51" s="42"/>
      <c r="J51" s="21"/>
    </row>
    <row r="52" spans="1:13" ht="18.75">
      <c r="A52" s="259"/>
      <c r="B52" s="266"/>
      <c r="C52" s="13" t="s">
        <v>73</v>
      </c>
      <c r="D52" s="12" t="s">
        <v>74</v>
      </c>
      <c r="E52" s="42"/>
      <c r="F52" s="42"/>
      <c r="G52" s="42"/>
      <c r="H52" s="39"/>
      <c r="I52" s="42"/>
      <c r="J52" s="21"/>
    </row>
    <row r="53" spans="1:13" ht="16.5">
      <c r="A53" s="259"/>
      <c r="B53" s="267"/>
      <c r="C53" s="18" t="s">
        <v>75</v>
      </c>
      <c r="D53" s="12" t="s">
        <v>85</v>
      </c>
      <c r="E53" s="19"/>
      <c r="F53" s="19"/>
      <c r="G53" s="19"/>
      <c r="H53" s="39"/>
      <c r="I53" s="42"/>
      <c r="J53" s="21"/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68" t="s">
        <v>91</v>
      </c>
      <c r="C55" s="268"/>
      <c r="D55" s="268"/>
      <c r="E55" s="268"/>
      <c r="F55" s="269" t="s">
        <v>92</v>
      </c>
      <c r="G55" s="269"/>
      <c r="H55" s="269"/>
      <c r="I55" s="269"/>
      <c r="J55" s="270" t="s">
        <v>93</v>
      </c>
      <c r="K55" s="270"/>
      <c r="L55" s="270"/>
      <c r="M55" s="27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71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3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74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6"/>
    </row>
    <row r="65" spans="1:13" ht="18.75">
      <c r="A65" s="32" t="s">
        <v>99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32" t="s">
        <v>8</v>
      </c>
      <c r="B66" s="36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106</v>
      </c>
      <c r="D2" s="223"/>
      <c r="E2" s="223"/>
      <c r="F2" s="224" t="s">
        <v>111</v>
      </c>
      <c r="G2" s="224"/>
      <c r="H2" s="224"/>
      <c r="I2" s="225" t="s">
        <v>177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25620</v>
      </c>
      <c r="D4" s="217"/>
      <c r="E4" s="217"/>
      <c r="F4" s="217">
        <v>26600</v>
      </c>
      <c r="G4" s="217"/>
      <c r="H4" s="217"/>
      <c r="I4" s="217">
        <v>27680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23030</v>
      </c>
      <c r="D5" s="217"/>
      <c r="E5" s="217"/>
      <c r="F5" s="217">
        <v>23800</v>
      </c>
      <c r="G5" s="217"/>
      <c r="H5" s="217"/>
      <c r="I5" s="217">
        <v>25060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C4-'8日'!I4</f>
        <v>1120</v>
      </c>
      <c r="D6" s="285"/>
      <c r="E6" s="285"/>
      <c r="F6" s="286">
        <f>F4-C4</f>
        <v>980</v>
      </c>
      <c r="G6" s="287"/>
      <c r="H6" s="288"/>
      <c r="I6" s="286">
        <f>I4-F4</f>
        <v>1080</v>
      </c>
      <c r="J6" s="287"/>
      <c r="K6" s="288"/>
      <c r="L6" s="279">
        <f>C6+F6+I6</f>
        <v>3180</v>
      </c>
      <c r="M6" s="279">
        <f>C7+F7+I7</f>
        <v>3210</v>
      </c>
    </row>
    <row r="7" spans="1:15" ht="21.95" customHeight="1">
      <c r="A7" s="216"/>
      <c r="B7" s="6" t="s">
        <v>278</v>
      </c>
      <c r="C7" s="285">
        <f>C5-'8日'!I5</f>
        <v>1180</v>
      </c>
      <c r="D7" s="285"/>
      <c r="E7" s="285"/>
      <c r="F7" s="286">
        <f>F5-C5</f>
        <v>770</v>
      </c>
      <c r="G7" s="287"/>
      <c r="H7" s="288"/>
      <c r="I7" s="286">
        <f>I5-F5</f>
        <v>1260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48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46</v>
      </c>
      <c r="D10" s="217"/>
      <c r="E10" s="217"/>
      <c r="F10" s="217">
        <v>48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84" t="s">
        <v>102</v>
      </c>
      <c r="D11" s="84" t="s">
        <v>102</v>
      </c>
      <c r="E11" s="84" t="s">
        <v>102</v>
      </c>
      <c r="F11" s="86" t="s">
        <v>102</v>
      </c>
      <c r="G11" s="86" t="s">
        <v>102</v>
      </c>
      <c r="H11" s="86" t="s">
        <v>102</v>
      </c>
      <c r="I11" s="87" t="s">
        <v>102</v>
      </c>
      <c r="J11" s="87" t="s">
        <v>102</v>
      </c>
      <c r="K11" s="87" t="s">
        <v>102</v>
      </c>
    </row>
    <row r="12" spans="1:15" ht="21.95" customHeight="1">
      <c r="A12" s="226"/>
      <c r="B12" s="41" t="s">
        <v>24</v>
      </c>
      <c r="C12" s="84">
        <v>60</v>
      </c>
      <c r="D12" s="84">
        <v>60</v>
      </c>
      <c r="E12" s="84">
        <v>60</v>
      </c>
      <c r="F12" s="86">
        <v>60</v>
      </c>
      <c r="G12" s="86">
        <v>60</v>
      </c>
      <c r="H12" s="86">
        <v>60</v>
      </c>
      <c r="I12" s="87">
        <v>60</v>
      </c>
      <c r="J12" s="87">
        <v>60</v>
      </c>
      <c r="K12" s="87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84">
        <v>270</v>
      </c>
      <c r="D15" s="84">
        <v>230</v>
      </c>
      <c r="E15" s="84">
        <v>500</v>
      </c>
      <c r="F15" s="85">
        <v>500</v>
      </c>
      <c r="G15" s="39">
        <v>470</v>
      </c>
      <c r="H15" s="39">
        <v>450</v>
      </c>
      <c r="I15" s="39">
        <v>450</v>
      </c>
      <c r="J15" s="39">
        <v>410</v>
      </c>
      <c r="K15" s="39">
        <v>380</v>
      </c>
    </row>
    <row r="16" spans="1:15" ht="28.5" customHeight="1">
      <c r="A16" s="231"/>
      <c r="B16" s="9" t="s">
        <v>29</v>
      </c>
      <c r="C16" s="232" t="s">
        <v>173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84" t="s">
        <v>113</v>
      </c>
      <c r="D17" s="84" t="s">
        <v>113</v>
      </c>
      <c r="E17" s="84" t="s">
        <v>113</v>
      </c>
      <c r="F17" s="86" t="s">
        <v>113</v>
      </c>
      <c r="G17" s="86" t="s">
        <v>113</v>
      </c>
      <c r="H17" s="86" t="s">
        <v>113</v>
      </c>
      <c r="I17" s="87" t="s">
        <v>113</v>
      </c>
      <c r="J17" s="87" t="s">
        <v>113</v>
      </c>
      <c r="K17" s="87" t="s">
        <v>113</v>
      </c>
    </row>
    <row r="18" spans="1:11" ht="21.95" customHeight="1">
      <c r="A18" s="233"/>
      <c r="B18" s="40" t="s">
        <v>24</v>
      </c>
      <c r="C18" s="84">
        <v>75</v>
      </c>
      <c r="D18" s="84">
        <v>75</v>
      </c>
      <c r="E18" s="84">
        <v>75</v>
      </c>
      <c r="F18" s="86">
        <v>75</v>
      </c>
      <c r="G18" s="86">
        <v>75</v>
      </c>
      <c r="H18" s="86">
        <v>75</v>
      </c>
      <c r="I18" s="87">
        <v>75</v>
      </c>
      <c r="J18" s="87">
        <v>75</v>
      </c>
      <c r="K18" s="87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84">
        <v>340</v>
      </c>
      <c r="D21" s="84">
        <v>500</v>
      </c>
      <c r="E21" s="84">
        <v>460</v>
      </c>
      <c r="F21" s="85">
        <v>460</v>
      </c>
      <c r="G21" s="39">
        <v>480</v>
      </c>
      <c r="H21" s="39">
        <v>310</v>
      </c>
      <c r="I21" s="39">
        <v>310</v>
      </c>
      <c r="J21" s="39">
        <v>230</v>
      </c>
      <c r="K21" s="39">
        <v>500</v>
      </c>
    </row>
    <row r="22" spans="1:11" ht="28.5" customHeight="1">
      <c r="A22" s="235"/>
      <c r="B22" s="9" t="s">
        <v>34</v>
      </c>
      <c r="C22" s="232" t="s">
        <v>172</v>
      </c>
      <c r="D22" s="232"/>
      <c r="E22" s="232"/>
      <c r="F22" s="232" t="s">
        <v>35</v>
      </c>
      <c r="G22" s="232"/>
      <c r="H22" s="232"/>
      <c r="I22" s="232" t="s">
        <v>178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1800</v>
      </c>
      <c r="D23" s="229"/>
      <c r="E23" s="229"/>
      <c r="F23" s="229">
        <v>1800</v>
      </c>
      <c r="G23" s="229"/>
      <c r="H23" s="229"/>
      <c r="I23" s="229">
        <v>1680</v>
      </c>
      <c r="J23" s="229"/>
      <c r="K23" s="229"/>
    </row>
    <row r="24" spans="1:11" ht="21.95" customHeight="1">
      <c r="A24" s="236"/>
      <c r="B24" s="10" t="s">
        <v>38</v>
      </c>
      <c r="C24" s="229">
        <v>2050</v>
      </c>
      <c r="D24" s="229"/>
      <c r="E24" s="229"/>
      <c r="F24" s="229">
        <v>2050</v>
      </c>
      <c r="G24" s="229"/>
      <c r="H24" s="229"/>
      <c r="I24" s="229">
        <v>2050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37</v>
      </c>
      <c r="D25" s="229"/>
      <c r="E25" s="229"/>
      <c r="F25" s="229">
        <v>37</v>
      </c>
      <c r="G25" s="229"/>
      <c r="H25" s="229"/>
      <c r="I25" s="229">
        <v>37</v>
      </c>
      <c r="J25" s="229"/>
      <c r="K25" s="229"/>
    </row>
    <row r="26" spans="1:11" ht="21.95" customHeight="1">
      <c r="A26" s="231"/>
      <c r="B26" s="8" t="s">
        <v>41</v>
      </c>
      <c r="C26" s="229">
        <v>191</v>
      </c>
      <c r="D26" s="229"/>
      <c r="E26" s="229"/>
      <c r="F26" s="229">
        <v>191</v>
      </c>
      <c r="G26" s="229"/>
      <c r="H26" s="229"/>
      <c r="I26" s="229">
        <v>189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187</v>
      </c>
      <c r="D28" s="244"/>
      <c r="E28" s="245"/>
      <c r="F28" s="289" t="s">
        <v>175</v>
      </c>
      <c r="G28" s="244"/>
      <c r="H28" s="245"/>
      <c r="I28" s="243" t="s">
        <v>180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108</v>
      </c>
      <c r="D31" s="255"/>
      <c r="E31" s="256"/>
      <c r="F31" s="254" t="s">
        <v>176</v>
      </c>
      <c r="G31" s="255"/>
      <c r="H31" s="256"/>
      <c r="I31" s="254" t="s">
        <v>119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9.3800000000000008</v>
      </c>
      <c r="F35" s="42">
        <v>9.35</v>
      </c>
      <c r="G35" s="42">
        <v>9.2799999999999994</v>
      </c>
      <c r="H35" s="39">
        <v>9.31</v>
      </c>
      <c r="I35" s="42">
        <v>9.24</v>
      </c>
      <c r="J35" s="21">
        <v>9.2200000000000006</v>
      </c>
    </row>
    <row r="36" spans="1:10" ht="15.75">
      <c r="A36" s="259"/>
      <c r="B36" s="266"/>
      <c r="C36" s="12" t="s">
        <v>57</v>
      </c>
      <c r="D36" s="12" t="s">
        <v>58</v>
      </c>
      <c r="E36" s="42">
        <v>13.57</v>
      </c>
      <c r="F36" s="42">
        <v>14.32</v>
      </c>
      <c r="G36" s="42">
        <v>11.88</v>
      </c>
      <c r="H36" s="39">
        <v>14.06</v>
      </c>
      <c r="I36" s="42">
        <v>9.44</v>
      </c>
      <c r="J36" s="21">
        <v>9.15</v>
      </c>
    </row>
    <row r="37" spans="1:10" ht="18.75">
      <c r="A37" s="259"/>
      <c r="B37" s="266"/>
      <c r="C37" s="13" t="s">
        <v>59</v>
      </c>
      <c r="D37" s="12" t="s">
        <v>60</v>
      </c>
      <c r="E37" s="42">
        <v>5.36</v>
      </c>
      <c r="F37" s="42">
        <v>5.22</v>
      </c>
      <c r="G37" s="35">
        <v>5.07</v>
      </c>
      <c r="H37" s="39">
        <v>7.37</v>
      </c>
      <c r="I37" s="42">
        <v>8.1199999999999992</v>
      </c>
      <c r="J37" s="21">
        <v>7.87</v>
      </c>
    </row>
    <row r="38" spans="1:10" ht="16.5">
      <c r="A38" s="259"/>
      <c r="B38" s="266"/>
      <c r="C38" s="14" t="s">
        <v>61</v>
      </c>
      <c r="D38" s="12" t="s">
        <v>62</v>
      </c>
      <c r="E38" s="35">
        <v>3.16</v>
      </c>
      <c r="F38" s="35">
        <v>3.23</v>
      </c>
      <c r="G38" s="35">
        <v>8.41</v>
      </c>
      <c r="H38" s="37">
        <v>14.6</v>
      </c>
      <c r="I38" s="42">
        <v>10.6</v>
      </c>
      <c r="J38" s="21">
        <v>9.92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0.9</v>
      </c>
      <c r="H39" s="39">
        <v>0.9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10.1</v>
      </c>
      <c r="F40" s="42">
        <v>10.1</v>
      </c>
      <c r="G40" s="42">
        <v>10.09</v>
      </c>
      <c r="H40" s="39">
        <v>10.02</v>
      </c>
      <c r="I40" s="42">
        <v>10.029999999999999</v>
      </c>
      <c r="J40" s="21">
        <v>10.06</v>
      </c>
    </row>
    <row r="41" spans="1:10" ht="15.75">
      <c r="A41" s="259"/>
      <c r="B41" s="266"/>
      <c r="C41" s="12" t="s">
        <v>57</v>
      </c>
      <c r="D41" s="12" t="s">
        <v>65</v>
      </c>
      <c r="E41" s="42">
        <v>38.799999999999997</v>
      </c>
      <c r="F41" s="42">
        <v>34.6</v>
      </c>
      <c r="G41" s="42">
        <v>39.9</v>
      </c>
      <c r="H41" s="39">
        <v>33.5</v>
      </c>
      <c r="I41" s="42">
        <v>32.200000000000003</v>
      </c>
      <c r="J41" s="21">
        <v>30.7</v>
      </c>
    </row>
    <row r="42" spans="1:10" ht="15.75">
      <c r="A42" s="259"/>
      <c r="B42" s="266"/>
      <c r="C42" s="15" t="s">
        <v>66</v>
      </c>
      <c r="D42" s="16" t="s">
        <v>67</v>
      </c>
      <c r="E42" s="42">
        <v>3.92</v>
      </c>
      <c r="F42" s="42">
        <v>3.86</v>
      </c>
      <c r="G42" s="42">
        <v>3.32</v>
      </c>
      <c r="H42" s="39">
        <v>3.15</v>
      </c>
      <c r="I42" s="42">
        <v>3.17</v>
      </c>
      <c r="J42" s="21">
        <v>3.06</v>
      </c>
    </row>
    <row r="43" spans="1:10" ht="16.5">
      <c r="A43" s="259"/>
      <c r="B43" s="266"/>
      <c r="C43" s="15" t="s">
        <v>68</v>
      </c>
      <c r="D43" s="17" t="s">
        <v>69</v>
      </c>
      <c r="E43" s="42">
        <v>5.93</v>
      </c>
      <c r="F43" s="42">
        <v>506</v>
      </c>
      <c r="G43" s="42">
        <v>5.75</v>
      </c>
      <c r="H43" s="39">
        <v>4.7699999999999996</v>
      </c>
      <c r="I43" s="42">
        <v>6.25</v>
      </c>
      <c r="J43" s="21">
        <v>6.73</v>
      </c>
    </row>
    <row r="44" spans="1:10" ht="18.75">
      <c r="A44" s="259"/>
      <c r="B44" s="266"/>
      <c r="C44" s="13" t="s">
        <v>59</v>
      </c>
      <c r="D44" s="12" t="s">
        <v>70</v>
      </c>
      <c r="E44" s="42">
        <v>499</v>
      </c>
      <c r="F44" s="42">
        <v>6090</v>
      </c>
      <c r="G44" s="42">
        <v>467</v>
      </c>
      <c r="H44" s="39">
        <v>435</v>
      </c>
      <c r="I44" s="42">
        <v>413</v>
      </c>
      <c r="J44" s="21">
        <v>356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10.99</v>
      </c>
      <c r="F45" s="42">
        <v>10.119999999999999</v>
      </c>
      <c r="G45" s="42">
        <v>15.2</v>
      </c>
      <c r="H45" s="39">
        <v>10.6</v>
      </c>
      <c r="I45" s="42">
        <v>6.69</v>
      </c>
      <c r="J45" s="21">
        <v>6.82</v>
      </c>
    </row>
    <row r="46" spans="1:10" ht="18.75">
      <c r="A46" s="259"/>
      <c r="B46" s="266"/>
      <c r="C46" s="13" t="s">
        <v>73</v>
      </c>
      <c r="D46" s="12" t="s">
        <v>74</v>
      </c>
      <c r="E46" s="42">
        <v>5.03</v>
      </c>
      <c r="F46" s="42">
        <v>5.15</v>
      </c>
      <c r="G46" s="42">
        <v>4.78</v>
      </c>
      <c r="H46" s="39">
        <v>6.15</v>
      </c>
      <c r="I46" s="42">
        <v>6.27</v>
      </c>
      <c r="J46" s="21">
        <v>5.41</v>
      </c>
    </row>
    <row r="47" spans="1:10" ht="16.5">
      <c r="A47" s="259"/>
      <c r="B47" s="266"/>
      <c r="C47" s="14" t="s">
        <v>75</v>
      </c>
      <c r="D47" s="12" t="s">
        <v>76</v>
      </c>
      <c r="E47" s="42">
        <v>3.98</v>
      </c>
      <c r="F47" s="42">
        <v>4.0599999999999996</v>
      </c>
      <c r="G47" s="42">
        <v>5.53</v>
      </c>
      <c r="H47" s="39">
        <v>1.42</v>
      </c>
      <c r="I47" s="42">
        <v>6.25</v>
      </c>
      <c r="J47" s="21">
        <v>5.21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10.88</v>
      </c>
      <c r="F48" s="42">
        <v>10.48</v>
      </c>
      <c r="G48" s="42">
        <v>7.85</v>
      </c>
      <c r="H48" s="39">
        <v>11.86</v>
      </c>
      <c r="I48" s="42">
        <v>8.36</v>
      </c>
      <c r="J48" s="21">
        <v>7.83</v>
      </c>
    </row>
    <row r="49" spans="1:13" ht="18.75">
      <c r="A49" s="259"/>
      <c r="B49" s="266"/>
      <c r="C49" s="13" t="s">
        <v>73</v>
      </c>
      <c r="D49" s="12" t="s">
        <v>74</v>
      </c>
      <c r="E49" s="42">
        <v>11.1</v>
      </c>
      <c r="F49" s="42">
        <v>8.6999999999999993</v>
      </c>
      <c r="G49" s="42">
        <v>11.6</v>
      </c>
      <c r="H49" s="39">
        <v>10.3</v>
      </c>
      <c r="I49" s="42">
        <v>10.8</v>
      </c>
      <c r="J49" s="21">
        <v>9.6999999999999993</v>
      </c>
    </row>
    <row r="50" spans="1:13" ht="16.5">
      <c r="A50" s="259"/>
      <c r="B50" s="266"/>
      <c r="C50" s="14" t="s">
        <v>75</v>
      </c>
      <c r="D50" s="12" t="s">
        <v>76</v>
      </c>
      <c r="E50" s="42">
        <v>5.65</v>
      </c>
      <c r="F50" s="42">
        <v>6.23</v>
      </c>
      <c r="G50" s="42">
        <v>5.81</v>
      </c>
      <c r="H50" s="39">
        <v>3.22</v>
      </c>
      <c r="I50" s="42">
        <v>4.8099999999999996</v>
      </c>
      <c r="J50" s="21">
        <v>4.3600000000000003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9.35</v>
      </c>
      <c r="F52" s="42">
        <v>9.2799999999999994</v>
      </c>
      <c r="G52" s="42">
        <v>9.32</v>
      </c>
      <c r="H52" s="39">
        <v>9.27</v>
      </c>
      <c r="I52" s="42">
        <v>9.33</v>
      </c>
      <c r="J52" s="21">
        <v>9.3000000000000007</v>
      </c>
    </row>
    <row r="53" spans="1:13" ht="15.75">
      <c r="A53" s="259"/>
      <c r="B53" s="266"/>
      <c r="C53" s="12" t="s">
        <v>83</v>
      </c>
      <c r="D53" s="12" t="s">
        <v>84</v>
      </c>
      <c r="E53" s="42">
        <v>13.68</v>
      </c>
      <c r="F53" s="42">
        <v>13.22</v>
      </c>
      <c r="G53" s="42">
        <v>8.31</v>
      </c>
      <c r="H53" s="39">
        <v>12.5</v>
      </c>
      <c r="I53" s="42">
        <v>9.44</v>
      </c>
      <c r="J53" s="21">
        <v>9.1199999999999992</v>
      </c>
    </row>
    <row r="54" spans="1:13" ht="18.75">
      <c r="A54" s="259"/>
      <c r="B54" s="266"/>
      <c r="C54" s="13" t="s">
        <v>73</v>
      </c>
      <c r="D54" s="12" t="s">
        <v>74</v>
      </c>
      <c r="E54" s="42">
        <v>10.3</v>
      </c>
      <c r="F54" s="42">
        <v>9.6</v>
      </c>
      <c r="G54" s="42">
        <v>12.2</v>
      </c>
      <c r="H54" s="39">
        <v>12.42</v>
      </c>
      <c r="I54" s="42">
        <v>10.199999999999999</v>
      </c>
      <c r="J54" s="21">
        <v>11.7</v>
      </c>
    </row>
    <row r="55" spans="1:13" ht="16.5">
      <c r="A55" s="259"/>
      <c r="B55" s="267"/>
      <c r="C55" s="18" t="s">
        <v>75</v>
      </c>
      <c r="D55" s="12" t="s">
        <v>85</v>
      </c>
      <c r="E55" s="19">
        <v>2.68</v>
      </c>
      <c r="F55" s="19">
        <v>2.2200000000000002</v>
      </c>
      <c r="G55" s="19">
        <v>7.83</v>
      </c>
      <c r="H55" s="39">
        <v>7.43</v>
      </c>
      <c r="I55" s="42">
        <v>3.35</v>
      </c>
      <c r="J55" s="21">
        <v>2.69</v>
      </c>
    </row>
    <row r="56" spans="1:13" ht="14.25">
      <c r="A56" s="22" t="s">
        <v>86</v>
      </c>
      <c r="B56" s="22" t="s">
        <v>87</v>
      </c>
      <c r="C56" s="23">
        <v>8.0299999999999994</v>
      </c>
      <c r="D56" s="22" t="s">
        <v>88</v>
      </c>
      <c r="E56" s="23">
        <v>95</v>
      </c>
      <c r="F56" s="22" t="s">
        <v>89</v>
      </c>
      <c r="G56" s="23">
        <v>82</v>
      </c>
      <c r="H56" s="22" t="s">
        <v>90</v>
      </c>
      <c r="I56" s="23">
        <v>0.01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1.23</v>
      </c>
      <c r="C60" s="30"/>
      <c r="D60" s="33">
        <v>19.5</v>
      </c>
      <c r="E60" s="30"/>
      <c r="F60" s="30">
        <v>3.14</v>
      </c>
      <c r="G60" s="34"/>
      <c r="H60" s="30">
        <v>4.0199999999999996</v>
      </c>
      <c r="I60" s="30"/>
      <c r="J60" s="21">
        <v>2.2000000000000002</v>
      </c>
      <c r="K60" s="21"/>
      <c r="L60" s="21">
        <v>10.4</v>
      </c>
      <c r="M60" s="21"/>
    </row>
    <row r="61" spans="1:13" ht="18.75">
      <c r="A61" s="28" t="s">
        <v>5</v>
      </c>
      <c r="B61" s="29">
        <v>0.51</v>
      </c>
      <c r="C61" s="30"/>
      <c r="D61" s="33">
        <v>8.82</v>
      </c>
      <c r="E61" s="30"/>
      <c r="F61" s="30">
        <v>1.53</v>
      </c>
      <c r="G61" s="34"/>
      <c r="H61" s="30">
        <v>5.07</v>
      </c>
      <c r="I61" s="30"/>
      <c r="J61" s="21">
        <v>4.7699999999999996</v>
      </c>
      <c r="K61" s="21"/>
      <c r="L61" s="21">
        <v>6.36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44</v>
      </c>
      <c r="D63" s="33"/>
      <c r="E63" s="30">
        <v>31</v>
      </c>
      <c r="F63" s="30"/>
      <c r="G63" s="34">
        <v>77.930000000000007</v>
      </c>
      <c r="H63" s="30"/>
      <c r="I63" s="30">
        <v>73.2</v>
      </c>
      <c r="J63" s="21"/>
      <c r="K63" s="21">
        <v>81.8</v>
      </c>
      <c r="M63" s="21">
        <v>279</v>
      </c>
    </row>
    <row r="64" spans="1:13" ht="18.75">
      <c r="A64" s="31" t="s">
        <v>6</v>
      </c>
      <c r="B64" s="30"/>
      <c r="C64" s="30">
        <v>51</v>
      </c>
      <c r="D64" s="33"/>
      <c r="E64" s="30">
        <v>56</v>
      </c>
      <c r="F64" s="30"/>
      <c r="G64" s="38">
        <v>87.3</v>
      </c>
      <c r="H64" s="30"/>
      <c r="I64" s="30">
        <v>84.31</v>
      </c>
      <c r="J64" s="21"/>
      <c r="K64" s="21"/>
      <c r="L64" s="21"/>
      <c r="M64" s="21"/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77.7</v>
      </c>
      <c r="M65" s="21">
        <v>56.97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5.93</v>
      </c>
      <c r="C67" s="30">
        <v>11.31</v>
      </c>
      <c r="D67" s="33">
        <v>6.02</v>
      </c>
      <c r="E67" s="30">
        <v>8.31</v>
      </c>
      <c r="F67" s="30">
        <v>8.7200000000000006</v>
      </c>
      <c r="G67" s="34">
        <v>7.87</v>
      </c>
      <c r="H67" s="30">
        <v>10.8</v>
      </c>
      <c r="I67" s="30">
        <v>8.18</v>
      </c>
      <c r="J67" s="21">
        <v>7.29</v>
      </c>
      <c r="K67" s="21">
        <v>7.7</v>
      </c>
      <c r="L67" s="21">
        <v>6.89</v>
      </c>
      <c r="M67" s="21">
        <v>7.9</v>
      </c>
    </row>
    <row r="68" spans="1:13" ht="18.75">
      <c r="A68" s="32" t="s">
        <v>8</v>
      </c>
      <c r="B68" s="36">
        <v>4.01</v>
      </c>
      <c r="C68" s="30">
        <v>9.66</v>
      </c>
      <c r="D68" s="33">
        <v>6.83</v>
      </c>
      <c r="E68" s="30">
        <v>10.19</v>
      </c>
      <c r="F68" s="30">
        <v>5.75</v>
      </c>
      <c r="G68" s="34">
        <v>9.61</v>
      </c>
      <c r="H68" s="30">
        <v>11.2</v>
      </c>
      <c r="I68" s="30">
        <v>9.15</v>
      </c>
      <c r="J68" s="21">
        <v>6.01</v>
      </c>
      <c r="K68" s="21">
        <v>9.23</v>
      </c>
      <c r="L68" s="21">
        <v>7.21</v>
      </c>
      <c r="M68" s="21">
        <v>9.1999999999999993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>
        <v>12.3</v>
      </c>
      <c r="K69" s="21">
        <v>10.29</v>
      </c>
      <c r="L69" s="21">
        <v>11.6</v>
      </c>
      <c r="M69" s="21">
        <v>10.56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106</v>
      </c>
      <c r="D2" s="223"/>
      <c r="E2" s="223"/>
      <c r="F2" s="224" t="s">
        <v>134</v>
      </c>
      <c r="G2" s="224"/>
      <c r="H2" s="224"/>
      <c r="I2" s="225" t="s">
        <v>188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28820</v>
      </c>
      <c r="D4" s="217"/>
      <c r="E4" s="217"/>
      <c r="F4" s="217">
        <v>29765</v>
      </c>
      <c r="G4" s="217"/>
      <c r="H4" s="217"/>
      <c r="I4" s="217">
        <v>30920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26030</v>
      </c>
      <c r="D5" s="217"/>
      <c r="E5" s="217"/>
      <c r="F5" s="217">
        <v>27100</v>
      </c>
      <c r="G5" s="217"/>
      <c r="H5" s="217"/>
      <c r="I5" s="217">
        <v>28410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C4-'9日'!I4</f>
        <v>1140</v>
      </c>
      <c r="D6" s="285"/>
      <c r="E6" s="285"/>
      <c r="F6" s="286">
        <f>F4-C4</f>
        <v>945</v>
      </c>
      <c r="G6" s="287"/>
      <c r="H6" s="288"/>
      <c r="I6" s="286">
        <f>I4-F4</f>
        <v>1155</v>
      </c>
      <c r="J6" s="287"/>
      <c r="K6" s="288"/>
      <c r="L6" s="279">
        <f>C6+F6+I6</f>
        <v>3240</v>
      </c>
      <c r="M6" s="279">
        <f>C7+F7+I7</f>
        <v>3350</v>
      </c>
    </row>
    <row r="7" spans="1:15" ht="21.95" customHeight="1">
      <c r="A7" s="216"/>
      <c r="B7" s="6" t="s">
        <v>278</v>
      </c>
      <c r="C7" s="285">
        <f>C5-'9日'!I5</f>
        <v>970</v>
      </c>
      <c r="D7" s="285"/>
      <c r="E7" s="285"/>
      <c r="F7" s="286">
        <f>F5-C5</f>
        <v>1070</v>
      </c>
      <c r="G7" s="287"/>
      <c r="H7" s="288"/>
      <c r="I7" s="286">
        <f>I5-F5</f>
        <v>1310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46</v>
      </c>
      <c r="D10" s="217"/>
      <c r="E10" s="217"/>
      <c r="F10" s="217">
        <v>48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88" t="s">
        <v>102</v>
      </c>
      <c r="D11" s="88" t="s">
        <v>102</v>
      </c>
      <c r="E11" s="88" t="s">
        <v>102</v>
      </c>
      <c r="F11" s="90" t="s">
        <v>102</v>
      </c>
      <c r="G11" s="90" t="s">
        <v>102</v>
      </c>
      <c r="H11" s="90" t="s">
        <v>102</v>
      </c>
      <c r="I11" s="91" t="s">
        <v>102</v>
      </c>
      <c r="J11" s="91" t="s">
        <v>102</v>
      </c>
      <c r="K11" s="91" t="s">
        <v>102</v>
      </c>
    </row>
    <row r="12" spans="1:15" ht="21.95" customHeight="1">
      <c r="A12" s="226"/>
      <c r="B12" s="41" t="s">
        <v>24</v>
      </c>
      <c r="C12" s="88">
        <v>60</v>
      </c>
      <c r="D12" s="88">
        <v>60</v>
      </c>
      <c r="E12" s="88">
        <v>60</v>
      </c>
      <c r="F12" s="90">
        <v>60</v>
      </c>
      <c r="G12" s="90">
        <v>60</v>
      </c>
      <c r="H12" s="90">
        <v>60</v>
      </c>
      <c r="I12" s="91">
        <v>60</v>
      </c>
      <c r="J12" s="91">
        <v>60</v>
      </c>
      <c r="K12" s="91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88">
        <v>380</v>
      </c>
      <c r="D15" s="88">
        <v>350</v>
      </c>
      <c r="E15" s="88">
        <v>320</v>
      </c>
      <c r="F15" s="39">
        <v>320</v>
      </c>
      <c r="G15" s="39">
        <v>270</v>
      </c>
      <c r="H15" s="39">
        <v>500</v>
      </c>
      <c r="I15" s="39">
        <v>500</v>
      </c>
      <c r="J15" s="39">
        <v>470</v>
      </c>
      <c r="K15" s="39">
        <v>440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185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88" t="s">
        <v>113</v>
      </c>
      <c r="D17" s="88" t="s">
        <v>113</v>
      </c>
      <c r="E17" s="88" t="s">
        <v>113</v>
      </c>
      <c r="F17" s="90" t="s">
        <v>113</v>
      </c>
      <c r="G17" s="90" t="s">
        <v>113</v>
      </c>
      <c r="H17" s="90" t="s">
        <v>113</v>
      </c>
      <c r="I17" s="91" t="s">
        <v>113</v>
      </c>
      <c r="J17" s="91" t="s">
        <v>113</v>
      </c>
      <c r="K17" s="91" t="s">
        <v>113</v>
      </c>
    </row>
    <row r="18" spans="1:11" ht="21.95" customHeight="1">
      <c r="A18" s="233"/>
      <c r="B18" s="40" t="s">
        <v>24</v>
      </c>
      <c r="C18" s="88">
        <v>75</v>
      </c>
      <c r="D18" s="88">
        <v>75</v>
      </c>
      <c r="E18" s="88">
        <v>75</v>
      </c>
      <c r="F18" s="90">
        <v>75</v>
      </c>
      <c r="G18" s="90">
        <v>75</v>
      </c>
      <c r="H18" s="90">
        <v>85</v>
      </c>
      <c r="I18" s="91">
        <v>85</v>
      </c>
      <c r="J18" s="91">
        <v>85</v>
      </c>
      <c r="K18" s="91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182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88">
        <v>500</v>
      </c>
      <c r="D21" s="88">
        <v>400</v>
      </c>
      <c r="E21" s="88">
        <v>340</v>
      </c>
      <c r="F21" s="89">
        <v>340</v>
      </c>
      <c r="G21" s="39">
        <v>500</v>
      </c>
      <c r="H21" s="39">
        <v>430</v>
      </c>
      <c r="I21" s="39">
        <v>430</v>
      </c>
      <c r="J21" s="39">
        <v>350</v>
      </c>
      <c r="K21" s="39">
        <v>400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181</v>
      </c>
      <c r="G22" s="232"/>
      <c r="H22" s="232"/>
      <c r="I22" s="232" t="s">
        <v>186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1570</v>
      </c>
      <c r="D23" s="229"/>
      <c r="E23" s="229"/>
      <c r="F23" s="229">
        <f>760+770</f>
        <v>1530</v>
      </c>
      <c r="G23" s="229"/>
      <c r="H23" s="229"/>
      <c r="I23" s="229">
        <v>1530</v>
      </c>
      <c r="J23" s="229"/>
      <c r="K23" s="229"/>
    </row>
    <row r="24" spans="1:11" ht="21.95" customHeight="1">
      <c r="A24" s="236"/>
      <c r="B24" s="10" t="s">
        <v>38</v>
      </c>
      <c r="C24" s="229">
        <v>2050</v>
      </c>
      <c r="D24" s="229"/>
      <c r="E24" s="229"/>
      <c r="F24" s="229">
        <f>960+920</f>
        <v>1880</v>
      </c>
      <c r="G24" s="229"/>
      <c r="H24" s="229"/>
      <c r="I24" s="229">
        <v>1830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37</v>
      </c>
      <c r="D25" s="229"/>
      <c r="E25" s="229"/>
      <c r="F25" s="229">
        <v>36</v>
      </c>
      <c r="G25" s="229"/>
      <c r="H25" s="229"/>
      <c r="I25" s="229">
        <v>36</v>
      </c>
      <c r="J25" s="229"/>
      <c r="K25" s="229"/>
    </row>
    <row r="26" spans="1:11" ht="21.95" customHeight="1">
      <c r="A26" s="231"/>
      <c r="B26" s="8" t="s">
        <v>41</v>
      </c>
      <c r="C26" s="229">
        <v>189</v>
      </c>
      <c r="D26" s="229"/>
      <c r="E26" s="229"/>
      <c r="F26" s="229">
        <v>188</v>
      </c>
      <c r="G26" s="229"/>
      <c r="H26" s="229"/>
      <c r="I26" s="229">
        <v>188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192</v>
      </c>
      <c r="D28" s="244"/>
      <c r="E28" s="245"/>
      <c r="F28" s="243" t="s">
        <v>183</v>
      </c>
      <c r="G28" s="244"/>
      <c r="H28" s="245"/>
      <c r="I28" s="243" t="s">
        <v>191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108</v>
      </c>
      <c r="D31" s="255"/>
      <c r="E31" s="256"/>
      <c r="F31" s="254" t="s">
        <v>184</v>
      </c>
      <c r="G31" s="255"/>
      <c r="H31" s="256"/>
      <c r="I31" s="254" t="s">
        <v>119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9.3800000000000008</v>
      </c>
      <c r="F35" s="42">
        <v>9.35</v>
      </c>
      <c r="G35" s="42">
        <v>9.2200000000000006</v>
      </c>
      <c r="H35" s="39">
        <v>9.2799999999999994</v>
      </c>
      <c r="I35" s="42">
        <v>9.19</v>
      </c>
      <c r="J35" s="21">
        <v>9.2100000000000009</v>
      </c>
    </row>
    <row r="36" spans="1:10" ht="15.75">
      <c r="A36" s="259"/>
      <c r="B36" s="266"/>
      <c r="C36" s="12" t="s">
        <v>57</v>
      </c>
      <c r="D36" s="12" t="s">
        <v>58</v>
      </c>
      <c r="E36" s="42">
        <v>14.17</v>
      </c>
      <c r="F36" s="42">
        <v>13.69</v>
      </c>
      <c r="G36" s="42">
        <v>10.23</v>
      </c>
      <c r="H36" s="39">
        <v>18.63</v>
      </c>
      <c r="I36" s="42">
        <v>9.9499999999999993</v>
      </c>
      <c r="J36" s="21">
        <v>10.17</v>
      </c>
    </row>
    <row r="37" spans="1:10" ht="18.75">
      <c r="A37" s="259"/>
      <c r="B37" s="266"/>
      <c r="C37" s="13" t="s">
        <v>59</v>
      </c>
      <c r="D37" s="12" t="s">
        <v>60</v>
      </c>
      <c r="E37" s="42">
        <v>7.46</v>
      </c>
      <c r="F37" s="42">
        <v>7.57</v>
      </c>
      <c r="G37" s="35">
        <v>7.45</v>
      </c>
      <c r="H37" s="39">
        <v>7.46</v>
      </c>
      <c r="I37" s="42">
        <v>7.52</v>
      </c>
      <c r="J37" s="21">
        <v>7.23</v>
      </c>
    </row>
    <row r="38" spans="1:10" ht="16.5">
      <c r="A38" s="259"/>
      <c r="B38" s="266"/>
      <c r="C38" s="14" t="s">
        <v>61</v>
      </c>
      <c r="D38" s="12" t="s">
        <v>62</v>
      </c>
      <c r="E38" s="35">
        <v>5.26</v>
      </c>
      <c r="F38" s="35">
        <v>4.9800000000000004</v>
      </c>
      <c r="G38" s="35">
        <v>7.14</v>
      </c>
      <c r="H38" s="37">
        <v>8.1199999999999992</v>
      </c>
      <c r="I38" s="42">
        <v>9.4499999999999993</v>
      </c>
      <c r="J38" s="21">
        <v>11.9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10.08</v>
      </c>
      <c r="F40" s="42">
        <v>10.050000000000001</v>
      </c>
      <c r="G40" s="42">
        <v>10.06</v>
      </c>
      <c r="H40" s="39">
        <v>10.11</v>
      </c>
      <c r="I40" s="42">
        <v>10.19</v>
      </c>
      <c r="J40" s="21">
        <v>10.17</v>
      </c>
    </row>
    <row r="41" spans="1:10" ht="15.75">
      <c r="A41" s="259"/>
      <c r="B41" s="266"/>
      <c r="C41" s="12" t="s">
        <v>57</v>
      </c>
      <c r="D41" s="12" t="s">
        <v>65</v>
      </c>
      <c r="E41" s="42">
        <v>34.4</v>
      </c>
      <c r="F41" s="42">
        <v>29.6</v>
      </c>
      <c r="G41" s="42">
        <v>41.2</v>
      </c>
      <c r="H41" s="39">
        <v>47.7</v>
      </c>
      <c r="I41" s="42">
        <v>47.3</v>
      </c>
      <c r="J41" s="21">
        <v>45.1</v>
      </c>
    </row>
    <row r="42" spans="1:10" ht="15.75">
      <c r="A42" s="259"/>
      <c r="B42" s="266"/>
      <c r="C42" s="15" t="s">
        <v>66</v>
      </c>
      <c r="D42" s="16" t="s">
        <v>67</v>
      </c>
      <c r="E42" s="42">
        <v>2.82</v>
      </c>
      <c r="F42" s="42">
        <v>2.52</v>
      </c>
      <c r="G42" s="42">
        <v>2.52</v>
      </c>
      <c r="H42" s="39">
        <v>2.4</v>
      </c>
      <c r="I42" s="42">
        <v>2.41</v>
      </c>
      <c r="J42" s="21">
        <v>2.21</v>
      </c>
    </row>
    <row r="43" spans="1:10" ht="16.5">
      <c r="A43" s="259"/>
      <c r="B43" s="266"/>
      <c r="C43" s="15" t="s">
        <v>68</v>
      </c>
      <c r="D43" s="17" t="s">
        <v>69</v>
      </c>
      <c r="E43" s="42">
        <v>6.66</v>
      </c>
      <c r="F43" s="42">
        <v>6.6</v>
      </c>
      <c r="G43" s="42">
        <v>6.42</v>
      </c>
      <c r="H43" s="39">
        <v>9.3000000000000007</v>
      </c>
      <c r="I43" s="42">
        <v>7.78</v>
      </c>
      <c r="J43" s="21">
        <v>7.72</v>
      </c>
    </row>
    <row r="44" spans="1:10" ht="18.75">
      <c r="A44" s="259"/>
      <c r="B44" s="266"/>
      <c r="C44" s="13" t="s">
        <v>59</v>
      </c>
      <c r="D44" s="12" t="s">
        <v>70</v>
      </c>
      <c r="E44" s="42">
        <v>340</v>
      </c>
      <c r="F44" s="42">
        <v>384</v>
      </c>
      <c r="G44" s="42">
        <v>412</v>
      </c>
      <c r="H44" s="39">
        <v>469</v>
      </c>
      <c r="I44" s="42">
        <v>420</v>
      </c>
      <c r="J44" s="21">
        <v>409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16.489999999999998</v>
      </c>
      <c r="F45" s="42">
        <v>13.08</v>
      </c>
      <c r="G45" s="42">
        <v>14.39</v>
      </c>
      <c r="H45" s="39">
        <v>11.08</v>
      </c>
      <c r="I45" s="42">
        <v>8.48</v>
      </c>
      <c r="J45" s="21">
        <v>8.15</v>
      </c>
    </row>
    <row r="46" spans="1:10" ht="18.75">
      <c r="A46" s="259"/>
      <c r="B46" s="266"/>
      <c r="C46" s="13" t="s">
        <v>73</v>
      </c>
      <c r="D46" s="12" t="s">
        <v>74</v>
      </c>
      <c r="E46" s="42">
        <v>5.12</v>
      </c>
      <c r="F46" s="42">
        <v>5.63</v>
      </c>
      <c r="G46" s="42">
        <v>7.11</v>
      </c>
      <c r="H46" s="39">
        <v>6.52</v>
      </c>
      <c r="I46" s="42">
        <v>5.95</v>
      </c>
      <c r="J46" s="21">
        <v>5.75</v>
      </c>
    </row>
    <row r="47" spans="1:10" ht="16.5">
      <c r="A47" s="259"/>
      <c r="B47" s="266"/>
      <c r="C47" s="14" t="s">
        <v>75</v>
      </c>
      <c r="D47" s="12" t="s">
        <v>76</v>
      </c>
      <c r="E47" s="42">
        <v>4.5599999999999996</v>
      </c>
      <c r="F47" s="42">
        <v>5.18</v>
      </c>
      <c r="G47" s="42">
        <v>3.89</v>
      </c>
      <c r="H47" s="39">
        <v>7.5</v>
      </c>
      <c r="I47" s="42">
        <v>4.59</v>
      </c>
      <c r="J47" s="21">
        <v>4.33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11.52</v>
      </c>
      <c r="F48" s="42">
        <v>12.59</v>
      </c>
      <c r="G48" s="42">
        <v>9.83</v>
      </c>
      <c r="H48" s="39">
        <v>10.33</v>
      </c>
      <c r="I48" s="42">
        <v>10.72</v>
      </c>
      <c r="J48" s="21">
        <v>9.81</v>
      </c>
    </row>
    <row r="49" spans="1:13" ht="18.75">
      <c r="A49" s="259"/>
      <c r="B49" s="266"/>
      <c r="C49" s="13" t="s">
        <v>73</v>
      </c>
      <c r="D49" s="12" t="s">
        <v>74</v>
      </c>
      <c r="E49" s="42">
        <v>8.1999999999999993</v>
      </c>
      <c r="F49" s="42">
        <v>9.3000000000000007</v>
      </c>
      <c r="G49" s="42">
        <v>10.1</v>
      </c>
      <c r="H49" s="39">
        <v>14.9</v>
      </c>
      <c r="I49" s="42">
        <v>10.3</v>
      </c>
      <c r="J49" s="21">
        <v>8.9</v>
      </c>
    </row>
    <row r="50" spans="1:13" ht="16.5">
      <c r="A50" s="259"/>
      <c r="B50" s="266"/>
      <c r="C50" s="14" t="s">
        <v>75</v>
      </c>
      <c r="D50" s="12" t="s">
        <v>76</v>
      </c>
      <c r="E50" s="42">
        <v>7.27</v>
      </c>
      <c r="F50" s="42">
        <v>7.03</v>
      </c>
      <c r="G50" s="42">
        <v>2.96</v>
      </c>
      <c r="H50" s="39">
        <v>7.27</v>
      </c>
      <c r="I50" s="42">
        <v>5.63</v>
      </c>
      <c r="J50" s="21">
        <v>5.26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9.2899999999999991</v>
      </c>
      <c r="F52" s="42">
        <v>9.31</v>
      </c>
      <c r="G52" s="42">
        <v>9.1999999999999993</v>
      </c>
      <c r="H52" s="39">
        <v>9.11</v>
      </c>
      <c r="I52" s="42">
        <v>9.19</v>
      </c>
      <c r="J52" s="21">
        <v>9.2799999999999994</v>
      </c>
    </row>
    <row r="53" spans="1:13" ht="15.75">
      <c r="A53" s="259"/>
      <c r="B53" s="266"/>
      <c r="C53" s="12" t="s">
        <v>83</v>
      </c>
      <c r="D53" s="12" t="s">
        <v>84</v>
      </c>
      <c r="E53" s="42">
        <v>12.14</v>
      </c>
      <c r="F53" s="42">
        <v>12.41</v>
      </c>
      <c r="G53" s="42">
        <v>9.08</v>
      </c>
      <c r="H53" s="39">
        <v>12.78</v>
      </c>
      <c r="I53" s="42">
        <v>9.81</v>
      </c>
      <c r="J53" s="21">
        <v>9.2899999999999991</v>
      </c>
    </row>
    <row r="54" spans="1:13" ht="18.75">
      <c r="A54" s="259"/>
      <c r="B54" s="266"/>
      <c r="C54" s="13" t="s">
        <v>73</v>
      </c>
      <c r="D54" s="12" t="s">
        <v>74</v>
      </c>
      <c r="E54" s="42">
        <v>10.6</v>
      </c>
      <c r="F54" s="42">
        <v>9.6999999999999993</v>
      </c>
      <c r="G54" s="42">
        <v>10.6</v>
      </c>
      <c r="H54" s="39">
        <v>12.7</v>
      </c>
      <c r="I54" s="42">
        <v>10.6</v>
      </c>
      <c r="J54" s="21">
        <v>9.8000000000000007</v>
      </c>
    </row>
    <row r="55" spans="1:13" ht="16.5">
      <c r="A55" s="259"/>
      <c r="B55" s="267"/>
      <c r="C55" s="18" t="s">
        <v>75</v>
      </c>
      <c r="D55" s="12" t="s">
        <v>85</v>
      </c>
      <c r="E55" s="19">
        <v>3.56</v>
      </c>
      <c r="F55" s="19">
        <v>3.35</v>
      </c>
      <c r="G55" s="19">
        <v>3.91</v>
      </c>
      <c r="H55" s="39">
        <v>6.01</v>
      </c>
      <c r="I55" s="42">
        <v>5.73</v>
      </c>
      <c r="J55" s="21">
        <v>5.15</v>
      </c>
    </row>
    <row r="56" spans="1:13" ht="14.25">
      <c r="A56" s="22" t="s">
        <v>86</v>
      </c>
      <c r="B56" s="22" t="s">
        <v>87</v>
      </c>
      <c r="C56" s="23">
        <v>9.1</v>
      </c>
      <c r="D56" s="22" t="s">
        <v>88</v>
      </c>
      <c r="E56" s="23">
        <v>90</v>
      </c>
      <c r="F56" s="22" t="s">
        <v>89</v>
      </c>
      <c r="G56" s="23">
        <v>81</v>
      </c>
      <c r="H56" s="22" t="s">
        <v>90</v>
      </c>
      <c r="I56" s="23">
        <v>0.02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21.6</v>
      </c>
      <c r="C60" s="30"/>
      <c r="D60" s="33"/>
      <c r="E60" s="30"/>
      <c r="F60" s="30">
        <v>1.64</v>
      </c>
      <c r="G60" s="34"/>
      <c r="H60" s="30">
        <v>2.16</v>
      </c>
      <c r="I60" s="30"/>
      <c r="J60" s="21">
        <v>4.34</v>
      </c>
      <c r="K60" s="21"/>
      <c r="L60" s="21">
        <v>7.19</v>
      </c>
      <c r="M60" s="21"/>
    </row>
    <row r="61" spans="1:13" ht="18.75">
      <c r="A61" s="28" t="s">
        <v>5</v>
      </c>
      <c r="B61" s="29"/>
      <c r="C61" s="30"/>
      <c r="D61" s="33">
        <v>10.6</v>
      </c>
      <c r="E61" s="30"/>
      <c r="F61" s="30">
        <v>4.37</v>
      </c>
      <c r="G61" s="34"/>
      <c r="H61" s="30">
        <v>1.33</v>
      </c>
      <c r="I61" s="30"/>
      <c r="J61" s="21">
        <v>1.9</v>
      </c>
      <c r="K61" s="21"/>
      <c r="L61" s="21">
        <v>2.31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6</v>
      </c>
      <c r="B64" s="30"/>
      <c r="C64" s="30">
        <v>44.26</v>
      </c>
      <c r="D64" s="33"/>
      <c r="E64" s="30">
        <v>43.6</v>
      </c>
      <c r="F64" s="30"/>
      <c r="G64" s="38">
        <v>41.4</v>
      </c>
      <c r="H64" s="30"/>
      <c r="I64" s="30">
        <v>39.46</v>
      </c>
      <c r="J64" s="21"/>
      <c r="K64" s="21">
        <v>45.5</v>
      </c>
      <c r="L64" s="21"/>
      <c r="M64" s="21">
        <v>46.7</v>
      </c>
    </row>
    <row r="65" spans="1:13" ht="18.75">
      <c r="A65" s="31" t="s">
        <v>7</v>
      </c>
      <c r="B65" s="30"/>
      <c r="C65" s="30">
        <v>56.73</v>
      </c>
      <c r="D65" s="33"/>
      <c r="E65" s="30">
        <v>59.58</v>
      </c>
      <c r="F65" s="30"/>
      <c r="G65" s="34">
        <v>62.5</v>
      </c>
      <c r="H65" s="30"/>
      <c r="I65" s="30">
        <v>61.19</v>
      </c>
      <c r="J65" s="21"/>
      <c r="K65" s="21">
        <v>61.7</v>
      </c>
      <c r="M65" s="21">
        <v>58.7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5.71</v>
      </c>
      <c r="C67" s="30">
        <v>7.95</v>
      </c>
      <c r="D67" s="33">
        <v>6.16</v>
      </c>
      <c r="E67" s="30">
        <v>7.62</v>
      </c>
      <c r="F67" s="30">
        <v>7.08</v>
      </c>
      <c r="G67" s="34">
        <v>8.1199999999999992</v>
      </c>
      <c r="H67" s="30">
        <v>6.98</v>
      </c>
      <c r="I67" s="30">
        <v>8.0299999999999994</v>
      </c>
      <c r="J67" s="21">
        <v>17.8</v>
      </c>
      <c r="K67" s="21">
        <v>7.8</v>
      </c>
      <c r="L67" s="21">
        <v>7.96</v>
      </c>
      <c r="M67" s="21">
        <v>7.84</v>
      </c>
    </row>
    <row r="68" spans="1:13" ht="18.75">
      <c r="A68" s="32" t="s">
        <v>8</v>
      </c>
      <c r="B68" s="36">
        <v>5.7</v>
      </c>
      <c r="C68" s="30">
        <v>9.23</v>
      </c>
      <c r="D68" s="33">
        <v>7.55</v>
      </c>
      <c r="E68" s="30">
        <v>9.5399999999999991</v>
      </c>
      <c r="F68" s="30">
        <v>5.31</v>
      </c>
      <c r="G68" s="34">
        <v>9.43</v>
      </c>
      <c r="H68" s="30">
        <v>6.7</v>
      </c>
      <c r="I68" s="30">
        <v>9.3699999999999992</v>
      </c>
      <c r="J68" s="21">
        <v>14.5</v>
      </c>
      <c r="K68" s="21">
        <v>9.6</v>
      </c>
      <c r="L68" s="21">
        <v>6.23</v>
      </c>
      <c r="M68" s="21">
        <v>9.61</v>
      </c>
    </row>
    <row r="69" spans="1:13" ht="18.75">
      <c r="A69" s="32" t="s">
        <v>9</v>
      </c>
      <c r="B69" s="36">
        <v>10.9</v>
      </c>
      <c r="C69" s="30">
        <v>10.69</v>
      </c>
      <c r="D69" s="33">
        <v>8.48</v>
      </c>
      <c r="E69" s="30">
        <v>10.5</v>
      </c>
      <c r="F69" s="30">
        <v>2.46</v>
      </c>
      <c r="G69" s="34">
        <v>10.5</v>
      </c>
      <c r="H69" s="30">
        <v>12.1</v>
      </c>
      <c r="I69" s="30">
        <v>10.23</v>
      </c>
      <c r="J69" s="21">
        <v>13.1</v>
      </c>
      <c r="K69" s="21">
        <v>11</v>
      </c>
      <c r="L69" s="21">
        <v>10.7</v>
      </c>
      <c r="M69" s="21">
        <v>10.7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138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32100</v>
      </c>
      <c r="D4" s="217"/>
      <c r="E4" s="217"/>
      <c r="F4" s="217">
        <v>33100</v>
      </c>
      <c r="G4" s="217"/>
      <c r="H4" s="217"/>
      <c r="I4" s="217">
        <v>34180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29700</v>
      </c>
      <c r="D5" s="217"/>
      <c r="E5" s="217"/>
      <c r="F5" s="217">
        <v>30600</v>
      </c>
      <c r="G5" s="217"/>
      <c r="H5" s="217"/>
      <c r="I5" s="217">
        <v>31750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C4-'10日'!I4</f>
        <v>1180</v>
      </c>
      <c r="D6" s="285"/>
      <c r="E6" s="285"/>
      <c r="F6" s="286">
        <f>F4-C4</f>
        <v>1000</v>
      </c>
      <c r="G6" s="287"/>
      <c r="H6" s="288"/>
      <c r="I6" s="286">
        <f>I4-F4</f>
        <v>1080</v>
      </c>
      <c r="J6" s="287"/>
      <c r="K6" s="288"/>
      <c r="L6" s="279">
        <f>C6+F6+I6</f>
        <v>3260</v>
      </c>
      <c r="M6" s="279">
        <f>C7+F7+I7</f>
        <v>3340</v>
      </c>
    </row>
    <row r="7" spans="1:15" ht="21.95" customHeight="1">
      <c r="A7" s="216"/>
      <c r="B7" s="6" t="s">
        <v>278</v>
      </c>
      <c r="C7" s="285">
        <f>C5-'10日'!I5</f>
        <v>1290</v>
      </c>
      <c r="D7" s="285"/>
      <c r="E7" s="285"/>
      <c r="F7" s="286">
        <f>F5-C5</f>
        <v>900</v>
      </c>
      <c r="G7" s="287"/>
      <c r="H7" s="288"/>
      <c r="I7" s="286">
        <f>I5-F5</f>
        <v>1150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48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48</v>
      </c>
      <c r="D10" s="217"/>
      <c r="E10" s="217"/>
      <c r="F10" s="217">
        <v>48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51" t="s">
        <v>102</v>
      </c>
      <c r="D11" s="51" t="s">
        <v>102</v>
      </c>
      <c r="E11" s="51" t="s">
        <v>102</v>
      </c>
      <c r="F11" s="93" t="s">
        <v>102</v>
      </c>
      <c r="G11" s="93" t="s">
        <v>102</v>
      </c>
      <c r="H11" s="93" t="s">
        <v>102</v>
      </c>
      <c r="I11" s="94" t="s">
        <v>102</v>
      </c>
      <c r="J11" s="94" t="s">
        <v>102</v>
      </c>
      <c r="K11" s="94" t="s">
        <v>102</v>
      </c>
    </row>
    <row r="12" spans="1:15" ht="21.95" customHeight="1">
      <c r="A12" s="226"/>
      <c r="B12" s="41" t="s">
        <v>24</v>
      </c>
      <c r="C12" s="51">
        <v>60</v>
      </c>
      <c r="D12" s="51">
        <v>60</v>
      </c>
      <c r="E12" s="51">
        <v>60</v>
      </c>
      <c r="F12" s="93">
        <v>60</v>
      </c>
      <c r="G12" s="93">
        <v>60</v>
      </c>
      <c r="H12" s="93">
        <v>60</v>
      </c>
      <c r="I12" s="94">
        <v>60</v>
      </c>
      <c r="J12" s="94">
        <v>60</v>
      </c>
      <c r="K12" s="94">
        <v>60</v>
      </c>
    </row>
    <row r="13" spans="1:15" ht="21.95" customHeight="1">
      <c r="A13" s="226"/>
      <c r="B13" s="227" t="s">
        <v>25</v>
      </c>
      <c r="C13" s="229" t="s">
        <v>103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103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50">
        <v>440</v>
      </c>
      <c r="D15" s="50">
        <v>410</v>
      </c>
      <c r="E15" s="50">
        <v>380</v>
      </c>
      <c r="F15" s="92">
        <v>380</v>
      </c>
      <c r="G15" s="39">
        <v>350</v>
      </c>
      <c r="H15" s="39">
        <v>320</v>
      </c>
      <c r="I15" s="39">
        <v>320</v>
      </c>
      <c r="J15" s="39">
        <v>280</v>
      </c>
      <c r="K15" s="39">
        <v>240</v>
      </c>
    </row>
    <row r="16" spans="1:15" ht="28.5" customHeight="1">
      <c r="A16" s="231"/>
      <c r="B16" s="9" t="s">
        <v>29</v>
      </c>
      <c r="C16" s="232" t="s">
        <v>104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50" t="s">
        <v>105</v>
      </c>
      <c r="D17" s="50" t="s">
        <v>105</v>
      </c>
      <c r="E17" s="50" t="s">
        <v>105</v>
      </c>
      <c r="F17" s="92" t="s">
        <v>105</v>
      </c>
      <c r="G17" s="92" t="s">
        <v>105</v>
      </c>
      <c r="H17" s="92" t="s">
        <v>105</v>
      </c>
      <c r="I17" s="95" t="s">
        <v>105</v>
      </c>
      <c r="J17" s="95" t="s">
        <v>105</v>
      </c>
      <c r="K17" s="95" t="s">
        <v>105</v>
      </c>
    </row>
    <row r="18" spans="1:11" ht="21.95" customHeight="1">
      <c r="A18" s="233"/>
      <c r="B18" s="40" t="s">
        <v>24</v>
      </c>
      <c r="C18" s="50">
        <v>85</v>
      </c>
      <c r="D18" s="50">
        <v>85</v>
      </c>
      <c r="E18" s="50">
        <v>85</v>
      </c>
      <c r="F18" s="92">
        <v>85</v>
      </c>
      <c r="G18" s="92">
        <v>85</v>
      </c>
      <c r="H18" s="92">
        <v>85</v>
      </c>
      <c r="I18" s="95">
        <v>85</v>
      </c>
      <c r="J18" s="95">
        <v>85</v>
      </c>
      <c r="K18" s="95">
        <v>85</v>
      </c>
    </row>
    <row r="19" spans="1:11" ht="21.95" customHeight="1">
      <c r="A19" s="233"/>
      <c r="B19" s="234" t="s">
        <v>25</v>
      </c>
      <c r="C19" s="229" t="s">
        <v>103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103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50">
        <v>400</v>
      </c>
      <c r="D21" s="50">
        <v>500</v>
      </c>
      <c r="E21" s="50">
        <v>440</v>
      </c>
      <c r="F21" s="92">
        <v>440</v>
      </c>
      <c r="G21" s="92">
        <v>360</v>
      </c>
      <c r="H21" s="92">
        <v>290</v>
      </c>
      <c r="I21" s="39">
        <v>290</v>
      </c>
      <c r="J21" s="39">
        <v>200</v>
      </c>
      <c r="K21" s="39">
        <v>470</v>
      </c>
    </row>
    <row r="22" spans="1:11" ht="28.5" customHeight="1">
      <c r="A22" s="235"/>
      <c r="B22" s="9" t="s">
        <v>34</v>
      </c>
      <c r="C22" s="232" t="s">
        <v>190</v>
      </c>
      <c r="D22" s="232"/>
      <c r="E22" s="232"/>
      <c r="F22" s="232" t="s">
        <v>35</v>
      </c>
      <c r="G22" s="232"/>
      <c r="H22" s="232"/>
      <c r="I22" s="232" t="s">
        <v>194</v>
      </c>
      <c r="J22" s="232"/>
      <c r="K22" s="232"/>
    </row>
    <row r="23" spans="1:11" ht="21.95" customHeight="1">
      <c r="A23" s="236" t="s">
        <v>36</v>
      </c>
      <c r="B23" s="10" t="s">
        <v>100</v>
      </c>
      <c r="C23" s="229">
        <v>1530</v>
      </c>
      <c r="D23" s="229"/>
      <c r="E23" s="229"/>
      <c r="F23" s="229">
        <v>1430</v>
      </c>
      <c r="G23" s="229"/>
      <c r="H23" s="229"/>
      <c r="I23" s="229">
        <v>1430</v>
      </c>
      <c r="J23" s="229"/>
      <c r="K23" s="229"/>
    </row>
    <row r="24" spans="1:11" ht="21.95" customHeight="1">
      <c r="A24" s="236"/>
      <c r="B24" s="10" t="s">
        <v>101</v>
      </c>
      <c r="C24" s="229">
        <v>1830</v>
      </c>
      <c r="D24" s="229"/>
      <c r="E24" s="229"/>
      <c r="F24" s="229">
        <v>1830</v>
      </c>
      <c r="G24" s="229"/>
      <c r="H24" s="229"/>
      <c r="I24" s="229">
        <v>1800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36</v>
      </c>
      <c r="D25" s="229"/>
      <c r="E25" s="229"/>
      <c r="F25" s="229">
        <v>36</v>
      </c>
      <c r="G25" s="229"/>
      <c r="H25" s="229"/>
      <c r="I25" s="229">
        <v>36</v>
      </c>
      <c r="J25" s="229"/>
      <c r="K25" s="229"/>
    </row>
    <row r="26" spans="1:11" ht="21.95" customHeight="1">
      <c r="A26" s="231"/>
      <c r="B26" s="8" t="s">
        <v>41</v>
      </c>
      <c r="C26" s="229">
        <v>187</v>
      </c>
      <c r="D26" s="229"/>
      <c r="E26" s="229"/>
      <c r="F26" s="229">
        <v>187</v>
      </c>
      <c r="G26" s="229"/>
      <c r="H26" s="229"/>
      <c r="I26" s="229">
        <v>185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197</v>
      </c>
      <c r="D28" s="244"/>
      <c r="E28" s="245"/>
      <c r="F28" s="243" t="s">
        <v>201</v>
      </c>
      <c r="G28" s="244"/>
      <c r="H28" s="245"/>
      <c r="I28" s="243" t="s">
        <v>208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189</v>
      </c>
      <c r="D31" s="255"/>
      <c r="E31" s="256"/>
      <c r="F31" s="254" t="s">
        <v>108</v>
      </c>
      <c r="G31" s="255"/>
      <c r="H31" s="256"/>
      <c r="I31" s="254" t="s">
        <v>193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9.26</v>
      </c>
      <c r="F35" s="42">
        <v>9.3000000000000007</v>
      </c>
      <c r="G35" s="42">
        <v>9.4600000000000009</v>
      </c>
      <c r="H35" s="39">
        <v>9.3699999999999992</v>
      </c>
      <c r="I35" s="42">
        <v>9.15</v>
      </c>
      <c r="J35" s="21">
        <v>9.24</v>
      </c>
    </row>
    <row r="36" spans="1:10" ht="15.75">
      <c r="A36" s="259"/>
      <c r="B36" s="266"/>
      <c r="C36" s="12" t="s">
        <v>57</v>
      </c>
      <c r="D36" s="12" t="s">
        <v>58</v>
      </c>
      <c r="E36" s="42">
        <v>4.2</v>
      </c>
      <c r="F36" s="42">
        <v>4.5999999999999996</v>
      </c>
      <c r="G36" s="42">
        <v>9.9499999999999993</v>
      </c>
      <c r="H36" s="39">
        <v>10.08</v>
      </c>
      <c r="I36" s="42">
        <v>9.51</v>
      </c>
      <c r="J36" s="21">
        <v>9.51</v>
      </c>
    </row>
    <row r="37" spans="1:10" ht="18.75">
      <c r="A37" s="259"/>
      <c r="B37" s="266"/>
      <c r="C37" s="13" t="s">
        <v>59</v>
      </c>
      <c r="D37" s="12" t="s">
        <v>60</v>
      </c>
      <c r="E37" s="42">
        <v>7.16</v>
      </c>
      <c r="F37" s="42">
        <v>7.71</v>
      </c>
      <c r="G37" s="35">
        <v>7.23</v>
      </c>
      <c r="H37" s="39">
        <v>7.64</v>
      </c>
      <c r="I37" s="42">
        <v>6.83</v>
      </c>
      <c r="J37" s="21">
        <v>7.07</v>
      </c>
    </row>
    <row r="38" spans="1:10" ht="16.5">
      <c r="A38" s="259"/>
      <c r="B38" s="266"/>
      <c r="C38" s="14" t="s">
        <v>61</v>
      </c>
      <c r="D38" s="12" t="s">
        <v>62</v>
      </c>
      <c r="E38" s="35">
        <v>2.34</v>
      </c>
      <c r="F38" s="35">
        <v>3.1</v>
      </c>
      <c r="G38" s="35">
        <v>4.24</v>
      </c>
      <c r="H38" s="37">
        <v>5.01</v>
      </c>
      <c r="I38" s="42">
        <v>7.16</v>
      </c>
      <c r="J38" s="21">
        <v>8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0.9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10.199999999999999</v>
      </c>
      <c r="F40" s="42">
        <v>10.199999999999999</v>
      </c>
      <c r="G40" s="42">
        <v>10.199999999999999</v>
      </c>
      <c r="H40" s="39">
        <v>10.08</v>
      </c>
      <c r="I40" s="42">
        <v>10.23</v>
      </c>
      <c r="J40" s="21">
        <v>9.6199999999999992</v>
      </c>
    </row>
    <row r="41" spans="1:10" ht="15.75">
      <c r="A41" s="259"/>
      <c r="B41" s="266"/>
      <c r="C41" s="12" t="s">
        <v>57</v>
      </c>
      <c r="D41" s="12" t="s">
        <v>65</v>
      </c>
      <c r="E41" s="42">
        <v>25.3</v>
      </c>
      <c r="F41" s="42">
        <v>27.3</v>
      </c>
      <c r="G41" s="42">
        <v>50.2</v>
      </c>
      <c r="H41" s="39">
        <v>46.7</v>
      </c>
      <c r="I41" s="42">
        <v>40.200000000000003</v>
      </c>
      <c r="J41" s="21">
        <v>41.04</v>
      </c>
    </row>
    <row r="42" spans="1:10" ht="15.75">
      <c r="A42" s="259"/>
      <c r="B42" s="266"/>
      <c r="C42" s="15" t="s">
        <v>66</v>
      </c>
      <c r="D42" s="16" t="s">
        <v>67</v>
      </c>
      <c r="E42" s="42">
        <v>2.1</v>
      </c>
      <c r="F42" s="42">
        <v>2</v>
      </c>
      <c r="G42" s="42">
        <v>1.53</v>
      </c>
      <c r="H42" s="39">
        <v>2.02</v>
      </c>
      <c r="I42" s="42">
        <v>1.59</v>
      </c>
      <c r="J42" s="21">
        <v>1.34</v>
      </c>
    </row>
    <row r="43" spans="1:10" ht="16.5">
      <c r="A43" s="259"/>
      <c r="B43" s="266"/>
      <c r="C43" s="15" t="s">
        <v>68</v>
      </c>
      <c r="D43" s="17" t="s">
        <v>69</v>
      </c>
      <c r="E43" s="42">
        <v>8.44</v>
      </c>
      <c r="F43" s="42">
        <v>8.6</v>
      </c>
      <c r="G43" s="42">
        <v>9.18</v>
      </c>
      <c r="H43" s="39">
        <v>9.23</v>
      </c>
      <c r="I43" s="42">
        <v>9.94</v>
      </c>
      <c r="J43" s="21">
        <v>8.92</v>
      </c>
    </row>
    <row r="44" spans="1:10" ht="18.75">
      <c r="A44" s="259"/>
      <c r="B44" s="266"/>
      <c r="C44" s="13" t="s">
        <v>59</v>
      </c>
      <c r="D44" s="12" t="s">
        <v>70</v>
      </c>
      <c r="E44" s="42">
        <v>357</v>
      </c>
      <c r="F44" s="42">
        <v>334</v>
      </c>
      <c r="G44" s="42">
        <v>310</v>
      </c>
      <c r="H44" s="39">
        <v>292</v>
      </c>
      <c r="I44" s="42">
        <v>278</v>
      </c>
      <c r="J44" s="21">
        <v>314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6.2</v>
      </c>
      <c r="F45" s="42">
        <v>5.9</v>
      </c>
      <c r="G45" s="42">
        <v>10.31</v>
      </c>
      <c r="H45" s="39">
        <v>12.31</v>
      </c>
      <c r="I45" s="42">
        <v>12.12</v>
      </c>
      <c r="J45" s="21">
        <v>10.6</v>
      </c>
    </row>
    <row r="46" spans="1:10" ht="18.75">
      <c r="A46" s="259"/>
      <c r="B46" s="266"/>
      <c r="C46" s="13" t="s">
        <v>73</v>
      </c>
      <c r="D46" s="12" t="s">
        <v>74</v>
      </c>
      <c r="E46" s="42">
        <v>5.74</v>
      </c>
      <c r="F46" s="42">
        <v>5.67</v>
      </c>
      <c r="G46" s="42">
        <v>5.18</v>
      </c>
      <c r="H46" s="39">
        <v>4.75</v>
      </c>
      <c r="I46" s="42">
        <v>4.26</v>
      </c>
      <c r="J46" s="21">
        <v>3.5</v>
      </c>
    </row>
    <row r="47" spans="1:10" ht="16.5">
      <c r="A47" s="259"/>
      <c r="B47" s="266"/>
      <c r="C47" s="14" t="s">
        <v>75</v>
      </c>
      <c r="D47" s="12" t="s">
        <v>76</v>
      </c>
      <c r="E47" s="42">
        <v>4.08</v>
      </c>
      <c r="F47" s="42">
        <v>4.4000000000000004</v>
      </c>
      <c r="G47" s="42">
        <v>3.48</v>
      </c>
      <c r="H47" s="39">
        <v>4.3099999999999996</v>
      </c>
      <c r="I47" s="42">
        <v>4.8600000000000003</v>
      </c>
      <c r="J47" s="21">
        <v>5.77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4.8</v>
      </c>
      <c r="F48" s="42">
        <v>4.5</v>
      </c>
      <c r="G48" s="42">
        <v>11.28</v>
      </c>
      <c r="H48" s="39">
        <v>11.09</v>
      </c>
      <c r="I48" s="42">
        <v>17.54</v>
      </c>
      <c r="J48" s="21">
        <v>15.4</v>
      </c>
    </row>
    <row r="49" spans="1:13" ht="18.75">
      <c r="A49" s="259"/>
      <c r="B49" s="266"/>
      <c r="C49" s="13" t="s">
        <v>73</v>
      </c>
      <c r="D49" s="12" t="s">
        <v>74</v>
      </c>
      <c r="E49" s="42">
        <v>9.1999999999999993</v>
      </c>
      <c r="F49" s="42">
        <v>8.4</v>
      </c>
      <c r="G49" s="42">
        <v>7.6</v>
      </c>
      <c r="H49" s="39">
        <v>7.6</v>
      </c>
      <c r="I49" s="42">
        <v>7.3</v>
      </c>
      <c r="J49" s="21">
        <v>7.7</v>
      </c>
    </row>
    <row r="50" spans="1:13" ht="16.5">
      <c r="A50" s="259"/>
      <c r="B50" s="266"/>
      <c r="C50" s="14" t="s">
        <v>75</v>
      </c>
      <c r="D50" s="12" t="s">
        <v>76</v>
      </c>
      <c r="E50" s="42">
        <v>2.84</v>
      </c>
      <c r="F50" s="42">
        <v>2.2999999999999998</v>
      </c>
      <c r="G50" s="42">
        <v>6.59</v>
      </c>
      <c r="H50" s="39">
        <v>3.78</v>
      </c>
      <c r="I50" s="42">
        <v>9.9</v>
      </c>
      <c r="J50" s="21">
        <v>5.6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9.16</v>
      </c>
      <c r="F52" s="42">
        <v>9.1999999999999993</v>
      </c>
      <c r="G52" s="42">
        <v>9.2799999999999994</v>
      </c>
      <c r="H52" s="39">
        <v>9.2799999999999994</v>
      </c>
      <c r="I52" s="42">
        <v>9.17</v>
      </c>
      <c r="J52" s="21">
        <v>9.2200000000000006</v>
      </c>
    </row>
    <row r="53" spans="1:13" ht="15.75">
      <c r="A53" s="259"/>
      <c r="B53" s="266"/>
      <c r="C53" s="12" t="s">
        <v>83</v>
      </c>
      <c r="D53" s="12" t="s">
        <v>84</v>
      </c>
      <c r="E53" s="42">
        <v>2.5</v>
      </c>
      <c r="F53" s="42">
        <v>3.3</v>
      </c>
      <c r="G53" s="42">
        <v>14.24</v>
      </c>
      <c r="H53" s="39">
        <v>15.16</v>
      </c>
      <c r="I53" s="42">
        <v>7.13</v>
      </c>
      <c r="J53" s="21">
        <v>6.4</v>
      </c>
    </row>
    <row r="54" spans="1:13" ht="18.75">
      <c r="A54" s="259"/>
      <c r="B54" s="266"/>
      <c r="C54" s="13" t="s">
        <v>73</v>
      </c>
      <c r="D54" s="12" t="s">
        <v>74</v>
      </c>
      <c r="E54" s="42">
        <v>8.5</v>
      </c>
      <c r="F54" s="42">
        <v>8.6999999999999993</v>
      </c>
      <c r="G54" s="42">
        <v>9.1</v>
      </c>
      <c r="H54" s="39">
        <v>9.36</v>
      </c>
      <c r="I54" s="42">
        <v>9.6</v>
      </c>
      <c r="J54" s="21">
        <v>7.1</v>
      </c>
    </row>
    <row r="55" spans="1:13" ht="16.5">
      <c r="A55" s="259"/>
      <c r="B55" s="267"/>
      <c r="C55" s="18" t="s">
        <v>75</v>
      </c>
      <c r="D55" s="12" t="s">
        <v>85</v>
      </c>
      <c r="E55" s="19">
        <v>1.05</v>
      </c>
      <c r="F55" s="19">
        <v>1.2</v>
      </c>
      <c r="G55" s="19">
        <v>3.04</v>
      </c>
      <c r="H55" s="39">
        <v>2.62</v>
      </c>
      <c r="I55" s="42">
        <v>4.8099999999999996</v>
      </c>
      <c r="J55" s="21">
        <v>4.4400000000000004</v>
      </c>
    </row>
    <row r="56" spans="1:13" ht="14.25">
      <c r="A56" s="22" t="s">
        <v>86</v>
      </c>
      <c r="B56" s="22" t="s">
        <v>87</v>
      </c>
      <c r="C56" s="23">
        <v>8.3800000000000008</v>
      </c>
      <c r="D56" s="22" t="s">
        <v>88</v>
      </c>
      <c r="E56" s="23">
        <v>81</v>
      </c>
      <c r="F56" s="22" t="s">
        <v>89</v>
      </c>
      <c r="G56" s="23">
        <v>79.459999999999994</v>
      </c>
      <c r="H56" s="22" t="s">
        <v>90</v>
      </c>
      <c r="I56" s="23"/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3.39</v>
      </c>
      <c r="C60" s="30"/>
      <c r="D60" s="33">
        <v>3.4</v>
      </c>
      <c r="E60" s="30"/>
      <c r="F60" s="30">
        <v>11.6</v>
      </c>
      <c r="G60" s="34"/>
      <c r="H60" s="30">
        <v>26.7</v>
      </c>
      <c r="I60" s="30"/>
      <c r="J60" s="21">
        <v>46.2</v>
      </c>
      <c r="K60" s="21"/>
      <c r="L60" s="21">
        <v>1.45</v>
      </c>
      <c r="M60" s="21"/>
    </row>
    <row r="61" spans="1:13" ht="18.75">
      <c r="A61" s="28" t="s">
        <v>5</v>
      </c>
      <c r="B61" s="29">
        <v>1.85</v>
      </c>
      <c r="C61" s="30"/>
      <c r="D61" s="33">
        <v>3.7</v>
      </c>
      <c r="E61" s="30"/>
      <c r="F61" s="30">
        <v>0.41</v>
      </c>
      <c r="G61" s="34"/>
      <c r="H61" s="30">
        <v>4.47</v>
      </c>
      <c r="I61" s="30"/>
      <c r="J61" s="21">
        <v>4.55</v>
      </c>
      <c r="K61" s="21"/>
      <c r="L61" s="21">
        <v>4.01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6</v>
      </c>
      <c r="B64" s="30"/>
      <c r="C64" s="30">
        <v>48.8</v>
      </c>
      <c r="D64" s="33"/>
      <c r="E64" s="30">
        <v>47.3</v>
      </c>
      <c r="F64" s="30"/>
      <c r="G64" s="38">
        <v>67.8</v>
      </c>
      <c r="H64" s="30"/>
      <c r="I64" s="30">
        <v>47.5</v>
      </c>
      <c r="J64" s="21"/>
      <c r="K64" s="21">
        <v>71.89</v>
      </c>
      <c r="L64" s="21"/>
      <c r="M64" s="21">
        <v>71.97</v>
      </c>
    </row>
    <row r="65" spans="1:13" ht="18.75">
      <c r="A65" s="31" t="s">
        <v>7</v>
      </c>
      <c r="B65" s="30"/>
      <c r="C65" s="30">
        <v>68.900000000000006</v>
      </c>
      <c r="D65" s="33"/>
      <c r="E65" s="30">
        <v>60.8</v>
      </c>
      <c r="F65" s="30"/>
      <c r="G65" s="34">
        <v>48.1</v>
      </c>
      <c r="H65" s="30"/>
      <c r="I65" s="30">
        <v>67.040000000000006</v>
      </c>
      <c r="J65" s="21"/>
      <c r="K65" s="21">
        <v>39.130000000000003</v>
      </c>
      <c r="M65" s="21">
        <v>46.42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6.36</v>
      </c>
      <c r="C67" s="30">
        <v>7.7</v>
      </c>
      <c r="D67" s="33">
        <v>5.8</v>
      </c>
      <c r="E67" s="30">
        <v>7.6</v>
      </c>
      <c r="F67" s="30">
        <v>3.05</v>
      </c>
      <c r="G67" s="34">
        <v>8.0299999999999994</v>
      </c>
      <c r="H67" s="30">
        <v>3.15</v>
      </c>
      <c r="I67" s="30">
        <v>7.4</v>
      </c>
      <c r="J67" s="21">
        <v>2.14</v>
      </c>
      <c r="K67" s="21">
        <v>8.15</v>
      </c>
      <c r="L67" s="21">
        <v>5.63</v>
      </c>
      <c r="M67" s="21">
        <v>8.09</v>
      </c>
    </row>
    <row r="68" spans="1:13" ht="18.75">
      <c r="A68" s="32" t="s">
        <v>8</v>
      </c>
      <c r="B68" s="36">
        <v>7.58</v>
      </c>
      <c r="C68" s="30">
        <v>9.1999999999999993</v>
      </c>
      <c r="D68" s="33">
        <v>6.4</v>
      </c>
      <c r="E68" s="30">
        <v>9</v>
      </c>
      <c r="F68" s="30">
        <v>1.35</v>
      </c>
      <c r="G68" s="34">
        <v>9.36</v>
      </c>
      <c r="H68" s="30">
        <v>3.02</v>
      </c>
      <c r="I68" s="30">
        <v>9.0500000000000007</v>
      </c>
      <c r="J68" s="21">
        <v>4.3099999999999996</v>
      </c>
      <c r="K68" s="21">
        <v>9.57</v>
      </c>
      <c r="L68" s="21">
        <v>8.51</v>
      </c>
      <c r="M68" s="21">
        <v>9.48</v>
      </c>
    </row>
    <row r="69" spans="1:13" ht="18.75">
      <c r="A69" s="32" t="s">
        <v>9</v>
      </c>
      <c r="B69" s="36">
        <v>11</v>
      </c>
      <c r="C69" s="30">
        <v>10.8</v>
      </c>
      <c r="D69" s="33">
        <v>9.5</v>
      </c>
      <c r="E69" s="30">
        <v>10.8</v>
      </c>
      <c r="F69" s="30">
        <v>0.89</v>
      </c>
      <c r="G69" s="34">
        <v>10.8</v>
      </c>
      <c r="H69" s="30">
        <v>2.16</v>
      </c>
      <c r="I69" s="30">
        <v>10.8</v>
      </c>
      <c r="J69" s="21">
        <v>6.98</v>
      </c>
      <c r="K69" s="21">
        <v>10.8</v>
      </c>
      <c r="L69" s="21">
        <v>10.7</v>
      </c>
      <c r="M69" s="21">
        <v>10.8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195</v>
      </c>
      <c r="D2" s="223"/>
      <c r="E2" s="223"/>
      <c r="F2" s="224" t="s">
        <v>134</v>
      </c>
      <c r="G2" s="224"/>
      <c r="H2" s="224"/>
      <c r="I2" s="225" t="s">
        <v>203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35350</v>
      </c>
      <c r="D4" s="217"/>
      <c r="E4" s="217"/>
      <c r="F4" s="217">
        <v>36440</v>
      </c>
      <c r="G4" s="217"/>
      <c r="H4" s="217"/>
      <c r="I4" s="217">
        <v>37380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32950</v>
      </c>
      <c r="D5" s="217"/>
      <c r="E5" s="217"/>
      <c r="F5" s="217">
        <v>33930</v>
      </c>
      <c r="G5" s="217"/>
      <c r="H5" s="217"/>
      <c r="I5" s="217">
        <v>35530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C4-'11日'!I4</f>
        <v>1170</v>
      </c>
      <c r="D6" s="285"/>
      <c r="E6" s="285"/>
      <c r="F6" s="286">
        <f>F4-C4</f>
        <v>1090</v>
      </c>
      <c r="G6" s="287"/>
      <c r="H6" s="288"/>
      <c r="I6" s="286">
        <f>I4-F4</f>
        <v>940</v>
      </c>
      <c r="J6" s="287"/>
      <c r="K6" s="288"/>
      <c r="L6" s="279">
        <f>C6+F6+I6</f>
        <v>3200</v>
      </c>
      <c r="M6" s="279">
        <f>C7+F7+I7</f>
        <v>3780</v>
      </c>
    </row>
    <row r="7" spans="1:15" ht="21.95" customHeight="1">
      <c r="A7" s="216"/>
      <c r="B7" s="6" t="s">
        <v>278</v>
      </c>
      <c r="C7" s="285">
        <f>C5-'11日'!I5</f>
        <v>1200</v>
      </c>
      <c r="D7" s="285"/>
      <c r="E7" s="285"/>
      <c r="F7" s="286">
        <f>F5-C5</f>
        <v>980</v>
      </c>
      <c r="G7" s="287"/>
      <c r="H7" s="288"/>
      <c r="I7" s="286">
        <f>I5-F5</f>
        <v>1600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45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45</v>
      </c>
      <c r="D10" s="217"/>
      <c r="E10" s="217"/>
      <c r="F10" s="217">
        <v>48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97" t="s">
        <v>102</v>
      </c>
      <c r="D11" s="97" t="s">
        <v>102</v>
      </c>
      <c r="E11" s="97" t="s">
        <v>102</v>
      </c>
      <c r="F11" s="98" t="s">
        <v>102</v>
      </c>
      <c r="G11" s="98" t="s">
        <v>102</v>
      </c>
      <c r="H11" s="98" t="s">
        <v>102</v>
      </c>
      <c r="I11" s="100" t="s">
        <v>102</v>
      </c>
      <c r="J11" s="100" t="s">
        <v>102</v>
      </c>
      <c r="K11" s="100" t="s">
        <v>102</v>
      </c>
    </row>
    <row r="12" spans="1:15" ht="21.95" customHeight="1">
      <c r="A12" s="226"/>
      <c r="B12" s="41" t="s">
        <v>24</v>
      </c>
      <c r="C12" s="97">
        <v>60</v>
      </c>
      <c r="D12" s="97">
        <v>60</v>
      </c>
      <c r="E12" s="97">
        <v>60</v>
      </c>
      <c r="F12" s="98">
        <v>60</v>
      </c>
      <c r="G12" s="98">
        <v>60</v>
      </c>
      <c r="H12" s="98">
        <v>60</v>
      </c>
      <c r="I12" s="100">
        <v>60</v>
      </c>
      <c r="J12" s="100">
        <v>60</v>
      </c>
      <c r="K12" s="100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240</v>
      </c>
      <c r="D15" s="39">
        <v>500</v>
      </c>
      <c r="E15" s="39">
        <v>480</v>
      </c>
      <c r="F15" s="39">
        <v>480</v>
      </c>
      <c r="G15" s="39">
        <v>450</v>
      </c>
      <c r="H15" s="39">
        <v>410</v>
      </c>
      <c r="I15" s="39">
        <v>410</v>
      </c>
      <c r="J15" s="39">
        <v>370</v>
      </c>
      <c r="K15" s="39">
        <v>340</v>
      </c>
    </row>
    <row r="16" spans="1:15" ht="28.5" customHeight="1">
      <c r="A16" s="231"/>
      <c r="B16" s="9" t="s">
        <v>29</v>
      </c>
      <c r="C16" s="232" t="s">
        <v>196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96" t="s">
        <v>105</v>
      </c>
      <c r="D17" s="96" t="s">
        <v>105</v>
      </c>
      <c r="E17" s="96" t="s">
        <v>105</v>
      </c>
      <c r="F17" s="99" t="s">
        <v>105</v>
      </c>
      <c r="G17" s="99" t="s">
        <v>105</v>
      </c>
      <c r="H17" s="99" t="s">
        <v>105</v>
      </c>
      <c r="I17" s="105" t="s">
        <v>105</v>
      </c>
      <c r="J17" s="105" t="s">
        <v>105</v>
      </c>
      <c r="K17" s="105" t="s">
        <v>105</v>
      </c>
    </row>
    <row r="18" spans="1:11" ht="21.95" customHeight="1">
      <c r="A18" s="233"/>
      <c r="B18" s="40" t="s">
        <v>24</v>
      </c>
      <c r="C18" s="96">
        <v>85</v>
      </c>
      <c r="D18" s="96">
        <v>85</v>
      </c>
      <c r="E18" s="96">
        <v>85</v>
      </c>
      <c r="F18" s="99">
        <v>85</v>
      </c>
      <c r="G18" s="99">
        <v>85</v>
      </c>
      <c r="H18" s="99">
        <v>75</v>
      </c>
      <c r="I18" s="105">
        <v>75</v>
      </c>
      <c r="J18" s="105">
        <v>75</v>
      </c>
      <c r="K18" s="105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202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470</v>
      </c>
      <c r="D21" s="39">
        <v>380</v>
      </c>
      <c r="E21" s="39">
        <v>290</v>
      </c>
      <c r="F21" s="39">
        <v>290</v>
      </c>
      <c r="G21" s="39">
        <v>220</v>
      </c>
      <c r="H21" s="39">
        <v>450</v>
      </c>
      <c r="I21" s="39">
        <v>450</v>
      </c>
      <c r="J21" s="39">
        <v>430</v>
      </c>
      <c r="K21" s="39">
        <v>370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199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1430</v>
      </c>
      <c r="D23" s="229"/>
      <c r="E23" s="229"/>
      <c r="F23" s="229">
        <f>630+650</f>
        <v>1280</v>
      </c>
      <c r="G23" s="229"/>
      <c r="H23" s="229"/>
      <c r="I23" s="229">
        <v>1160</v>
      </c>
      <c r="J23" s="229"/>
      <c r="K23" s="229"/>
    </row>
    <row r="24" spans="1:11" ht="21.95" customHeight="1">
      <c r="A24" s="236"/>
      <c r="B24" s="10" t="s">
        <v>38</v>
      </c>
      <c r="C24" s="229">
        <v>1800</v>
      </c>
      <c r="D24" s="229"/>
      <c r="E24" s="229"/>
      <c r="F24" s="229">
        <f>830+800</f>
        <v>1630</v>
      </c>
      <c r="G24" s="229"/>
      <c r="H24" s="229"/>
      <c r="I24" s="229">
        <f>830+800</f>
        <v>1630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35</v>
      </c>
      <c r="D25" s="229"/>
      <c r="E25" s="229"/>
      <c r="F25" s="229">
        <v>35</v>
      </c>
      <c r="G25" s="229"/>
      <c r="H25" s="229"/>
      <c r="I25" s="229">
        <v>35</v>
      </c>
      <c r="J25" s="229"/>
      <c r="K25" s="229"/>
    </row>
    <row r="26" spans="1:11" ht="21.95" customHeight="1">
      <c r="A26" s="231"/>
      <c r="B26" s="8" t="s">
        <v>41</v>
      </c>
      <c r="C26" s="229">
        <v>185</v>
      </c>
      <c r="D26" s="229"/>
      <c r="E26" s="229"/>
      <c r="F26" s="229">
        <v>184</v>
      </c>
      <c r="G26" s="229"/>
      <c r="H26" s="229"/>
      <c r="I26" s="229">
        <v>184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200</v>
      </c>
      <c r="D28" s="244"/>
      <c r="E28" s="245"/>
      <c r="F28" s="243" t="s">
        <v>211</v>
      </c>
      <c r="G28" s="244"/>
      <c r="H28" s="245"/>
      <c r="I28" s="243" t="s">
        <v>205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198</v>
      </c>
      <c r="G31" s="255"/>
      <c r="H31" s="256"/>
      <c r="I31" s="254" t="s">
        <v>204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9.26</v>
      </c>
      <c r="F35" s="42">
        <v>9.3000000000000007</v>
      </c>
      <c r="G35" s="42">
        <v>9.2100000000000009</v>
      </c>
      <c r="H35" s="39">
        <v>9.2899999999999991</v>
      </c>
      <c r="I35" s="42">
        <v>9.25</v>
      </c>
      <c r="J35" s="21">
        <v>9.11</v>
      </c>
    </row>
    <row r="36" spans="1:10" ht="15.75">
      <c r="A36" s="259"/>
      <c r="B36" s="266"/>
      <c r="C36" s="12" t="s">
        <v>57</v>
      </c>
      <c r="D36" s="12" t="s">
        <v>58</v>
      </c>
      <c r="E36" s="42">
        <v>4.91</v>
      </c>
      <c r="F36" s="42">
        <v>4.8</v>
      </c>
      <c r="G36" s="42">
        <v>9.49</v>
      </c>
      <c r="H36" s="39">
        <v>10.9</v>
      </c>
      <c r="I36" s="42">
        <v>5.18</v>
      </c>
      <c r="J36" s="21">
        <v>6.42</v>
      </c>
    </row>
    <row r="37" spans="1:10" ht="18.75">
      <c r="A37" s="259"/>
      <c r="B37" s="266"/>
      <c r="C37" s="13" t="s">
        <v>59</v>
      </c>
      <c r="D37" s="12" t="s">
        <v>60</v>
      </c>
      <c r="E37" s="42">
        <v>7.28</v>
      </c>
      <c r="F37" s="42">
        <v>7</v>
      </c>
      <c r="G37" s="35">
        <v>6.6</v>
      </c>
      <c r="H37" s="39">
        <v>10.9</v>
      </c>
      <c r="I37" s="42">
        <v>8.73</v>
      </c>
      <c r="J37" s="21">
        <v>8.75</v>
      </c>
    </row>
    <row r="38" spans="1:10" ht="16.5">
      <c r="A38" s="259"/>
      <c r="B38" s="266"/>
      <c r="C38" s="14" t="s">
        <v>61</v>
      </c>
      <c r="D38" s="12" t="s">
        <v>62</v>
      </c>
      <c r="E38" s="35">
        <v>8.7799999999999994</v>
      </c>
      <c r="F38" s="35">
        <v>7.2</v>
      </c>
      <c r="G38" s="35">
        <v>9.82</v>
      </c>
      <c r="H38" s="37">
        <v>5.76</v>
      </c>
      <c r="I38" s="42">
        <v>9.42</v>
      </c>
      <c r="J38" s="21">
        <v>6.2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0.9</v>
      </c>
      <c r="H39" s="39">
        <v>0.9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10.199999999999999</v>
      </c>
      <c r="F40" s="42">
        <v>10.199999999999999</v>
      </c>
      <c r="G40" s="42">
        <v>10.199999999999999</v>
      </c>
      <c r="H40" s="39">
        <v>10.130000000000001</v>
      </c>
      <c r="I40" s="42">
        <v>10.11</v>
      </c>
      <c r="J40" s="21">
        <v>10.01</v>
      </c>
    </row>
    <row r="41" spans="1:10" ht="15.75">
      <c r="A41" s="259"/>
      <c r="B41" s="266"/>
      <c r="C41" s="12" t="s">
        <v>57</v>
      </c>
      <c r="D41" s="12" t="s">
        <v>65</v>
      </c>
      <c r="E41" s="42">
        <v>25.8</v>
      </c>
      <c r="F41" s="42">
        <v>28.2</v>
      </c>
      <c r="G41" s="42">
        <v>24.8</v>
      </c>
      <c r="H41" s="39">
        <v>48.8</v>
      </c>
      <c r="I41" s="42">
        <v>26.4</v>
      </c>
      <c r="J41" s="21">
        <v>21.6</v>
      </c>
    </row>
    <row r="42" spans="1:10" ht="15.75">
      <c r="A42" s="259"/>
      <c r="B42" s="266"/>
      <c r="C42" s="15" t="s">
        <v>66</v>
      </c>
      <c r="D42" s="16" t="s">
        <v>67</v>
      </c>
      <c r="E42" s="42">
        <v>7.06</v>
      </c>
      <c r="F42" s="42">
        <v>7.11</v>
      </c>
      <c r="G42" s="42">
        <v>7.49</v>
      </c>
      <c r="H42" s="39">
        <v>6.9</v>
      </c>
      <c r="I42" s="42">
        <v>7.27</v>
      </c>
      <c r="J42" s="21">
        <v>6.06</v>
      </c>
    </row>
    <row r="43" spans="1:10" ht="16.5">
      <c r="A43" s="259"/>
      <c r="B43" s="266"/>
      <c r="C43" s="15" t="s">
        <v>68</v>
      </c>
      <c r="D43" s="17" t="s">
        <v>69</v>
      </c>
      <c r="E43" s="42">
        <v>6.27</v>
      </c>
      <c r="F43" s="42">
        <v>6.48</v>
      </c>
      <c r="G43" s="42">
        <v>8.8699999999999992</v>
      </c>
      <c r="H43" s="39">
        <v>8.4600000000000009</v>
      </c>
      <c r="I43" s="42">
        <v>9.16</v>
      </c>
      <c r="J43" s="21">
        <v>7.1</v>
      </c>
    </row>
    <row r="44" spans="1:10" ht="18.75">
      <c r="A44" s="259"/>
      <c r="B44" s="266"/>
      <c r="C44" s="13" t="s">
        <v>59</v>
      </c>
      <c r="D44" s="12" t="s">
        <v>70</v>
      </c>
      <c r="E44" s="42">
        <v>393</v>
      </c>
      <c r="F44" s="42">
        <v>393</v>
      </c>
      <c r="G44" s="42">
        <v>358</v>
      </c>
      <c r="H44" s="39">
        <v>319</v>
      </c>
      <c r="I44" s="42">
        <v>395</v>
      </c>
      <c r="J44" s="21">
        <v>474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4.8</v>
      </c>
      <c r="F45" s="42">
        <v>5.3</v>
      </c>
      <c r="G45" s="42">
        <v>7.9</v>
      </c>
      <c r="H45" s="39">
        <v>20.2</v>
      </c>
      <c r="I45" s="42">
        <v>23</v>
      </c>
      <c r="J45" s="21">
        <v>19.399999999999999</v>
      </c>
    </row>
    <row r="46" spans="1:10" ht="18.75">
      <c r="A46" s="259"/>
      <c r="B46" s="266"/>
      <c r="C46" s="13" t="s">
        <v>73</v>
      </c>
      <c r="D46" s="12" t="s">
        <v>74</v>
      </c>
      <c r="E46" s="42">
        <v>5.07</v>
      </c>
      <c r="F46" s="42">
        <v>5.43</v>
      </c>
      <c r="G46" s="42">
        <v>5.33</v>
      </c>
      <c r="H46" s="39">
        <v>18</v>
      </c>
      <c r="I46" s="42">
        <v>7.67</v>
      </c>
      <c r="J46" s="21">
        <v>8.48</v>
      </c>
    </row>
    <row r="47" spans="1:10" ht="16.5">
      <c r="A47" s="259"/>
      <c r="B47" s="266"/>
      <c r="C47" s="14" t="s">
        <v>75</v>
      </c>
      <c r="D47" s="12" t="s">
        <v>76</v>
      </c>
      <c r="E47" s="42">
        <v>5.63</v>
      </c>
      <c r="F47" s="42">
        <v>5.2</v>
      </c>
      <c r="G47" s="42">
        <v>5.0999999999999996</v>
      </c>
      <c r="H47" s="39">
        <v>8.5</v>
      </c>
      <c r="I47" s="42">
        <v>10.3</v>
      </c>
      <c r="J47" s="21">
        <v>8.83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5.5</v>
      </c>
      <c r="F48" s="42">
        <v>4.7</v>
      </c>
      <c r="G48" s="42">
        <v>12.19</v>
      </c>
      <c r="H48" s="39">
        <v>13.34</v>
      </c>
      <c r="I48" s="42">
        <v>13.12</v>
      </c>
      <c r="J48" s="21">
        <v>11.3</v>
      </c>
    </row>
    <row r="49" spans="1:13" ht="18.75">
      <c r="A49" s="259"/>
      <c r="B49" s="266"/>
      <c r="C49" s="13" t="s">
        <v>73</v>
      </c>
      <c r="D49" s="12" t="s">
        <v>74</v>
      </c>
      <c r="E49" s="42">
        <v>7.8</v>
      </c>
      <c r="F49" s="42">
        <v>9.5</v>
      </c>
      <c r="G49" s="42">
        <v>7.3</v>
      </c>
      <c r="H49" s="39">
        <v>16.7</v>
      </c>
      <c r="I49" s="42">
        <v>9.6999999999999993</v>
      </c>
      <c r="J49" s="21">
        <v>9.4</v>
      </c>
    </row>
    <row r="50" spans="1:13" ht="16.5">
      <c r="A50" s="259"/>
      <c r="B50" s="266"/>
      <c r="C50" s="14" t="s">
        <v>75</v>
      </c>
      <c r="D50" s="12" t="s">
        <v>76</v>
      </c>
      <c r="E50" s="42">
        <v>1.71</v>
      </c>
      <c r="F50" s="42">
        <v>1.82</v>
      </c>
      <c r="G50" s="42">
        <v>4.88</v>
      </c>
      <c r="H50" s="39">
        <v>6.91</v>
      </c>
      <c r="I50" s="42">
        <v>9.69</v>
      </c>
      <c r="J50" s="21">
        <v>11.8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9.27</v>
      </c>
      <c r="F52" s="42">
        <v>9.3000000000000007</v>
      </c>
      <c r="G52" s="42">
        <v>9.49</v>
      </c>
      <c r="H52" s="39">
        <v>9.23</v>
      </c>
      <c r="I52" s="42">
        <v>9.34</v>
      </c>
      <c r="J52" s="21">
        <v>9.1300000000000008</v>
      </c>
    </row>
    <row r="53" spans="1:13" ht="15.75">
      <c r="A53" s="259"/>
      <c r="B53" s="266"/>
      <c r="C53" s="12" t="s">
        <v>83</v>
      </c>
      <c r="D53" s="12" t="s">
        <v>84</v>
      </c>
      <c r="E53" s="42">
        <v>5.65</v>
      </c>
      <c r="F53" s="42">
        <v>4.9000000000000004</v>
      </c>
      <c r="G53" s="42">
        <v>8.98</v>
      </c>
      <c r="H53" s="39">
        <v>13.67</v>
      </c>
      <c r="I53" s="42">
        <v>13.9</v>
      </c>
      <c r="J53" s="21">
        <v>12.6</v>
      </c>
    </row>
    <row r="54" spans="1:13" ht="18.75">
      <c r="A54" s="259"/>
      <c r="B54" s="266"/>
      <c r="C54" s="13" t="s">
        <v>73</v>
      </c>
      <c r="D54" s="12" t="s">
        <v>74</v>
      </c>
      <c r="E54" s="42">
        <v>9.3000000000000007</v>
      </c>
      <c r="F54" s="42">
        <v>9.1</v>
      </c>
      <c r="G54" s="42">
        <v>10.119999999999999</v>
      </c>
      <c r="H54" s="39">
        <v>16.100000000000001</v>
      </c>
      <c r="I54" s="42">
        <v>9.1</v>
      </c>
      <c r="J54" s="21">
        <v>9.6999999999999993</v>
      </c>
    </row>
    <row r="55" spans="1:13" ht="16.5">
      <c r="A55" s="259"/>
      <c r="B55" s="267"/>
      <c r="C55" s="18" t="s">
        <v>75</v>
      </c>
      <c r="D55" s="12" t="s">
        <v>85</v>
      </c>
      <c r="E55" s="19">
        <v>1.44</v>
      </c>
      <c r="F55" s="19">
        <v>1.56</v>
      </c>
      <c r="G55" s="19">
        <v>5.46</v>
      </c>
      <c r="H55" s="39">
        <v>1.57</v>
      </c>
      <c r="I55" s="42">
        <v>7.5</v>
      </c>
      <c r="J55" s="21">
        <v>3.14</v>
      </c>
    </row>
    <row r="56" spans="1:13" ht="14.25">
      <c r="A56" s="22" t="s">
        <v>86</v>
      </c>
      <c r="B56" s="22" t="s">
        <v>87</v>
      </c>
      <c r="C56" s="23">
        <v>7.95</v>
      </c>
      <c r="D56" s="22" t="s">
        <v>88</v>
      </c>
      <c r="E56" s="23">
        <v>90</v>
      </c>
      <c r="F56" s="22" t="s">
        <v>89</v>
      </c>
      <c r="G56" s="23">
        <v>81</v>
      </c>
      <c r="H56" s="22" t="s">
        <v>90</v>
      </c>
      <c r="I56" s="23">
        <v>0.25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3.09</v>
      </c>
      <c r="C60" s="30"/>
      <c r="D60" s="33">
        <v>1.24</v>
      </c>
      <c r="E60" s="30"/>
      <c r="F60" s="30">
        <v>4.0599999999999996</v>
      </c>
      <c r="G60" s="34"/>
      <c r="H60" s="30">
        <v>4.1100000000000003</v>
      </c>
      <c r="I60" s="30"/>
      <c r="J60" s="21">
        <v>22.9</v>
      </c>
      <c r="K60" s="21"/>
      <c r="L60" s="21">
        <v>10.6</v>
      </c>
      <c r="M60" s="21"/>
    </row>
    <row r="61" spans="1:13" ht="18.75">
      <c r="A61" s="28" t="s">
        <v>5</v>
      </c>
      <c r="B61" s="29">
        <v>1.86</v>
      </c>
      <c r="C61" s="30"/>
      <c r="D61" s="33">
        <v>0.76</v>
      </c>
      <c r="E61" s="30"/>
      <c r="F61" s="30">
        <v>394</v>
      </c>
      <c r="G61" s="34"/>
      <c r="H61" s="30">
        <v>0.75</v>
      </c>
      <c r="I61" s="30"/>
      <c r="J61" s="21">
        <v>20.7</v>
      </c>
      <c r="K61" s="21"/>
      <c r="L61" s="21">
        <v>4.46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F63" s="30"/>
      <c r="G63" s="34">
        <v>27.36</v>
      </c>
      <c r="H63" s="30"/>
      <c r="I63" s="30">
        <v>34.83</v>
      </c>
      <c r="J63" s="21"/>
      <c r="K63" s="21">
        <v>68.31</v>
      </c>
      <c r="M63" s="21">
        <v>48.85</v>
      </c>
    </row>
    <row r="64" spans="1:13" ht="18.75">
      <c r="A64" s="31" t="s">
        <v>6</v>
      </c>
      <c r="B64" s="30"/>
      <c r="C64" s="30">
        <v>48.9</v>
      </c>
      <c r="D64" s="33"/>
      <c r="E64" s="30">
        <v>54.4</v>
      </c>
      <c r="F64" s="30"/>
      <c r="G64" s="38">
        <v>50.62</v>
      </c>
      <c r="H64" s="30"/>
      <c r="I64" s="30">
        <v>225.72</v>
      </c>
      <c r="J64" s="21"/>
      <c r="K64" s="21"/>
      <c r="L64" s="21"/>
      <c r="M64" s="21"/>
    </row>
    <row r="65" spans="1:13" ht="18.75">
      <c r="A65" s="31" t="s">
        <v>7</v>
      </c>
      <c r="B65" s="30"/>
      <c r="C65" s="30">
        <v>92.5</v>
      </c>
      <c r="D65" s="33"/>
      <c r="E65" s="30">
        <v>97.1</v>
      </c>
      <c r="F65" s="30"/>
      <c r="G65" s="34"/>
      <c r="H65" s="30"/>
      <c r="I65" s="30"/>
      <c r="J65" s="21"/>
      <c r="K65" s="21">
        <v>25.48</v>
      </c>
      <c r="M65" s="21">
        <v>34.6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4.46</v>
      </c>
      <c r="C67" s="30">
        <v>8.58</v>
      </c>
      <c r="D67" s="33">
        <v>4.7</v>
      </c>
      <c r="E67" s="30">
        <v>8.36</v>
      </c>
      <c r="F67" s="30">
        <v>3.14</v>
      </c>
      <c r="G67" s="34">
        <v>8.0500000000000007</v>
      </c>
      <c r="H67" s="30">
        <v>4.92</v>
      </c>
      <c r="I67" s="30">
        <v>8.51</v>
      </c>
      <c r="J67" s="21">
        <v>13.4</v>
      </c>
      <c r="K67" s="21">
        <v>9.42</v>
      </c>
      <c r="L67" s="21">
        <v>7.89</v>
      </c>
      <c r="M67" s="21">
        <v>8.3699999999999992</v>
      </c>
    </row>
    <row r="68" spans="1:13" ht="18.75">
      <c r="A68" s="32" t="s">
        <v>8</v>
      </c>
      <c r="B68" s="36">
        <v>6.6</v>
      </c>
      <c r="C68" s="30">
        <v>18.100000000000001</v>
      </c>
      <c r="D68" s="33">
        <v>8.3000000000000007</v>
      </c>
      <c r="E68" s="30">
        <v>9.34</v>
      </c>
      <c r="F68" s="30">
        <v>1.63</v>
      </c>
      <c r="G68" s="34">
        <v>10.1</v>
      </c>
      <c r="H68" s="30">
        <v>5.54</v>
      </c>
      <c r="I68" s="30">
        <v>9.89</v>
      </c>
      <c r="J68" s="21">
        <v>19.7</v>
      </c>
      <c r="K68" s="21">
        <v>9.69</v>
      </c>
      <c r="L68" s="21">
        <v>10</v>
      </c>
      <c r="M68" s="21">
        <v>18.22</v>
      </c>
    </row>
    <row r="69" spans="1:13" ht="18.75">
      <c r="A69" s="32" t="s">
        <v>9</v>
      </c>
      <c r="B69" s="36">
        <v>6.72</v>
      </c>
      <c r="C69" s="30">
        <v>10.8</v>
      </c>
      <c r="D69" s="33">
        <v>6.6</v>
      </c>
      <c r="E69" s="30">
        <v>10.8</v>
      </c>
      <c r="F69" s="30"/>
      <c r="G69" s="34"/>
      <c r="H69" s="30"/>
      <c r="I69" s="30"/>
      <c r="J69" s="21">
        <v>14.9</v>
      </c>
      <c r="K69" s="21">
        <v>11.28</v>
      </c>
      <c r="L69" s="21">
        <v>13.5</v>
      </c>
      <c r="M69" s="21">
        <v>11.06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66" sqref="A66:M6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207</v>
      </c>
      <c r="D2" s="223"/>
      <c r="E2" s="223"/>
      <c r="F2" s="224" t="s">
        <v>143</v>
      </c>
      <c r="G2" s="224"/>
      <c r="H2" s="224"/>
      <c r="I2" s="225" t="s">
        <v>214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38518</v>
      </c>
      <c r="D4" s="217"/>
      <c r="E4" s="217"/>
      <c r="F4" s="217">
        <v>39650</v>
      </c>
      <c r="G4" s="217"/>
      <c r="H4" s="217"/>
      <c r="I4" s="217">
        <v>40850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36800</v>
      </c>
      <c r="D5" s="217"/>
      <c r="E5" s="217"/>
      <c r="F5" s="217">
        <v>38350</v>
      </c>
      <c r="G5" s="217"/>
      <c r="H5" s="217"/>
      <c r="I5" s="217">
        <v>39260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C4-'12日'!I4</f>
        <v>1138</v>
      </c>
      <c r="D6" s="285"/>
      <c r="E6" s="285"/>
      <c r="F6" s="286">
        <f>F4-C4</f>
        <v>1132</v>
      </c>
      <c r="G6" s="287"/>
      <c r="H6" s="288"/>
      <c r="I6" s="286">
        <f>I4-F4</f>
        <v>1200</v>
      </c>
      <c r="J6" s="287"/>
      <c r="K6" s="288"/>
      <c r="L6" s="279">
        <f>C6+F6+I6</f>
        <v>3470</v>
      </c>
      <c r="M6" s="279">
        <f>C7+F7+I7</f>
        <v>3730</v>
      </c>
    </row>
    <row r="7" spans="1:15" ht="21.95" customHeight="1">
      <c r="A7" s="216"/>
      <c r="B7" s="6" t="s">
        <v>278</v>
      </c>
      <c r="C7" s="285">
        <f>C5-'12日'!I5</f>
        <v>1270</v>
      </c>
      <c r="D7" s="285"/>
      <c r="E7" s="285"/>
      <c r="F7" s="286">
        <f>F5-C5</f>
        <v>1550</v>
      </c>
      <c r="G7" s="287"/>
      <c r="H7" s="288"/>
      <c r="I7" s="286">
        <f>I5-F5</f>
        <v>910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48</v>
      </c>
      <c r="D9" s="217"/>
      <c r="E9" s="217"/>
      <c r="F9" s="217">
        <v>47</v>
      </c>
      <c r="G9" s="217"/>
      <c r="H9" s="217"/>
      <c r="I9" s="217">
        <v>49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48</v>
      </c>
      <c r="D10" s="217"/>
      <c r="E10" s="217"/>
      <c r="F10" s="217">
        <v>47</v>
      </c>
      <c r="G10" s="217"/>
      <c r="H10" s="217"/>
      <c r="I10" s="217">
        <v>49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02" t="s">
        <v>102</v>
      </c>
      <c r="D11" s="102" t="s">
        <v>102</v>
      </c>
      <c r="E11" s="102" t="s">
        <v>102</v>
      </c>
      <c r="F11" s="106" t="s">
        <v>102</v>
      </c>
      <c r="G11" s="106" t="s">
        <v>102</v>
      </c>
      <c r="H11" s="106" t="s">
        <v>102</v>
      </c>
      <c r="I11" s="107" t="s">
        <v>102</v>
      </c>
      <c r="J11" s="107" t="s">
        <v>102</v>
      </c>
      <c r="K11" s="107" t="s">
        <v>102</v>
      </c>
    </row>
    <row r="12" spans="1:15" ht="21.95" customHeight="1">
      <c r="A12" s="226"/>
      <c r="B12" s="41" t="s">
        <v>24</v>
      </c>
      <c r="C12" s="102">
        <v>60</v>
      </c>
      <c r="D12" s="102">
        <v>60</v>
      </c>
      <c r="E12" s="102">
        <v>60</v>
      </c>
      <c r="F12" s="106">
        <v>60</v>
      </c>
      <c r="G12" s="106">
        <v>60</v>
      </c>
      <c r="H12" s="106">
        <v>60</v>
      </c>
      <c r="I12" s="107">
        <v>60</v>
      </c>
      <c r="J12" s="107">
        <v>60</v>
      </c>
      <c r="K12" s="107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03">
        <v>340</v>
      </c>
      <c r="D15" s="103">
        <v>310</v>
      </c>
      <c r="E15" s="103">
        <v>280</v>
      </c>
      <c r="F15" s="39">
        <v>280</v>
      </c>
      <c r="G15" s="39">
        <v>220</v>
      </c>
      <c r="H15" s="39">
        <v>480</v>
      </c>
      <c r="I15" s="108">
        <v>480</v>
      </c>
      <c r="J15" s="108">
        <v>450</v>
      </c>
      <c r="K15" s="108">
        <v>420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213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05" t="s">
        <v>105</v>
      </c>
      <c r="D17" s="105" t="s">
        <v>105</v>
      </c>
      <c r="E17" s="105" t="s">
        <v>105</v>
      </c>
      <c r="F17" s="105" t="s">
        <v>105</v>
      </c>
      <c r="G17" s="105" t="s">
        <v>105</v>
      </c>
      <c r="H17" s="105" t="s">
        <v>105</v>
      </c>
      <c r="I17" s="108" t="s">
        <v>105</v>
      </c>
      <c r="J17" s="108" t="s">
        <v>105</v>
      </c>
      <c r="K17" s="108" t="s">
        <v>105</v>
      </c>
    </row>
    <row r="18" spans="1:11" ht="21.95" customHeight="1">
      <c r="A18" s="233"/>
      <c r="B18" s="40" t="s">
        <v>24</v>
      </c>
      <c r="C18" s="105">
        <v>75</v>
      </c>
      <c r="D18" s="105">
        <v>75</v>
      </c>
      <c r="E18" s="105">
        <v>75</v>
      </c>
      <c r="F18" s="105">
        <v>75</v>
      </c>
      <c r="G18" s="105">
        <v>75</v>
      </c>
      <c r="H18" s="105">
        <v>75</v>
      </c>
      <c r="I18" s="108">
        <v>75</v>
      </c>
      <c r="J18" s="108">
        <v>75</v>
      </c>
      <c r="K18" s="108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03">
        <v>370</v>
      </c>
      <c r="D21" s="103">
        <v>310</v>
      </c>
      <c r="E21" s="103">
        <v>250</v>
      </c>
      <c r="F21" s="39">
        <v>250</v>
      </c>
      <c r="G21" s="39">
        <v>500</v>
      </c>
      <c r="H21" s="39">
        <v>420</v>
      </c>
      <c r="I21" s="108">
        <v>420</v>
      </c>
      <c r="J21" s="108">
        <v>360</v>
      </c>
      <c r="K21" s="108">
        <v>270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210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1100</v>
      </c>
      <c r="D23" s="229"/>
      <c r="E23" s="229"/>
      <c r="F23" s="229">
        <v>1100</v>
      </c>
      <c r="G23" s="229"/>
      <c r="H23" s="229"/>
      <c r="I23" s="229">
        <v>1100</v>
      </c>
      <c r="J23" s="229"/>
      <c r="K23" s="229"/>
    </row>
    <row r="24" spans="1:11" ht="21.95" customHeight="1">
      <c r="A24" s="236"/>
      <c r="B24" s="10" t="s">
        <v>38</v>
      </c>
      <c r="C24" s="229">
        <v>1580</v>
      </c>
      <c r="D24" s="229"/>
      <c r="E24" s="229"/>
      <c r="F24" s="229">
        <v>1580</v>
      </c>
      <c r="G24" s="229"/>
      <c r="H24" s="229"/>
      <c r="I24" s="229">
        <v>1580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35</v>
      </c>
      <c r="D25" s="229"/>
      <c r="E25" s="229"/>
      <c r="F25" s="229">
        <v>34</v>
      </c>
      <c r="G25" s="229"/>
      <c r="H25" s="229"/>
      <c r="I25" s="229">
        <v>34</v>
      </c>
      <c r="J25" s="229"/>
      <c r="K25" s="229"/>
    </row>
    <row r="26" spans="1:11" ht="21.95" customHeight="1">
      <c r="A26" s="231"/>
      <c r="B26" s="8" t="s">
        <v>41</v>
      </c>
      <c r="C26" s="229">
        <v>184</v>
      </c>
      <c r="D26" s="229"/>
      <c r="E26" s="229"/>
      <c r="F26" s="229">
        <v>182</v>
      </c>
      <c r="G26" s="229"/>
      <c r="H26" s="229"/>
      <c r="I26" s="229">
        <v>182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209</v>
      </c>
      <c r="D28" s="244"/>
      <c r="E28" s="245"/>
      <c r="F28" s="243" t="s">
        <v>222</v>
      </c>
      <c r="G28" s="244"/>
      <c r="H28" s="245"/>
      <c r="I28" s="243" t="s">
        <v>215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206</v>
      </c>
      <c r="D31" s="255"/>
      <c r="E31" s="256"/>
      <c r="F31" s="254" t="s">
        <v>212</v>
      </c>
      <c r="G31" s="255"/>
      <c r="H31" s="256"/>
      <c r="I31" s="254" t="s">
        <v>108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9.33</v>
      </c>
      <c r="F35" s="42">
        <v>9.3000000000000007</v>
      </c>
      <c r="G35" s="42">
        <v>9.07</v>
      </c>
      <c r="H35" s="39">
        <v>9.36</v>
      </c>
      <c r="I35" s="42">
        <v>9.2200000000000006</v>
      </c>
      <c r="J35" s="21">
        <v>9.16</v>
      </c>
    </row>
    <row r="36" spans="1:10" ht="15.75">
      <c r="A36" s="259"/>
      <c r="B36" s="266"/>
      <c r="C36" s="12" t="s">
        <v>57</v>
      </c>
      <c r="D36" s="12" t="s">
        <v>58</v>
      </c>
      <c r="E36" s="42">
        <v>12.36</v>
      </c>
      <c r="F36" s="42">
        <v>10.11</v>
      </c>
      <c r="G36" s="42">
        <v>17.829999999999998</v>
      </c>
      <c r="H36" s="39">
        <v>16.809999999999999</v>
      </c>
      <c r="I36" s="42">
        <v>14.34</v>
      </c>
      <c r="J36" s="21">
        <v>14.65</v>
      </c>
    </row>
    <row r="37" spans="1:10" ht="18.75">
      <c r="A37" s="259"/>
      <c r="B37" s="266"/>
      <c r="C37" s="13" t="s">
        <v>59</v>
      </c>
      <c r="D37" s="12" t="s">
        <v>60</v>
      </c>
      <c r="E37" s="42">
        <v>8.85</v>
      </c>
      <c r="F37" s="42">
        <v>9.1300000000000008</v>
      </c>
      <c r="G37" s="35">
        <v>9.76</v>
      </c>
      <c r="H37" s="39">
        <v>9.59</v>
      </c>
      <c r="I37" s="42">
        <v>8.81</v>
      </c>
      <c r="J37" s="21">
        <v>8.69</v>
      </c>
    </row>
    <row r="38" spans="1:10" ht="16.5">
      <c r="A38" s="259"/>
      <c r="B38" s="266"/>
      <c r="C38" s="14" t="s">
        <v>61</v>
      </c>
      <c r="D38" s="12" t="s">
        <v>62</v>
      </c>
      <c r="E38" s="35">
        <v>7.2</v>
      </c>
      <c r="F38" s="35">
        <v>5.2</v>
      </c>
      <c r="G38" s="35">
        <v>3.69</v>
      </c>
      <c r="H38" s="37">
        <v>8.89</v>
      </c>
      <c r="I38" s="42">
        <v>13.4</v>
      </c>
      <c r="J38" s="21">
        <v>7.25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</v>
      </c>
      <c r="F40" s="42">
        <v>9.86</v>
      </c>
      <c r="G40" s="42">
        <v>9.85</v>
      </c>
      <c r="H40" s="104">
        <v>9.81</v>
      </c>
      <c r="I40" s="42">
        <v>9.81</v>
      </c>
      <c r="J40" s="21">
        <v>9.85</v>
      </c>
    </row>
    <row r="41" spans="1:10" ht="15.75">
      <c r="A41" s="259"/>
      <c r="B41" s="266"/>
      <c r="C41" s="12" t="s">
        <v>57</v>
      </c>
      <c r="D41" s="12" t="s">
        <v>65</v>
      </c>
      <c r="E41" s="42">
        <v>48.5</v>
      </c>
      <c r="F41" s="42">
        <v>39.700000000000003</v>
      </c>
      <c r="G41" s="42">
        <v>25.4</v>
      </c>
      <c r="H41" s="104">
        <v>38.6</v>
      </c>
      <c r="I41" s="42">
        <v>35.9</v>
      </c>
      <c r="J41" s="21">
        <v>39.200000000000003</v>
      </c>
    </row>
    <row r="42" spans="1:10" ht="15.75">
      <c r="A42" s="259"/>
      <c r="B42" s="266"/>
      <c r="C42" s="15" t="s">
        <v>66</v>
      </c>
      <c r="D42" s="16" t="s">
        <v>67</v>
      </c>
      <c r="E42" s="42">
        <v>5.42</v>
      </c>
      <c r="F42" s="42">
        <v>5.12</v>
      </c>
      <c r="G42" s="42">
        <v>4.88</v>
      </c>
      <c r="H42" s="104">
        <v>4.7300000000000004</v>
      </c>
      <c r="I42" s="42">
        <v>4.93</v>
      </c>
      <c r="J42" s="21">
        <v>4.93</v>
      </c>
    </row>
    <row r="43" spans="1:10" ht="16.5">
      <c r="A43" s="259"/>
      <c r="B43" s="266"/>
      <c r="C43" s="15" t="s">
        <v>68</v>
      </c>
      <c r="D43" s="17" t="s">
        <v>69</v>
      </c>
      <c r="E43" s="42">
        <v>6.73</v>
      </c>
      <c r="F43" s="42">
        <v>7.61</v>
      </c>
      <c r="G43" s="42">
        <v>5.79</v>
      </c>
      <c r="H43" s="104">
        <v>5.5</v>
      </c>
      <c r="I43" s="42">
        <v>5.85</v>
      </c>
      <c r="J43" s="21">
        <v>6.06</v>
      </c>
    </row>
    <row r="44" spans="1:10" ht="18.75">
      <c r="A44" s="259"/>
      <c r="B44" s="266"/>
      <c r="C44" s="13" t="s">
        <v>59</v>
      </c>
      <c r="D44" s="12" t="s">
        <v>70</v>
      </c>
      <c r="E44" s="42">
        <v>400</v>
      </c>
      <c r="F44" s="42">
        <v>380</v>
      </c>
      <c r="G44" s="42">
        <v>375</v>
      </c>
      <c r="H44" s="104">
        <v>315</v>
      </c>
      <c r="I44" s="42">
        <v>331</v>
      </c>
      <c r="J44" s="21">
        <v>380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10.41</v>
      </c>
      <c r="F45" s="42">
        <v>11.72</v>
      </c>
      <c r="G45" s="42">
        <v>5.55</v>
      </c>
      <c r="H45" s="39">
        <v>18.3</v>
      </c>
      <c r="I45" s="42">
        <v>20.11</v>
      </c>
      <c r="J45" s="21">
        <v>15.96</v>
      </c>
    </row>
    <row r="46" spans="1:10" ht="18.75">
      <c r="A46" s="259"/>
      <c r="B46" s="266"/>
      <c r="C46" s="13" t="s">
        <v>73</v>
      </c>
      <c r="D46" s="12" t="s">
        <v>74</v>
      </c>
      <c r="E46" s="42">
        <v>8.01</v>
      </c>
      <c r="F46" s="42">
        <v>6.96</v>
      </c>
      <c r="G46" s="42">
        <v>8.35</v>
      </c>
      <c r="H46" s="39">
        <v>6.98</v>
      </c>
      <c r="I46" s="42">
        <v>6.64</v>
      </c>
      <c r="J46" s="21">
        <v>7.14</v>
      </c>
    </row>
    <row r="47" spans="1:10" ht="16.5">
      <c r="A47" s="259"/>
      <c r="B47" s="266"/>
      <c r="C47" s="14" t="s">
        <v>75</v>
      </c>
      <c r="D47" s="12" t="s">
        <v>76</v>
      </c>
      <c r="E47" s="42">
        <v>10.1</v>
      </c>
      <c r="F47" s="42">
        <v>7.06</v>
      </c>
      <c r="G47" s="42">
        <v>8.39</v>
      </c>
      <c r="H47" s="39">
        <v>6.2</v>
      </c>
      <c r="I47" s="42">
        <v>4.57</v>
      </c>
      <c r="J47" s="21">
        <v>3.48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10.27</v>
      </c>
      <c r="F48" s="42">
        <v>12.61</v>
      </c>
      <c r="G48" s="42">
        <v>15.02</v>
      </c>
      <c r="H48" s="39">
        <v>13.95</v>
      </c>
      <c r="I48" s="42">
        <v>13.48</v>
      </c>
      <c r="J48" s="21">
        <v>12.48</v>
      </c>
    </row>
    <row r="49" spans="1:13" ht="18.75">
      <c r="A49" s="259"/>
      <c r="B49" s="266"/>
      <c r="C49" s="13" t="s">
        <v>73</v>
      </c>
      <c r="D49" s="12" t="s">
        <v>74</v>
      </c>
      <c r="E49" s="42">
        <v>9.4</v>
      </c>
      <c r="F49" s="42">
        <v>8.9</v>
      </c>
      <c r="G49" s="42">
        <v>9.1999999999999993</v>
      </c>
      <c r="H49" s="39">
        <v>8.9</v>
      </c>
      <c r="I49" s="42">
        <v>7.2</v>
      </c>
      <c r="J49" s="21">
        <v>10.1</v>
      </c>
    </row>
    <row r="50" spans="1:13" ht="16.5">
      <c r="A50" s="259"/>
      <c r="B50" s="266"/>
      <c r="C50" s="14" t="s">
        <v>75</v>
      </c>
      <c r="D50" s="12" t="s">
        <v>76</v>
      </c>
      <c r="E50" s="42">
        <v>9</v>
      </c>
      <c r="F50" s="42">
        <v>7.62</v>
      </c>
      <c r="G50" s="42">
        <v>3.77</v>
      </c>
      <c r="H50" s="39">
        <v>11.8</v>
      </c>
      <c r="I50" s="42">
        <v>12.2</v>
      </c>
      <c r="J50" s="21">
        <v>8.9600000000000009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101">
        <v>9.34</v>
      </c>
      <c r="F52" s="42">
        <v>9.27</v>
      </c>
      <c r="G52" s="42">
        <v>9.44</v>
      </c>
      <c r="H52" s="39">
        <v>8.92</v>
      </c>
      <c r="I52" s="42">
        <v>9.1999999999999993</v>
      </c>
      <c r="J52" s="21">
        <v>9.14</v>
      </c>
    </row>
    <row r="53" spans="1:13" ht="15.75">
      <c r="A53" s="259"/>
      <c r="B53" s="266"/>
      <c r="C53" s="12" t="s">
        <v>83</v>
      </c>
      <c r="D53" s="12" t="s">
        <v>84</v>
      </c>
      <c r="E53" s="42">
        <v>13.87</v>
      </c>
      <c r="F53" s="42">
        <v>12.89</v>
      </c>
      <c r="G53" s="42">
        <v>7.39</v>
      </c>
      <c r="H53" s="39">
        <v>12.2</v>
      </c>
      <c r="I53" s="42">
        <v>11.55</v>
      </c>
      <c r="J53" s="21">
        <v>14.32</v>
      </c>
    </row>
    <row r="54" spans="1:13" ht="18.75">
      <c r="A54" s="259"/>
      <c r="B54" s="266"/>
      <c r="C54" s="13" t="s">
        <v>73</v>
      </c>
      <c r="D54" s="12" t="s">
        <v>74</v>
      </c>
      <c r="E54" s="42">
        <v>8</v>
      </c>
      <c r="F54" s="42">
        <v>8</v>
      </c>
      <c r="G54" s="42">
        <v>9.4</v>
      </c>
      <c r="H54" s="39">
        <v>9.5</v>
      </c>
      <c r="I54" s="42">
        <v>11.2</v>
      </c>
      <c r="J54" s="21">
        <v>6.6</v>
      </c>
    </row>
    <row r="55" spans="1:13" ht="16.5">
      <c r="A55" s="259"/>
      <c r="B55" s="267"/>
      <c r="C55" s="18" t="s">
        <v>75</v>
      </c>
      <c r="D55" s="12" t="s">
        <v>85</v>
      </c>
      <c r="E55" s="19">
        <v>8</v>
      </c>
      <c r="F55" s="19">
        <v>6.68</v>
      </c>
      <c r="G55" s="19">
        <v>5.3</v>
      </c>
      <c r="H55" s="39">
        <v>6.46</v>
      </c>
      <c r="I55" s="42">
        <v>3.26</v>
      </c>
      <c r="J55" s="21">
        <v>2.09</v>
      </c>
    </row>
    <row r="56" spans="1:13" ht="14.25">
      <c r="A56" s="22" t="s">
        <v>86</v>
      </c>
      <c r="B56" s="22" t="s">
        <v>87</v>
      </c>
      <c r="C56" s="23">
        <v>8.18</v>
      </c>
      <c r="D56" s="22" t="s">
        <v>88</v>
      </c>
      <c r="E56" s="23">
        <v>93</v>
      </c>
      <c r="F56" s="22" t="s">
        <v>89</v>
      </c>
      <c r="G56" s="23">
        <v>80</v>
      </c>
      <c r="H56" s="22" t="s">
        <v>90</v>
      </c>
      <c r="I56" s="23">
        <v>0.26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1.52</v>
      </c>
      <c r="C60" s="30"/>
      <c r="D60" s="21">
        <v>3.55</v>
      </c>
      <c r="E60" s="30"/>
      <c r="F60" s="30">
        <v>1.51</v>
      </c>
      <c r="G60" s="34"/>
      <c r="H60" s="30">
        <v>2.34</v>
      </c>
      <c r="I60" s="30"/>
      <c r="J60" s="21">
        <v>3.94</v>
      </c>
      <c r="K60" s="21"/>
      <c r="L60" s="21">
        <v>21</v>
      </c>
      <c r="M60" s="21"/>
    </row>
    <row r="61" spans="1:13" ht="18.75">
      <c r="A61" s="28" t="s">
        <v>5</v>
      </c>
      <c r="B61" s="29">
        <v>1.5</v>
      </c>
      <c r="C61" s="30"/>
      <c r="D61" s="21">
        <v>8.09</v>
      </c>
      <c r="E61" s="30"/>
      <c r="F61" s="30">
        <v>1.5</v>
      </c>
      <c r="G61" s="34"/>
      <c r="H61" s="30">
        <v>1.92</v>
      </c>
      <c r="I61" s="30"/>
      <c r="J61" s="21">
        <v>0.73</v>
      </c>
      <c r="K61" s="21"/>
      <c r="L61" s="21">
        <v>49.3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33.200000000000003</v>
      </c>
      <c r="D63" s="33"/>
      <c r="E63" s="21">
        <v>40.19</v>
      </c>
      <c r="F63" s="30"/>
      <c r="G63" s="34">
        <v>39.700000000000003</v>
      </c>
      <c r="H63" s="30"/>
      <c r="I63" s="30">
        <v>31.65</v>
      </c>
      <c r="J63" s="21"/>
      <c r="K63" s="21">
        <v>42.9</v>
      </c>
      <c r="M63" s="21">
        <v>40.229999999999997</v>
      </c>
    </row>
    <row r="64" spans="1:13" ht="18.75">
      <c r="A64" s="31" t="s">
        <v>6</v>
      </c>
      <c r="B64" s="30"/>
      <c r="C64" s="30"/>
      <c r="D64" s="33"/>
      <c r="E64" s="21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34.9</v>
      </c>
      <c r="D65" s="33"/>
      <c r="E65" s="21">
        <v>68.87</v>
      </c>
      <c r="F65" s="30"/>
      <c r="G65" s="34">
        <v>64.5</v>
      </c>
      <c r="H65" s="30"/>
      <c r="I65" s="30">
        <v>61.73</v>
      </c>
      <c r="J65" s="21"/>
      <c r="K65" s="21">
        <v>36.200000000000003</v>
      </c>
      <c r="M65" s="21">
        <v>65.14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2.0699999999999998</v>
      </c>
      <c r="C67" s="30">
        <v>8.1199999999999992</v>
      </c>
      <c r="D67" s="21">
        <v>4.96</v>
      </c>
      <c r="E67" s="21">
        <v>8.18</v>
      </c>
      <c r="F67" s="30">
        <v>3.3</v>
      </c>
      <c r="G67" s="34">
        <v>8.5</v>
      </c>
      <c r="H67" s="30">
        <v>4.1900000000000004</v>
      </c>
      <c r="I67" s="30">
        <v>8.16</v>
      </c>
      <c r="J67" s="21">
        <v>11.6</v>
      </c>
      <c r="K67" s="21">
        <v>8.1300000000000008</v>
      </c>
      <c r="L67" s="21">
        <v>11.4</v>
      </c>
      <c r="M67" s="21">
        <v>8.0299999999999994</v>
      </c>
    </row>
    <row r="68" spans="1:13" ht="18.75">
      <c r="A68" s="32" t="s">
        <v>8</v>
      </c>
      <c r="B68" s="36">
        <v>5</v>
      </c>
      <c r="C68" s="30">
        <v>9.65</v>
      </c>
      <c r="D68" s="21">
        <v>10.3</v>
      </c>
      <c r="E68" s="21">
        <v>10.06</v>
      </c>
      <c r="F68" s="30">
        <v>4.3</v>
      </c>
      <c r="G68" s="34">
        <v>10.08</v>
      </c>
      <c r="H68" s="30">
        <v>18.2</v>
      </c>
      <c r="I68" s="30">
        <v>10.09</v>
      </c>
      <c r="J68" s="21">
        <v>16.7</v>
      </c>
      <c r="K68" s="21">
        <v>10.41</v>
      </c>
      <c r="L68" s="21">
        <v>14.9</v>
      </c>
      <c r="M68" s="21">
        <v>10.93</v>
      </c>
    </row>
    <row r="69" spans="1:13" ht="18.75">
      <c r="A69" s="32" t="s">
        <v>9</v>
      </c>
      <c r="B69" s="36">
        <v>3.5</v>
      </c>
      <c r="C69" s="30">
        <v>10.96</v>
      </c>
      <c r="D69" s="21">
        <v>10.3</v>
      </c>
      <c r="E69" s="21">
        <v>12.26</v>
      </c>
      <c r="F69" s="30">
        <v>5.2</v>
      </c>
      <c r="G69" s="34">
        <v>11.6</v>
      </c>
      <c r="H69" s="30">
        <v>10.199999999999999</v>
      </c>
      <c r="I69" s="30">
        <v>11.35</v>
      </c>
      <c r="J69" s="21">
        <v>14.4</v>
      </c>
      <c r="K69" s="21">
        <v>10.8</v>
      </c>
      <c r="L69" s="21">
        <v>14.4</v>
      </c>
      <c r="M69" s="21">
        <v>10.8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216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41768</v>
      </c>
      <c r="D4" s="217"/>
      <c r="E4" s="217"/>
      <c r="F4" s="217">
        <v>42860</v>
      </c>
      <c r="G4" s="217"/>
      <c r="H4" s="217"/>
      <c r="I4" s="217">
        <v>43858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39993</v>
      </c>
      <c r="D5" s="217"/>
      <c r="E5" s="217"/>
      <c r="F5" s="217">
        <v>41200</v>
      </c>
      <c r="G5" s="217"/>
      <c r="H5" s="217"/>
      <c r="I5" s="217">
        <v>42100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C4-'13日'!I4</f>
        <v>918</v>
      </c>
      <c r="D6" s="285"/>
      <c r="E6" s="285"/>
      <c r="F6" s="286">
        <f>F4-C4</f>
        <v>1092</v>
      </c>
      <c r="G6" s="287"/>
      <c r="H6" s="288"/>
      <c r="I6" s="286">
        <f>I4-F4</f>
        <v>998</v>
      </c>
      <c r="J6" s="287"/>
      <c r="K6" s="288"/>
      <c r="L6" s="279">
        <f>C6+F6+I6</f>
        <v>3008</v>
      </c>
      <c r="M6" s="279">
        <f>C7+F7+I7</f>
        <v>2840</v>
      </c>
    </row>
    <row r="7" spans="1:15" ht="21.95" customHeight="1">
      <c r="A7" s="216"/>
      <c r="B7" s="6" t="s">
        <v>278</v>
      </c>
      <c r="C7" s="285">
        <f>C5-'13日'!I5</f>
        <v>733</v>
      </c>
      <c r="D7" s="285"/>
      <c r="E7" s="285"/>
      <c r="F7" s="286">
        <f>F5-C5</f>
        <v>1207</v>
      </c>
      <c r="G7" s="287"/>
      <c r="H7" s="288"/>
      <c r="I7" s="286">
        <f>I5-F5</f>
        <v>900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44</v>
      </c>
      <c r="D9" s="217"/>
      <c r="E9" s="217"/>
      <c r="F9" s="217">
        <v>48</v>
      </c>
      <c r="G9" s="217"/>
      <c r="H9" s="217"/>
      <c r="I9" s="217">
        <v>46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44</v>
      </c>
      <c r="D10" s="217"/>
      <c r="E10" s="217"/>
      <c r="F10" s="217">
        <v>48</v>
      </c>
      <c r="G10" s="217"/>
      <c r="H10" s="217"/>
      <c r="I10" s="217">
        <v>46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09" t="s">
        <v>102</v>
      </c>
      <c r="D11" s="109" t="s">
        <v>217</v>
      </c>
      <c r="E11" s="109" t="s">
        <v>102</v>
      </c>
      <c r="F11" s="112" t="s">
        <v>102</v>
      </c>
      <c r="G11" s="112" t="s">
        <v>217</v>
      </c>
      <c r="H11" s="112" t="s">
        <v>102</v>
      </c>
      <c r="I11" s="114" t="s">
        <v>102</v>
      </c>
      <c r="J11" s="114" t="s">
        <v>102</v>
      </c>
      <c r="K11" s="114" t="s">
        <v>102</v>
      </c>
    </row>
    <row r="12" spans="1:15" ht="21.95" customHeight="1">
      <c r="A12" s="226"/>
      <c r="B12" s="41" t="s">
        <v>24</v>
      </c>
      <c r="C12" s="109">
        <v>60</v>
      </c>
      <c r="D12" s="109">
        <v>60</v>
      </c>
      <c r="E12" s="109">
        <v>60</v>
      </c>
      <c r="F12" s="112">
        <v>60</v>
      </c>
      <c r="G12" s="112">
        <v>60</v>
      </c>
      <c r="H12" s="112">
        <v>60</v>
      </c>
      <c r="I12" s="114">
        <v>60</v>
      </c>
      <c r="J12" s="114">
        <v>60</v>
      </c>
      <c r="K12" s="114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10">
        <v>420</v>
      </c>
      <c r="D15" s="110">
        <v>400</v>
      </c>
      <c r="E15" s="110">
        <v>380</v>
      </c>
      <c r="F15" s="111">
        <v>380</v>
      </c>
      <c r="G15" s="39">
        <v>340</v>
      </c>
      <c r="H15" s="39">
        <v>300</v>
      </c>
      <c r="I15" s="113">
        <v>300</v>
      </c>
      <c r="J15" s="39">
        <v>270</v>
      </c>
      <c r="K15" s="39">
        <v>230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10" t="s">
        <v>105</v>
      </c>
      <c r="D17" s="110" t="s">
        <v>105</v>
      </c>
      <c r="E17" s="110" t="s">
        <v>105</v>
      </c>
      <c r="F17" s="111" t="s">
        <v>105</v>
      </c>
      <c r="G17" s="111" t="s">
        <v>105</v>
      </c>
      <c r="H17" s="111" t="s">
        <v>105</v>
      </c>
      <c r="I17" s="113" t="s">
        <v>105</v>
      </c>
      <c r="J17" s="113" t="s">
        <v>105</v>
      </c>
      <c r="K17" s="113" t="s">
        <v>105</v>
      </c>
    </row>
    <row r="18" spans="1:11" ht="21.95" customHeight="1">
      <c r="A18" s="233"/>
      <c r="B18" s="40" t="s">
        <v>24</v>
      </c>
      <c r="C18" s="110">
        <v>75</v>
      </c>
      <c r="D18" s="110">
        <v>75</v>
      </c>
      <c r="E18" s="110">
        <v>75</v>
      </c>
      <c r="F18" s="111">
        <v>75</v>
      </c>
      <c r="G18" s="111">
        <v>75</v>
      </c>
      <c r="H18" s="111">
        <v>75</v>
      </c>
      <c r="I18" s="113">
        <v>75</v>
      </c>
      <c r="J18" s="113">
        <v>75</v>
      </c>
      <c r="K18" s="113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10">
        <v>270</v>
      </c>
      <c r="D21" s="110">
        <v>460</v>
      </c>
      <c r="E21" s="110">
        <v>400</v>
      </c>
      <c r="F21" s="111">
        <v>400</v>
      </c>
      <c r="G21" s="39">
        <v>320</v>
      </c>
      <c r="H21" s="39">
        <v>550</v>
      </c>
      <c r="I21" s="113">
        <v>550</v>
      </c>
      <c r="J21" s="39">
        <v>480</v>
      </c>
      <c r="K21" s="39">
        <v>400</v>
      </c>
    </row>
    <row r="22" spans="1:11" ht="28.5" customHeight="1">
      <c r="A22" s="235"/>
      <c r="B22" s="9" t="s">
        <v>34</v>
      </c>
      <c r="C22" s="232" t="s">
        <v>218</v>
      </c>
      <c r="D22" s="232"/>
      <c r="E22" s="232"/>
      <c r="F22" s="232" t="s">
        <v>221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820</v>
      </c>
      <c r="D23" s="229"/>
      <c r="E23" s="229"/>
      <c r="F23" s="229">
        <f>340+380</f>
        <v>720</v>
      </c>
      <c r="G23" s="229"/>
      <c r="H23" s="229"/>
      <c r="I23" s="229">
        <f>340+380</f>
        <v>720</v>
      </c>
      <c r="J23" s="229"/>
      <c r="K23" s="229"/>
    </row>
    <row r="24" spans="1:11" ht="21.95" customHeight="1">
      <c r="A24" s="236"/>
      <c r="B24" s="10" t="s">
        <v>38</v>
      </c>
      <c r="C24" s="229">
        <v>1470</v>
      </c>
      <c r="D24" s="229"/>
      <c r="E24" s="229"/>
      <c r="F24" s="229">
        <v>1320</v>
      </c>
      <c r="G24" s="229"/>
      <c r="H24" s="229"/>
      <c r="I24" s="229">
        <v>1320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34</v>
      </c>
      <c r="D25" s="229"/>
      <c r="E25" s="229"/>
      <c r="F25" s="229">
        <v>34</v>
      </c>
      <c r="G25" s="229"/>
      <c r="H25" s="229"/>
      <c r="I25" s="229">
        <v>34</v>
      </c>
      <c r="J25" s="229"/>
      <c r="K25" s="229"/>
    </row>
    <row r="26" spans="1:11" ht="21.95" customHeight="1">
      <c r="A26" s="231"/>
      <c r="B26" s="8" t="s">
        <v>41</v>
      </c>
      <c r="C26" s="229">
        <v>180</v>
      </c>
      <c r="D26" s="229"/>
      <c r="E26" s="229"/>
      <c r="F26" s="229">
        <v>179</v>
      </c>
      <c r="G26" s="229"/>
      <c r="H26" s="229"/>
      <c r="I26" s="229">
        <v>179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219</v>
      </c>
      <c r="D28" s="244"/>
      <c r="E28" s="245"/>
      <c r="F28" s="243" t="s">
        <v>223</v>
      </c>
      <c r="G28" s="244"/>
      <c r="H28" s="245"/>
      <c r="I28" s="243" t="s">
        <v>225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220</v>
      </c>
      <c r="D31" s="255"/>
      <c r="E31" s="256"/>
      <c r="F31" s="254" t="s">
        <v>212</v>
      </c>
      <c r="G31" s="255"/>
      <c r="H31" s="256"/>
      <c r="I31" s="254" t="s">
        <v>108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9.3699999999999992</v>
      </c>
      <c r="F35" s="42">
        <v>9.35</v>
      </c>
      <c r="G35" s="42">
        <v>9.44</v>
      </c>
      <c r="H35" s="39">
        <v>9.31</v>
      </c>
      <c r="I35" s="42">
        <v>9.33</v>
      </c>
      <c r="J35" s="21">
        <v>9.2899999999999991</v>
      </c>
    </row>
    <row r="36" spans="1:10" ht="15.75">
      <c r="A36" s="259"/>
      <c r="B36" s="266"/>
      <c r="C36" s="12" t="s">
        <v>57</v>
      </c>
      <c r="D36" s="12" t="s">
        <v>58</v>
      </c>
      <c r="E36" s="42">
        <v>7.62</v>
      </c>
      <c r="F36" s="42">
        <v>7.7</v>
      </c>
      <c r="G36" s="42">
        <v>12.49</v>
      </c>
      <c r="H36" s="39">
        <v>13.44</v>
      </c>
      <c r="I36" s="42">
        <v>16.850000000000001</v>
      </c>
      <c r="J36" s="21">
        <v>17.2</v>
      </c>
    </row>
    <row r="37" spans="1:10" ht="18.75">
      <c r="A37" s="259"/>
      <c r="B37" s="266"/>
      <c r="C37" s="13" t="s">
        <v>59</v>
      </c>
      <c r="D37" s="12" t="s">
        <v>60</v>
      </c>
      <c r="E37" s="42">
        <v>9.3000000000000007</v>
      </c>
      <c r="F37" s="42">
        <v>10.1</v>
      </c>
      <c r="G37" s="35">
        <v>9.7100000000000009</v>
      </c>
      <c r="H37" s="39">
        <v>13.9</v>
      </c>
      <c r="I37" s="42">
        <v>11.8</v>
      </c>
      <c r="J37" s="21">
        <v>10.1</v>
      </c>
    </row>
    <row r="38" spans="1:10" ht="16.5">
      <c r="A38" s="259"/>
      <c r="B38" s="266"/>
      <c r="C38" s="14" t="s">
        <v>61</v>
      </c>
      <c r="D38" s="12" t="s">
        <v>62</v>
      </c>
      <c r="E38" s="35">
        <v>8.1</v>
      </c>
      <c r="F38" s="35">
        <v>4.13</v>
      </c>
      <c r="G38" s="35">
        <v>6.43</v>
      </c>
      <c r="H38" s="37">
        <v>9.94</v>
      </c>
      <c r="I38" s="42">
        <v>7.98</v>
      </c>
      <c r="J38" s="21">
        <v>6.99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1.1000000000000001</v>
      </c>
      <c r="F39" s="42">
        <v>1.1000000000000001</v>
      </c>
      <c r="G39" s="42">
        <v>0.9</v>
      </c>
      <c r="H39" s="39">
        <v>0.9</v>
      </c>
      <c r="I39" s="42">
        <v>0.8</v>
      </c>
      <c r="J39" s="21">
        <v>0.8</v>
      </c>
    </row>
    <row r="40" spans="1:10" ht="15.75">
      <c r="A40" s="259"/>
      <c r="B40" s="266"/>
      <c r="C40" s="13" t="s">
        <v>55</v>
      </c>
      <c r="D40" s="13" t="s">
        <v>64</v>
      </c>
      <c r="E40" s="42">
        <v>9.92</v>
      </c>
      <c r="F40" s="42">
        <v>9.91</v>
      </c>
      <c r="G40" s="42">
        <v>10.09</v>
      </c>
      <c r="H40" s="39">
        <v>9.99</v>
      </c>
      <c r="I40" s="42">
        <v>9.98</v>
      </c>
      <c r="J40" s="21">
        <v>9.8699999999999992</v>
      </c>
    </row>
    <row r="41" spans="1:10" ht="15.75">
      <c r="A41" s="259"/>
      <c r="B41" s="266"/>
      <c r="C41" s="12" t="s">
        <v>57</v>
      </c>
      <c r="D41" s="12" t="s">
        <v>65</v>
      </c>
      <c r="E41" s="42">
        <v>38.5</v>
      </c>
      <c r="F41" s="42">
        <v>22.7</v>
      </c>
      <c r="G41" s="42">
        <v>20.5</v>
      </c>
      <c r="H41" s="39">
        <v>36.4</v>
      </c>
      <c r="I41" s="42">
        <v>46.7</v>
      </c>
      <c r="J41" s="21">
        <v>40.1</v>
      </c>
    </row>
    <row r="42" spans="1:10" ht="15.75">
      <c r="A42" s="259"/>
      <c r="B42" s="266"/>
      <c r="C42" s="15" t="s">
        <v>66</v>
      </c>
      <c r="D42" s="16" t="s">
        <v>67</v>
      </c>
      <c r="E42" s="42">
        <v>4.91</v>
      </c>
      <c r="F42" s="42">
        <v>5.03</v>
      </c>
      <c r="G42" s="42">
        <v>5.36</v>
      </c>
      <c r="H42" s="39">
        <v>5.44</v>
      </c>
      <c r="I42" s="42">
        <v>5.48</v>
      </c>
      <c r="J42" s="21">
        <v>4.93</v>
      </c>
    </row>
    <row r="43" spans="1:10" ht="16.5">
      <c r="A43" s="259"/>
      <c r="B43" s="266"/>
      <c r="C43" s="15" t="s">
        <v>68</v>
      </c>
      <c r="D43" s="17" t="s">
        <v>69</v>
      </c>
      <c r="E43" s="42">
        <v>6.42</v>
      </c>
      <c r="F43" s="42">
        <v>6.85</v>
      </c>
      <c r="G43" s="42">
        <v>6.88</v>
      </c>
      <c r="H43" s="39">
        <v>6.5</v>
      </c>
      <c r="I43" s="42">
        <v>6.5</v>
      </c>
      <c r="J43" s="21">
        <v>7.05</v>
      </c>
    </row>
    <row r="44" spans="1:10" ht="18.75">
      <c r="A44" s="259"/>
      <c r="B44" s="266"/>
      <c r="C44" s="13" t="s">
        <v>59</v>
      </c>
      <c r="D44" s="12" t="s">
        <v>70</v>
      </c>
      <c r="E44" s="42">
        <v>460</v>
      </c>
      <c r="F44" s="42">
        <v>440</v>
      </c>
      <c r="G44" s="42">
        <v>449</v>
      </c>
      <c r="H44" s="39">
        <v>518</v>
      </c>
      <c r="I44" s="42">
        <v>580</v>
      </c>
      <c r="J44" s="21">
        <v>562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10.25</v>
      </c>
      <c r="F45" s="42">
        <v>6.31</v>
      </c>
      <c r="G45" s="42">
        <v>18.52</v>
      </c>
      <c r="H45" s="39">
        <v>12.8</v>
      </c>
      <c r="I45" s="42">
        <v>14.58</v>
      </c>
      <c r="J45" s="21">
        <v>18.3</v>
      </c>
    </row>
    <row r="46" spans="1:10" ht="18.75">
      <c r="A46" s="259"/>
      <c r="B46" s="266"/>
      <c r="C46" s="13" t="s">
        <v>73</v>
      </c>
      <c r="D46" s="12" t="s">
        <v>74</v>
      </c>
      <c r="E46" s="42">
        <v>7.2</v>
      </c>
      <c r="F46" s="42">
        <v>6.35</v>
      </c>
      <c r="G46" s="42">
        <v>6.85</v>
      </c>
      <c r="H46" s="39">
        <v>8.6</v>
      </c>
      <c r="I46" s="42">
        <v>9.48</v>
      </c>
      <c r="J46" s="21">
        <v>10.1</v>
      </c>
    </row>
    <row r="47" spans="1:10" ht="16.5">
      <c r="A47" s="259"/>
      <c r="B47" s="266"/>
      <c r="C47" s="14" t="s">
        <v>75</v>
      </c>
      <c r="D47" s="12" t="s">
        <v>76</v>
      </c>
      <c r="E47" s="42">
        <v>7.3</v>
      </c>
      <c r="F47" s="42">
        <v>6.88</v>
      </c>
      <c r="G47" s="42">
        <v>6.2</v>
      </c>
      <c r="H47" s="39">
        <v>9.91</v>
      </c>
      <c r="I47" s="42">
        <v>12.5</v>
      </c>
      <c r="J47" s="21">
        <v>10.4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6.28</v>
      </c>
      <c r="F48" s="42">
        <v>6.09</v>
      </c>
      <c r="G48" s="42">
        <v>11.51</v>
      </c>
      <c r="H48" s="39">
        <v>13.3</v>
      </c>
      <c r="I48" s="42">
        <v>13.33</v>
      </c>
      <c r="J48" s="21">
        <v>14.25</v>
      </c>
    </row>
    <row r="49" spans="1:13" ht="18.75">
      <c r="A49" s="259"/>
      <c r="B49" s="266"/>
      <c r="C49" s="13" t="s">
        <v>73</v>
      </c>
      <c r="D49" s="12" t="s">
        <v>74</v>
      </c>
      <c r="E49" s="42">
        <v>7.8</v>
      </c>
      <c r="F49" s="42">
        <v>8.5</v>
      </c>
      <c r="G49" s="42">
        <v>9.3000000000000007</v>
      </c>
      <c r="H49" s="39">
        <v>11.4</v>
      </c>
      <c r="I49" s="42">
        <v>14.3</v>
      </c>
      <c r="J49" s="21">
        <v>9.6999999999999993</v>
      </c>
    </row>
    <row r="50" spans="1:13" ht="16.5">
      <c r="A50" s="259"/>
      <c r="B50" s="266"/>
      <c r="C50" s="14" t="s">
        <v>75</v>
      </c>
      <c r="D50" s="12" t="s">
        <v>76</v>
      </c>
      <c r="E50" s="42">
        <v>4.6100000000000003</v>
      </c>
      <c r="F50" s="42">
        <v>10.3</v>
      </c>
      <c r="G50" s="42">
        <v>6.54</v>
      </c>
      <c r="H50" s="39">
        <v>5.3</v>
      </c>
      <c r="I50" s="42">
        <v>12</v>
      </c>
      <c r="J50" s="21">
        <v>11.1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9.32</v>
      </c>
      <c r="F52" s="42">
        <v>9.33</v>
      </c>
      <c r="G52" s="42">
        <v>9.35</v>
      </c>
      <c r="H52" s="39">
        <v>9.31</v>
      </c>
      <c r="I52" s="42">
        <v>9.2799999999999994</v>
      </c>
      <c r="J52" s="21">
        <v>9.26</v>
      </c>
    </row>
    <row r="53" spans="1:13" ht="15.75">
      <c r="A53" s="259"/>
      <c r="B53" s="266"/>
      <c r="C53" s="12" t="s">
        <v>83</v>
      </c>
      <c r="D53" s="12" t="s">
        <v>84</v>
      </c>
      <c r="E53" s="42">
        <v>5.48</v>
      </c>
      <c r="F53" s="42">
        <v>7.21</v>
      </c>
      <c r="G53" s="42">
        <v>7.21</v>
      </c>
      <c r="H53" s="39">
        <v>18.23</v>
      </c>
      <c r="I53" s="42">
        <v>13.57</v>
      </c>
      <c r="J53" s="21">
        <v>14.32</v>
      </c>
    </row>
    <row r="54" spans="1:13" ht="18.75">
      <c r="A54" s="259"/>
      <c r="B54" s="266"/>
      <c r="C54" s="13" t="s">
        <v>73</v>
      </c>
      <c r="D54" s="12" t="s">
        <v>74</v>
      </c>
      <c r="E54" s="42">
        <v>8</v>
      </c>
      <c r="F54" s="42">
        <v>9.1999999999999993</v>
      </c>
      <c r="G54" s="42">
        <v>10.4</v>
      </c>
      <c r="H54" s="39">
        <v>12.6</v>
      </c>
      <c r="I54" s="42">
        <v>5.0999999999999996</v>
      </c>
      <c r="J54" s="21">
        <v>6.3</v>
      </c>
    </row>
    <row r="55" spans="1:13" ht="16.5">
      <c r="A55" s="259"/>
      <c r="B55" s="267"/>
      <c r="C55" s="18" t="s">
        <v>75</v>
      </c>
      <c r="D55" s="12" t="s">
        <v>85</v>
      </c>
      <c r="E55" s="19">
        <v>2.1</v>
      </c>
      <c r="F55" s="19">
        <v>4.8600000000000003</v>
      </c>
      <c r="G55" s="19">
        <v>7.4</v>
      </c>
      <c r="H55" s="39">
        <v>9.91</v>
      </c>
      <c r="I55" s="42">
        <v>4.66</v>
      </c>
      <c r="J55" s="21">
        <v>4.91</v>
      </c>
    </row>
    <row r="56" spans="1:13" ht="14.25">
      <c r="A56" s="22" t="s">
        <v>86</v>
      </c>
      <c r="B56" s="22" t="s">
        <v>87</v>
      </c>
      <c r="C56" s="23">
        <v>8.14</v>
      </c>
      <c r="D56" s="22" t="s">
        <v>88</v>
      </c>
      <c r="E56" s="23">
        <v>90</v>
      </c>
      <c r="F56" s="22" t="s">
        <v>89</v>
      </c>
      <c r="G56" s="23">
        <v>81</v>
      </c>
      <c r="H56" s="22" t="s">
        <v>90</v>
      </c>
      <c r="I56" s="23">
        <v>0.01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12.9</v>
      </c>
      <c r="C60" s="30"/>
      <c r="D60" s="33"/>
      <c r="E60" s="30"/>
      <c r="F60" s="30">
        <v>5.31</v>
      </c>
      <c r="G60" s="34"/>
      <c r="H60" s="30">
        <v>8.16</v>
      </c>
      <c r="I60" s="30"/>
      <c r="J60" s="21">
        <v>20.6</v>
      </c>
      <c r="K60" s="21"/>
      <c r="L60" s="21">
        <v>36.6</v>
      </c>
      <c r="M60" s="21"/>
    </row>
    <row r="61" spans="1:13" ht="18.75">
      <c r="A61" s="28" t="s">
        <v>5</v>
      </c>
      <c r="B61" s="29">
        <v>8.36</v>
      </c>
      <c r="C61" s="30"/>
      <c r="D61" s="33">
        <v>5</v>
      </c>
      <c r="E61" s="30"/>
      <c r="F61" s="30">
        <v>6.82</v>
      </c>
      <c r="G61" s="34"/>
      <c r="H61" s="30">
        <v>6.47</v>
      </c>
      <c r="I61" s="30"/>
      <c r="J61" s="21">
        <v>7.1</v>
      </c>
      <c r="K61" s="21"/>
      <c r="L61" s="21">
        <v>11.7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39.1</v>
      </c>
      <c r="D63" s="33"/>
      <c r="E63" s="30">
        <v>29.8</v>
      </c>
      <c r="F63" s="30"/>
      <c r="G63" s="34">
        <v>45.2</v>
      </c>
      <c r="H63" s="30"/>
      <c r="I63" s="30">
        <v>42.94</v>
      </c>
      <c r="J63" s="21"/>
      <c r="K63" s="21">
        <v>37.07</v>
      </c>
      <c r="M63" s="21">
        <v>36.619999999999997</v>
      </c>
    </row>
    <row r="64" spans="1:13" ht="18.75">
      <c r="A64" s="31" t="s">
        <v>6</v>
      </c>
      <c r="B64" s="30"/>
      <c r="C64" s="30">
        <v>14.2</v>
      </c>
      <c r="D64" s="33"/>
      <c r="E64" s="30">
        <v>8.4</v>
      </c>
      <c r="F64" s="30"/>
      <c r="G64" s="38">
        <v>14.49</v>
      </c>
      <c r="H64" s="30"/>
      <c r="I64" s="30">
        <v>15.57</v>
      </c>
      <c r="J64" s="21"/>
      <c r="K64" s="21">
        <v>15.13</v>
      </c>
      <c r="L64" s="21"/>
      <c r="M64" s="21">
        <v>15.16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35.58</v>
      </c>
      <c r="M65" s="21">
        <v>43.18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7.9</v>
      </c>
      <c r="C67" s="30">
        <v>12.6</v>
      </c>
      <c r="D67" s="33">
        <v>6.5</v>
      </c>
      <c r="E67" s="30">
        <v>8.14</v>
      </c>
      <c r="F67" s="30">
        <v>4.1399999999999997</v>
      </c>
      <c r="G67" s="34">
        <v>8.1199999999999992</v>
      </c>
      <c r="H67" s="30">
        <v>12.1</v>
      </c>
      <c r="I67" s="30">
        <v>5.8</v>
      </c>
      <c r="J67" s="21">
        <v>4.13</v>
      </c>
      <c r="K67" s="21">
        <v>16.21</v>
      </c>
      <c r="L67" s="21">
        <v>5.16</v>
      </c>
      <c r="M67" s="21">
        <v>7.98</v>
      </c>
    </row>
    <row r="68" spans="1:13" ht="18.75">
      <c r="A68" s="32" t="s">
        <v>8</v>
      </c>
      <c r="B68" s="36">
        <v>6.64</v>
      </c>
      <c r="C68" s="30">
        <v>11.6</v>
      </c>
      <c r="D68" s="33">
        <v>7.1</v>
      </c>
      <c r="E68" s="30">
        <v>11.9</v>
      </c>
      <c r="F68" s="30">
        <v>4.3099999999999996</v>
      </c>
      <c r="G68" s="34">
        <v>22.98</v>
      </c>
      <c r="H68" s="30">
        <v>8.59</v>
      </c>
      <c r="I68" s="30">
        <v>19.899999999999999</v>
      </c>
      <c r="J68" s="21"/>
      <c r="K68" s="21"/>
      <c r="L68" s="21"/>
      <c r="M68" s="21"/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>
        <v>3.83</v>
      </c>
      <c r="K69" s="21">
        <v>10.8</v>
      </c>
      <c r="L69" s="21">
        <v>2.36</v>
      </c>
      <c r="M69" s="21">
        <v>10.8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J57:M57"/>
    <mergeCell ref="I6:K6"/>
    <mergeCell ref="M6:M7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C28:E30"/>
    <mergeCell ref="F28:H30"/>
    <mergeCell ref="I28:K30"/>
    <mergeCell ref="A31:B31"/>
    <mergeCell ref="C31:E31"/>
    <mergeCell ref="F31:H31"/>
    <mergeCell ref="I31:K31"/>
    <mergeCell ref="A28:B30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C7:E7"/>
    <mergeCell ref="F7:H7"/>
    <mergeCell ref="I7:K7"/>
    <mergeCell ref="A1:K1"/>
    <mergeCell ref="A2:B3"/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226</v>
      </c>
      <c r="D2" s="223"/>
      <c r="E2" s="223"/>
      <c r="F2" s="224" t="s">
        <v>162</v>
      </c>
      <c r="G2" s="224"/>
      <c r="H2" s="224"/>
      <c r="I2" s="225" t="s">
        <v>163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44880</v>
      </c>
      <c r="D4" s="217"/>
      <c r="E4" s="217"/>
      <c r="F4" s="217">
        <v>46000</v>
      </c>
      <c r="G4" s="217"/>
      <c r="H4" s="217"/>
      <c r="I4" s="217">
        <v>47100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43100</v>
      </c>
      <c r="D5" s="217"/>
      <c r="E5" s="217"/>
      <c r="F5" s="217">
        <v>44150</v>
      </c>
      <c r="G5" s="217"/>
      <c r="H5" s="217"/>
      <c r="I5" s="217">
        <v>45200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C4-'14日'!I4</f>
        <v>1022</v>
      </c>
      <c r="D6" s="285"/>
      <c r="E6" s="285"/>
      <c r="F6" s="286">
        <f>F4-C4</f>
        <v>1120</v>
      </c>
      <c r="G6" s="287"/>
      <c r="H6" s="288"/>
      <c r="I6" s="286">
        <f>I4-F4</f>
        <v>1100</v>
      </c>
      <c r="J6" s="287"/>
      <c r="K6" s="288"/>
      <c r="L6" s="279">
        <f>C6+F6+I6</f>
        <v>3242</v>
      </c>
      <c r="M6" s="279">
        <f>C7+F7+I7</f>
        <v>3100</v>
      </c>
    </row>
    <row r="7" spans="1:15" ht="21.95" customHeight="1">
      <c r="A7" s="216"/>
      <c r="B7" s="6" t="s">
        <v>278</v>
      </c>
      <c r="C7" s="285">
        <f>C5-'14日'!I5</f>
        <v>1000</v>
      </c>
      <c r="D7" s="285"/>
      <c r="E7" s="285"/>
      <c r="F7" s="286">
        <f>F5-C5</f>
        <v>1050</v>
      </c>
      <c r="G7" s="287"/>
      <c r="H7" s="288"/>
      <c r="I7" s="286">
        <f>I5-F5</f>
        <v>1050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48</v>
      </c>
      <c r="D9" s="217"/>
      <c r="E9" s="217"/>
      <c r="F9" s="217">
        <v>47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48</v>
      </c>
      <c r="D10" s="217"/>
      <c r="E10" s="217"/>
      <c r="F10" s="217">
        <v>47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16" t="s">
        <v>102</v>
      </c>
      <c r="D11" s="116" t="s">
        <v>102</v>
      </c>
      <c r="E11" s="116" t="s">
        <v>102</v>
      </c>
      <c r="F11" s="117" t="s">
        <v>102</v>
      </c>
      <c r="G11" s="117" t="s">
        <v>102</v>
      </c>
      <c r="H11" s="117" t="s">
        <v>102</v>
      </c>
      <c r="I11" s="119" t="s">
        <v>102</v>
      </c>
      <c r="J11" s="119" t="s">
        <v>102</v>
      </c>
      <c r="K11" s="119" t="s">
        <v>102</v>
      </c>
    </row>
    <row r="12" spans="1:15" ht="21.95" customHeight="1">
      <c r="A12" s="226"/>
      <c r="B12" s="41" t="s">
        <v>24</v>
      </c>
      <c r="C12" s="116">
        <v>60</v>
      </c>
      <c r="D12" s="116">
        <v>60</v>
      </c>
      <c r="E12" s="116">
        <v>60</v>
      </c>
      <c r="F12" s="117">
        <v>60</v>
      </c>
      <c r="G12" s="117">
        <v>60</v>
      </c>
      <c r="H12" s="117">
        <v>60</v>
      </c>
      <c r="I12" s="119">
        <v>60</v>
      </c>
      <c r="J12" s="119">
        <v>60</v>
      </c>
      <c r="K12" s="119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15">
        <v>230</v>
      </c>
      <c r="D15" s="39">
        <v>480</v>
      </c>
      <c r="E15" s="39">
        <v>470</v>
      </c>
      <c r="F15" s="118">
        <v>470</v>
      </c>
      <c r="G15" s="39">
        <v>430</v>
      </c>
      <c r="H15" s="39">
        <v>390</v>
      </c>
      <c r="I15" s="39">
        <v>390</v>
      </c>
      <c r="J15" s="39">
        <v>360</v>
      </c>
      <c r="K15" s="39">
        <v>340</v>
      </c>
    </row>
    <row r="16" spans="1:15" ht="28.5" customHeight="1">
      <c r="A16" s="231"/>
      <c r="B16" s="9" t="s">
        <v>29</v>
      </c>
      <c r="C16" s="232" t="s">
        <v>227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15" t="s">
        <v>105</v>
      </c>
      <c r="D17" s="115" t="s">
        <v>105</v>
      </c>
      <c r="E17" s="115" t="s">
        <v>105</v>
      </c>
      <c r="F17" s="118" t="s">
        <v>105</v>
      </c>
      <c r="G17" s="118" t="s">
        <v>105</v>
      </c>
      <c r="H17" s="118" t="s">
        <v>105</v>
      </c>
      <c r="I17" s="120" t="s">
        <v>113</v>
      </c>
      <c r="J17" s="120" t="s">
        <v>113</v>
      </c>
      <c r="K17" s="120" t="s">
        <v>113</v>
      </c>
    </row>
    <row r="18" spans="1:11" ht="21.95" customHeight="1">
      <c r="A18" s="233"/>
      <c r="B18" s="40" t="s">
        <v>24</v>
      </c>
      <c r="C18" s="115">
        <v>75</v>
      </c>
      <c r="D18" s="115">
        <v>75</v>
      </c>
      <c r="E18" s="115">
        <v>75</v>
      </c>
      <c r="F18" s="118">
        <v>75</v>
      </c>
      <c r="G18" s="118">
        <v>75</v>
      </c>
      <c r="H18" s="118">
        <v>75</v>
      </c>
      <c r="I18" s="120">
        <v>75</v>
      </c>
      <c r="J18" s="120">
        <v>85</v>
      </c>
      <c r="K18" s="120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235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400</v>
      </c>
      <c r="D21" s="39">
        <v>300</v>
      </c>
      <c r="E21" s="39">
        <v>260</v>
      </c>
      <c r="F21" s="118">
        <v>260</v>
      </c>
      <c r="G21" s="39">
        <v>250</v>
      </c>
      <c r="H21" s="39">
        <v>500</v>
      </c>
      <c r="I21" s="39">
        <v>500</v>
      </c>
      <c r="J21" s="39">
        <v>440</v>
      </c>
      <c r="K21" s="39">
        <v>350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230</v>
      </c>
      <c r="G22" s="232"/>
      <c r="H22" s="232"/>
      <c r="I22" s="232" t="s">
        <v>233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620</v>
      </c>
      <c r="D23" s="229"/>
      <c r="E23" s="229"/>
      <c r="F23" s="229">
        <f>1440+1450</f>
        <v>2890</v>
      </c>
      <c r="G23" s="229"/>
      <c r="H23" s="229"/>
      <c r="I23" s="229">
        <v>2830</v>
      </c>
      <c r="J23" s="229"/>
      <c r="K23" s="229"/>
    </row>
    <row r="24" spans="1:11" ht="21.95" customHeight="1">
      <c r="A24" s="236"/>
      <c r="B24" s="10" t="s">
        <v>38</v>
      </c>
      <c r="C24" s="229">
        <v>1320</v>
      </c>
      <c r="D24" s="229"/>
      <c r="E24" s="229"/>
      <c r="F24" s="229">
        <v>1320</v>
      </c>
      <c r="G24" s="229"/>
      <c r="H24" s="229"/>
      <c r="I24" s="229">
        <v>1200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33</v>
      </c>
      <c r="D25" s="229"/>
      <c r="E25" s="229"/>
      <c r="F25" s="229">
        <v>33</v>
      </c>
      <c r="G25" s="229"/>
      <c r="H25" s="229"/>
      <c r="I25" s="229">
        <v>33</v>
      </c>
      <c r="J25" s="229"/>
      <c r="K25" s="229"/>
    </row>
    <row r="26" spans="1:11" ht="21.95" customHeight="1">
      <c r="A26" s="231"/>
      <c r="B26" s="8" t="s">
        <v>41</v>
      </c>
      <c r="C26" s="229">
        <v>179</v>
      </c>
      <c r="D26" s="229"/>
      <c r="E26" s="229"/>
      <c r="F26" s="229">
        <v>178</v>
      </c>
      <c r="G26" s="229"/>
      <c r="H26" s="229"/>
      <c r="I26" s="229">
        <v>177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229</v>
      </c>
      <c r="D28" s="244"/>
      <c r="E28" s="245"/>
      <c r="F28" s="243" t="s">
        <v>232</v>
      </c>
      <c r="G28" s="244"/>
      <c r="H28" s="245"/>
      <c r="I28" s="243" t="s">
        <v>234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228</v>
      </c>
      <c r="D31" s="255"/>
      <c r="E31" s="256"/>
      <c r="F31" s="254" t="s">
        <v>231</v>
      </c>
      <c r="G31" s="255"/>
      <c r="H31" s="256"/>
      <c r="I31" s="254" t="s">
        <v>144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9.2799999999999994</v>
      </c>
      <c r="F35" s="42">
        <v>9.42</v>
      </c>
      <c r="G35" s="42">
        <v>9.26</v>
      </c>
      <c r="H35" s="39">
        <v>9.23</v>
      </c>
      <c r="I35" s="42">
        <v>9.26</v>
      </c>
      <c r="J35" s="21">
        <v>9.31</v>
      </c>
    </row>
    <row r="36" spans="1:10" ht="15.75">
      <c r="A36" s="259"/>
      <c r="B36" s="266"/>
      <c r="C36" s="12" t="s">
        <v>57</v>
      </c>
      <c r="D36" s="12" t="s">
        <v>58</v>
      </c>
      <c r="E36" s="42">
        <v>5.25</v>
      </c>
      <c r="F36" s="42">
        <v>4.34</v>
      </c>
      <c r="G36" s="42">
        <v>16.649999999999999</v>
      </c>
      <c r="H36" s="39">
        <v>16.62</v>
      </c>
      <c r="I36" s="42">
        <v>10.51</v>
      </c>
      <c r="J36" s="21">
        <v>13.47</v>
      </c>
    </row>
    <row r="37" spans="1:10" ht="18.75">
      <c r="A37" s="259"/>
      <c r="B37" s="266"/>
      <c r="C37" s="13" t="s">
        <v>59</v>
      </c>
      <c r="D37" s="12" t="s">
        <v>60</v>
      </c>
      <c r="E37" s="42">
        <v>14.8</v>
      </c>
      <c r="F37" s="42">
        <v>13.1</v>
      </c>
      <c r="G37" s="35">
        <v>10</v>
      </c>
      <c r="H37" s="39">
        <v>12.5</v>
      </c>
      <c r="I37" s="42">
        <v>15.1</v>
      </c>
      <c r="J37" s="21">
        <v>11.5</v>
      </c>
    </row>
    <row r="38" spans="1:10" ht="16.5">
      <c r="A38" s="259"/>
      <c r="B38" s="266"/>
      <c r="C38" s="14" t="s">
        <v>61</v>
      </c>
      <c r="D38" s="12" t="s">
        <v>62</v>
      </c>
      <c r="E38" s="35">
        <v>6.86</v>
      </c>
      <c r="F38" s="35">
        <v>7.14</v>
      </c>
      <c r="G38" s="35">
        <v>8.43</v>
      </c>
      <c r="H38" s="37">
        <v>6.3</v>
      </c>
      <c r="I38" s="42">
        <v>16.399999999999999</v>
      </c>
      <c r="J38" s="21">
        <v>15.2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1.2</v>
      </c>
      <c r="J39" s="21">
        <v>1.2</v>
      </c>
    </row>
    <row r="40" spans="1:10" ht="15.75">
      <c r="A40" s="259"/>
      <c r="B40" s="266"/>
      <c r="C40" s="13" t="s">
        <v>55</v>
      </c>
      <c r="D40" s="13" t="s">
        <v>64</v>
      </c>
      <c r="E40" s="42">
        <v>9.42</v>
      </c>
      <c r="F40" s="42">
        <v>9.7100000000000009</v>
      </c>
      <c r="G40" s="42">
        <v>9.93</v>
      </c>
      <c r="H40" s="39">
        <v>9.84</v>
      </c>
      <c r="I40" s="42">
        <v>9.85</v>
      </c>
      <c r="J40" s="21">
        <v>9.84</v>
      </c>
    </row>
    <row r="41" spans="1:10" ht="15.75">
      <c r="A41" s="259"/>
      <c r="B41" s="266"/>
      <c r="C41" s="12" t="s">
        <v>57</v>
      </c>
      <c r="D41" s="12" t="s">
        <v>65</v>
      </c>
      <c r="E41" s="42">
        <v>18.22</v>
      </c>
      <c r="F41" s="42">
        <v>19.399999999999999</v>
      </c>
      <c r="G41" s="42">
        <v>18.5</v>
      </c>
      <c r="H41" s="39">
        <v>39.9</v>
      </c>
      <c r="I41" s="42">
        <v>34.6</v>
      </c>
      <c r="J41" s="21">
        <v>37.1</v>
      </c>
    </row>
    <row r="42" spans="1:10" ht="15.75">
      <c r="A42" s="259"/>
      <c r="B42" s="266"/>
      <c r="C42" s="15" t="s">
        <v>66</v>
      </c>
      <c r="D42" s="16" t="s">
        <v>67</v>
      </c>
      <c r="E42" s="42">
        <v>4.82</v>
      </c>
      <c r="F42" s="42">
        <v>4.74</v>
      </c>
      <c r="G42" s="42">
        <v>4.8099999999999996</v>
      </c>
      <c r="H42" s="39">
        <v>4.87</v>
      </c>
      <c r="I42" s="42">
        <v>4.2300000000000004</v>
      </c>
      <c r="J42" s="21">
        <v>4.72</v>
      </c>
    </row>
    <row r="43" spans="1:10" ht="16.5">
      <c r="A43" s="259"/>
      <c r="B43" s="266"/>
      <c r="C43" s="15" t="s">
        <v>68</v>
      </c>
      <c r="D43" s="17" t="s">
        <v>69</v>
      </c>
      <c r="E43" s="42">
        <v>5.1100000000000003</v>
      </c>
      <c r="F43" s="42">
        <v>6.12</v>
      </c>
      <c r="G43" s="42">
        <v>5.87</v>
      </c>
      <c r="H43" s="39">
        <v>5.81</v>
      </c>
      <c r="I43" s="42">
        <v>5.61</v>
      </c>
      <c r="J43" s="21">
        <v>5.8</v>
      </c>
    </row>
    <row r="44" spans="1:10" ht="18.75">
      <c r="A44" s="259"/>
      <c r="B44" s="266"/>
      <c r="C44" s="13" t="s">
        <v>59</v>
      </c>
      <c r="D44" s="12" t="s">
        <v>70</v>
      </c>
      <c r="E44" s="42">
        <v>650</v>
      </c>
      <c r="F44" s="42">
        <v>631</v>
      </c>
      <c r="G44" s="42">
        <v>780</v>
      </c>
      <c r="H44" s="39">
        <v>892</v>
      </c>
      <c r="I44" s="42">
        <v>1130</v>
      </c>
      <c r="J44" s="21">
        <v>980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6.28</v>
      </c>
      <c r="F45" s="42">
        <v>8.42</v>
      </c>
      <c r="G45" s="42">
        <v>13.4</v>
      </c>
      <c r="H45" s="39">
        <v>19.8</v>
      </c>
      <c r="I45" s="42">
        <v>17.850000000000001</v>
      </c>
      <c r="J45" s="21">
        <v>12.78</v>
      </c>
    </row>
    <row r="46" spans="1:10" ht="18.75">
      <c r="A46" s="259"/>
      <c r="B46" s="266"/>
      <c r="C46" s="13" t="s">
        <v>73</v>
      </c>
      <c r="D46" s="12" t="s">
        <v>74</v>
      </c>
      <c r="E46" s="42">
        <v>10.6</v>
      </c>
      <c r="F46" s="42">
        <v>10.5</v>
      </c>
      <c r="G46" s="42">
        <v>11.9</v>
      </c>
      <c r="H46" s="39">
        <v>11.5</v>
      </c>
      <c r="I46" s="42">
        <v>16.5</v>
      </c>
      <c r="J46" s="21">
        <v>12.8</v>
      </c>
    </row>
    <row r="47" spans="1:10" ht="16.5">
      <c r="A47" s="259"/>
      <c r="B47" s="266"/>
      <c r="C47" s="14" t="s">
        <v>75</v>
      </c>
      <c r="D47" s="12" t="s">
        <v>76</v>
      </c>
      <c r="E47" s="42">
        <v>6.66</v>
      </c>
      <c r="F47" s="42">
        <v>6.21</v>
      </c>
      <c r="G47" s="42">
        <v>2.2799999999999998</v>
      </c>
      <c r="H47" s="39">
        <v>2.38</v>
      </c>
      <c r="I47" s="42">
        <v>4.62</v>
      </c>
      <c r="J47" s="21">
        <v>3.63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5.59</v>
      </c>
      <c r="F48" s="42">
        <v>6.22</v>
      </c>
      <c r="G48" s="42">
        <v>12.53</v>
      </c>
      <c r="H48" s="39">
        <v>12.7</v>
      </c>
      <c r="I48" s="42">
        <v>12.78</v>
      </c>
      <c r="J48" s="21">
        <v>12.12</v>
      </c>
    </row>
    <row r="49" spans="1:13" ht="18.75">
      <c r="A49" s="259"/>
      <c r="B49" s="266"/>
      <c r="C49" s="13" t="s">
        <v>73</v>
      </c>
      <c r="D49" s="12" t="s">
        <v>74</v>
      </c>
      <c r="E49" s="42">
        <v>10</v>
      </c>
      <c r="F49" s="42">
        <v>12.7</v>
      </c>
      <c r="G49" s="42">
        <v>7.1</v>
      </c>
      <c r="H49" s="39">
        <v>14.1</v>
      </c>
      <c r="I49" s="42">
        <v>13.1</v>
      </c>
      <c r="J49" s="21">
        <v>15.4</v>
      </c>
    </row>
    <row r="50" spans="1:13" ht="16.5">
      <c r="A50" s="259"/>
      <c r="B50" s="266"/>
      <c r="C50" s="14" t="s">
        <v>75</v>
      </c>
      <c r="D50" s="12" t="s">
        <v>76</v>
      </c>
      <c r="E50" s="42">
        <v>7.34</v>
      </c>
      <c r="F50" s="42">
        <v>6.32</v>
      </c>
      <c r="G50" s="42">
        <v>5.37</v>
      </c>
      <c r="H50" s="39">
        <v>5.22</v>
      </c>
      <c r="I50" s="42">
        <v>5.84</v>
      </c>
      <c r="J50" s="21">
        <v>6.9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9.26</v>
      </c>
      <c r="F52" s="42">
        <v>9.3000000000000007</v>
      </c>
      <c r="G52" s="42">
        <v>9.33</v>
      </c>
      <c r="H52" s="39">
        <v>9.26</v>
      </c>
      <c r="I52" s="42">
        <v>9.34</v>
      </c>
      <c r="J52" s="21">
        <v>9.18</v>
      </c>
    </row>
    <row r="53" spans="1:13" ht="15.75">
      <c r="A53" s="259"/>
      <c r="B53" s="266"/>
      <c r="C53" s="12" t="s">
        <v>83</v>
      </c>
      <c r="D53" s="12" t="s">
        <v>84</v>
      </c>
      <c r="E53" s="42">
        <v>11.42</v>
      </c>
      <c r="F53" s="42">
        <v>12.56</v>
      </c>
      <c r="G53" s="42">
        <v>12.73</v>
      </c>
      <c r="H53" s="39">
        <v>14.46</v>
      </c>
      <c r="I53" s="42">
        <v>12.86</v>
      </c>
      <c r="J53" s="21">
        <v>9.85</v>
      </c>
    </row>
    <row r="54" spans="1:13" ht="18.75">
      <c r="A54" s="259"/>
      <c r="B54" s="266"/>
      <c r="C54" s="13" t="s">
        <v>73</v>
      </c>
      <c r="D54" s="12" t="s">
        <v>74</v>
      </c>
      <c r="E54" s="42">
        <v>11.1</v>
      </c>
      <c r="F54" s="42">
        <v>9</v>
      </c>
      <c r="G54" s="42">
        <v>9.8000000000000007</v>
      </c>
      <c r="H54" s="39">
        <v>13.6</v>
      </c>
      <c r="I54" s="42">
        <v>12.1</v>
      </c>
      <c r="J54" s="21">
        <v>11.3</v>
      </c>
    </row>
    <row r="55" spans="1:13" ht="16.5">
      <c r="A55" s="259"/>
      <c r="B55" s="267"/>
      <c r="C55" s="18" t="s">
        <v>75</v>
      </c>
      <c r="D55" s="12" t="s">
        <v>85</v>
      </c>
      <c r="E55" s="19">
        <v>6.67</v>
      </c>
      <c r="F55" s="19">
        <v>3.81</v>
      </c>
      <c r="G55" s="19">
        <v>1.95</v>
      </c>
      <c r="H55" s="39">
        <v>7.76</v>
      </c>
      <c r="I55" s="42">
        <v>9.35</v>
      </c>
      <c r="J55" s="21">
        <v>4</v>
      </c>
    </row>
    <row r="56" spans="1:13" ht="14.25">
      <c r="A56" s="22" t="s">
        <v>86</v>
      </c>
      <c r="B56" s="22" t="s">
        <v>87</v>
      </c>
      <c r="C56" s="23">
        <v>7.88</v>
      </c>
      <c r="D56" s="22" t="s">
        <v>88</v>
      </c>
      <c r="E56" s="23">
        <v>90</v>
      </c>
      <c r="F56" s="22" t="s">
        <v>89</v>
      </c>
      <c r="G56" s="23">
        <v>82</v>
      </c>
      <c r="H56" s="22" t="s">
        <v>90</v>
      </c>
      <c r="I56" s="23">
        <v>0.03</v>
      </c>
      <c r="J56" s="21"/>
    </row>
    <row r="57" spans="1:13" ht="15.75" customHeight="1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6.14</v>
      </c>
      <c r="C60" s="30"/>
      <c r="D60" s="33">
        <v>11.2</v>
      </c>
      <c r="E60" s="30"/>
      <c r="F60" s="30"/>
      <c r="G60" s="34"/>
      <c r="H60" s="30">
        <v>3.25</v>
      </c>
      <c r="I60" s="30"/>
      <c r="J60" s="21">
        <v>1.72</v>
      </c>
      <c r="K60" s="21"/>
      <c r="L60" s="21">
        <v>0.87</v>
      </c>
      <c r="M60" s="21"/>
    </row>
    <row r="61" spans="1:13" ht="18.75">
      <c r="A61" s="28" t="s">
        <v>5</v>
      </c>
      <c r="B61" s="29">
        <v>5.78</v>
      </c>
      <c r="C61" s="30"/>
      <c r="D61" s="33">
        <v>8.16</v>
      </c>
      <c r="E61" s="30"/>
      <c r="F61" s="30">
        <v>60.01</v>
      </c>
      <c r="G61" s="34"/>
      <c r="H61" s="30">
        <v>4.88</v>
      </c>
      <c r="I61" s="30"/>
      <c r="J61" s="21">
        <v>4.5199999999999996</v>
      </c>
      <c r="K61" s="21"/>
      <c r="L61" s="21">
        <v>2.2999999999999998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15.56</v>
      </c>
      <c r="D63" s="33"/>
      <c r="E63" s="30">
        <v>16.12</v>
      </c>
      <c r="F63" s="30"/>
      <c r="G63" s="34">
        <v>40.5</v>
      </c>
      <c r="H63" s="30"/>
      <c r="I63" s="30">
        <v>63</v>
      </c>
      <c r="J63" s="21"/>
      <c r="K63" s="21">
        <v>47.6</v>
      </c>
      <c r="M63" s="21"/>
    </row>
    <row r="64" spans="1:13" ht="18.75">
      <c r="A64" s="31" t="s">
        <v>6</v>
      </c>
      <c r="B64" s="30"/>
      <c r="C64" s="30">
        <v>46.33</v>
      </c>
      <c r="D64" s="33"/>
      <c r="E64" s="30">
        <v>39.340000000000003</v>
      </c>
      <c r="F64" s="30"/>
      <c r="G64" s="38">
        <v>8.16</v>
      </c>
      <c r="H64" s="30"/>
      <c r="I64" s="30">
        <v>16.55</v>
      </c>
      <c r="J64" s="21"/>
      <c r="K64" s="21">
        <v>22.8</v>
      </c>
      <c r="L64" s="21"/>
      <c r="M64" s="21">
        <v>75.599999999999994</v>
      </c>
    </row>
    <row r="65" spans="1:13" ht="18.75">
      <c r="A65" s="31" t="s">
        <v>7</v>
      </c>
      <c r="B65" s="30"/>
      <c r="C65" s="30">
        <v>38.049999999999997</v>
      </c>
      <c r="D65" s="33"/>
      <c r="E65" s="30"/>
      <c r="F65" s="30"/>
      <c r="G65" s="34"/>
      <c r="H65" s="30"/>
      <c r="I65" s="30"/>
      <c r="J65" s="21"/>
      <c r="K65" s="21"/>
      <c r="M65" s="21">
        <v>55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5.93</v>
      </c>
      <c r="C67" s="30">
        <v>16.53</v>
      </c>
      <c r="D67" s="33">
        <v>6.17</v>
      </c>
      <c r="E67" s="30">
        <v>13.01</v>
      </c>
      <c r="F67" s="30">
        <v>1.71</v>
      </c>
      <c r="G67" s="34">
        <v>5.5</v>
      </c>
      <c r="H67" s="30">
        <v>9.52</v>
      </c>
      <c r="I67" s="30">
        <v>4.37</v>
      </c>
      <c r="J67" s="21">
        <v>10.6</v>
      </c>
      <c r="K67" s="21">
        <v>4.3</v>
      </c>
      <c r="L67" s="21">
        <v>4.45</v>
      </c>
      <c r="M67" s="21">
        <v>14.7</v>
      </c>
    </row>
    <row r="68" spans="1:13" ht="18.75">
      <c r="A68" s="32" t="s">
        <v>8</v>
      </c>
      <c r="B68" s="36">
        <v>13.4</v>
      </c>
      <c r="C68" s="30">
        <v>15.2</v>
      </c>
      <c r="D68" s="33">
        <v>10.199999999999999</v>
      </c>
      <c r="E68" s="30">
        <v>13.71</v>
      </c>
      <c r="F68" s="30">
        <v>6.89</v>
      </c>
      <c r="G68" s="34">
        <v>11.2</v>
      </c>
      <c r="H68" s="30">
        <v>9.19</v>
      </c>
      <c r="I68" s="30">
        <v>17.82</v>
      </c>
      <c r="J68" s="21">
        <v>4.55</v>
      </c>
      <c r="K68" s="21">
        <v>8.6</v>
      </c>
      <c r="L68" s="21">
        <v>11.3</v>
      </c>
      <c r="M68" s="21">
        <v>17</v>
      </c>
    </row>
    <row r="69" spans="1:13" ht="18.75">
      <c r="A69" s="32" t="s">
        <v>9</v>
      </c>
      <c r="B69" s="36">
        <v>4.75</v>
      </c>
      <c r="C69" s="30">
        <v>10.8</v>
      </c>
      <c r="D69" s="33"/>
      <c r="E69" s="30"/>
      <c r="F69" s="30"/>
      <c r="G69" s="34"/>
      <c r="H69" s="30"/>
      <c r="I69" s="30"/>
      <c r="J69" s="21"/>
      <c r="K69" s="21"/>
      <c r="L69" s="21">
        <v>11.7</v>
      </c>
      <c r="M69" s="21">
        <v>10.8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M6:M7"/>
    <mergeCell ref="J57:M57"/>
    <mergeCell ref="A66:M66"/>
    <mergeCell ref="A62:M62"/>
    <mergeCell ref="E33:F33"/>
    <mergeCell ref="G33:H33"/>
    <mergeCell ref="I33:J33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236</v>
      </c>
      <c r="D2" s="223"/>
      <c r="E2" s="223"/>
      <c r="F2" s="224" t="s">
        <v>162</v>
      </c>
      <c r="G2" s="224"/>
      <c r="H2" s="224"/>
      <c r="I2" s="225" t="s">
        <v>242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47980</v>
      </c>
      <c r="D4" s="217"/>
      <c r="E4" s="217"/>
      <c r="F4" s="217">
        <v>49150</v>
      </c>
      <c r="G4" s="217"/>
      <c r="H4" s="217"/>
      <c r="I4" s="217">
        <v>50250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45800</v>
      </c>
      <c r="D5" s="217"/>
      <c r="E5" s="217"/>
      <c r="F5" s="217">
        <v>46820</v>
      </c>
      <c r="G5" s="217"/>
      <c r="H5" s="217"/>
      <c r="I5" s="217">
        <v>48000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C4-'15日'!I4</f>
        <v>880</v>
      </c>
      <c r="D6" s="285"/>
      <c r="E6" s="285"/>
      <c r="F6" s="286">
        <f>F4-C4</f>
        <v>1170</v>
      </c>
      <c r="G6" s="287"/>
      <c r="H6" s="288"/>
      <c r="I6" s="286">
        <f>I4-F4</f>
        <v>1100</v>
      </c>
      <c r="J6" s="287"/>
      <c r="K6" s="288"/>
      <c r="L6" s="279">
        <f>C6+F6+I6</f>
        <v>3150</v>
      </c>
      <c r="M6" s="279">
        <f>C7+F7+I7</f>
        <v>2800</v>
      </c>
    </row>
    <row r="7" spans="1:15" ht="21.95" customHeight="1">
      <c r="A7" s="216"/>
      <c r="B7" s="6" t="s">
        <v>278</v>
      </c>
      <c r="C7" s="285">
        <f>C5-'15日'!I5</f>
        <v>600</v>
      </c>
      <c r="D7" s="285"/>
      <c r="E7" s="285"/>
      <c r="F7" s="286">
        <f>F5-C5</f>
        <v>1020</v>
      </c>
      <c r="G7" s="287"/>
      <c r="H7" s="288"/>
      <c r="I7" s="286">
        <f>I5-F5</f>
        <v>1180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47</v>
      </c>
      <c r="D9" s="217"/>
      <c r="E9" s="217"/>
      <c r="F9" s="217">
        <v>47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47</v>
      </c>
      <c r="D10" s="217"/>
      <c r="E10" s="217"/>
      <c r="F10" s="217">
        <v>47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22" t="s">
        <v>102</v>
      </c>
      <c r="D11" s="122" t="s">
        <v>102</v>
      </c>
      <c r="E11" s="122" t="s">
        <v>102</v>
      </c>
      <c r="F11" s="123" t="s">
        <v>102</v>
      </c>
      <c r="G11" s="123" t="s">
        <v>102</v>
      </c>
      <c r="H11" s="123" t="s">
        <v>102</v>
      </c>
      <c r="I11" s="125" t="s">
        <v>102</v>
      </c>
      <c r="J11" s="125" t="s">
        <v>102</v>
      </c>
      <c r="K11" s="125" t="s">
        <v>102</v>
      </c>
    </row>
    <row r="12" spans="1:15" ht="21.95" customHeight="1">
      <c r="A12" s="226"/>
      <c r="B12" s="41" t="s">
        <v>24</v>
      </c>
      <c r="C12" s="122">
        <v>60</v>
      </c>
      <c r="D12" s="122">
        <v>60</v>
      </c>
      <c r="E12" s="122">
        <v>60</v>
      </c>
      <c r="F12" s="123">
        <v>60</v>
      </c>
      <c r="G12" s="123">
        <v>60</v>
      </c>
      <c r="H12" s="123">
        <v>60</v>
      </c>
      <c r="I12" s="125">
        <v>60</v>
      </c>
      <c r="J12" s="125">
        <v>60</v>
      </c>
      <c r="K12" s="125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340</v>
      </c>
      <c r="D15" s="39">
        <v>300</v>
      </c>
      <c r="E15" s="39">
        <v>270</v>
      </c>
      <c r="F15" s="39">
        <v>270</v>
      </c>
      <c r="G15" s="39">
        <v>250</v>
      </c>
      <c r="H15" s="39">
        <v>500</v>
      </c>
      <c r="I15" s="39">
        <v>500</v>
      </c>
      <c r="J15" s="39">
        <v>470</v>
      </c>
      <c r="K15" s="39">
        <v>430</v>
      </c>
    </row>
    <row r="16" spans="1:15" ht="28.5" customHeight="1">
      <c r="A16" s="231"/>
      <c r="B16" s="9" t="s">
        <v>29</v>
      </c>
      <c r="C16" s="232" t="s">
        <v>30</v>
      </c>
      <c r="D16" s="232"/>
      <c r="E16" s="232"/>
      <c r="F16" s="232" t="s">
        <v>240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21" t="s">
        <v>113</v>
      </c>
      <c r="D17" s="121" t="s">
        <v>113</v>
      </c>
      <c r="E17" s="121" t="s">
        <v>113</v>
      </c>
      <c r="F17" s="124" t="s">
        <v>113</v>
      </c>
      <c r="G17" s="124" t="s">
        <v>113</v>
      </c>
      <c r="H17" s="124" t="s">
        <v>113</v>
      </c>
      <c r="I17" s="126" t="s">
        <v>113</v>
      </c>
      <c r="J17" s="126" t="s">
        <v>113</v>
      </c>
      <c r="K17" s="126" t="s">
        <v>113</v>
      </c>
    </row>
    <row r="18" spans="1:11" ht="21.95" customHeight="1">
      <c r="A18" s="233"/>
      <c r="B18" s="40" t="s">
        <v>24</v>
      </c>
      <c r="C18" s="121">
        <v>75</v>
      </c>
      <c r="D18" s="121">
        <v>85</v>
      </c>
      <c r="E18" s="121">
        <v>85</v>
      </c>
      <c r="F18" s="124">
        <v>85</v>
      </c>
      <c r="G18" s="124">
        <v>85</v>
      </c>
      <c r="H18" s="124">
        <v>85</v>
      </c>
      <c r="I18" s="126">
        <v>85</v>
      </c>
      <c r="J18" s="126">
        <v>85</v>
      </c>
      <c r="K18" s="126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350</v>
      </c>
      <c r="D21" s="39">
        <v>240</v>
      </c>
      <c r="E21" s="39">
        <v>500</v>
      </c>
      <c r="F21" s="39">
        <v>500</v>
      </c>
      <c r="G21" s="39">
        <v>410</v>
      </c>
      <c r="H21" s="39">
        <v>320</v>
      </c>
      <c r="I21" s="39">
        <v>320</v>
      </c>
      <c r="J21" s="39">
        <v>500</v>
      </c>
      <c r="K21" s="39">
        <v>430</v>
      </c>
    </row>
    <row r="22" spans="1:11" ht="28.5" customHeight="1">
      <c r="A22" s="235"/>
      <c r="B22" s="9" t="s">
        <v>34</v>
      </c>
      <c r="C22" s="232" t="s">
        <v>238</v>
      </c>
      <c r="D22" s="232"/>
      <c r="E22" s="232"/>
      <c r="F22" s="232" t="s">
        <v>35</v>
      </c>
      <c r="G22" s="232"/>
      <c r="H22" s="232"/>
      <c r="I22" s="232" t="s">
        <v>243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2830</v>
      </c>
      <c r="D23" s="229"/>
      <c r="E23" s="229"/>
      <c r="F23" s="229">
        <f>1330+1360</f>
        <v>2690</v>
      </c>
      <c r="G23" s="229"/>
      <c r="H23" s="229"/>
      <c r="I23" s="229">
        <v>2570</v>
      </c>
      <c r="J23" s="229"/>
      <c r="K23" s="229"/>
    </row>
    <row r="24" spans="1:11" ht="21.95" customHeight="1">
      <c r="A24" s="236"/>
      <c r="B24" s="10" t="s">
        <v>38</v>
      </c>
      <c r="C24" s="229">
        <v>1200</v>
      </c>
      <c r="D24" s="229"/>
      <c r="E24" s="229"/>
      <c r="F24" s="229">
        <f>560+520</f>
        <v>1080</v>
      </c>
      <c r="G24" s="229"/>
      <c r="H24" s="229"/>
      <c r="I24" s="229">
        <f>560+520</f>
        <v>1080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33</v>
      </c>
      <c r="D25" s="229"/>
      <c r="E25" s="229"/>
      <c r="F25" s="229">
        <v>32</v>
      </c>
      <c r="G25" s="229"/>
      <c r="H25" s="229"/>
      <c r="I25" s="229">
        <v>32</v>
      </c>
      <c r="J25" s="229"/>
      <c r="K25" s="229"/>
    </row>
    <row r="26" spans="1:11" ht="21.95" customHeight="1">
      <c r="A26" s="231"/>
      <c r="B26" s="8" t="s">
        <v>41</v>
      </c>
      <c r="C26" s="229">
        <v>176</v>
      </c>
      <c r="D26" s="229"/>
      <c r="E26" s="229"/>
      <c r="F26" s="229">
        <v>176</v>
      </c>
      <c r="G26" s="229"/>
      <c r="H26" s="229"/>
      <c r="I26" s="229">
        <v>174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/>
      <c r="D28" s="244"/>
      <c r="E28" s="245"/>
      <c r="F28" s="243" t="s">
        <v>241</v>
      </c>
      <c r="G28" s="244"/>
      <c r="H28" s="245"/>
      <c r="I28" s="243" t="s">
        <v>244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237</v>
      </c>
      <c r="D31" s="255"/>
      <c r="E31" s="256"/>
      <c r="F31" s="254" t="s">
        <v>239</v>
      </c>
      <c r="G31" s="255"/>
      <c r="H31" s="256"/>
      <c r="I31" s="254" t="s">
        <v>123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9.2899999999999991</v>
      </c>
      <c r="F35" s="42">
        <v>9.31</v>
      </c>
      <c r="G35" s="42">
        <v>9.36</v>
      </c>
      <c r="H35" s="39">
        <v>9.32</v>
      </c>
      <c r="I35" s="42">
        <v>9.32</v>
      </c>
      <c r="J35" s="21">
        <v>9.3000000000000007</v>
      </c>
    </row>
    <row r="36" spans="1:10" ht="15.75">
      <c r="A36" s="259"/>
      <c r="B36" s="266"/>
      <c r="C36" s="12" t="s">
        <v>57</v>
      </c>
      <c r="D36" s="12" t="s">
        <v>58</v>
      </c>
      <c r="E36" s="42">
        <v>4.97</v>
      </c>
      <c r="F36" s="42">
        <v>5.6</v>
      </c>
      <c r="G36" s="42">
        <v>5.89</v>
      </c>
      <c r="H36" s="39">
        <v>6.67</v>
      </c>
      <c r="I36" s="42">
        <v>5.43</v>
      </c>
      <c r="J36" s="21">
        <v>5.2</v>
      </c>
    </row>
    <row r="37" spans="1:10" ht="18.75">
      <c r="A37" s="259"/>
      <c r="B37" s="266"/>
      <c r="C37" s="13" t="s">
        <v>59</v>
      </c>
      <c r="D37" s="12" t="s">
        <v>60</v>
      </c>
      <c r="E37" s="42">
        <v>12.1</v>
      </c>
      <c r="F37" s="42">
        <v>11.5</v>
      </c>
      <c r="G37" s="35">
        <v>11.3</v>
      </c>
      <c r="H37" s="39">
        <v>10.7</v>
      </c>
      <c r="I37" s="42">
        <v>10.7</v>
      </c>
      <c r="J37" s="21">
        <v>10.199999999999999</v>
      </c>
    </row>
    <row r="38" spans="1:10" ht="16.5">
      <c r="A38" s="259"/>
      <c r="B38" s="266"/>
      <c r="C38" s="14" t="s">
        <v>61</v>
      </c>
      <c r="D38" s="12" t="s">
        <v>62</v>
      </c>
      <c r="E38" s="35">
        <v>7.46</v>
      </c>
      <c r="F38" s="35">
        <v>6.81</v>
      </c>
      <c r="G38" s="35">
        <v>8.6999999999999993</v>
      </c>
      <c r="H38" s="37">
        <v>9.0500000000000007</v>
      </c>
      <c r="I38" s="42">
        <v>3.12</v>
      </c>
      <c r="J38" s="21">
        <v>3.4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0.9</v>
      </c>
      <c r="F39" s="42">
        <v>1</v>
      </c>
      <c r="G39" s="42">
        <v>0.9</v>
      </c>
      <c r="H39" s="39">
        <v>0.9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10.01</v>
      </c>
      <c r="F40" s="42">
        <v>10.1</v>
      </c>
      <c r="G40" s="42">
        <v>10</v>
      </c>
      <c r="H40" s="39">
        <v>10.06</v>
      </c>
      <c r="I40" s="42">
        <v>10</v>
      </c>
      <c r="J40" s="21">
        <v>10</v>
      </c>
    </row>
    <row r="41" spans="1:10" ht="15.75">
      <c r="A41" s="259"/>
      <c r="B41" s="266"/>
      <c r="C41" s="12" t="s">
        <v>57</v>
      </c>
      <c r="D41" s="12" t="s">
        <v>65</v>
      </c>
      <c r="E41" s="42">
        <v>18.600000000000001</v>
      </c>
      <c r="F41" s="42">
        <v>16.170000000000002</v>
      </c>
      <c r="G41" s="42">
        <v>22.4</v>
      </c>
      <c r="H41" s="39">
        <v>21.9</v>
      </c>
      <c r="I41" s="42">
        <v>21</v>
      </c>
      <c r="J41" s="21">
        <v>23.2</v>
      </c>
    </row>
    <row r="42" spans="1:10" ht="15.75">
      <c r="A42" s="259"/>
      <c r="B42" s="266"/>
      <c r="C42" s="15" t="s">
        <v>66</v>
      </c>
      <c r="D42" s="16" t="s">
        <v>67</v>
      </c>
      <c r="E42" s="42">
        <v>4.79</v>
      </c>
      <c r="F42" s="42">
        <v>4.8499999999999996</v>
      </c>
      <c r="G42" s="42">
        <v>5.36</v>
      </c>
      <c r="H42" s="39">
        <v>6</v>
      </c>
      <c r="I42" s="42">
        <v>6.27</v>
      </c>
      <c r="J42" s="21">
        <v>6.51</v>
      </c>
    </row>
    <row r="43" spans="1:10" ht="16.5">
      <c r="A43" s="259"/>
      <c r="B43" s="266"/>
      <c r="C43" s="15" t="s">
        <v>68</v>
      </c>
      <c r="D43" s="17" t="s">
        <v>69</v>
      </c>
      <c r="E43" s="42">
        <v>5.91</v>
      </c>
      <c r="F43" s="42">
        <v>6.24</v>
      </c>
      <c r="G43" s="42">
        <v>5.29</v>
      </c>
      <c r="H43" s="39">
        <v>5.89</v>
      </c>
      <c r="I43" s="42">
        <v>3.45</v>
      </c>
      <c r="J43" s="21">
        <v>4.4000000000000004</v>
      </c>
    </row>
    <row r="44" spans="1:10" ht="18.75">
      <c r="A44" s="259"/>
      <c r="B44" s="266"/>
      <c r="C44" s="13" t="s">
        <v>59</v>
      </c>
      <c r="D44" s="12" t="s">
        <v>70</v>
      </c>
      <c r="E44" s="42">
        <v>952</v>
      </c>
      <c r="F44" s="42">
        <v>734</v>
      </c>
      <c r="G44" s="42">
        <v>653</v>
      </c>
      <c r="H44" s="39">
        <v>556</v>
      </c>
      <c r="I44" s="42">
        <v>540</v>
      </c>
      <c r="J44" s="21">
        <v>632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4.82</v>
      </c>
      <c r="F45" s="42">
        <v>5.61</v>
      </c>
      <c r="G45" s="42">
        <v>5.92</v>
      </c>
      <c r="H45" s="39">
        <v>12.39</v>
      </c>
      <c r="I45" s="42">
        <v>5.81</v>
      </c>
      <c r="J45" s="21">
        <v>5.0999999999999996</v>
      </c>
    </row>
    <row r="46" spans="1:10" ht="18.75">
      <c r="A46" s="259"/>
      <c r="B46" s="266"/>
      <c r="C46" s="13" t="s">
        <v>73</v>
      </c>
      <c r="D46" s="12" t="s">
        <v>74</v>
      </c>
      <c r="E46" s="42">
        <v>13.8</v>
      </c>
      <c r="F46" s="42">
        <v>12.2</v>
      </c>
      <c r="G46" s="42">
        <v>10.199999999999999</v>
      </c>
      <c r="H46" s="39">
        <v>8.3800000000000008</v>
      </c>
      <c r="I46" s="42">
        <v>9.02</v>
      </c>
      <c r="J46" s="21">
        <v>9.5500000000000007</v>
      </c>
    </row>
    <row r="47" spans="1:10" ht="16.5">
      <c r="A47" s="259"/>
      <c r="B47" s="266"/>
      <c r="C47" s="14" t="s">
        <v>75</v>
      </c>
      <c r="D47" s="12" t="s">
        <v>76</v>
      </c>
      <c r="E47" s="42">
        <v>9.16</v>
      </c>
      <c r="F47" s="42">
        <v>9.6199999999999992</v>
      </c>
      <c r="G47" s="42">
        <v>6.83</v>
      </c>
      <c r="H47" s="39">
        <v>5.3</v>
      </c>
      <c r="I47" s="42">
        <v>8.15</v>
      </c>
      <c r="J47" s="21">
        <v>7.3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4.34</v>
      </c>
      <c r="F48" s="42">
        <v>4.41</v>
      </c>
      <c r="G48" s="42">
        <v>5.98</v>
      </c>
      <c r="H48" s="39">
        <v>7.87</v>
      </c>
      <c r="I48" s="42">
        <v>6.12</v>
      </c>
      <c r="J48" s="21">
        <v>5.8</v>
      </c>
    </row>
    <row r="49" spans="1:13" ht="18.75">
      <c r="A49" s="259"/>
      <c r="B49" s="266"/>
      <c r="C49" s="13" t="s">
        <v>73</v>
      </c>
      <c r="D49" s="12" t="s">
        <v>74</v>
      </c>
      <c r="E49" s="42">
        <v>17.899999999999999</v>
      </c>
      <c r="F49" s="42">
        <v>11.6</v>
      </c>
      <c r="G49" s="42">
        <v>12.4</v>
      </c>
      <c r="H49" s="39">
        <v>12</v>
      </c>
      <c r="I49" s="42">
        <v>11.1</v>
      </c>
      <c r="J49" s="21">
        <v>8.4</v>
      </c>
    </row>
    <row r="50" spans="1:13" ht="16.5">
      <c r="A50" s="259"/>
      <c r="B50" s="266"/>
      <c r="C50" s="14" t="s">
        <v>75</v>
      </c>
      <c r="D50" s="12" t="s">
        <v>76</v>
      </c>
      <c r="E50" s="42">
        <v>8.26</v>
      </c>
      <c r="F50" s="42">
        <v>7.79</v>
      </c>
      <c r="G50" s="42">
        <v>5.71</v>
      </c>
      <c r="H50" s="39">
        <v>6.43</v>
      </c>
      <c r="I50" s="42">
        <v>0.92</v>
      </c>
      <c r="J50" s="21">
        <v>1.1000000000000001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9.2799999999999994</v>
      </c>
      <c r="F52" s="42">
        <v>9.2100000000000009</v>
      </c>
      <c r="G52" s="42">
        <v>9.32</v>
      </c>
      <c r="H52" s="39">
        <v>9.1199999999999992</v>
      </c>
      <c r="I52" s="42">
        <v>9.3699999999999992</v>
      </c>
      <c r="J52" s="21">
        <v>9.35</v>
      </c>
    </row>
    <row r="53" spans="1:13" ht="15.75">
      <c r="A53" s="259"/>
      <c r="B53" s="266"/>
      <c r="C53" s="12" t="s">
        <v>83</v>
      </c>
      <c r="D53" s="12" t="s">
        <v>84</v>
      </c>
      <c r="E53" s="42">
        <v>5.48</v>
      </c>
      <c r="F53" s="42">
        <v>5.76</v>
      </c>
      <c r="G53" s="42">
        <v>8.5299999999999994</v>
      </c>
      <c r="H53" s="39">
        <v>9.06</v>
      </c>
      <c r="I53" s="42">
        <v>2.2400000000000002</v>
      </c>
      <c r="J53" s="21">
        <v>3.4</v>
      </c>
    </row>
    <row r="54" spans="1:13" ht="18.75">
      <c r="A54" s="259"/>
      <c r="B54" s="266"/>
      <c r="C54" s="13" t="s">
        <v>73</v>
      </c>
      <c r="D54" s="12" t="s">
        <v>74</v>
      </c>
      <c r="E54" s="42">
        <v>11.3</v>
      </c>
      <c r="F54" s="42">
        <v>10.210000000000001</v>
      </c>
      <c r="G54" s="42">
        <v>9.8000000000000007</v>
      </c>
      <c r="H54" s="39">
        <v>11.5</v>
      </c>
      <c r="I54" s="42">
        <v>10.7</v>
      </c>
      <c r="J54" s="21">
        <v>10.9</v>
      </c>
    </row>
    <row r="55" spans="1:13" ht="16.5">
      <c r="A55" s="259"/>
      <c r="B55" s="267"/>
      <c r="C55" s="18" t="s">
        <v>75</v>
      </c>
      <c r="D55" s="12" t="s">
        <v>85</v>
      </c>
      <c r="E55" s="19">
        <v>5.46</v>
      </c>
      <c r="F55" s="19">
        <v>5.61</v>
      </c>
      <c r="G55" s="19">
        <v>5.47</v>
      </c>
      <c r="H55" s="39">
        <v>4.82</v>
      </c>
      <c r="I55" s="42">
        <v>3.21</v>
      </c>
      <c r="J55" s="21">
        <v>2.8</v>
      </c>
    </row>
    <row r="56" spans="1:13" ht="14.25">
      <c r="A56" s="22" t="s">
        <v>86</v>
      </c>
      <c r="B56" s="22" t="s">
        <v>87</v>
      </c>
      <c r="C56" s="23">
        <v>8.23</v>
      </c>
      <c r="D56" s="22" t="s">
        <v>88</v>
      </c>
      <c r="E56" s="23">
        <v>95</v>
      </c>
      <c r="F56" s="22" t="s">
        <v>89</v>
      </c>
      <c r="G56" s="23">
        <v>81</v>
      </c>
      <c r="H56" s="22" t="s">
        <v>90</v>
      </c>
      <c r="I56" s="23">
        <v>0.01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2.5099999999999998</v>
      </c>
      <c r="C60" s="30"/>
      <c r="D60" s="33">
        <v>5.4</v>
      </c>
      <c r="E60" s="30"/>
      <c r="F60" s="30">
        <v>11.74</v>
      </c>
      <c r="G60" s="34"/>
      <c r="H60" s="30">
        <v>27.2</v>
      </c>
      <c r="I60" s="30"/>
      <c r="J60" s="21"/>
      <c r="K60" s="21"/>
      <c r="L60" s="21">
        <v>14.7</v>
      </c>
      <c r="M60" s="21"/>
    </row>
    <row r="61" spans="1:13" ht="18.75">
      <c r="A61" s="28" t="s">
        <v>5</v>
      </c>
      <c r="B61" s="29">
        <v>6.54</v>
      </c>
      <c r="C61" s="30"/>
      <c r="D61" s="33">
        <v>9.85</v>
      </c>
      <c r="E61" s="30"/>
      <c r="F61" s="30">
        <v>98.9</v>
      </c>
      <c r="G61" s="34"/>
      <c r="H61" s="30">
        <v>2.17</v>
      </c>
      <c r="I61" s="30"/>
      <c r="J61" s="21">
        <v>1.71</v>
      </c>
      <c r="K61" s="21"/>
      <c r="L61" s="21">
        <v>0.12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F63" s="30"/>
      <c r="G63" s="34"/>
      <c r="H63" s="30"/>
      <c r="I63" s="30">
        <v>63.89</v>
      </c>
      <c r="J63" s="21"/>
      <c r="K63" s="21">
        <v>42.45</v>
      </c>
      <c r="M63" s="21">
        <v>66.11</v>
      </c>
    </row>
    <row r="64" spans="1:13" ht="18.75">
      <c r="A64" s="31" t="s">
        <v>6</v>
      </c>
      <c r="B64" s="30"/>
      <c r="C64" s="30">
        <v>64.86</v>
      </c>
      <c r="D64" s="33"/>
      <c r="E64" s="30">
        <v>63.93</v>
      </c>
      <c r="F64" s="30"/>
      <c r="G64" s="38">
        <v>44.24</v>
      </c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35.21</v>
      </c>
      <c r="D65" s="33"/>
      <c r="E65" s="30">
        <v>39.78</v>
      </c>
      <c r="F65" s="30"/>
      <c r="G65" s="34">
        <v>70.790000000000006</v>
      </c>
      <c r="H65" s="30"/>
      <c r="I65" s="30">
        <v>83.12</v>
      </c>
      <c r="J65" s="21"/>
      <c r="K65" s="21">
        <v>85.86</v>
      </c>
      <c r="M65" s="21">
        <v>90.17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2.44</v>
      </c>
      <c r="C67" s="30">
        <v>11.37</v>
      </c>
      <c r="D67" s="33">
        <v>4.1399999999999997</v>
      </c>
      <c r="E67" s="30">
        <v>13.21</v>
      </c>
      <c r="F67" s="30">
        <v>7.42</v>
      </c>
      <c r="G67" s="34">
        <v>13.21</v>
      </c>
      <c r="H67" s="30">
        <v>1.1100000000000001</v>
      </c>
      <c r="I67" s="30">
        <v>8.1</v>
      </c>
      <c r="J67" s="21">
        <v>3.26</v>
      </c>
      <c r="K67" s="21">
        <v>13.2</v>
      </c>
      <c r="L67" s="21">
        <v>3.5</v>
      </c>
      <c r="M67" s="21">
        <v>13.2</v>
      </c>
    </row>
    <row r="68" spans="1:13" ht="18.75">
      <c r="A68" s="32" t="s">
        <v>8</v>
      </c>
      <c r="B68" s="36">
        <v>9.06</v>
      </c>
      <c r="C68" s="30">
        <v>14.98</v>
      </c>
      <c r="D68" s="33">
        <v>7.62</v>
      </c>
      <c r="E68" s="30">
        <v>8.5500000000000007</v>
      </c>
      <c r="F68" s="30">
        <v>10.1</v>
      </c>
      <c r="G68" s="34">
        <v>17.47</v>
      </c>
      <c r="H68" s="30">
        <v>5.58</v>
      </c>
      <c r="I68" s="30">
        <v>15.08</v>
      </c>
      <c r="J68" s="21">
        <v>4.3499999999999996</v>
      </c>
      <c r="K68" s="21">
        <v>10.7</v>
      </c>
      <c r="L68" s="21">
        <v>4.4000000000000004</v>
      </c>
      <c r="M68" s="21">
        <v>14.48</v>
      </c>
    </row>
    <row r="69" spans="1:13" ht="18.75">
      <c r="A69" s="32" t="s">
        <v>9</v>
      </c>
      <c r="B69" s="36">
        <v>10.199999999999999</v>
      </c>
      <c r="C69" s="30">
        <v>10.8</v>
      </c>
      <c r="D69" s="33">
        <v>9.74</v>
      </c>
      <c r="E69" s="30">
        <v>10.8</v>
      </c>
      <c r="F69" s="30">
        <v>16.2</v>
      </c>
      <c r="G69" s="34">
        <v>10.8</v>
      </c>
      <c r="H69" s="30">
        <v>4.9800000000000004</v>
      </c>
      <c r="I69" s="30">
        <v>10.8</v>
      </c>
      <c r="J69" s="21">
        <v>4.0999999999999996</v>
      </c>
      <c r="K69" s="21">
        <v>18.100000000000001</v>
      </c>
      <c r="L69" s="21">
        <v>5.2</v>
      </c>
      <c r="M69" s="21">
        <v>18.14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M6:M7"/>
    <mergeCell ref="J57:M57"/>
    <mergeCell ref="A62:M62"/>
    <mergeCell ref="A66:M66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139</v>
      </c>
      <c r="D2" s="223"/>
      <c r="E2" s="223"/>
      <c r="F2" s="224" t="s">
        <v>111</v>
      </c>
      <c r="G2" s="224"/>
      <c r="H2" s="224"/>
      <c r="I2" s="225" t="s">
        <v>112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51310</v>
      </c>
      <c r="D4" s="217"/>
      <c r="E4" s="217"/>
      <c r="F4" s="217">
        <v>52320</v>
      </c>
      <c r="G4" s="217"/>
      <c r="H4" s="217"/>
      <c r="I4" s="217">
        <v>53280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49121</v>
      </c>
      <c r="D5" s="217"/>
      <c r="E5" s="217"/>
      <c r="F5" s="217">
        <v>50100</v>
      </c>
      <c r="G5" s="217"/>
      <c r="H5" s="217"/>
      <c r="I5" s="217">
        <v>51080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C4-'16日'!I4</f>
        <v>1060</v>
      </c>
      <c r="D6" s="285"/>
      <c r="E6" s="285"/>
      <c r="F6" s="286">
        <f>F4-C4</f>
        <v>1010</v>
      </c>
      <c r="G6" s="287"/>
      <c r="H6" s="288"/>
      <c r="I6" s="286">
        <f>I4-F4</f>
        <v>960</v>
      </c>
      <c r="J6" s="287"/>
      <c r="K6" s="288"/>
      <c r="L6" s="279">
        <f>C6+F6+I6</f>
        <v>3030</v>
      </c>
      <c r="M6" s="279">
        <f>C7+F7+I7</f>
        <v>3080</v>
      </c>
    </row>
    <row r="7" spans="1:15" ht="21.95" customHeight="1">
      <c r="A7" s="216"/>
      <c r="B7" s="6" t="s">
        <v>278</v>
      </c>
      <c r="C7" s="285">
        <f>C5-'16日'!I5</f>
        <v>1121</v>
      </c>
      <c r="D7" s="285"/>
      <c r="E7" s="285"/>
      <c r="F7" s="286">
        <f>F5-C5</f>
        <v>979</v>
      </c>
      <c r="G7" s="287"/>
      <c r="H7" s="288"/>
      <c r="I7" s="286">
        <f>I5-F5</f>
        <v>980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47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47</v>
      </c>
      <c r="D10" s="217"/>
      <c r="E10" s="217"/>
      <c r="F10" s="217">
        <v>48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28" t="s">
        <v>102</v>
      </c>
      <c r="D11" s="128" t="s">
        <v>102</v>
      </c>
      <c r="E11" s="128" t="s">
        <v>102</v>
      </c>
      <c r="F11" s="129" t="s">
        <v>102</v>
      </c>
      <c r="G11" s="129" t="s">
        <v>102</v>
      </c>
      <c r="H11" s="129" t="s">
        <v>102</v>
      </c>
      <c r="I11" s="132" t="s">
        <v>102</v>
      </c>
      <c r="J11" s="132" t="s">
        <v>102</v>
      </c>
      <c r="K11" s="132" t="s">
        <v>102</v>
      </c>
    </row>
    <row r="12" spans="1:15" ht="21.95" customHeight="1">
      <c r="A12" s="226"/>
      <c r="B12" s="41" t="s">
        <v>24</v>
      </c>
      <c r="C12" s="128">
        <v>60</v>
      </c>
      <c r="D12" s="128">
        <v>60</v>
      </c>
      <c r="E12" s="128">
        <v>60</v>
      </c>
      <c r="F12" s="129">
        <v>60</v>
      </c>
      <c r="G12" s="129">
        <v>60</v>
      </c>
      <c r="H12" s="129">
        <v>60</v>
      </c>
      <c r="I12" s="132">
        <v>60</v>
      </c>
      <c r="J12" s="132">
        <v>60</v>
      </c>
      <c r="K12" s="132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27">
        <v>430</v>
      </c>
      <c r="D15" s="127">
        <v>400</v>
      </c>
      <c r="E15" s="127">
        <v>370</v>
      </c>
      <c r="F15" s="130">
        <v>370</v>
      </c>
      <c r="G15" s="39">
        <v>340</v>
      </c>
      <c r="H15" s="39">
        <v>300</v>
      </c>
      <c r="I15" s="39">
        <v>300</v>
      </c>
      <c r="J15" s="39">
        <v>260</v>
      </c>
      <c r="K15" s="39">
        <v>500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30</v>
      </c>
      <c r="G16" s="232"/>
      <c r="H16" s="232"/>
      <c r="I16" s="232" t="s">
        <v>249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27" t="s">
        <v>113</v>
      </c>
      <c r="D17" s="127" t="s">
        <v>113</v>
      </c>
      <c r="E17" s="127" t="s">
        <v>113</v>
      </c>
      <c r="F17" s="130" t="s">
        <v>113</v>
      </c>
      <c r="G17" s="130" t="s">
        <v>113</v>
      </c>
      <c r="H17" s="130" t="s">
        <v>113</v>
      </c>
      <c r="I17" s="131" t="s">
        <v>113</v>
      </c>
      <c r="J17" s="131" t="s">
        <v>113</v>
      </c>
      <c r="K17" s="131" t="s">
        <v>113</v>
      </c>
    </row>
    <row r="18" spans="1:11" ht="21.95" customHeight="1">
      <c r="A18" s="233"/>
      <c r="B18" s="40" t="s">
        <v>24</v>
      </c>
      <c r="C18" s="127">
        <v>85</v>
      </c>
      <c r="D18" s="127">
        <v>85</v>
      </c>
      <c r="E18" s="127">
        <v>85</v>
      </c>
      <c r="F18" s="130">
        <v>85</v>
      </c>
      <c r="G18" s="130">
        <v>85</v>
      </c>
      <c r="H18" s="130">
        <v>85</v>
      </c>
      <c r="I18" s="131">
        <v>85</v>
      </c>
      <c r="J18" s="131">
        <v>85</v>
      </c>
      <c r="K18" s="131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27">
        <v>430</v>
      </c>
      <c r="D21" s="127">
        <v>350</v>
      </c>
      <c r="E21" s="127">
        <v>270</v>
      </c>
      <c r="F21" s="130">
        <v>270</v>
      </c>
      <c r="G21" s="39">
        <v>150</v>
      </c>
      <c r="H21" s="39">
        <v>480</v>
      </c>
      <c r="I21" s="39">
        <v>480</v>
      </c>
      <c r="J21" s="39">
        <v>380</v>
      </c>
      <c r="K21" s="39">
        <v>280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248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2540</v>
      </c>
      <c r="D23" s="229"/>
      <c r="E23" s="229"/>
      <c r="F23" s="229">
        <v>2540</v>
      </c>
      <c r="G23" s="229"/>
      <c r="H23" s="229"/>
      <c r="I23" s="229">
        <v>2450</v>
      </c>
      <c r="J23" s="229"/>
      <c r="K23" s="229"/>
    </row>
    <row r="24" spans="1:11" ht="21.95" customHeight="1">
      <c r="A24" s="236"/>
      <c r="B24" s="10" t="s">
        <v>38</v>
      </c>
      <c r="C24" s="229">
        <v>970</v>
      </c>
      <c r="D24" s="229"/>
      <c r="E24" s="229"/>
      <c r="F24" s="229">
        <v>2800</v>
      </c>
      <c r="G24" s="229"/>
      <c r="H24" s="229"/>
      <c r="I24" s="229">
        <v>2800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32</v>
      </c>
      <c r="D25" s="229"/>
      <c r="E25" s="229"/>
      <c r="F25" s="229">
        <v>32</v>
      </c>
      <c r="G25" s="229"/>
      <c r="H25" s="229"/>
      <c r="I25" s="229">
        <v>32</v>
      </c>
      <c r="J25" s="229"/>
      <c r="K25" s="229"/>
    </row>
    <row r="26" spans="1:11" ht="21.95" customHeight="1">
      <c r="A26" s="231"/>
      <c r="B26" s="8" t="s">
        <v>41</v>
      </c>
      <c r="C26" s="229">
        <v>174</v>
      </c>
      <c r="D26" s="229"/>
      <c r="E26" s="229"/>
      <c r="F26" s="229">
        <v>172</v>
      </c>
      <c r="G26" s="229"/>
      <c r="H26" s="229"/>
      <c r="I26" s="229">
        <v>172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246</v>
      </c>
      <c r="D28" s="244"/>
      <c r="E28" s="245"/>
      <c r="F28" s="243"/>
      <c r="G28" s="244"/>
      <c r="H28" s="245"/>
      <c r="I28" s="243" t="s">
        <v>250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245</v>
      </c>
      <c r="D31" s="255"/>
      <c r="E31" s="256"/>
      <c r="F31" s="254" t="s">
        <v>247</v>
      </c>
      <c r="G31" s="255"/>
      <c r="H31" s="256"/>
      <c r="I31" s="254" t="s">
        <v>251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9.4499999999999993</v>
      </c>
      <c r="F35" s="42">
        <v>9.34</v>
      </c>
      <c r="G35" s="42">
        <v>9.4600000000000009</v>
      </c>
      <c r="H35" s="39">
        <v>9.26</v>
      </c>
      <c r="I35" s="42">
        <v>9.3699999999999992</v>
      </c>
      <c r="J35" s="21">
        <v>9.36</v>
      </c>
    </row>
    <row r="36" spans="1:10" ht="15.75">
      <c r="A36" s="259"/>
      <c r="B36" s="266"/>
      <c r="C36" s="12" t="s">
        <v>57</v>
      </c>
      <c r="D36" s="12" t="s">
        <v>58</v>
      </c>
      <c r="E36" s="42">
        <v>5.72</v>
      </c>
      <c r="F36" s="42">
        <v>7.93</v>
      </c>
      <c r="G36" s="42">
        <v>5.28</v>
      </c>
      <c r="H36" s="39">
        <v>7.82</v>
      </c>
      <c r="I36" s="42">
        <v>6.31</v>
      </c>
      <c r="J36" s="21">
        <v>6.52</v>
      </c>
    </row>
    <row r="37" spans="1:10" ht="18.75">
      <c r="A37" s="259"/>
      <c r="B37" s="266"/>
      <c r="C37" s="13" t="s">
        <v>59</v>
      </c>
      <c r="D37" s="12" t="s">
        <v>60</v>
      </c>
      <c r="E37" s="42">
        <v>10.7</v>
      </c>
      <c r="F37" s="42">
        <v>10.6</v>
      </c>
      <c r="G37" s="35">
        <v>10.6</v>
      </c>
      <c r="H37" s="39">
        <v>10.4</v>
      </c>
      <c r="I37" s="42">
        <v>9.8000000000000007</v>
      </c>
      <c r="J37" s="21">
        <v>10</v>
      </c>
    </row>
    <row r="38" spans="1:10" ht="16.5">
      <c r="A38" s="259"/>
      <c r="B38" s="266"/>
      <c r="C38" s="14" t="s">
        <v>61</v>
      </c>
      <c r="D38" s="12" t="s">
        <v>62</v>
      </c>
      <c r="E38" s="35">
        <v>13.2</v>
      </c>
      <c r="F38" s="35">
        <v>9.8000000000000007</v>
      </c>
      <c r="G38" s="35">
        <v>7.28</v>
      </c>
      <c r="H38" s="37">
        <v>7.96</v>
      </c>
      <c r="I38" s="42">
        <v>8.33</v>
      </c>
      <c r="J38" s="21">
        <v>8.15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1.1000000000000001</v>
      </c>
      <c r="F39" s="42">
        <v>1.1000000000000001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10.08</v>
      </c>
      <c r="F40" s="42">
        <v>10.039999999999999</v>
      </c>
      <c r="G40" s="42">
        <v>10.19</v>
      </c>
      <c r="H40" s="39">
        <v>10.25</v>
      </c>
      <c r="I40" s="42">
        <v>10.25</v>
      </c>
      <c r="J40" s="21">
        <v>10.23</v>
      </c>
    </row>
    <row r="41" spans="1:10" ht="15.75">
      <c r="A41" s="259"/>
      <c r="B41" s="266"/>
      <c r="C41" s="12" t="s">
        <v>57</v>
      </c>
      <c r="D41" s="12" t="s">
        <v>65</v>
      </c>
      <c r="E41" s="42">
        <v>24.6</v>
      </c>
      <c r="F41" s="42">
        <v>23.5</v>
      </c>
      <c r="G41" s="42">
        <v>24.1</v>
      </c>
      <c r="H41" s="39">
        <v>26.4</v>
      </c>
      <c r="I41" s="42">
        <v>22.7</v>
      </c>
      <c r="J41" s="21">
        <v>23.9</v>
      </c>
    </row>
    <row r="42" spans="1:10" ht="15.75">
      <c r="A42" s="259"/>
      <c r="B42" s="266"/>
      <c r="C42" s="15" t="s">
        <v>66</v>
      </c>
      <c r="D42" s="16" t="s">
        <v>67</v>
      </c>
      <c r="E42" s="42">
        <v>5.96</v>
      </c>
      <c r="F42" s="42">
        <v>5.74</v>
      </c>
      <c r="G42" s="42">
        <v>5.78</v>
      </c>
      <c r="H42" s="39">
        <v>5.8</v>
      </c>
      <c r="I42" s="42">
        <v>6.12</v>
      </c>
      <c r="J42" s="21">
        <v>6.08</v>
      </c>
    </row>
    <row r="43" spans="1:10" ht="16.5">
      <c r="A43" s="259"/>
      <c r="B43" s="266"/>
      <c r="C43" s="15" t="s">
        <v>68</v>
      </c>
      <c r="D43" s="17" t="s">
        <v>69</v>
      </c>
      <c r="E43" s="42">
        <v>5.39</v>
      </c>
      <c r="F43" s="42">
        <v>5.72</v>
      </c>
      <c r="G43" s="42">
        <v>6.62</v>
      </c>
      <c r="H43" s="39">
        <v>6.55</v>
      </c>
      <c r="I43" s="42">
        <v>5.07</v>
      </c>
      <c r="J43" s="21">
        <v>5.44</v>
      </c>
    </row>
    <row r="44" spans="1:10" ht="18.75">
      <c r="A44" s="259"/>
      <c r="B44" s="266"/>
      <c r="C44" s="13" t="s">
        <v>59</v>
      </c>
      <c r="D44" s="12" t="s">
        <v>70</v>
      </c>
      <c r="E44" s="42">
        <v>690</v>
      </c>
      <c r="F44" s="42">
        <v>610</v>
      </c>
      <c r="G44" s="42">
        <v>595</v>
      </c>
      <c r="H44" s="39">
        <v>500</v>
      </c>
      <c r="I44" s="42">
        <v>490</v>
      </c>
      <c r="J44" s="21">
        <v>440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6.19</v>
      </c>
      <c r="F45" s="42">
        <v>6.8</v>
      </c>
      <c r="G45" s="42">
        <v>5.12</v>
      </c>
      <c r="H45" s="39">
        <v>5.44</v>
      </c>
      <c r="I45" s="42">
        <v>5.58</v>
      </c>
      <c r="J45" s="21">
        <v>5.83</v>
      </c>
    </row>
    <row r="46" spans="1:10" ht="18.75">
      <c r="A46" s="259"/>
      <c r="B46" s="266"/>
      <c r="C46" s="13" t="s">
        <v>73</v>
      </c>
      <c r="D46" s="12" t="s">
        <v>74</v>
      </c>
      <c r="E46" s="42">
        <v>8.85</v>
      </c>
      <c r="F46" s="42">
        <v>8.24</v>
      </c>
      <c r="G46" s="42">
        <v>7.99</v>
      </c>
      <c r="H46" s="39">
        <v>7.62</v>
      </c>
      <c r="I46" s="42">
        <v>7.8</v>
      </c>
      <c r="J46" s="21">
        <v>8</v>
      </c>
    </row>
    <row r="47" spans="1:10" ht="16.5">
      <c r="A47" s="259"/>
      <c r="B47" s="266"/>
      <c r="C47" s="14" t="s">
        <v>75</v>
      </c>
      <c r="D47" s="12" t="s">
        <v>76</v>
      </c>
      <c r="E47" s="42">
        <v>10.5</v>
      </c>
      <c r="F47" s="42">
        <v>6.28</v>
      </c>
      <c r="G47" s="42">
        <v>4.49</v>
      </c>
      <c r="H47" s="39">
        <v>1.98</v>
      </c>
      <c r="I47" s="42">
        <v>2.16</v>
      </c>
      <c r="J47" s="21">
        <v>2.57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5.77</v>
      </c>
      <c r="F48" s="42">
        <v>6.36</v>
      </c>
      <c r="G48" s="42">
        <v>5.17</v>
      </c>
      <c r="H48" s="39">
        <v>6.09</v>
      </c>
      <c r="I48" s="42">
        <v>5.94</v>
      </c>
      <c r="J48" s="21">
        <v>6.26</v>
      </c>
    </row>
    <row r="49" spans="1:13" ht="18.75">
      <c r="A49" s="259"/>
      <c r="B49" s="266"/>
      <c r="C49" s="13" t="s">
        <v>73</v>
      </c>
      <c r="D49" s="12" t="s">
        <v>74</v>
      </c>
      <c r="E49" s="42">
        <v>13.5</v>
      </c>
      <c r="F49" s="42">
        <v>16.2</v>
      </c>
      <c r="G49" s="42">
        <v>11.5</v>
      </c>
      <c r="H49" s="39">
        <v>10.4</v>
      </c>
      <c r="I49" s="42">
        <v>6.2</v>
      </c>
      <c r="J49" s="21">
        <v>8.8000000000000007</v>
      </c>
    </row>
    <row r="50" spans="1:13" ht="16.5">
      <c r="A50" s="259"/>
      <c r="B50" s="266"/>
      <c r="C50" s="14" t="s">
        <v>75</v>
      </c>
      <c r="D50" s="12" t="s">
        <v>76</v>
      </c>
      <c r="E50" s="42">
        <v>9.1300000000000008</v>
      </c>
      <c r="F50" s="42">
        <v>4.37</v>
      </c>
      <c r="G50" s="42">
        <v>5.63</v>
      </c>
      <c r="H50" s="39">
        <v>1.97</v>
      </c>
      <c r="I50" s="42">
        <v>4.55</v>
      </c>
      <c r="J50" s="21">
        <v>4.83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9.49</v>
      </c>
      <c r="F52" s="42">
        <v>9.3000000000000007</v>
      </c>
      <c r="G52" s="42">
        <v>9.5</v>
      </c>
      <c r="H52" s="39">
        <v>9.39</v>
      </c>
      <c r="I52" s="42">
        <v>9.5</v>
      </c>
      <c r="J52" s="21">
        <v>9.49</v>
      </c>
    </row>
    <row r="53" spans="1:13" ht="15.75">
      <c r="A53" s="259"/>
      <c r="B53" s="266"/>
      <c r="C53" s="12" t="s">
        <v>83</v>
      </c>
      <c r="D53" s="12" t="s">
        <v>84</v>
      </c>
      <c r="E53" s="42">
        <v>8.84</v>
      </c>
      <c r="F53" s="42">
        <v>9.3000000000000007</v>
      </c>
      <c r="G53" s="42">
        <v>6.55</v>
      </c>
      <c r="H53" s="39">
        <v>6.41</v>
      </c>
      <c r="I53" s="42">
        <v>6.82</v>
      </c>
      <c r="J53" s="21">
        <v>6.86</v>
      </c>
    </row>
    <row r="54" spans="1:13" ht="18.75">
      <c r="A54" s="259"/>
      <c r="B54" s="266"/>
      <c r="C54" s="13" t="s">
        <v>73</v>
      </c>
      <c r="D54" s="12" t="s">
        <v>74</v>
      </c>
      <c r="E54" s="42">
        <v>10</v>
      </c>
      <c r="F54" s="42">
        <v>9.56</v>
      </c>
      <c r="G54" s="42">
        <v>11.2</v>
      </c>
      <c r="H54" s="39">
        <v>9.1999999999999993</v>
      </c>
      <c r="I54" s="42">
        <v>6.4</v>
      </c>
      <c r="J54" s="21">
        <v>4.2</v>
      </c>
    </row>
    <row r="55" spans="1:13" ht="16.5">
      <c r="A55" s="259"/>
      <c r="B55" s="267"/>
      <c r="C55" s="18" t="s">
        <v>75</v>
      </c>
      <c r="D55" s="12" t="s">
        <v>85</v>
      </c>
      <c r="E55" s="19">
        <v>3.97</v>
      </c>
      <c r="F55" s="19">
        <v>5.4</v>
      </c>
      <c r="G55" s="19">
        <v>7.08</v>
      </c>
      <c r="H55" s="39">
        <v>4.04</v>
      </c>
      <c r="I55" s="42">
        <v>6.8</v>
      </c>
      <c r="J55" s="21">
        <v>5.3</v>
      </c>
    </row>
    <row r="56" spans="1:13" ht="14.25">
      <c r="A56" s="22" t="s">
        <v>86</v>
      </c>
      <c r="B56" s="22" t="s">
        <v>87</v>
      </c>
      <c r="C56" s="23">
        <v>7.86</v>
      </c>
      <c r="D56" s="22" t="s">
        <v>88</v>
      </c>
      <c r="E56" s="23">
        <v>80</v>
      </c>
      <c r="F56" s="22" t="s">
        <v>89</v>
      </c>
      <c r="G56" s="23">
        <v>90</v>
      </c>
      <c r="H56" s="22" t="s">
        <v>90</v>
      </c>
      <c r="I56" s="23">
        <v>0.25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1.8</v>
      </c>
      <c r="C60" s="30"/>
      <c r="D60" s="33">
        <v>1.0900000000000001</v>
      </c>
      <c r="E60" s="30"/>
      <c r="F60" s="30">
        <v>3.21</v>
      </c>
      <c r="G60" s="34"/>
      <c r="H60" s="30">
        <v>5.22</v>
      </c>
      <c r="I60" s="30"/>
      <c r="J60" s="21">
        <v>1.47</v>
      </c>
      <c r="K60" s="21"/>
      <c r="L60" s="21">
        <v>75.400000000000006</v>
      </c>
      <c r="M60" s="21"/>
    </row>
    <row r="61" spans="1:13" ht="18.75">
      <c r="A61" s="28" t="s">
        <v>5</v>
      </c>
      <c r="B61" s="29">
        <v>40.200000000000003</v>
      </c>
      <c r="C61" s="30"/>
      <c r="D61" s="33">
        <v>20.6</v>
      </c>
      <c r="E61" s="30"/>
      <c r="F61" s="30">
        <v>1.73</v>
      </c>
      <c r="G61" s="34"/>
      <c r="H61" s="30">
        <v>3.92</v>
      </c>
      <c r="I61" s="30"/>
      <c r="J61" s="21">
        <v>0.79</v>
      </c>
      <c r="K61" s="21"/>
      <c r="L61" s="21">
        <v>7.53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76.3</v>
      </c>
      <c r="D63" s="33"/>
      <c r="E63" s="30">
        <v>81.52</v>
      </c>
      <c r="F63" s="30"/>
      <c r="G63" s="34">
        <v>61</v>
      </c>
      <c r="H63" s="30"/>
      <c r="I63" s="30">
        <v>58.8</v>
      </c>
      <c r="J63" s="21"/>
      <c r="K63" s="21">
        <v>37.4</v>
      </c>
      <c r="M63" s="21">
        <v>38.4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>
        <v>127</v>
      </c>
      <c r="H64" s="30"/>
      <c r="I64" s="30">
        <v>119</v>
      </c>
      <c r="J64" s="21"/>
      <c r="K64" s="21">
        <v>75.5</v>
      </c>
      <c r="L64" s="21"/>
      <c r="M64" s="21">
        <v>65.3</v>
      </c>
    </row>
    <row r="65" spans="1:13" ht="18.75">
      <c r="A65" s="31" t="s">
        <v>7</v>
      </c>
      <c r="B65" s="30"/>
      <c r="C65" s="30">
        <v>94.9</v>
      </c>
      <c r="D65" s="33"/>
      <c r="E65" s="30">
        <v>98.73</v>
      </c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4.92</v>
      </c>
      <c r="C67" s="30">
        <v>13.21</v>
      </c>
      <c r="D67" s="33">
        <v>4.53</v>
      </c>
      <c r="E67" s="30">
        <v>5.22</v>
      </c>
      <c r="F67" s="30">
        <v>2.2599999999999998</v>
      </c>
      <c r="G67" s="34">
        <v>11.08</v>
      </c>
      <c r="H67" s="30">
        <v>2.52</v>
      </c>
      <c r="I67" s="30">
        <v>11.93</v>
      </c>
      <c r="J67" s="21">
        <v>3.73</v>
      </c>
      <c r="K67" s="21">
        <v>15.3</v>
      </c>
      <c r="L67" s="21">
        <v>5.21</v>
      </c>
      <c r="M67" s="21">
        <v>14.9</v>
      </c>
    </row>
    <row r="68" spans="1:13" ht="18.75">
      <c r="A68" s="32" t="s">
        <v>8</v>
      </c>
      <c r="B68" s="36">
        <v>9.42</v>
      </c>
      <c r="C68" s="30">
        <v>14.17</v>
      </c>
      <c r="D68" s="33">
        <v>8.3000000000000007</v>
      </c>
      <c r="E68" s="30">
        <v>17.05</v>
      </c>
      <c r="F68" s="30">
        <v>1.08</v>
      </c>
      <c r="G68" s="34">
        <v>15</v>
      </c>
      <c r="H68" s="30">
        <v>3.29</v>
      </c>
      <c r="I68" s="30">
        <v>14.33</v>
      </c>
      <c r="J68" s="21">
        <v>1.34</v>
      </c>
      <c r="K68" s="21">
        <v>7.8</v>
      </c>
      <c r="L68" s="21">
        <v>2.69</v>
      </c>
      <c r="M68" s="21">
        <v>11.6</v>
      </c>
    </row>
    <row r="69" spans="1:13" ht="18.75">
      <c r="A69" s="32" t="s">
        <v>9</v>
      </c>
      <c r="B69" s="36">
        <v>8.1</v>
      </c>
      <c r="C69" s="30">
        <v>18.14</v>
      </c>
      <c r="D69" s="33">
        <v>7.81</v>
      </c>
      <c r="E69" s="30">
        <v>18.14</v>
      </c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M6:M7"/>
    <mergeCell ref="J57:M57"/>
    <mergeCell ref="A62:M62"/>
    <mergeCell ref="A66:M66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F5" sqref="F5:H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106</v>
      </c>
      <c r="D2" s="223"/>
      <c r="E2" s="223"/>
      <c r="F2" s="224" t="s">
        <v>255</v>
      </c>
      <c r="G2" s="224"/>
      <c r="H2" s="224"/>
      <c r="I2" s="225" t="s">
        <v>112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54453</v>
      </c>
      <c r="D4" s="217"/>
      <c r="E4" s="217"/>
      <c r="F4" s="217">
        <v>55410</v>
      </c>
      <c r="G4" s="217"/>
      <c r="H4" s="217"/>
      <c r="I4" s="217">
        <v>56467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52376</v>
      </c>
      <c r="D5" s="217"/>
      <c r="E5" s="217"/>
      <c r="F5" s="217">
        <v>53300</v>
      </c>
      <c r="G5" s="217"/>
      <c r="H5" s="217"/>
      <c r="I5" s="217">
        <v>54385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C4-'17日'!I4</f>
        <v>1173</v>
      </c>
      <c r="D6" s="285"/>
      <c r="E6" s="285"/>
      <c r="F6" s="286">
        <f>F4-C4</f>
        <v>957</v>
      </c>
      <c r="G6" s="287"/>
      <c r="H6" s="288"/>
      <c r="I6" s="286">
        <f>I4-F4</f>
        <v>1057</v>
      </c>
      <c r="J6" s="287"/>
      <c r="K6" s="288"/>
      <c r="L6" s="279">
        <f>C6+F6+I6</f>
        <v>3187</v>
      </c>
      <c r="M6" s="279">
        <f>C7+F7+I7</f>
        <v>3305</v>
      </c>
    </row>
    <row r="7" spans="1:15" ht="21.95" customHeight="1">
      <c r="A7" s="216"/>
      <c r="B7" s="6" t="s">
        <v>278</v>
      </c>
      <c r="C7" s="285">
        <f>C5-'17日'!I5</f>
        <v>1296</v>
      </c>
      <c r="D7" s="285"/>
      <c r="E7" s="285"/>
      <c r="F7" s="286">
        <f>F5-C5</f>
        <v>924</v>
      </c>
      <c r="G7" s="287"/>
      <c r="H7" s="288"/>
      <c r="I7" s="286">
        <f>I5-F5</f>
        <v>1085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50</v>
      </c>
      <c r="D9" s="217"/>
      <c r="E9" s="217"/>
      <c r="F9" s="217">
        <v>43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50</v>
      </c>
      <c r="D10" s="217"/>
      <c r="E10" s="217"/>
      <c r="F10" s="217">
        <v>43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33" t="s">
        <v>102</v>
      </c>
      <c r="D11" s="133" t="s">
        <v>102</v>
      </c>
      <c r="E11" s="133" t="s">
        <v>102</v>
      </c>
      <c r="F11" s="135" t="s">
        <v>102</v>
      </c>
      <c r="G11" s="135" t="s">
        <v>102</v>
      </c>
      <c r="H11" s="135" t="s">
        <v>102</v>
      </c>
      <c r="I11" s="138" t="s">
        <v>102</v>
      </c>
      <c r="J11" s="138" t="s">
        <v>102</v>
      </c>
      <c r="K11" s="138" t="s">
        <v>102</v>
      </c>
    </row>
    <row r="12" spans="1:15" ht="21.95" customHeight="1">
      <c r="A12" s="226"/>
      <c r="B12" s="41" t="s">
        <v>24</v>
      </c>
      <c r="C12" s="133">
        <v>60</v>
      </c>
      <c r="D12" s="133">
        <v>60</v>
      </c>
      <c r="E12" s="133">
        <v>60</v>
      </c>
      <c r="F12" s="135">
        <v>60</v>
      </c>
      <c r="G12" s="135">
        <v>60</v>
      </c>
      <c r="H12" s="135">
        <v>60</v>
      </c>
      <c r="I12" s="138">
        <v>60</v>
      </c>
      <c r="J12" s="138">
        <v>60</v>
      </c>
      <c r="K12" s="138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34">
        <v>500</v>
      </c>
      <c r="D15" s="134">
        <v>460</v>
      </c>
      <c r="E15" s="134">
        <v>420</v>
      </c>
      <c r="F15" s="136">
        <v>420</v>
      </c>
      <c r="G15" s="39">
        <v>420</v>
      </c>
      <c r="H15" s="39">
        <v>390</v>
      </c>
      <c r="I15" s="39">
        <v>390</v>
      </c>
      <c r="J15" s="39">
        <v>350</v>
      </c>
      <c r="K15" s="39">
        <v>315</v>
      </c>
    </row>
    <row r="16" spans="1:15" ht="28.5" customHeight="1">
      <c r="A16" s="231"/>
      <c r="B16" s="9" t="s">
        <v>29</v>
      </c>
      <c r="C16" s="232" t="s">
        <v>253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34" t="s">
        <v>113</v>
      </c>
      <c r="D17" s="134" t="s">
        <v>113</v>
      </c>
      <c r="E17" s="134" t="s">
        <v>113</v>
      </c>
      <c r="F17" s="136" t="s">
        <v>113</v>
      </c>
      <c r="G17" s="136" t="s">
        <v>113</v>
      </c>
      <c r="H17" s="136" t="s">
        <v>113</v>
      </c>
      <c r="I17" s="137" t="s">
        <v>113</v>
      </c>
      <c r="J17" s="137" t="s">
        <v>113</v>
      </c>
      <c r="K17" s="137" t="s">
        <v>113</v>
      </c>
    </row>
    <row r="18" spans="1:11" ht="21.95" customHeight="1">
      <c r="A18" s="233"/>
      <c r="B18" s="40" t="s">
        <v>24</v>
      </c>
      <c r="C18" s="134">
        <v>85</v>
      </c>
      <c r="D18" s="134">
        <v>75</v>
      </c>
      <c r="E18" s="134">
        <v>85</v>
      </c>
      <c r="F18" s="136">
        <v>85</v>
      </c>
      <c r="G18" s="136">
        <v>85</v>
      </c>
      <c r="H18" s="136">
        <v>85</v>
      </c>
      <c r="I18" s="137">
        <v>85</v>
      </c>
      <c r="J18" s="137">
        <v>85</v>
      </c>
      <c r="K18" s="137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34">
        <v>280</v>
      </c>
      <c r="D21" s="134">
        <v>500</v>
      </c>
      <c r="E21" s="134">
        <v>470</v>
      </c>
      <c r="F21" s="136">
        <v>470</v>
      </c>
      <c r="G21" s="39">
        <v>370</v>
      </c>
      <c r="H21" s="39">
        <v>290</v>
      </c>
      <c r="I21" s="39">
        <v>290</v>
      </c>
      <c r="J21" s="39">
        <v>180</v>
      </c>
      <c r="K21" s="39">
        <v>500</v>
      </c>
    </row>
    <row r="22" spans="1:11" ht="28.5" customHeight="1">
      <c r="A22" s="235"/>
      <c r="B22" s="9" t="s">
        <v>34</v>
      </c>
      <c r="C22" s="232" t="s">
        <v>252</v>
      </c>
      <c r="D22" s="232"/>
      <c r="E22" s="232"/>
      <c r="F22" s="232" t="s">
        <v>35</v>
      </c>
      <c r="G22" s="232"/>
      <c r="H22" s="232"/>
      <c r="I22" s="232" t="s">
        <v>259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2400</v>
      </c>
      <c r="D23" s="229"/>
      <c r="E23" s="229"/>
      <c r="F23" s="229">
        <v>2310</v>
      </c>
      <c r="G23" s="229"/>
      <c r="H23" s="229"/>
      <c r="I23" s="229">
        <v>2150</v>
      </c>
      <c r="J23" s="229"/>
      <c r="K23" s="229"/>
    </row>
    <row r="24" spans="1:11" ht="21.95" customHeight="1">
      <c r="A24" s="236"/>
      <c r="B24" s="10" t="s">
        <v>38</v>
      </c>
      <c r="C24" s="229">
        <v>2700</v>
      </c>
      <c r="D24" s="229"/>
      <c r="E24" s="229"/>
      <c r="F24" s="229">
        <v>2700</v>
      </c>
      <c r="G24" s="229"/>
      <c r="H24" s="229"/>
      <c r="I24" s="229">
        <v>2560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32</v>
      </c>
      <c r="D25" s="229"/>
      <c r="E25" s="229"/>
      <c r="F25" s="229">
        <v>32</v>
      </c>
      <c r="G25" s="229"/>
      <c r="H25" s="229"/>
      <c r="I25" s="229">
        <v>32</v>
      </c>
      <c r="J25" s="229"/>
      <c r="K25" s="229"/>
    </row>
    <row r="26" spans="1:11" ht="21.95" customHeight="1">
      <c r="A26" s="231"/>
      <c r="B26" s="8" t="s">
        <v>41</v>
      </c>
      <c r="C26" s="229">
        <v>170</v>
      </c>
      <c r="D26" s="229"/>
      <c r="E26" s="229"/>
      <c r="F26" s="229">
        <v>170</v>
      </c>
      <c r="G26" s="229"/>
      <c r="H26" s="229"/>
      <c r="I26" s="229">
        <v>168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254</v>
      </c>
      <c r="D28" s="244"/>
      <c r="E28" s="245"/>
      <c r="F28" s="243" t="s">
        <v>257</v>
      </c>
      <c r="G28" s="244"/>
      <c r="H28" s="245"/>
      <c r="I28" s="243" t="s">
        <v>260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245</v>
      </c>
      <c r="D31" s="255"/>
      <c r="E31" s="256"/>
      <c r="F31" s="254" t="s">
        <v>256</v>
      </c>
      <c r="G31" s="255"/>
      <c r="H31" s="256"/>
      <c r="I31" s="254" t="s">
        <v>258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9.5</v>
      </c>
      <c r="F35" s="42">
        <v>9.32</v>
      </c>
      <c r="G35" s="42">
        <v>9.32</v>
      </c>
      <c r="H35" s="39">
        <v>9.2200000000000006</v>
      </c>
      <c r="I35" s="42">
        <v>9.2100000000000009</v>
      </c>
      <c r="J35" s="21">
        <v>9.19</v>
      </c>
    </row>
    <row r="36" spans="1:10" ht="15.75">
      <c r="A36" s="259"/>
      <c r="B36" s="266"/>
      <c r="C36" s="12" t="s">
        <v>57</v>
      </c>
      <c r="D36" s="12" t="s">
        <v>58</v>
      </c>
      <c r="E36" s="42">
        <v>7.8</v>
      </c>
      <c r="F36" s="42">
        <v>7.49</v>
      </c>
      <c r="G36" s="42">
        <v>5.51</v>
      </c>
      <c r="H36" s="39">
        <v>7.14</v>
      </c>
      <c r="I36" s="42">
        <v>8</v>
      </c>
      <c r="J36" s="21">
        <v>7.83</v>
      </c>
    </row>
    <row r="37" spans="1:10" ht="18.75">
      <c r="A37" s="259"/>
      <c r="B37" s="266"/>
      <c r="C37" s="13" t="s">
        <v>59</v>
      </c>
      <c r="D37" s="12" t="s">
        <v>60</v>
      </c>
      <c r="E37" s="42">
        <v>10</v>
      </c>
      <c r="F37" s="42">
        <v>10</v>
      </c>
      <c r="G37" s="35">
        <v>10.3</v>
      </c>
      <c r="H37" s="39">
        <v>10.6</v>
      </c>
      <c r="I37" s="42">
        <v>9.9</v>
      </c>
      <c r="J37" s="21">
        <v>11.1</v>
      </c>
    </row>
    <row r="38" spans="1:10" ht="16.5">
      <c r="A38" s="259"/>
      <c r="B38" s="266"/>
      <c r="C38" s="14" t="s">
        <v>61</v>
      </c>
      <c r="D38" s="12" t="s">
        <v>62</v>
      </c>
      <c r="E38" s="35">
        <v>4.53</v>
      </c>
      <c r="F38" s="35">
        <v>5.15</v>
      </c>
      <c r="G38" s="35">
        <v>8.83</v>
      </c>
      <c r="H38" s="37">
        <v>8.52</v>
      </c>
      <c r="I38" s="42">
        <v>7.68</v>
      </c>
      <c r="J38" s="21">
        <v>7.25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0.9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10.210000000000001</v>
      </c>
      <c r="F40" s="42">
        <v>10.119999999999999</v>
      </c>
      <c r="G40" s="42">
        <v>10.14</v>
      </c>
      <c r="H40" s="39">
        <v>10.09</v>
      </c>
      <c r="I40" s="42">
        <v>10.16</v>
      </c>
      <c r="J40" s="21">
        <v>10.130000000000001</v>
      </c>
    </row>
    <row r="41" spans="1:10" ht="15.75">
      <c r="A41" s="259"/>
      <c r="B41" s="266"/>
      <c r="C41" s="12" t="s">
        <v>57</v>
      </c>
      <c r="D41" s="12" t="s">
        <v>65</v>
      </c>
      <c r="E41" s="42">
        <v>24.4</v>
      </c>
      <c r="F41" s="42">
        <v>26.7</v>
      </c>
      <c r="G41" s="42">
        <v>20.9</v>
      </c>
      <c r="H41" s="39">
        <v>21.41</v>
      </c>
      <c r="I41" s="42">
        <v>24.7</v>
      </c>
      <c r="J41" s="21">
        <v>23.8</v>
      </c>
    </row>
    <row r="42" spans="1:10" ht="15.75">
      <c r="A42" s="259"/>
      <c r="B42" s="266"/>
      <c r="C42" s="15" t="s">
        <v>66</v>
      </c>
      <c r="D42" s="16" t="s">
        <v>67</v>
      </c>
      <c r="E42" s="42">
        <v>5.98</v>
      </c>
      <c r="F42" s="42">
        <v>6.01</v>
      </c>
      <c r="G42" s="42">
        <v>5.18</v>
      </c>
      <c r="H42" s="39">
        <v>5.58</v>
      </c>
      <c r="I42" s="42">
        <v>5.52</v>
      </c>
      <c r="J42" s="21">
        <v>5.58</v>
      </c>
    </row>
    <row r="43" spans="1:10" ht="16.5">
      <c r="A43" s="259"/>
      <c r="B43" s="266"/>
      <c r="C43" s="15" t="s">
        <v>68</v>
      </c>
      <c r="D43" s="17" t="s">
        <v>69</v>
      </c>
      <c r="E43" s="42">
        <v>6.35</v>
      </c>
      <c r="F43" s="42">
        <v>6.21</v>
      </c>
      <c r="G43" s="42">
        <v>6.15</v>
      </c>
      <c r="H43" s="39">
        <v>6.41</v>
      </c>
      <c r="I43" s="42">
        <v>5.29</v>
      </c>
      <c r="J43" s="21">
        <v>6.19</v>
      </c>
    </row>
    <row r="44" spans="1:10" ht="18.75">
      <c r="A44" s="259"/>
      <c r="B44" s="266"/>
      <c r="C44" s="13" t="s">
        <v>59</v>
      </c>
      <c r="D44" s="12" t="s">
        <v>70</v>
      </c>
      <c r="E44" s="42">
        <v>418</v>
      </c>
      <c r="F44" s="42">
        <v>400</v>
      </c>
      <c r="G44" s="42">
        <v>487</v>
      </c>
      <c r="H44" s="39">
        <v>485</v>
      </c>
      <c r="I44" s="42">
        <v>550</v>
      </c>
      <c r="J44" s="21">
        <v>760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12.54</v>
      </c>
      <c r="F45" s="42">
        <v>6.88</v>
      </c>
      <c r="G45" s="42">
        <v>4.57</v>
      </c>
      <c r="H45" s="39">
        <v>5.55</v>
      </c>
      <c r="I45" s="42">
        <v>6.45</v>
      </c>
      <c r="J45" s="21">
        <v>6.62</v>
      </c>
    </row>
    <row r="46" spans="1:10" ht="18.75">
      <c r="A46" s="259"/>
      <c r="B46" s="266"/>
      <c r="C46" s="13" t="s">
        <v>73</v>
      </c>
      <c r="D46" s="12" t="s">
        <v>74</v>
      </c>
      <c r="E46" s="42">
        <v>7.06</v>
      </c>
      <c r="F46" s="42">
        <v>6.54</v>
      </c>
      <c r="G46" s="42">
        <v>7.19</v>
      </c>
      <c r="H46" s="39">
        <v>8.3699999999999992</v>
      </c>
      <c r="I46" s="42">
        <v>9.1999999999999993</v>
      </c>
      <c r="J46" s="21">
        <v>10</v>
      </c>
    </row>
    <row r="47" spans="1:10" ht="16.5">
      <c r="A47" s="259"/>
      <c r="B47" s="266"/>
      <c r="C47" s="14" t="s">
        <v>75</v>
      </c>
      <c r="D47" s="12" t="s">
        <v>76</v>
      </c>
      <c r="E47" s="42">
        <v>8.8699999999999992</v>
      </c>
      <c r="F47" s="42">
        <v>6.85</v>
      </c>
      <c r="G47" s="42">
        <v>2.0299999999999998</v>
      </c>
      <c r="H47" s="39">
        <v>3.77</v>
      </c>
      <c r="I47" s="42">
        <v>1.61</v>
      </c>
      <c r="J47" s="21">
        <v>1.39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6.96</v>
      </c>
      <c r="F48" s="42">
        <v>6.15</v>
      </c>
      <c r="G48" s="42">
        <v>5.18</v>
      </c>
      <c r="H48" s="39">
        <v>4.96</v>
      </c>
      <c r="I48" s="42">
        <v>6.06</v>
      </c>
      <c r="J48" s="21">
        <v>6.27</v>
      </c>
    </row>
    <row r="49" spans="1:13" ht="18.75">
      <c r="A49" s="259"/>
      <c r="B49" s="266"/>
      <c r="C49" s="13" t="s">
        <v>73</v>
      </c>
      <c r="D49" s="12" t="s">
        <v>74</v>
      </c>
      <c r="E49" s="42">
        <v>7.8</v>
      </c>
      <c r="F49" s="42">
        <v>5.9</v>
      </c>
      <c r="G49" s="42">
        <v>9.6999999999999993</v>
      </c>
      <c r="H49" s="39">
        <v>12.3</v>
      </c>
      <c r="I49" s="42">
        <v>8.9</v>
      </c>
      <c r="J49" s="21">
        <v>10.5</v>
      </c>
    </row>
    <row r="50" spans="1:13" ht="16.5">
      <c r="A50" s="259"/>
      <c r="B50" s="266"/>
      <c r="C50" s="14" t="s">
        <v>75</v>
      </c>
      <c r="D50" s="12" t="s">
        <v>76</v>
      </c>
      <c r="E50" s="42">
        <v>4.9400000000000004</v>
      </c>
      <c r="F50" s="42">
        <v>3.28</v>
      </c>
      <c r="G50" s="42">
        <v>3.04</v>
      </c>
      <c r="H50" s="39">
        <v>1.45</v>
      </c>
      <c r="I50" s="42">
        <v>3.06</v>
      </c>
      <c r="J50" s="21">
        <v>2.69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9.49</v>
      </c>
      <c r="F52" s="42">
        <v>9.51</v>
      </c>
      <c r="G52" s="42">
        <v>9.44</v>
      </c>
      <c r="H52" s="39">
        <v>9.34</v>
      </c>
      <c r="I52" s="42">
        <v>9.2799999999999994</v>
      </c>
      <c r="J52" s="21">
        <v>9.33</v>
      </c>
    </row>
    <row r="53" spans="1:13" ht="15.75">
      <c r="A53" s="259"/>
      <c r="B53" s="266"/>
      <c r="C53" s="12" t="s">
        <v>83</v>
      </c>
      <c r="D53" s="12" t="s">
        <v>84</v>
      </c>
      <c r="E53" s="42">
        <v>7.37</v>
      </c>
      <c r="F53" s="42">
        <v>9.32</v>
      </c>
      <c r="G53" s="42">
        <v>6.44</v>
      </c>
      <c r="H53" s="39">
        <v>7.14</v>
      </c>
      <c r="I53" s="42">
        <v>7.99</v>
      </c>
      <c r="J53" s="21">
        <v>7.81</v>
      </c>
    </row>
    <row r="54" spans="1:13" ht="18.75">
      <c r="A54" s="259"/>
      <c r="B54" s="266"/>
      <c r="C54" s="13" t="s">
        <v>73</v>
      </c>
      <c r="D54" s="12" t="s">
        <v>74</v>
      </c>
      <c r="E54" s="42">
        <v>10.1</v>
      </c>
      <c r="F54" s="42">
        <v>10.5</v>
      </c>
      <c r="G54" s="42">
        <v>11.2</v>
      </c>
      <c r="H54" s="39">
        <v>8.4</v>
      </c>
      <c r="I54" s="42">
        <v>14.4</v>
      </c>
      <c r="J54" s="21">
        <v>12.2</v>
      </c>
    </row>
    <row r="55" spans="1:13" ht="16.5">
      <c r="A55" s="259"/>
      <c r="B55" s="267"/>
      <c r="C55" s="18" t="s">
        <v>75</v>
      </c>
      <c r="D55" s="12" t="s">
        <v>85</v>
      </c>
      <c r="E55" s="19">
        <v>6.9</v>
      </c>
      <c r="F55" s="19">
        <v>5.7</v>
      </c>
      <c r="G55" s="19">
        <v>9.2899999999999991</v>
      </c>
      <c r="H55" s="39">
        <v>1.02</v>
      </c>
      <c r="I55" s="42">
        <v>2.72</v>
      </c>
      <c r="J55" s="21">
        <v>2.62</v>
      </c>
    </row>
    <row r="56" spans="1:13" ht="14.25">
      <c r="A56" s="22" t="s">
        <v>86</v>
      </c>
      <c r="B56" s="22" t="s">
        <v>87</v>
      </c>
      <c r="C56" s="23">
        <v>8.35</v>
      </c>
      <c r="D56" s="22" t="s">
        <v>88</v>
      </c>
      <c r="E56" s="23">
        <v>81</v>
      </c>
      <c r="F56" s="22" t="s">
        <v>89</v>
      </c>
      <c r="G56" s="23">
        <v>79.459999999999994</v>
      </c>
      <c r="H56" s="22" t="s">
        <v>90</v>
      </c>
      <c r="I56" s="23">
        <v>0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/>
      <c r="C60" s="30"/>
      <c r="D60" s="33">
        <v>6.1</v>
      </c>
      <c r="E60" s="30"/>
      <c r="F60" s="30">
        <v>5.63</v>
      </c>
      <c r="G60" s="34"/>
      <c r="H60" s="30">
        <v>3.95</v>
      </c>
      <c r="I60" s="30"/>
      <c r="J60" s="21">
        <v>2.46</v>
      </c>
      <c r="K60" s="21"/>
      <c r="L60" s="21">
        <v>12.9</v>
      </c>
      <c r="M60" s="21"/>
    </row>
    <row r="61" spans="1:13" ht="18.75">
      <c r="A61" s="28" t="s">
        <v>5</v>
      </c>
      <c r="B61" s="29">
        <v>15.8</v>
      </c>
      <c r="C61" s="30"/>
      <c r="D61" s="33">
        <v>9.6</v>
      </c>
      <c r="E61" s="30"/>
      <c r="F61" s="30">
        <v>1740</v>
      </c>
      <c r="G61" s="34"/>
      <c r="H61" s="30">
        <v>9.0299999999999994</v>
      </c>
      <c r="I61" s="30"/>
      <c r="J61" s="21">
        <v>4.05</v>
      </c>
      <c r="K61" s="21"/>
      <c r="L61" s="21">
        <v>316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61.6</v>
      </c>
      <c r="D63" s="33"/>
      <c r="E63" s="30">
        <v>64.7</v>
      </c>
      <c r="F63" s="30">
        <v>73.2</v>
      </c>
      <c r="G63" s="34"/>
      <c r="H63" s="30"/>
      <c r="I63" s="30">
        <v>84.36</v>
      </c>
      <c r="J63" s="21"/>
      <c r="K63" s="21">
        <v>81.5</v>
      </c>
      <c r="M63" s="21"/>
    </row>
    <row r="64" spans="1:13" ht="18.75">
      <c r="A64" s="31" t="s">
        <v>6</v>
      </c>
      <c r="B64" s="30"/>
      <c r="C64" s="30">
        <v>81.2</v>
      </c>
      <c r="D64" s="33"/>
      <c r="E64" s="30"/>
      <c r="F64" s="30"/>
      <c r="G64" s="38"/>
      <c r="H64" s="30"/>
      <c r="I64" s="30"/>
      <c r="J64" s="21"/>
      <c r="K64" s="21"/>
      <c r="L64" s="21"/>
      <c r="M64" s="21">
        <v>16.2</v>
      </c>
    </row>
    <row r="65" spans="1:13" ht="18.75">
      <c r="A65" s="31" t="s">
        <v>7</v>
      </c>
      <c r="B65" s="30"/>
      <c r="C65" s="30"/>
      <c r="D65" s="33"/>
      <c r="E65" s="30"/>
      <c r="F65" s="30">
        <v>92</v>
      </c>
      <c r="G65" s="34"/>
      <c r="H65" s="30"/>
      <c r="I65" s="30">
        <v>69.78</v>
      </c>
      <c r="J65" s="21"/>
      <c r="K65" s="21">
        <v>70.2</v>
      </c>
      <c r="M65" s="21">
        <v>65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1.71</v>
      </c>
      <c r="C67" s="30">
        <v>1.7</v>
      </c>
      <c r="D67" s="33">
        <v>2.23</v>
      </c>
      <c r="E67" s="30">
        <v>2.6</v>
      </c>
      <c r="F67" s="30">
        <v>6.37</v>
      </c>
      <c r="G67" s="34">
        <v>12.64</v>
      </c>
      <c r="H67" s="30">
        <v>0.86</v>
      </c>
      <c r="I67" s="30">
        <v>12.64</v>
      </c>
      <c r="J67" s="21">
        <v>2.48</v>
      </c>
      <c r="K67" s="21">
        <v>7.3</v>
      </c>
      <c r="L67" s="21">
        <v>2.6</v>
      </c>
      <c r="M67" s="21">
        <v>10.5</v>
      </c>
    </row>
    <row r="68" spans="1:13" ht="18.75">
      <c r="A68" s="32" t="s">
        <v>8</v>
      </c>
      <c r="B68" s="36">
        <v>4.1100000000000003</v>
      </c>
      <c r="C68" s="30">
        <v>6.6</v>
      </c>
      <c r="D68" s="33">
        <v>5.12</v>
      </c>
      <c r="E68" s="30">
        <v>7</v>
      </c>
      <c r="F68" s="30">
        <v>3.37</v>
      </c>
      <c r="G68" s="34">
        <v>8.98</v>
      </c>
      <c r="H68" s="30">
        <v>11.3</v>
      </c>
      <c r="I68" s="30">
        <v>7.52</v>
      </c>
      <c r="J68" s="21">
        <v>1.65</v>
      </c>
      <c r="K68" s="21">
        <v>4.5999999999999996</v>
      </c>
      <c r="L68" s="21">
        <v>1.88</v>
      </c>
      <c r="M68" s="21">
        <v>5.2</v>
      </c>
    </row>
    <row r="69" spans="1:13" ht="18.75">
      <c r="A69" s="32" t="s">
        <v>9</v>
      </c>
      <c r="B69" s="36"/>
      <c r="C69" s="30"/>
      <c r="D69" s="33"/>
      <c r="E69" s="30"/>
      <c r="F69" s="30">
        <v>11.5</v>
      </c>
      <c r="G69" s="34">
        <v>18.14</v>
      </c>
      <c r="H69" s="30">
        <v>8.16</v>
      </c>
      <c r="I69" s="30">
        <v>18.14</v>
      </c>
      <c r="J69" s="21">
        <v>1.41</v>
      </c>
      <c r="K69" s="21">
        <v>9.3000000000000007</v>
      </c>
      <c r="L69" s="21">
        <v>1.57</v>
      </c>
      <c r="M69" s="21">
        <v>6.9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M6:M7"/>
    <mergeCell ref="J57:M57"/>
    <mergeCell ref="A62:M62"/>
    <mergeCell ref="A66:M66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K73" sqref="K7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106</v>
      </c>
      <c r="D2" s="223"/>
      <c r="E2" s="223"/>
      <c r="F2" s="224" t="s">
        <v>111</v>
      </c>
      <c r="G2" s="224"/>
      <c r="H2" s="224"/>
      <c r="I2" s="225" t="s">
        <v>112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700</v>
      </c>
      <c r="D4" s="217"/>
      <c r="E4" s="217"/>
      <c r="F4" s="217">
        <v>1620</v>
      </c>
      <c r="G4" s="217"/>
      <c r="H4" s="217"/>
      <c r="I4" s="217">
        <v>2650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630</v>
      </c>
      <c r="D5" s="217"/>
      <c r="E5" s="217"/>
      <c r="F5" s="217">
        <v>1370</v>
      </c>
      <c r="G5" s="217"/>
      <c r="H5" s="217"/>
      <c r="I5" s="217">
        <v>2310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0">
        <f>C4</f>
        <v>700</v>
      </c>
      <c r="D6" s="281"/>
      <c r="E6" s="282"/>
      <c r="F6" s="280">
        <f>F4-C4</f>
        <v>920</v>
      </c>
      <c r="G6" s="281"/>
      <c r="H6" s="282"/>
      <c r="I6" s="280">
        <f>I4-F4</f>
        <v>1030</v>
      </c>
      <c r="J6" s="281"/>
      <c r="K6" s="282"/>
      <c r="L6" s="279">
        <f>C6+F6+I6</f>
        <v>2650</v>
      </c>
      <c r="M6" s="279">
        <f>C7+F7+I7</f>
        <v>2310</v>
      </c>
    </row>
    <row r="7" spans="1:15" ht="21.95" customHeight="1">
      <c r="A7" s="216"/>
      <c r="B7" s="6" t="s">
        <v>278</v>
      </c>
      <c r="C7" s="280">
        <f>C5</f>
        <v>630</v>
      </c>
      <c r="D7" s="281"/>
      <c r="E7" s="282"/>
      <c r="F7" s="280">
        <f>F5-C5</f>
        <v>740</v>
      </c>
      <c r="G7" s="281"/>
      <c r="H7" s="282"/>
      <c r="I7" s="280">
        <f>I5-F5</f>
        <v>940</v>
      </c>
      <c r="J7" s="281"/>
      <c r="K7" s="282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 t="s">
        <v>109</v>
      </c>
      <c r="D9" s="217"/>
      <c r="E9" s="217"/>
      <c r="F9" s="217">
        <v>47</v>
      </c>
      <c r="G9" s="217"/>
      <c r="H9" s="217"/>
      <c r="I9" s="217">
        <v>46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 t="s">
        <v>109</v>
      </c>
      <c r="D10" s="217"/>
      <c r="E10" s="217"/>
      <c r="F10" s="217">
        <v>47</v>
      </c>
      <c r="G10" s="217"/>
      <c r="H10" s="217"/>
      <c r="I10" s="217">
        <v>46</v>
      </c>
      <c r="J10" s="217"/>
      <c r="K10" s="217"/>
    </row>
    <row r="11" spans="1:15" ht="21.95" customHeight="1">
      <c r="A11" s="226" t="s">
        <v>22</v>
      </c>
      <c r="B11" s="45" t="s">
        <v>23</v>
      </c>
      <c r="C11" s="52" t="s">
        <v>102</v>
      </c>
      <c r="D11" s="52" t="s">
        <v>102</v>
      </c>
      <c r="E11" s="52" t="s">
        <v>102</v>
      </c>
      <c r="F11" s="55" t="s">
        <v>102</v>
      </c>
      <c r="G11" s="55" t="s">
        <v>102</v>
      </c>
      <c r="H11" s="55" t="s">
        <v>102</v>
      </c>
      <c r="I11" s="56" t="s">
        <v>102</v>
      </c>
      <c r="J11" s="56" t="s">
        <v>102</v>
      </c>
      <c r="K11" s="56" t="s">
        <v>102</v>
      </c>
    </row>
    <row r="12" spans="1:15" ht="21.95" customHeight="1">
      <c r="A12" s="226"/>
      <c r="B12" s="45" t="s">
        <v>24</v>
      </c>
      <c r="C12" s="52">
        <v>60</v>
      </c>
      <c r="D12" s="52">
        <v>60</v>
      </c>
      <c r="E12" s="52">
        <v>60</v>
      </c>
      <c r="F12" s="55">
        <v>60</v>
      </c>
      <c r="G12" s="55">
        <v>60</v>
      </c>
      <c r="H12" s="55">
        <v>60</v>
      </c>
      <c r="I12" s="56">
        <v>60</v>
      </c>
      <c r="J12" s="56">
        <v>60</v>
      </c>
      <c r="K12" s="56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53">
        <v>440</v>
      </c>
      <c r="D15" s="53">
        <v>410</v>
      </c>
      <c r="E15" s="53">
        <v>370</v>
      </c>
      <c r="F15" s="54">
        <v>370</v>
      </c>
      <c r="G15" s="54">
        <v>330</v>
      </c>
      <c r="H15" s="54">
        <v>300</v>
      </c>
      <c r="I15" s="47">
        <v>300</v>
      </c>
      <c r="J15" s="47">
        <v>260</v>
      </c>
      <c r="K15" s="47">
        <v>500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116</v>
      </c>
      <c r="J16" s="232"/>
      <c r="K16" s="232"/>
    </row>
    <row r="17" spans="1:11" ht="21.95" customHeight="1">
      <c r="A17" s="233" t="s">
        <v>31</v>
      </c>
      <c r="B17" s="48" t="s">
        <v>23</v>
      </c>
      <c r="C17" s="53" t="s">
        <v>105</v>
      </c>
      <c r="D17" s="53" t="s">
        <v>105</v>
      </c>
      <c r="E17" s="53" t="s">
        <v>105</v>
      </c>
      <c r="F17" s="54" t="s">
        <v>105</v>
      </c>
      <c r="G17" s="54" t="s">
        <v>105</v>
      </c>
      <c r="H17" s="54" t="s">
        <v>105</v>
      </c>
      <c r="I17" s="57" t="s">
        <v>113</v>
      </c>
      <c r="J17" s="57" t="s">
        <v>113</v>
      </c>
      <c r="K17" s="57" t="s">
        <v>113</v>
      </c>
    </row>
    <row r="18" spans="1:11" ht="21.95" customHeight="1">
      <c r="A18" s="233"/>
      <c r="B18" s="48" t="s">
        <v>24</v>
      </c>
      <c r="C18" s="53">
        <v>75</v>
      </c>
      <c r="D18" s="53">
        <v>75</v>
      </c>
      <c r="E18" s="53">
        <v>75</v>
      </c>
      <c r="F18" s="54">
        <v>75</v>
      </c>
      <c r="G18" s="54">
        <v>75</v>
      </c>
      <c r="H18" s="54">
        <v>75</v>
      </c>
      <c r="I18" s="57">
        <v>75</v>
      </c>
      <c r="J18" s="57">
        <v>75</v>
      </c>
      <c r="K18" s="57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53">
        <v>550</v>
      </c>
      <c r="D21" s="53">
        <v>470</v>
      </c>
      <c r="E21" s="53">
        <v>400</v>
      </c>
      <c r="F21" s="54">
        <v>400</v>
      </c>
      <c r="G21" s="54">
        <v>330</v>
      </c>
      <c r="H21" s="54">
        <v>280</v>
      </c>
      <c r="I21" s="47">
        <v>280</v>
      </c>
      <c r="J21" s="47">
        <v>190</v>
      </c>
      <c r="K21" s="47">
        <v>440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35</v>
      </c>
      <c r="G22" s="232"/>
      <c r="H22" s="232"/>
      <c r="I22" s="232" t="s">
        <v>114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3250</v>
      </c>
      <c r="D23" s="229"/>
      <c r="E23" s="229"/>
      <c r="F23" s="229">
        <v>3250</v>
      </c>
      <c r="G23" s="229"/>
      <c r="H23" s="229"/>
      <c r="I23" s="229">
        <v>3250</v>
      </c>
      <c r="J23" s="229"/>
      <c r="K23" s="229"/>
    </row>
    <row r="24" spans="1:11" ht="21.95" customHeight="1">
      <c r="A24" s="236"/>
      <c r="B24" s="10" t="s">
        <v>38</v>
      </c>
      <c r="C24" s="229">
        <v>1580</v>
      </c>
      <c r="D24" s="229"/>
      <c r="E24" s="229"/>
      <c r="F24" s="229">
        <v>1580</v>
      </c>
      <c r="G24" s="229"/>
      <c r="H24" s="229"/>
      <c r="I24" s="229">
        <v>1580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42</v>
      </c>
      <c r="D25" s="229"/>
      <c r="E25" s="229"/>
      <c r="F25" s="229">
        <v>42</v>
      </c>
      <c r="G25" s="229"/>
      <c r="H25" s="229"/>
      <c r="I25" s="229">
        <v>41</v>
      </c>
      <c r="J25" s="229"/>
      <c r="K25" s="229"/>
    </row>
    <row r="26" spans="1:11" ht="21.95" customHeight="1">
      <c r="A26" s="231"/>
      <c r="B26" s="8" t="s">
        <v>41</v>
      </c>
      <c r="C26" s="229">
        <v>211</v>
      </c>
      <c r="D26" s="229"/>
      <c r="E26" s="229"/>
      <c r="F26" s="229">
        <v>211</v>
      </c>
      <c r="G26" s="229"/>
      <c r="H26" s="229"/>
      <c r="I26" s="229">
        <v>209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107</v>
      </c>
      <c r="D28" s="244"/>
      <c r="E28" s="245"/>
      <c r="F28" s="243"/>
      <c r="G28" s="244"/>
      <c r="H28" s="245"/>
      <c r="I28" s="243" t="s">
        <v>115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108</v>
      </c>
      <c r="D31" s="255"/>
      <c r="E31" s="256"/>
      <c r="F31" s="254" t="s">
        <v>110</v>
      </c>
      <c r="G31" s="255"/>
      <c r="H31" s="256"/>
      <c r="I31" s="254" t="s">
        <v>117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9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52">
        <v>0</v>
      </c>
      <c r="F34" s="52">
        <v>0</v>
      </c>
      <c r="G34" s="46">
        <v>0</v>
      </c>
      <c r="H34" s="46">
        <v>0</v>
      </c>
      <c r="I34" s="4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52">
        <v>9.32</v>
      </c>
      <c r="F35" s="52">
        <v>9.32</v>
      </c>
      <c r="G35" s="46">
        <v>9.27</v>
      </c>
      <c r="H35" s="47">
        <v>9.25</v>
      </c>
      <c r="I35" s="46">
        <v>9.2899999999999991</v>
      </c>
      <c r="J35" s="21">
        <v>9.31</v>
      </c>
    </row>
    <row r="36" spans="1:10" ht="15.75">
      <c r="A36" s="259"/>
      <c r="B36" s="266"/>
      <c r="C36" s="12" t="s">
        <v>57</v>
      </c>
      <c r="D36" s="12" t="s">
        <v>58</v>
      </c>
      <c r="E36" s="52">
        <v>16.27</v>
      </c>
      <c r="F36" s="52">
        <v>14.36</v>
      </c>
      <c r="G36" s="46">
        <v>10.17</v>
      </c>
      <c r="H36" s="47">
        <v>16.38</v>
      </c>
      <c r="I36" s="46">
        <v>11.73</v>
      </c>
      <c r="J36" s="21">
        <v>10.62</v>
      </c>
    </row>
    <row r="37" spans="1:10" ht="18.75">
      <c r="A37" s="259"/>
      <c r="B37" s="266"/>
      <c r="C37" s="13" t="s">
        <v>59</v>
      </c>
      <c r="D37" s="12" t="s">
        <v>60</v>
      </c>
      <c r="E37" s="52">
        <v>7.4</v>
      </c>
      <c r="F37" s="52">
        <v>8.8699999999999992</v>
      </c>
      <c r="G37" s="35">
        <v>11.2</v>
      </c>
      <c r="H37" s="47">
        <v>10.4</v>
      </c>
      <c r="I37" s="46">
        <v>10.9</v>
      </c>
      <c r="J37" s="21">
        <v>10.9</v>
      </c>
    </row>
    <row r="38" spans="1:10" ht="16.5">
      <c r="A38" s="259"/>
      <c r="B38" s="266"/>
      <c r="C38" s="14" t="s">
        <v>61</v>
      </c>
      <c r="D38" s="12" t="s">
        <v>62</v>
      </c>
      <c r="E38" s="35">
        <v>3.36</v>
      </c>
      <c r="F38" s="35">
        <v>4.12</v>
      </c>
      <c r="G38" s="35">
        <v>8.48</v>
      </c>
      <c r="H38" s="37">
        <v>7.41</v>
      </c>
      <c r="I38" s="46">
        <v>7.92</v>
      </c>
      <c r="J38" s="21">
        <v>8.25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52">
        <v>1</v>
      </c>
      <c r="F39" s="52">
        <v>1</v>
      </c>
      <c r="G39" s="46">
        <v>0.8</v>
      </c>
      <c r="H39" s="47">
        <v>0.8</v>
      </c>
      <c r="I39" s="4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52">
        <v>9.9499999999999993</v>
      </c>
      <c r="F40" s="52">
        <v>9.8699999999999992</v>
      </c>
      <c r="G40" s="46">
        <v>9.9499999999999993</v>
      </c>
      <c r="H40" s="47">
        <v>10</v>
      </c>
      <c r="I40" s="46">
        <v>10.02</v>
      </c>
      <c r="J40" s="21">
        <v>10.050000000000001</v>
      </c>
    </row>
    <row r="41" spans="1:10" ht="15.75">
      <c r="A41" s="259"/>
      <c r="B41" s="266"/>
      <c r="C41" s="12" t="s">
        <v>57</v>
      </c>
      <c r="D41" s="12" t="s">
        <v>65</v>
      </c>
      <c r="E41" s="52">
        <v>22.4</v>
      </c>
      <c r="F41" s="52">
        <v>27.2</v>
      </c>
      <c r="G41" s="46">
        <v>37.799999999999997</v>
      </c>
      <c r="H41" s="47">
        <v>41.1</v>
      </c>
      <c r="I41" s="46">
        <v>41.3</v>
      </c>
      <c r="J41" s="21">
        <v>40.1</v>
      </c>
    </row>
    <row r="42" spans="1:10" ht="15.75">
      <c r="A42" s="259"/>
      <c r="B42" s="266"/>
      <c r="C42" s="15" t="s">
        <v>66</v>
      </c>
      <c r="D42" s="16" t="s">
        <v>67</v>
      </c>
      <c r="E42" s="52">
        <v>3.71</v>
      </c>
      <c r="F42" s="52">
        <v>4.3600000000000003</v>
      </c>
      <c r="G42" s="46">
        <v>4.79</v>
      </c>
      <c r="H42" s="47">
        <v>4.95</v>
      </c>
      <c r="I42" s="46">
        <v>5</v>
      </c>
      <c r="J42" s="21">
        <v>4.08</v>
      </c>
    </row>
    <row r="43" spans="1:10" ht="16.5">
      <c r="A43" s="259"/>
      <c r="B43" s="266"/>
      <c r="C43" s="15" t="s">
        <v>68</v>
      </c>
      <c r="D43" s="17" t="s">
        <v>69</v>
      </c>
      <c r="E43" s="52">
        <v>6.39</v>
      </c>
      <c r="F43" s="52">
        <v>6.83</v>
      </c>
      <c r="G43" s="46">
        <v>4.9000000000000004</v>
      </c>
      <c r="H43" s="47">
        <v>8.7100000000000009</v>
      </c>
      <c r="I43" s="46">
        <v>7.42</v>
      </c>
      <c r="J43" s="21">
        <v>7.61</v>
      </c>
    </row>
    <row r="44" spans="1:10" ht="18.75">
      <c r="A44" s="259"/>
      <c r="B44" s="266"/>
      <c r="C44" s="13" t="s">
        <v>59</v>
      </c>
      <c r="D44" s="12" t="s">
        <v>70</v>
      </c>
      <c r="E44" s="52">
        <v>691</v>
      </c>
      <c r="F44" s="52">
        <v>764</v>
      </c>
      <c r="G44" s="46">
        <v>6.22</v>
      </c>
      <c r="H44" s="47">
        <v>717</v>
      </c>
      <c r="I44" s="46">
        <v>1125</v>
      </c>
      <c r="J44" s="21">
        <v>957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52">
        <v>6.32</v>
      </c>
      <c r="F45" s="52">
        <v>7.44</v>
      </c>
      <c r="G45" s="46">
        <v>14.1</v>
      </c>
      <c r="H45" s="47">
        <v>8.91</v>
      </c>
      <c r="I45" s="46">
        <v>12.1</v>
      </c>
      <c r="J45" s="21">
        <v>10.6</v>
      </c>
    </row>
    <row r="46" spans="1:10" ht="18.75">
      <c r="A46" s="259"/>
      <c r="B46" s="266"/>
      <c r="C46" s="13" t="s">
        <v>59</v>
      </c>
      <c r="D46" s="12" t="s">
        <v>60</v>
      </c>
      <c r="E46" s="52">
        <v>5.53</v>
      </c>
      <c r="F46" s="52">
        <v>6.21</v>
      </c>
      <c r="G46" s="46">
        <v>7.65</v>
      </c>
      <c r="H46" s="47">
        <v>5.72</v>
      </c>
      <c r="I46" s="46">
        <v>10.8</v>
      </c>
      <c r="J46" s="21">
        <v>10.199999999999999</v>
      </c>
    </row>
    <row r="47" spans="1:10" ht="16.5">
      <c r="A47" s="259"/>
      <c r="B47" s="266"/>
      <c r="C47" s="14" t="s">
        <v>61</v>
      </c>
      <c r="D47" s="12" t="s">
        <v>76</v>
      </c>
      <c r="E47" s="52">
        <v>3.54</v>
      </c>
      <c r="F47" s="52">
        <v>4.32</v>
      </c>
      <c r="G47" s="46">
        <v>5.08</v>
      </c>
      <c r="H47" s="47">
        <v>4.9000000000000004</v>
      </c>
      <c r="I47" s="46">
        <v>2.21</v>
      </c>
      <c r="J47" s="21">
        <v>2.73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52">
        <v>10.46</v>
      </c>
      <c r="F48" s="52">
        <v>11.21</v>
      </c>
      <c r="G48" s="46">
        <v>14.31</v>
      </c>
      <c r="H48" s="47">
        <v>11.24</v>
      </c>
      <c r="I48" s="46">
        <v>14.78</v>
      </c>
      <c r="J48" s="21">
        <v>12.67</v>
      </c>
    </row>
    <row r="49" spans="1:13" ht="18.75">
      <c r="A49" s="259"/>
      <c r="B49" s="266"/>
      <c r="C49" s="13" t="s">
        <v>59</v>
      </c>
      <c r="D49" s="12" t="s">
        <v>60</v>
      </c>
      <c r="E49" s="52">
        <v>16.5</v>
      </c>
      <c r="F49" s="52">
        <v>18.399999999999999</v>
      </c>
      <c r="G49" s="46">
        <v>16.3</v>
      </c>
      <c r="H49" s="47">
        <v>17.2</v>
      </c>
      <c r="I49" s="46">
        <v>19.2</v>
      </c>
      <c r="J49" s="21">
        <v>22.1</v>
      </c>
    </row>
    <row r="50" spans="1:13" ht="16.5">
      <c r="A50" s="259"/>
      <c r="B50" s="266"/>
      <c r="C50" s="14" t="s">
        <v>61</v>
      </c>
      <c r="D50" s="12" t="s">
        <v>76</v>
      </c>
      <c r="E50" s="52">
        <v>8.36</v>
      </c>
      <c r="F50" s="52">
        <v>8.06</v>
      </c>
      <c r="G50" s="46">
        <v>8.33</v>
      </c>
      <c r="H50" s="47">
        <v>9.4</v>
      </c>
      <c r="I50" s="46">
        <v>6.69</v>
      </c>
      <c r="J50" s="21">
        <v>7.26</v>
      </c>
    </row>
    <row r="51" spans="1:13" ht="14.25">
      <c r="A51" s="259"/>
      <c r="B51" s="266" t="s">
        <v>78</v>
      </c>
      <c r="C51" s="12" t="s">
        <v>53</v>
      </c>
      <c r="D51" s="46" t="s">
        <v>80</v>
      </c>
      <c r="E51" s="52">
        <v>0</v>
      </c>
      <c r="F51" s="52">
        <v>0</v>
      </c>
      <c r="G51" s="46">
        <v>0</v>
      </c>
      <c r="H51" s="47">
        <v>0</v>
      </c>
      <c r="I51" s="4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52">
        <v>9.34</v>
      </c>
      <c r="F52" s="52">
        <v>9.3800000000000008</v>
      </c>
      <c r="G52" s="46">
        <v>9.34</v>
      </c>
      <c r="H52" s="47">
        <v>9.32</v>
      </c>
      <c r="I52" s="46">
        <v>9.48</v>
      </c>
      <c r="J52" s="21">
        <v>9.4499999999999993</v>
      </c>
    </row>
    <row r="53" spans="1:13" ht="15.75">
      <c r="A53" s="259"/>
      <c r="B53" s="266"/>
      <c r="C53" s="12" t="s">
        <v>57</v>
      </c>
      <c r="D53" s="12" t="s">
        <v>58</v>
      </c>
      <c r="E53" s="52">
        <v>8.27</v>
      </c>
      <c r="F53" s="52">
        <v>10.08</v>
      </c>
      <c r="G53" s="46">
        <v>15.23</v>
      </c>
      <c r="H53" s="47">
        <v>11.06</v>
      </c>
      <c r="I53" s="46">
        <v>14.49</v>
      </c>
      <c r="J53" s="21">
        <v>13.31</v>
      </c>
    </row>
    <row r="54" spans="1:13" ht="18.75">
      <c r="A54" s="259"/>
      <c r="B54" s="266"/>
      <c r="C54" s="13" t="s">
        <v>59</v>
      </c>
      <c r="D54" s="12" t="s">
        <v>60</v>
      </c>
      <c r="E54" s="52">
        <v>10.6</v>
      </c>
      <c r="F54" s="52">
        <v>11.06</v>
      </c>
      <c r="G54" s="46">
        <v>7.8</v>
      </c>
      <c r="H54" s="47">
        <v>6.4</v>
      </c>
      <c r="I54" s="46">
        <v>10.6</v>
      </c>
      <c r="J54" s="21">
        <v>11.2</v>
      </c>
    </row>
    <row r="55" spans="1:13" ht="16.5">
      <c r="A55" s="259"/>
      <c r="B55" s="267"/>
      <c r="C55" s="18" t="s">
        <v>61</v>
      </c>
      <c r="D55" s="12" t="s">
        <v>85</v>
      </c>
      <c r="E55" s="19">
        <v>2.34</v>
      </c>
      <c r="F55" s="19">
        <v>3.01</v>
      </c>
      <c r="G55" s="19">
        <v>5.54</v>
      </c>
      <c r="H55" s="47">
        <v>5.37</v>
      </c>
      <c r="I55" s="46">
        <v>3.12</v>
      </c>
      <c r="J55" s="21">
        <v>3.51</v>
      </c>
    </row>
    <row r="56" spans="1:13" ht="14.25">
      <c r="A56" s="22" t="s">
        <v>86</v>
      </c>
      <c r="B56" s="22" t="s">
        <v>87</v>
      </c>
      <c r="C56" s="23">
        <v>8.36</v>
      </c>
      <c r="D56" s="22" t="s">
        <v>88</v>
      </c>
      <c r="E56" s="23">
        <v>82</v>
      </c>
      <c r="F56" s="22" t="s">
        <v>89</v>
      </c>
      <c r="G56" s="23">
        <v>78.040000000000006</v>
      </c>
      <c r="H56" s="22" t="s">
        <v>90</v>
      </c>
      <c r="I56" s="23">
        <v>0</v>
      </c>
      <c r="J56" s="21"/>
    </row>
    <row r="57" spans="1:13" ht="14.25">
      <c r="A57" s="159"/>
      <c r="B57" s="268" t="s">
        <v>49</v>
      </c>
      <c r="C57" s="268"/>
      <c r="D57" s="268"/>
      <c r="E57" s="268"/>
      <c r="F57" s="269" t="s">
        <v>50</v>
      </c>
      <c r="G57" s="269"/>
      <c r="H57" s="269"/>
      <c r="I57" s="269"/>
      <c r="J57" s="270" t="s">
        <v>51</v>
      </c>
      <c r="K57" s="270"/>
      <c r="L57" s="270"/>
      <c r="M57" s="270"/>
    </row>
    <row r="58" spans="1:13" ht="18.75">
      <c r="A58" s="24" t="s">
        <v>94</v>
      </c>
      <c r="B58" s="25" t="s">
        <v>95</v>
      </c>
      <c r="C58" s="25" t="s">
        <v>96</v>
      </c>
      <c r="D58" s="25" t="s">
        <v>95</v>
      </c>
      <c r="E58" s="25" t="s">
        <v>96</v>
      </c>
      <c r="F58" s="26" t="s">
        <v>95</v>
      </c>
      <c r="G58" s="26" t="s">
        <v>96</v>
      </c>
      <c r="H58" s="26" t="s">
        <v>95</v>
      </c>
      <c r="I58" s="26" t="s">
        <v>96</v>
      </c>
      <c r="J58" s="27" t="s">
        <v>95</v>
      </c>
      <c r="K58" s="27" t="s">
        <v>96</v>
      </c>
      <c r="L58" s="27" t="s">
        <v>95</v>
      </c>
      <c r="M58" s="27" t="s">
        <v>96</v>
      </c>
    </row>
    <row r="59" spans="1:13" ht="18.75">
      <c r="A59" s="28" t="s">
        <v>97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1.18</v>
      </c>
      <c r="C60" s="30"/>
      <c r="D60" s="33">
        <v>11</v>
      </c>
      <c r="E60" s="30"/>
      <c r="F60" s="30"/>
      <c r="G60" s="34"/>
      <c r="H60" s="30">
        <v>64.2</v>
      </c>
      <c r="I60" s="30"/>
      <c r="J60" s="21">
        <v>2.73</v>
      </c>
      <c r="K60" s="21"/>
      <c r="L60" s="21">
        <v>10.7</v>
      </c>
      <c r="M60" s="21"/>
    </row>
    <row r="61" spans="1:13" ht="18.75">
      <c r="A61" s="28" t="s">
        <v>5</v>
      </c>
      <c r="B61" s="29">
        <v>0.94</v>
      </c>
      <c r="C61" s="30"/>
      <c r="D61" s="33">
        <v>3.37</v>
      </c>
      <c r="E61" s="30"/>
      <c r="F61" s="30">
        <v>5.43</v>
      </c>
      <c r="G61" s="34"/>
      <c r="H61" s="30">
        <v>12.8</v>
      </c>
      <c r="I61" s="30"/>
      <c r="J61" s="21">
        <v>5.67</v>
      </c>
      <c r="K61" s="21"/>
      <c r="L61" s="21">
        <v>4.09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98</v>
      </c>
      <c r="B63" s="30"/>
      <c r="C63" s="30">
        <v>81.2</v>
      </c>
      <c r="D63" s="33"/>
      <c r="E63" s="30">
        <v>74.5</v>
      </c>
      <c r="F63" s="30"/>
      <c r="G63" s="34">
        <v>85.67</v>
      </c>
      <c r="H63" s="30"/>
      <c r="I63" s="30">
        <v>88.75</v>
      </c>
      <c r="J63" s="21"/>
      <c r="K63" s="21">
        <v>90.7</v>
      </c>
      <c r="M63" s="21">
        <v>81.900000000000006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44.1</v>
      </c>
      <c r="D65" s="33"/>
      <c r="E65" s="30">
        <v>41.93</v>
      </c>
      <c r="F65" s="30"/>
      <c r="G65" s="34">
        <v>41.93</v>
      </c>
      <c r="H65" s="30"/>
      <c r="I65" s="30">
        <v>37.61</v>
      </c>
      <c r="J65" s="21"/>
      <c r="K65" s="21">
        <v>41.9</v>
      </c>
      <c r="M65" s="21">
        <v>40.1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99</v>
      </c>
      <c r="B67" s="30">
        <v>2.54</v>
      </c>
      <c r="C67" s="30">
        <v>11.93</v>
      </c>
      <c r="D67" s="33">
        <v>2.36</v>
      </c>
      <c r="E67" s="30">
        <v>11.47</v>
      </c>
      <c r="F67" s="30">
        <v>3.03</v>
      </c>
      <c r="G67" s="34">
        <v>10.84</v>
      </c>
      <c r="H67" s="30">
        <v>4.58</v>
      </c>
      <c r="I67" s="30">
        <v>10.95</v>
      </c>
      <c r="J67" s="21">
        <v>14.5</v>
      </c>
      <c r="K67" s="21">
        <v>11.5</v>
      </c>
      <c r="L67" s="21">
        <v>9.14</v>
      </c>
      <c r="M67" s="21">
        <v>10.1</v>
      </c>
    </row>
    <row r="68" spans="1:13" ht="18.75">
      <c r="A68" s="32" t="s">
        <v>8</v>
      </c>
      <c r="B68" s="36">
        <v>2.9</v>
      </c>
      <c r="C68" s="30">
        <v>11.47</v>
      </c>
      <c r="D68" s="33">
        <v>3.78</v>
      </c>
      <c r="E68" s="30">
        <v>9.7100000000000009</v>
      </c>
      <c r="F68" s="30">
        <v>16.399999999999999</v>
      </c>
      <c r="G68" s="34">
        <v>8.9700000000000006</v>
      </c>
      <c r="H68" s="30">
        <v>15.1</v>
      </c>
      <c r="I68" s="30">
        <v>8.84</v>
      </c>
      <c r="J68" s="21">
        <v>13.1</v>
      </c>
      <c r="K68" s="21">
        <v>9.25</v>
      </c>
      <c r="L68" s="21">
        <v>10.1</v>
      </c>
      <c r="M68" s="21">
        <v>9.6999999999999993</v>
      </c>
    </row>
    <row r="69" spans="1:13" ht="18.75">
      <c r="A69" s="32" t="s">
        <v>9</v>
      </c>
      <c r="B69" s="36">
        <v>2.4</v>
      </c>
      <c r="C69" s="30">
        <v>17.82</v>
      </c>
      <c r="D69" s="33">
        <v>3.44</v>
      </c>
      <c r="E69" s="30">
        <v>17.82</v>
      </c>
      <c r="F69" s="30">
        <v>6.48</v>
      </c>
      <c r="G69" s="34">
        <v>16.84</v>
      </c>
      <c r="H69" s="30">
        <v>7.78</v>
      </c>
      <c r="I69" s="30">
        <v>10.8</v>
      </c>
      <c r="J69" s="21">
        <v>12.5</v>
      </c>
      <c r="K69" s="21">
        <v>16.8</v>
      </c>
      <c r="L69" s="21">
        <v>8.31</v>
      </c>
      <c r="M69" s="21">
        <v>15.7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J57:M57"/>
    <mergeCell ref="A62:M62"/>
    <mergeCell ref="A66:M66"/>
    <mergeCell ref="L9:O9"/>
    <mergeCell ref="B57:E57"/>
    <mergeCell ref="F57:I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C25:E25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C27:E27"/>
    <mergeCell ref="F27:H27"/>
    <mergeCell ref="I27:K27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C7:E7"/>
    <mergeCell ref="F6:H6"/>
    <mergeCell ref="L4:L5"/>
    <mergeCell ref="M4:M5"/>
    <mergeCell ref="L6:L7"/>
    <mergeCell ref="M6:M7"/>
    <mergeCell ref="F7:H7"/>
    <mergeCell ref="I6:K6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268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57650</v>
      </c>
      <c r="D4" s="217"/>
      <c r="E4" s="217"/>
      <c r="F4" s="217">
        <v>58660</v>
      </c>
      <c r="G4" s="217"/>
      <c r="H4" s="217"/>
      <c r="I4" s="217">
        <v>59725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55250</v>
      </c>
      <c r="D5" s="217"/>
      <c r="E5" s="217"/>
      <c r="F5" s="217">
        <v>56250</v>
      </c>
      <c r="G5" s="217"/>
      <c r="H5" s="217"/>
      <c r="I5" s="217">
        <v>57225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C4-'18日'!I4</f>
        <v>1183</v>
      </c>
      <c r="D6" s="285"/>
      <c r="E6" s="285"/>
      <c r="F6" s="286">
        <f>F4-C4</f>
        <v>1010</v>
      </c>
      <c r="G6" s="287"/>
      <c r="H6" s="288"/>
      <c r="I6" s="286">
        <f>I4-F4</f>
        <v>1065</v>
      </c>
      <c r="J6" s="287"/>
      <c r="K6" s="288"/>
      <c r="L6" s="279">
        <f>C6+F6+I6</f>
        <v>3258</v>
      </c>
      <c r="M6" s="279">
        <f>C7+F7+I7</f>
        <v>2840</v>
      </c>
    </row>
    <row r="7" spans="1:15" ht="21.95" customHeight="1">
      <c r="A7" s="216"/>
      <c r="B7" s="6" t="s">
        <v>278</v>
      </c>
      <c r="C7" s="285">
        <f>C5-'18日'!I5</f>
        <v>865</v>
      </c>
      <c r="D7" s="285"/>
      <c r="E7" s="285"/>
      <c r="F7" s="286">
        <f>F5-C5</f>
        <v>1000</v>
      </c>
      <c r="G7" s="287"/>
      <c r="H7" s="288"/>
      <c r="I7" s="286">
        <f>I5-F5</f>
        <v>975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45</v>
      </c>
      <c r="D9" s="217"/>
      <c r="E9" s="217"/>
      <c r="F9" s="217">
        <v>50</v>
      </c>
      <c r="G9" s="217"/>
      <c r="H9" s="217"/>
      <c r="I9" s="217">
        <v>45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45</v>
      </c>
      <c r="D10" s="217"/>
      <c r="E10" s="217"/>
      <c r="F10" s="217">
        <v>50</v>
      </c>
      <c r="G10" s="217"/>
      <c r="H10" s="217"/>
      <c r="I10" s="217">
        <v>45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39" t="s">
        <v>102</v>
      </c>
      <c r="D11" s="139" t="s">
        <v>102</v>
      </c>
      <c r="E11" s="139" t="s">
        <v>102</v>
      </c>
      <c r="F11" s="141" t="s">
        <v>102</v>
      </c>
      <c r="G11" s="141" t="s">
        <v>102</v>
      </c>
      <c r="H11" s="141" t="s">
        <v>102</v>
      </c>
      <c r="I11" s="143" t="s">
        <v>102</v>
      </c>
      <c r="J11" s="143" t="s">
        <v>102</v>
      </c>
      <c r="K11" s="143" t="s">
        <v>102</v>
      </c>
    </row>
    <row r="12" spans="1:15" ht="21.95" customHeight="1">
      <c r="A12" s="226"/>
      <c r="B12" s="41" t="s">
        <v>24</v>
      </c>
      <c r="C12" s="139">
        <v>60</v>
      </c>
      <c r="D12" s="139">
        <v>60</v>
      </c>
      <c r="E12" s="139">
        <v>60</v>
      </c>
      <c r="F12" s="141">
        <v>60</v>
      </c>
      <c r="G12" s="141">
        <v>60</v>
      </c>
      <c r="H12" s="141">
        <v>60</v>
      </c>
      <c r="I12" s="143">
        <v>60</v>
      </c>
      <c r="J12" s="143">
        <v>60</v>
      </c>
      <c r="K12" s="143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263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315</v>
      </c>
      <c r="D15" s="39">
        <v>270</v>
      </c>
      <c r="E15" s="39">
        <v>500</v>
      </c>
      <c r="F15" s="142">
        <v>500</v>
      </c>
      <c r="G15" s="39">
        <v>480</v>
      </c>
      <c r="H15" s="39">
        <v>460</v>
      </c>
      <c r="I15" s="144">
        <v>460</v>
      </c>
      <c r="J15" s="39">
        <v>450</v>
      </c>
      <c r="K15" s="39">
        <v>450</v>
      </c>
    </row>
    <row r="16" spans="1:15" ht="28.5" customHeight="1">
      <c r="A16" s="231"/>
      <c r="B16" s="9" t="s">
        <v>29</v>
      </c>
      <c r="C16" s="232" t="s">
        <v>262</v>
      </c>
      <c r="D16" s="232"/>
      <c r="E16" s="232"/>
      <c r="F16" s="232" t="s">
        <v>264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40" t="s">
        <v>113</v>
      </c>
      <c r="D17" s="140" t="s">
        <v>113</v>
      </c>
      <c r="E17" s="140" t="s">
        <v>113</v>
      </c>
      <c r="F17" s="142" t="s">
        <v>113</v>
      </c>
      <c r="G17" s="142" t="s">
        <v>113</v>
      </c>
      <c r="H17" s="142" t="s">
        <v>113</v>
      </c>
      <c r="I17" s="144" t="s">
        <v>113</v>
      </c>
      <c r="J17" s="144" t="s">
        <v>113</v>
      </c>
      <c r="K17" s="144" t="s">
        <v>113</v>
      </c>
    </row>
    <row r="18" spans="1:11" ht="21.95" customHeight="1">
      <c r="A18" s="233"/>
      <c r="B18" s="40" t="s">
        <v>24</v>
      </c>
      <c r="C18" s="140">
        <v>85</v>
      </c>
      <c r="D18" s="140">
        <v>85</v>
      </c>
      <c r="E18" s="140">
        <v>85</v>
      </c>
      <c r="F18" s="142">
        <v>85</v>
      </c>
      <c r="G18" s="142">
        <v>85</v>
      </c>
      <c r="H18" s="142">
        <v>85</v>
      </c>
      <c r="I18" s="144">
        <v>85</v>
      </c>
      <c r="J18" s="144">
        <v>85</v>
      </c>
      <c r="K18" s="144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500</v>
      </c>
      <c r="D21" s="39">
        <v>400</v>
      </c>
      <c r="E21" s="39">
        <v>300</v>
      </c>
      <c r="F21" s="39">
        <v>300</v>
      </c>
      <c r="G21" s="39">
        <v>250</v>
      </c>
      <c r="H21" s="39">
        <v>450</v>
      </c>
      <c r="I21" s="144">
        <v>450</v>
      </c>
      <c r="J21" s="39">
        <v>360</v>
      </c>
      <c r="K21" s="39">
        <v>270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265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2000</v>
      </c>
      <c r="D23" s="229"/>
      <c r="E23" s="229"/>
      <c r="F23" s="229">
        <v>2000</v>
      </c>
      <c r="G23" s="229"/>
      <c r="H23" s="229"/>
      <c r="I23" s="229">
        <v>2000</v>
      </c>
      <c r="J23" s="229"/>
      <c r="K23" s="229"/>
    </row>
    <row r="24" spans="1:11" ht="21.95" customHeight="1">
      <c r="A24" s="236"/>
      <c r="B24" s="10" t="s">
        <v>38</v>
      </c>
      <c r="C24" s="229">
        <v>2430</v>
      </c>
      <c r="D24" s="229"/>
      <c r="E24" s="229"/>
      <c r="F24" s="229">
        <v>2430</v>
      </c>
      <c r="G24" s="229"/>
      <c r="H24" s="229"/>
      <c r="I24" s="229">
        <v>2430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31</v>
      </c>
      <c r="D25" s="229"/>
      <c r="E25" s="229"/>
      <c r="F25" s="229">
        <v>31</v>
      </c>
      <c r="G25" s="229"/>
      <c r="H25" s="229"/>
      <c r="I25" s="229">
        <v>31</v>
      </c>
      <c r="J25" s="229"/>
      <c r="K25" s="229"/>
    </row>
    <row r="26" spans="1:11" ht="21.95" customHeight="1">
      <c r="A26" s="231"/>
      <c r="B26" s="8" t="s">
        <v>41</v>
      </c>
      <c r="C26" s="229">
        <v>168</v>
      </c>
      <c r="D26" s="229"/>
      <c r="E26" s="229"/>
      <c r="F26" s="229">
        <v>166</v>
      </c>
      <c r="G26" s="229"/>
      <c r="H26" s="229"/>
      <c r="I26" s="229">
        <v>166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261</v>
      </c>
      <c r="D28" s="244"/>
      <c r="E28" s="245"/>
      <c r="F28" s="243" t="s">
        <v>266</v>
      </c>
      <c r="G28" s="244"/>
      <c r="H28" s="245"/>
      <c r="I28" s="243"/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267</v>
      </c>
      <c r="G31" s="255"/>
      <c r="H31" s="256"/>
      <c r="I31" s="254" t="s">
        <v>247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45">
        <v>0</v>
      </c>
      <c r="F34" s="145">
        <v>0</v>
      </c>
      <c r="G34" s="145">
        <v>0</v>
      </c>
      <c r="H34" s="145">
        <v>0</v>
      </c>
      <c r="I34" s="145">
        <v>0</v>
      </c>
      <c r="J34" s="145">
        <v>0</v>
      </c>
    </row>
    <row r="35" spans="1:10" ht="15.75">
      <c r="A35" s="259"/>
      <c r="B35" s="266"/>
      <c r="C35" s="13" t="s">
        <v>55</v>
      </c>
      <c r="D35" s="13" t="s">
        <v>56</v>
      </c>
      <c r="E35" s="145">
        <v>9.31</v>
      </c>
      <c r="F35" s="145">
        <v>9.32</v>
      </c>
      <c r="G35" s="145">
        <v>9.44</v>
      </c>
      <c r="H35" s="145">
        <v>9.32</v>
      </c>
      <c r="I35" s="145">
        <v>9.0399999999999991</v>
      </c>
      <c r="J35" s="145">
        <v>9.31</v>
      </c>
    </row>
    <row r="36" spans="1:10" ht="15.75">
      <c r="A36" s="259"/>
      <c r="B36" s="266"/>
      <c r="C36" s="12" t="s">
        <v>57</v>
      </c>
      <c r="D36" s="12" t="s">
        <v>58</v>
      </c>
      <c r="E36" s="145">
        <v>5.55</v>
      </c>
      <c r="F36" s="145">
        <v>5.34</v>
      </c>
      <c r="G36" s="145">
        <v>10.91</v>
      </c>
      <c r="H36" s="145">
        <v>5.7</v>
      </c>
      <c r="I36" s="145">
        <v>4.8899999999999997</v>
      </c>
      <c r="J36" s="145">
        <v>5.61</v>
      </c>
    </row>
    <row r="37" spans="1:10" ht="18.75">
      <c r="A37" s="259"/>
      <c r="B37" s="266"/>
      <c r="C37" s="13" t="s">
        <v>59</v>
      </c>
      <c r="D37" s="12" t="s">
        <v>60</v>
      </c>
      <c r="E37" s="145">
        <v>10.8</v>
      </c>
      <c r="F37" s="145">
        <v>11</v>
      </c>
      <c r="G37" s="145">
        <v>10.7</v>
      </c>
      <c r="H37" s="145">
        <v>10</v>
      </c>
      <c r="I37" s="145">
        <v>9.7799999999999994</v>
      </c>
      <c r="J37" s="145">
        <v>9.86</v>
      </c>
    </row>
    <row r="38" spans="1:10" ht="16.5">
      <c r="A38" s="259"/>
      <c r="B38" s="266"/>
      <c r="C38" s="14" t="s">
        <v>61</v>
      </c>
      <c r="D38" s="12" t="s">
        <v>62</v>
      </c>
      <c r="E38" s="145">
        <v>2.46</v>
      </c>
      <c r="F38" s="145">
        <v>2.76</v>
      </c>
      <c r="G38" s="145">
        <v>8.67</v>
      </c>
      <c r="H38" s="145">
        <v>7.79</v>
      </c>
      <c r="I38" s="145">
        <v>8.15</v>
      </c>
      <c r="J38" s="145">
        <v>7.35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45">
        <v>1</v>
      </c>
      <c r="F39" s="145">
        <v>1</v>
      </c>
      <c r="G39" s="145">
        <v>0.9</v>
      </c>
      <c r="H39" s="145">
        <v>0.9</v>
      </c>
      <c r="I39" s="145">
        <v>1</v>
      </c>
      <c r="J39" s="145">
        <v>0.9</v>
      </c>
    </row>
    <row r="40" spans="1:10" ht="15.75">
      <c r="A40" s="259"/>
      <c r="B40" s="266"/>
      <c r="C40" s="13" t="s">
        <v>55</v>
      </c>
      <c r="D40" s="13" t="s">
        <v>64</v>
      </c>
      <c r="E40" s="145">
        <v>10.199999999999999</v>
      </c>
      <c r="F40" s="145">
        <v>10.199999999999999</v>
      </c>
      <c r="G40" s="145">
        <v>10.27</v>
      </c>
      <c r="H40" s="145">
        <v>10.11</v>
      </c>
      <c r="I40" s="145">
        <v>10.119999999999999</v>
      </c>
      <c r="J40" s="145">
        <v>10.119999999999999</v>
      </c>
    </row>
    <row r="41" spans="1:10" ht="15.75">
      <c r="A41" s="259"/>
      <c r="B41" s="266"/>
      <c r="C41" s="12" t="s">
        <v>57</v>
      </c>
      <c r="D41" s="12" t="s">
        <v>65</v>
      </c>
      <c r="E41" s="145">
        <v>23.1</v>
      </c>
      <c r="F41" s="145">
        <v>25.2</v>
      </c>
      <c r="G41" s="145">
        <v>21.4</v>
      </c>
      <c r="H41" s="145">
        <v>21.4</v>
      </c>
      <c r="I41" s="145">
        <v>19.7</v>
      </c>
      <c r="J41" s="145">
        <v>21.1</v>
      </c>
    </row>
    <row r="42" spans="1:10" ht="15.75">
      <c r="A42" s="259"/>
      <c r="B42" s="266"/>
      <c r="C42" s="15" t="s">
        <v>66</v>
      </c>
      <c r="D42" s="16" t="s">
        <v>67</v>
      </c>
      <c r="E42" s="145">
        <v>4.62</v>
      </c>
      <c r="F42" s="42">
        <v>4.22</v>
      </c>
      <c r="G42" s="145">
        <v>4.1100000000000003</v>
      </c>
      <c r="H42" s="145">
        <v>4.04</v>
      </c>
      <c r="I42" s="145">
        <v>3.95</v>
      </c>
      <c r="J42" s="145">
        <v>3.86</v>
      </c>
    </row>
    <row r="43" spans="1:10" ht="16.5">
      <c r="A43" s="259"/>
      <c r="B43" s="266"/>
      <c r="C43" s="15" t="s">
        <v>68</v>
      </c>
      <c r="D43" s="17" t="s">
        <v>69</v>
      </c>
      <c r="E43" s="145">
        <v>5.25</v>
      </c>
      <c r="F43" s="145">
        <v>5.7</v>
      </c>
      <c r="G43" s="145">
        <v>4.99</v>
      </c>
      <c r="H43" s="145">
        <v>4.82</v>
      </c>
      <c r="I43" s="145">
        <v>3.14</v>
      </c>
      <c r="J43" s="145">
        <v>5.87</v>
      </c>
    </row>
    <row r="44" spans="1:10" ht="18.75">
      <c r="A44" s="259"/>
      <c r="B44" s="266"/>
      <c r="C44" s="13" t="s">
        <v>59</v>
      </c>
      <c r="D44" s="12" t="s">
        <v>70</v>
      </c>
      <c r="E44" s="145">
        <v>725</v>
      </c>
      <c r="F44" s="145">
        <v>591</v>
      </c>
      <c r="G44" s="145">
        <v>498</v>
      </c>
      <c r="H44" s="145">
        <v>485</v>
      </c>
      <c r="I44" s="145">
        <v>447</v>
      </c>
      <c r="J44" s="145">
        <v>378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45">
        <v>5.45</v>
      </c>
      <c r="F45" s="145">
        <v>5.3</v>
      </c>
      <c r="G45" s="145">
        <v>11.71</v>
      </c>
      <c r="H45" s="145">
        <v>9.5299999999999994</v>
      </c>
      <c r="I45" s="145">
        <v>8.23</v>
      </c>
      <c r="J45" s="145">
        <v>7.31</v>
      </c>
    </row>
    <row r="46" spans="1:10" ht="18.75">
      <c r="A46" s="259"/>
      <c r="B46" s="266"/>
      <c r="C46" s="13" t="s">
        <v>73</v>
      </c>
      <c r="D46" s="12" t="s">
        <v>74</v>
      </c>
      <c r="E46" s="145">
        <v>9.92</v>
      </c>
      <c r="F46" s="145">
        <v>10.199999999999999</v>
      </c>
      <c r="G46" s="145">
        <v>8.5</v>
      </c>
      <c r="H46" s="145">
        <v>8.44</v>
      </c>
      <c r="I46" s="145">
        <v>7.51</v>
      </c>
      <c r="J46" s="145">
        <v>6.52</v>
      </c>
    </row>
    <row r="47" spans="1:10" ht="16.5">
      <c r="A47" s="259"/>
      <c r="B47" s="266"/>
      <c r="C47" s="14" t="s">
        <v>75</v>
      </c>
      <c r="D47" s="12" t="s">
        <v>76</v>
      </c>
      <c r="E47" s="145">
        <v>3.76</v>
      </c>
      <c r="F47" s="145">
        <v>3.56</v>
      </c>
      <c r="G47" s="145">
        <v>1.37</v>
      </c>
      <c r="H47" s="145">
        <v>4.84</v>
      </c>
      <c r="I47" s="145">
        <v>6.51</v>
      </c>
      <c r="J47" s="145">
        <v>2.16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45">
        <v>9.9</v>
      </c>
      <c r="F48" s="145">
        <v>7.7</v>
      </c>
      <c r="G48" s="145">
        <v>8.89</v>
      </c>
      <c r="H48" s="145">
        <v>7.39</v>
      </c>
      <c r="I48" s="145">
        <v>5.36</v>
      </c>
      <c r="J48" s="145">
        <v>6.12</v>
      </c>
    </row>
    <row r="49" spans="1:13" ht="18.75">
      <c r="A49" s="259"/>
      <c r="B49" s="266"/>
      <c r="C49" s="13" t="s">
        <v>73</v>
      </c>
      <c r="D49" s="12" t="s">
        <v>74</v>
      </c>
      <c r="E49" s="145">
        <v>9</v>
      </c>
      <c r="F49" s="145">
        <v>6.6</v>
      </c>
      <c r="G49" s="145">
        <v>8.1999999999999993</v>
      </c>
      <c r="H49" s="145">
        <v>11.9</v>
      </c>
      <c r="I49" s="145">
        <v>14.1</v>
      </c>
      <c r="J49" s="145">
        <v>7.5</v>
      </c>
    </row>
    <row r="50" spans="1:13" ht="16.5">
      <c r="A50" s="259"/>
      <c r="B50" s="266"/>
      <c r="C50" s="14" t="s">
        <v>75</v>
      </c>
      <c r="D50" s="12" t="s">
        <v>76</v>
      </c>
      <c r="E50" s="145">
        <v>0.9</v>
      </c>
      <c r="F50" s="145">
        <v>1.1000000000000001</v>
      </c>
      <c r="G50" s="145">
        <v>2.34</v>
      </c>
      <c r="H50" s="145">
        <v>4.41</v>
      </c>
      <c r="I50" s="145">
        <v>6.38</v>
      </c>
      <c r="J50" s="145">
        <v>4.91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</row>
    <row r="52" spans="1:13" ht="15.75">
      <c r="A52" s="259"/>
      <c r="B52" s="266"/>
      <c r="C52" s="13" t="s">
        <v>81</v>
      </c>
      <c r="D52" s="12" t="s">
        <v>82</v>
      </c>
      <c r="E52" s="145">
        <v>9.3800000000000008</v>
      </c>
      <c r="F52" s="145">
        <v>9.3800000000000008</v>
      </c>
      <c r="G52" s="145">
        <v>8.3800000000000008</v>
      </c>
      <c r="H52" s="145">
        <v>9.34</v>
      </c>
      <c r="I52" s="145">
        <v>9.33</v>
      </c>
      <c r="J52" s="145">
        <v>9.2899999999999991</v>
      </c>
    </row>
    <row r="53" spans="1:13" ht="15.75">
      <c r="A53" s="259"/>
      <c r="B53" s="266"/>
      <c r="C53" s="12" t="s">
        <v>83</v>
      </c>
      <c r="D53" s="12" t="s">
        <v>84</v>
      </c>
      <c r="E53" s="145">
        <v>7.47</v>
      </c>
      <c r="F53" s="145">
        <v>6.85</v>
      </c>
      <c r="G53" s="145">
        <v>9.64</v>
      </c>
      <c r="H53" s="145">
        <v>7.89</v>
      </c>
      <c r="I53" s="145">
        <v>5.87</v>
      </c>
      <c r="J53" s="145">
        <v>5.42</v>
      </c>
    </row>
    <row r="54" spans="1:13" ht="18.75">
      <c r="A54" s="259"/>
      <c r="B54" s="266"/>
      <c r="C54" s="13" t="s">
        <v>73</v>
      </c>
      <c r="D54" s="12" t="s">
        <v>74</v>
      </c>
      <c r="E54" s="145">
        <v>11.1</v>
      </c>
      <c r="F54" s="145">
        <v>12.3</v>
      </c>
      <c r="G54" s="145">
        <v>8.3000000000000007</v>
      </c>
      <c r="H54" s="145">
        <v>12.1</v>
      </c>
      <c r="I54" s="145">
        <v>6.6</v>
      </c>
      <c r="J54" s="145">
        <v>7.6</v>
      </c>
    </row>
    <row r="55" spans="1:13" ht="16.5">
      <c r="A55" s="259"/>
      <c r="B55" s="267"/>
      <c r="C55" s="18" t="s">
        <v>75</v>
      </c>
      <c r="D55" s="12" t="s">
        <v>85</v>
      </c>
      <c r="E55" s="145">
        <v>0.88</v>
      </c>
      <c r="F55" s="145">
        <v>1.2</v>
      </c>
      <c r="G55" s="145">
        <v>2.56</v>
      </c>
      <c r="H55" s="145">
        <v>9.43</v>
      </c>
      <c r="I55" s="145">
        <v>5.95</v>
      </c>
      <c r="J55" s="145">
        <v>6.95</v>
      </c>
    </row>
    <row r="56" spans="1:13" ht="14.25">
      <c r="A56" s="22" t="s">
        <v>86</v>
      </c>
      <c r="B56" s="22" t="s">
        <v>87</v>
      </c>
      <c r="C56" s="23">
        <v>8.14</v>
      </c>
      <c r="D56" s="22" t="s">
        <v>88</v>
      </c>
      <c r="E56" s="23">
        <v>92</v>
      </c>
      <c r="F56" s="22" t="s">
        <v>89</v>
      </c>
      <c r="G56" s="23">
        <v>85</v>
      </c>
      <c r="H56" s="22" t="s">
        <v>90</v>
      </c>
      <c r="I56" s="23">
        <v>0.03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ht="18.75">
      <c r="A60" s="28" t="s">
        <v>4</v>
      </c>
      <c r="B60" s="30"/>
      <c r="C60" s="30"/>
      <c r="D60" s="30"/>
      <c r="E60" s="30"/>
      <c r="F60" s="30">
        <v>10.26</v>
      </c>
      <c r="G60" s="30"/>
      <c r="H60" s="30">
        <v>1.1599999999999999</v>
      </c>
      <c r="I60" s="30"/>
      <c r="J60" s="30">
        <v>2.6</v>
      </c>
      <c r="K60" s="30"/>
      <c r="L60" s="30">
        <v>4.18</v>
      </c>
      <c r="M60" s="30"/>
    </row>
    <row r="61" spans="1:13" ht="18.75">
      <c r="A61" s="28" t="s">
        <v>5</v>
      </c>
      <c r="B61" s="30">
        <v>1.9</v>
      </c>
      <c r="C61" s="30"/>
      <c r="D61" s="30">
        <v>1.19</v>
      </c>
      <c r="E61" s="30"/>
      <c r="F61" s="30">
        <v>1.42</v>
      </c>
      <c r="G61" s="30"/>
      <c r="H61" s="30">
        <v>1.73</v>
      </c>
      <c r="I61" s="30"/>
      <c r="J61" s="30">
        <v>1.24</v>
      </c>
      <c r="K61" s="30"/>
      <c r="L61" s="30">
        <v>1.93</v>
      </c>
      <c r="M61" s="30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0"/>
      <c r="E63" s="30">
        <v>63.77</v>
      </c>
      <c r="F63" s="30"/>
      <c r="G63" s="30">
        <v>63.93</v>
      </c>
      <c r="H63" s="30"/>
      <c r="I63" s="30">
        <v>59.07</v>
      </c>
      <c r="J63" s="30"/>
      <c r="K63" s="30">
        <v>17.399999999999999</v>
      </c>
      <c r="L63" s="30"/>
      <c r="M63" s="30">
        <v>17.899999999999999</v>
      </c>
    </row>
    <row r="64" spans="1:13" ht="18.75">
      <c r="A64" s="31" t="s">
        <v>6</v>
      </c>
      <c r="B64" s="30"/>
      <c r="C64" s="30">
        <v>34.1</v>
      </c>
      <c r="D64" s="30"/>
      <c r="E64" s="30">
        <v>16.989999999999998</v>
      </c>
      <c r="F64" s="30"/>
      <c r="G64" s="30">
        <v>25.62</v>
      </c>
      <c r="H64" s="30"/>
      <c r="I64" s="30">
        <v>28.53</v>
      </c>
      <c r="J64" s="30"/>
      <c r="K64" s="30">
        <v>19.5</v>
      </c>
      <c r="L64" s="30"/>
      <c r="M64" s="30">
        <v>12.4</v>
      </c>
    </row>
    <row r="65" spans="1:13" ht="18.75">
      <c r="A65" s="31" t="s">
        <v>7</v>
      </c>
      <c r="B65" s="30"/>
      <c r="C65" s="30">
        <v>267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1.8</v>
      </c>
      <c r="C67" s="30">
        <v>5.4</v>
      </c>
      <c r="D67" s="30">
        <v>2.2000000000000002</v>
      </c>
      <c r="E67" s="30">
        <v>5.1100000000000003</v>
      </c>
      <c r="F67" s="30">
        <v>11.6</v>
      </c>
      <c r="G67" s="30">
        <v>7.35</v>
      </c>
      <c r="H67" s="30">
        <v>11</v>
      </c>
      <c r="I67" s="30">
        <v>14.62</v>
      </c>
      <c r="J67" s="30">
        <v>3.35</v>
      </c>
      <c r="K67" s="30">
        <v>14.96</v>
      </c>
      <c r="L67" s="30">
        <v>5.89</v>
      </c>
      <c r="M67" s="30">
        <v>16.899999999999999</v>
      </c>
    </row>
    <row r="68" spans="1:13" ht="18.75">
      <c r="A68" s="32" t="s">
        <v>8</v>
      </c>
      <c r="B68" s="30">
        <v>3.11</v>
      </c>
      <c r="C68" s="30">
        <v>7.8</v>
      </c>
      <c r="D68" s="30">
        <v>2.8</v>
      </c>
      <c r="E68" s="30">
        <v>10.7</v>
      </c>
      <c r="F68" s="30">
        <v>11</v>
      </c>
      <c r="G68" s="30">
        <v>15.01</v>
      </c>
      <c r="H68" s="30">
        <v>5.36</v>
      </c>
      <c r="I68" s="30">
        <v>16.059999999999999</v>
      </c>
      <c r="J68" s="30">
        <v>7.56</v>
      </c>
      <c r="K68" s="30">
        <v>16.37</v>
      </c>
      <c r="L68" s="30">
        <v>9.2100000000000009</v>
      </c>
      <c r="M68" s="30">
        <v>12.9</v>
      </c>
    </row>
    <row r="69" spans="1:13" ht="18.75">
      <c r="A69" s="32" t="s">
        <v>9</v>
      </c>
      <c r="B69" s="30">
        <v>2.54</v>
      </c>
      <c r="C69" s="30">
        <v>9.1999999999999993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ht="18.75">
      <c r="A70" s="32" t="s">
        <v>10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M6:M7"/>
    <mergeCell ref="J57:M57"/>
    <mergeCell ref="A62:M62"/>
    <mergeCell ref="A66:M66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G45" sqref="G4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273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60830</v>
      </c>
      <c r="D4" s="217"/>
      <c r="E4" s="217"/>
      <c r="F4" s="217">
        <v>61850</v>
      </c>
      <c r="G4" s="217"/>
      <c r="H4" s="217"/>
      <c r="I4" s="217">
        <v>62850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58300</v>
      </c>
      <c r="D5" s="217"/>
      <c r="E5" s="217"/>
      <c r="F5" s="217">
        <v>59200</v>
      </c>
      <c r="G5" s="217"/>
      <c r="H5" s="217"/>
      <c r="I5" s="217">
        <v>60150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C4-'19日'!I4</f>
        <v>1105</v>
      </c>
      <c r="D6" s="285"/>
      <c r="E6" s="285"/>
      <c r="F6" s="286">
        <f>F4-C4</f>
        <v>1020</v>
      </c>
      <c r="G6" s="287"/>
      <c r="H6" s="288"/>
      <c r="I6" s="286">
        <f>I4-F4</f>
        <v>1000</v>
      </c>
      <c r="J6" s="287"/>
      <c r="K6" s="288"/>
      <c r="L6" s="279">
        <f>C6+F6+I6</f>
        <v>3125</v>
      </c>
      <c r="M6" s="279">
        <f>C7+F7+I7</f>
        <v>2925</v>
      </c>
    </row>
    <row r="7" spans="1:15" ht="21.95" customHeight="1">
      <c r="A7" s="216"/>
      <c r="B7" s="6" t="s">
        <v>278</v>
      </c>
      <c r="C7" s="285">
        <f>C5-'19日'!I5</f>
        <v>1075</v>
      </c>
      <c r="D7" s="285"/>
      <c r="E7" s="285"/>
      <c r="F7" s="286">
        <f>F5-C5</f>
        <v>900</v>
      </c>
      <c r="G7" s="287"/>
      <c r="H7" s="288"/>
      <c r="I7" s="286">
        <f>I5-F5</f>
        <v>950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49</v>
      </c>
      <c r="D9" s="217"/>
      <c r="E9" s="217"/>
      <c r="F9" s="217">
        <v>45</v>
      </c>
      <c r="G9" s="217"/>
      <c r="H9" s="217"/>
      <c r="I9" s="217">
        <v>46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49</v>
      </c>
      <c r="D10" s="217"/>
      <c r="E10" s="217"/>
      <c r="F10" s="217">
        <v>45</v>
      </c>
      <c r="G10" s="217"/>
      <c r="H10" s="217"/>
      <c r="I10" s="217">
        <v>46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47" t="s">
        <v>102</v>
      </c>
      <c r="D11" s="147" t="s">
        <v>102</v>
      </c>
      <c r="E11" s="147" t="s">
        <v>102</v>
      </c>
      <c r="F11" s="148" t="s">
        <v>102</v>
      </c>
      <c r="G11" s="148" t="s">
        <v>102</v>
      </c>
      <c r="H11" s="148" t="s">
        <v>102</v>
      </c>
      <c r="I11" s="151" t="s">
        <v>102</v>
      </c>
      <c r="J11" s="151" t="s">
        <v>102</v>
      </c>
      <c r="K11" s="151" t="s">
        <v>102</v>
      </c>
    </row>
    <row r="12" spans="1:15" ht="21.95" customHeight="1">
      <c r="A12" s="226"/>
      <c r="B12" s="41" t="s">
        <v>24</v>
      </c>
      <c r="C12" s="147">
        <v>60</v>
      </c>
      <c r="D12" s="147">
        <v>60</v>
      </c>
      <c r="E12" s="147">
        <v>60</v>
      </c>
      <c r="F12" s="148">
        <v>60</v>
      </c>
      <c r="G12" s="148">
        <v>60</v>
      </c>
      <c r="H12" s="148">
        <v>60</v>
      </c>
      <c r="I12" s="151">
        <v>60</v>
      </c>
      <c r="J12" s="151">
        <v>60</v>
      </c>
      <c r="K12" s="151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450</v>
      </c>
      <c r="D15" s="39">
        <v>420</v>
      </c>
      <c r="E15" s="39">
        <v>390</v>
      </c>
      <c r="F15" s="39">
        <v>390</v>
      </c>
      <c r="G15" s="39">
        <v>500</v>
      </c>
      <c r="H15" s="39">
        <v>430</v>
      </c>
      <c r="I15" s="39">
        <v>430</v>
      </c>
      <c r="J15" s="39">
        <v>410</v>
      </c>
      <c r="K15" s="39">
        <v>380</v>
      </c>
    </row>
    <row r="16" spans="1:15" ht="28.5" customHeight="1">
      <c r="A16" s="231"/>
      <c r="B16" s="9" t="s">
        <v>29</v>
      </c>
      <c r="C16" s="232" t="s">
        <v>30</v>
      </c>
      <c r="D16" s="232"/>
      <c r="E16" s="232"/>
      <c r="F16" s="232" t="s">
        <v>271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46" t="s">
        <v>113</v>
      </c>
      <c r="D17" s="146" t="s">
        <v>113</v>
      </c>
      <c r="E17" s="146" t="s">
        <v>113</v>
      </c>
      <c r="F17" s="149" t="s">
        <v>113</v>
      </c>
      <c r="G17" s="149" t="s">
        <v>113</v>
      </c>
      <c r="H17" s="149" t="s">
        <v>113</v>
      </c>
      <c r="I17" s="150" t="s">
        <v>113</v>
      </c>
      <c r="J17" s="150" t="s">
        <v>113</v>
      </c>
      <c r="K17" s="150" t="s">
        <v>113</v>
      </c>
    </row>
    <row r="18" spans="1:11" ht="21.95" customHeight="1">
      <c r="A18" s="233"/>
      <c r="B18" s="40" t="s">
        <v>24</v>
      </c>
      <c r="C18" s="146">
        <v>85</v>
      </c>
      <c r="D18" s="146">
        <v>85</v>
      </c>
      <c r="E18" s="146">
        <v>85</v>
      </c>
      <c r="F18" s="149">
        <v>85</v>
      </c>
      <c r="G18" s="149">
        <v>85</v>
      </c>
      <c r="H18" s="149">
        <v>85</v>
      </c>
      <c r="I18" s="150">
        <v>85</v>
      </c>
      <c r="J18" s="150">
        <v>85</v>
      </c>
      <c r="K18" s="150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270</v>
      </c>
      <c r="D21" s="39">
        <v>550</v>
      </c>
      <c r="E21" s="39">
        <v>490</v>
      </c>
      <c r="F21" s="39">
        <v>490</v>
      </c>
      <c r="G21" s="39">
        <v>390</v>
      </c>
      <c r="H21" s="39">
        <v>290</v>
      </c>
      <c r="I21" s="39">
        <v>290</v>
      </c>
      <c r="J21" s="39">
        <v>200</v>
      </c>
      <c r="K21" s="39">
        <v>500</v>
      </c>
    </row>
    <row r="22" spans="1:11" ht="28.5" customHeight="1">
      <c r="A22" s="235"/>
      <c r="B22" s="9" t="s">
        <v>34</v>
      </c>
      <c r="C22" s="232" t="s">
        <v>269</v>
      </c>
      <c r="D22" s="232"/>
      <c r="E22" s="232"/>
      <c r="F22" s="232" t="s">
        <v>35</v>
      </c>
      <c r="G22" s="232"/>
      <c r="H22" s="232"/>
      <c r="I22" s="232" t="s">
        <v>275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2000</v>
      </c>
      <c r="D23" s="229"/>
      <c r="E23" s="229"/>
      <c r="F23" s="229">
        <v>1880</v>
      </c>
      <c r="G23" s="229"/>
      <c r="H23" s="229"/>
      <c r="I23" s="229">
        <v>1800</v>
      </c>
      <c r="J23" s="229"/>
      <c r="K23" s="229"/>
    </row>
    <row r="24" spans="1:11" ht="21.95" customHeight="1">
      <c r="A24" s="236"/>
      <c r="B24" s="10" t="s">
        <v>38</v>
      </c>
      <c r="C24" s="229">
        <v>2430</v>
      </c>
      <c r="D24" s="229"/>
      <c r="E24" s="229"/>
      <c r="F24" s="229">
        <f>1180+1150</f>
        <v>2330</v>
      </c>
      <c r="G24" s="229"/>
      <c r="H24" s="229"/>
      <c r="I24" s="229">
        <v>2330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31</v>
      </c>
      <c r="D25" s="229"/>
      <c r="E25" s="229"/>
      <c r="F25" s="229">
        <v>31</v>
      </c>
      <c r="G25" s="229"/>
      <c r="H25" s="229"/>
      <c r="I25" s="229">
        <v>31</v>
      </c>
      <c r="J25" s="229"/>
      <c r="K25" s="229"/>
    </row>
    <row r="26" spans="1:11" ht="21.95" customHeight="1">
      <c r="A26" s="231"/>
      <c r="B26" s="8" t="s">
        <v>41</v>
      </c>
      <c r="C26" s="229">
        <v>164</v>
      </c>
      <c r="D26" s="229"/>
      <c r="E26" s="229"/>
      <c r="F26" s="229">
        <v>164</v>
      </c>
      <c r="G26" s="229"/>
      <c r="H26" s="229"/>
      <c r="I26" s="229">
        <v>162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232</v>
      </c>
      <c r="D28" s="244"/>
      <c r="E28" s="245"/>
      <c r="F28" s="243" t="s">
        <v>272</v>
      </c>
      <c r="G28" s="244"/>
      <c r="H28" s="245"/>
      <c r="I28" s="243"/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270</v>
      </c>
      <c r="G31" s="255"/>
      <c r="H31" s="256"/>
      <c r="I31" s="254" t="s">
        <v>274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9.2899999999999991</v>
      </c>
      <c r="F35" s="42">
        <v>9.3000000000000007</v>
      </c>
      <c r="G35" s="42">
        <v>9.4</v>
      </c>
      <c r="H35" s="39">
        <v>9.25</v>
      </c>
      <c r="I35" s="42">
        <v>9.31</v>
      </c>
      <c r="J35" s="21">
        <v>9.34</v>
      </c>
    </row>
    <row r="36" spans="1:10" ht="15.75">
      <c r="A36" s="259"/>
      <c r="B36" s="266"/>
      <c r="C36" s="12" t="s">
        <v>57</v>
      </c>
      <c r="D36" s="12" t="s">
        <v>58</v>
      </c>
      <c r="E36" s="42">
        <v>5.1100000000000003</v>
      </c>
      <c r="F36" s="42">
        <v>4.8</v>
      </c>
      <c r="G36" s="42">
        <v>7.65</v>
      </c>
      <c r="H36" s="39">
        <v>8.65</v>
      </c>
      <c r="I36" s="42">
        <v>5.16</v>
      </c>
      <c r="J36" s="21">
        <v>6.61</v>
      </c>
    </row>
    <row r="37" spans="1:10" ht="18.75">
      <c r="A37" s="259"/>
      <c r="B37" s="266"/>
      <c r="C37" s="13" t="s">
        <v>59</v>
      </c>
      <c r="D37" s="12" t="s">
        <v>60</v>
      </c>
      <c r="E37" s="42">
        <v>9.91</v>
      </c>
      <c r="F37" s="42">
        <v>10.4</v>
      </c>
      <c r="G37" s="35">
        <v>10.7</v>
      </c>
      <c r="H37" s="39">
        <v>0.8</v>
      </c>
      <c r="I37" s="42">
        <v>10.5</v>
      </c>
      <c r="J37" s="21">
        <v>11.1</v>
      </c>
    </row>
    <row r="38" spans="1:10" ht="16.5">
      <c r="A38" s="259"/>
      <c r="B38" s="266"/>
      <c r="C38" s="14" t="s">
        <v>61</v>
      </c>
      <c r="D38" s="12" t="s">
        <v>62</v>
      </c>
      <c r="E38" s="35">
        <v>4.4000000000000004</v>
      </c>
      <c r="F38" s="35">
        <v>3.7</v>
      </c>
      <c r="G38" s="35">
        <v>8.83</v>
      </c>
      <c r="H38" s="37">
        <v>6.83</v>
      </c>
      <c r="I38" s="42">
        <v>4.4400000000000004</v>
      </c>
      <c r="J38" s="21">
        <v>8.4600000000000009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0.9</v>
      </c>
      <c r="H39" s="39">
        <v>0.9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10.210000000000001</v>
      </c>
      <c r="F40" s="42">
        <v>10.199999999999999</v>
      </c>
      <c r="G40" s="42">
        <v>10.28</v>
      </c>
      <c r="H40" s="39">
        <v>10.19</v>
      </c>
      <c r="I40" s="42">
        <v>10.18</v>
      </c>
      <c r="J40" s="21">
        <v>10.24</v>
      </c>
    </row>
    <row r="41" spans="1:10" ht="15.75">
      <c r="A41" s="259"/>
      <c r="B41" s="266"/>
      <c r="C41" s="12" t="s">
        <v>57</v>
      </c>
      <c r="D41" s="12" t="s">
        <v>65</v>
      </c>
      <c r="E41" s="42">
        <v>20</v>
      </c>
      <c r="F41" s="42">
        <v>22</v>
      </c>
      <c r="G41" s="42">
        <v>21.8</v>
      </c>
      <c r="H41" s="39">
        <v>23.1</v>
      </c>
      <c r="I41" s="42">
        <v>25.4</v>
      </c>
      <c r="J41" s="21">
        <v>21.12</v>
      </c>
    </row>
    <row r="42" spans="1:10" ht="15.75">
      <c r="A42" s="259"/>
      <c r="B42" s="266"/>
      <c r="C42" s="15" t="s">
        <v>66</v>
      </c>
      <c r="D42" s="16" t="s">
        <v>67</v>
      </c>
      <c r="E42" s="42">
        <v>3.88</v>
      </c>
      <c r="F42" s="42">
        <v>3.85</v>
      </c>
      <c r="G42" s="42">
        <v>4.2300000000000004</v>
      </c>
      <c r="H42" s="39">
        <v>5.05</v>
      </c>
      <c r="I42" s="42">
        <v>4.8099999999999996</v>
      </c>
      <c r="J42" s="21">
        <v>4.74</v>
      </c>
    </row>
    <row r="43" spans="1:10" ht="16.5">
      <c r="A43" s="259"/>
      <c r="B43" s="266"/>
      <c r="C43" s="15" t="s">
        <v>68</v>
      </c>
      <c r="D43" s="17" t="s">
        <v>69</v>
      </c>
      <c r="E43" s="42">
        <v>3.54</v>
      </c>
      <c r="F43" s="42">
        <v>3.73</v>
      </c>
      <c r="G43" s="42">
        <v>5.5</v>
      </c>
      <c r="H43" s="39">
        <v>5.95</v>
      </c>
      <c r="I43" s="42">
        <v>5.64</v>
      </c>
      <c r="J43" s="21">
        <v>5.45</v>
      </c>
    </row>
    <row r="44" spans="1:10" ht="18.75">
      <c r="A44" s="259"/>
      <c r="B44" s="266"/>
      <c r="C44" s="13" t="s">
        <v>59</v>
      </c>
      <c r="D44" s="12" t="s">
        <v>70</v>
      </c>
      <c r="E44" s="42">
        <v>398</v>
      </c>
      <c r="F44" s="42">
        <v>405</v>
      </c>
      <c r="G44" s="42">
        <v>455</v>
      </c>
      <c r="H44" s="39">
        <v>467</v>
      </c>
      <c r="I44" s="42">
        <v>409</v>
      </c>
      <c r="J44" s="21">
        <v>496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4.8</v>
      </c>
      <c r="F45" s="42">
        <v>4.3</v>
      </c>
      <c r="G45" s="42">
        <v>6.96</v>
      </c>
      <c r="H45" s="39">
        <v>11.34</v>
      </c>
      <c r="I45" s="151">
        <v>9.8800000000000008</v>
      </c>
      <c r="J45" s="21">
        <v>7.62</v>
      </c>
    </row>
    <row r="46" spans="1:10" ht="18.75">
      <c r="A46" s="259"/>
      <c r="B46" s="266"/>
      <c r="C46" s="13" t="s">
        <v>73</v>
      </c>
      <c r="D46" s="12" t="s">
        <v>74</v>
      </c>
      <c r="E46" s="42">
        <v>7.44</v>
      </c>
      <c r="F46" s="42">
        <v>7.33</v>
      </c>
      <c r="G46" s="42">
        <v>7.13</v>
      </c>
      <c r="H46" s="39">
        <v>8.3000000000000007</v>
      </c>
      <c r="I46" s="42">
        <v>8.1300000000000008</v>
      </c>
      <c r="J46" s="21">
        <v>8.5399999999999991</v>
      </c>
    </row>
    <row r="47" spans="1:10" ht="16.5">
      <c r="A47" s="259"/>
      <c r="B47" s="266"/>
      <c r="C47" s="14" t="s">
        <v>75</v>
      </c>
      <c r="D47" s="12" t="s">
        <v>76</v>
      </c>
      <c r="E47" s="42">
        <v>3.37</v>
      </c>
      <c r="F47" s="42">
        <v>3.5</v>
      </c>
      <c r="G47" s="42">
        <v>1.49</v>
      </c>
      <c r="H47" s="39">
        <v>0.62</v>
      </c>
      <c r="I47" s="42">
        <v>2.63</v>
      </c>
      <c r="J47" s="21">
        <v>2.17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5.19</v>
      </c>
      <c r="F48" s="42">
        <v>5.5</v>
      </c>
      <c r="G48" s="42">
        <v>5.82</v>
      </c>
      <c r="H48" s="39">
        <v>6.91</v>
      </c>
      <c r="I48" s="42">
        <v>5.56</v>
      </c>
      <c r="J48" s="21">
        <v>5.45</v>
      </c>
    </row>
    <row r="49" spans="1:13" ht="18.75">
      <c r="A49" s="259"/>
      <c r="B49" s="266"/>
      <c r="C49" s="13" t="s">
        <v>73</v>
      </c>
      <c r="D49" s="12" t="s">
        <v>74</v>
      </c>
      <c r="E49" s="42">
        <v>8</v>
      </c>
      <c r="F49" s="42">
        <v>5.5</v>
      </c>
      <c r="G49" s="42">
        <v>7.7</v>
      </c>
      <c r="H49" s="39">
        <v>9.6999999999999993</v>
      </c>
      <c r="I49" s="42">
        <v>7.6</v>
      </c>
      <c r="J49" s="21">
        <v>9</v>
      </c>
    </row>
    <row r="50" spans="1:13" ht="16.5">
      <c r="A50" s="259"/>
      <c r="B50" s="266"/>
      <c r="C50" s="14" t="s">
        <v>75</v>
      </c>
      <c r="D50" s="12" t="s">
        <v>76</v>
      </c>
      <c r="E50" s="42">
        <v>4.95</v>
      </c>
      <c r="F50" s="42">
        <v>4.8</v>
      </c>
      <c r="G50" s="42">
        <v>1.85</v>
      </c>
      <c r="H50" s="39">
        <v>2.71</v>
      </c>
      <c r="I50" s="42">
        <v>2.2200000000000002</v>
      </c>
      <c r="J50" s="21">
        <v>4.9800000000000004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9.39</v>
      </c>
      <c r="F52" s="42">
        <v>9.4</v>
      </c>
      <c r="G52" s="42">
        <v>9.14</v>
      </c>
      <c r="H52" s="39">
        <v>9.49</v>
      </c>
      <c r="I52" s="42">
        <v>9.4600000000000009</v>
      </c>
      <c r="J52" s="21">
        <v>9.3699999999999992</v>
      </c>
    </row>
    <row r="53" spans="1:13" ht="15.75">
      <c r="A53" s="259"/>
      <c r="B53" s="266"/>
      <c r="C53" s="12" t="s">
        <v>83</v>
      </c>
      <c r="D53" s="12" t="s">
        <v>84</v>
      </c>
      <c r="E53" s="42">
        <v>6.55</v>
      </c>
      <c r="F53" s="42">
        <v>6.34</v>
      </c>
      <c r="G53" s="42">
        <v>6.14</v>
      </c>
      <c r="H53" s="39">
        <v>7.57</v>
      </c>
      <c r="I53" s="42">
        <v>6.75</v>
      </c>
      <c r="J53" s="21">
        <v>5.57</v>
      </c>
    </row>
    <row r="54" spans="1:13" ht="18.75">
      <c r="A54" s="259"/>
      <c r="B54" s="266"/>
      <c r="C54" s="13" t="s">
        <v>73</v>
      </c>
      <c r="D54" s="12" t="s">
        <v>74</v>
      </c>
      <c r="E54" s="42">
        <v>8.6999999999999993</v>
      </c>
      <c r="F54" s="42">
        <v>8.1</v>
      </c>
      <c r="G54" s="42">
        <v>7.7</v>
      </c>
      <c r="H54" s="39">
        <v>7.2</v>
      </c>
      <c r="I54" s="42">
        <v>6</v>
      </c>
      <c r="J54" s="21">
        <v>6.6</v>
      </c>
    </row>
    <row r="55" spans="1:13" ht="16.5">
      <c r="A55" s="259"/>
      <c r="B55" s="267"/>
      <c r="C55" s="18" t="s">
        <v>75</v>
      </c>
      <c r="D55" s="12" t="s">
        <v>85</v>
      </c>
      <c r="E55" s="19">
        <v>1.19</v>
      </c>
      <c r="F55" s="19">
        <v>1.3</v>
      </c>
      <c r="G55" s="19">
        <v>1.99</v>
      </c>
      <c r="H55" s="39">
        <v>1.86</v>
      </c>
      <c r="I55" s="42">
        <v>4.26</v>
      </c>
      <c r="J55" s="21">
        <v>3.64</v>
      </c>
    </row>
    <row r="56" spans="1:13" ht="14.25">
      <c r="A56" s="22" t="s">
        <v>86</v>
      </c>
      <c r="B56" s="22" t="s">
        <v>87</v>
      </c>
      <c r="C56" s="23">
        <v>8.1</v>
      </c>
      <c r="D56" s="22" t="s">
        <v>88</v>
      </c>
      <c r="E56" s="23">
        <v>91</v>
      </c>
      <c r="F56" s="22" t="s">
        <v>89</v>
      </c>
      <c r="G56" s="23">
        <v>80</v>
      </c>
      <c r="H56" s="22" t="s">
        <v>90</v>
      </c>
      <c r="I56" s="23">
        <v>7.0000000000000007E-2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1.64</v>
      </c>
      <c r="C60" s="30"/>
      <c r="D60" s="33">
        <v>1.51</v>
      </c>
      <c r="E60" s="30"/>
      <c r="F60" s="30">
        <v>12.57</v>
      </c>
      <c r="G60" s="34"/>
      <c r="H60" s="30"/>
      <c r="I60" s="30"/>
      <c r="J60" s="21">
        <v>2.5099999999999998</v>
      </c>
      <c r="K60" s="21"/>
      <c r="L60" s="21">
        <v>1.94</v>
      </c>
      <c r="M60" s="21"/>
    </row>
    <row r="61" spans="1:13" ht="18.75">
      <c r="A61" s="28" t="s">
        <v>5</v>
      </c>
      <c r="B61" s="29">
        <v>1.24</v>
      </c>
      <c r="C61" s="30"/>
      <c r="D61" s="33">
        <v>0.25</v>
      </c>
      <c r="E61" s="30"/>
      <c r="F61" s="30">
        <v>1.49</v>
      </c>
      <c r="G61" s="34"/>
      <c r="H61" s="30">
        <v>3.75</v>
      </c>
      <c r="I61" s="30"/>
      <c r="J61" s="21"/>
      <c r="K61" s="21"/>
      <c r="L61" s="21">
        <v>1.34</v>
      </c>
      <c r="M61" s="21"/>
    </row>
    <row r="62" spans="1:13" ht="18.75">
      <c r="A62" s="271">
        <v>64.8</v>
      </c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66.209999999999994</v>
      </c>
      <c r="D63" s="33"/>
      <c r="E63" s="30">
        <v>57.72</v>
      </c>
      <c r="F63" s="30"/>
      <c r="G63" s="34">
        <v>56.34</v>
      </c>
      <c r="H63" s="30"/>
      <c r="I63" s="30">
        <v>64.8</v>
      </c>
      <c r="J63" s="21"/>
      <c r="K63" s="21">
        <v>30.26</v>
      </c>
      <c r="M63" s="21">
        <v>20.7</v>
      </c>
    </row>
    <row r="64" spans="1:13" ht="18.75">
      <c r="A64" s="31" t="s">
        <v>6</v>
      </c>
      <c r="B64" s="30"/>
      <c r="C64" s="30">
        <v>19.68</v>
      </c>
      <c r="D64" s="33"/>
      <c r="E64" s="30">
        <v>30.17</v>
      </c>
      <c r="F64" s="30"/>
      <c r="G64" s="38">
        <v>28.84</v>
      </c>
      <c r="H64" s="30"/>
      <c r="I64" s="30">
        <v>21.6</v>
      </c>
      <c r="J64" s="21"/>
      <c r="K64" s="21">
        <v>27.6</v>
      </c>
      <c r="L64" s="21"/>
      <c r="M64" s="21">
        <v>24.5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4.7</v>
      </c>
      <c r="C67" s="30">
        <v>16.72</v>
      </c>
      <c r="D67" s="33">
        <v>4.4000000000000004</v>
      </c>
      <c r="E67" s="30">
        <v>18.399999999999999</v>
      </c>
      <c r="F67" s="30">
        <v>4.84</v>
      </c>
      <c r="G67" s="34">
        <v>17.29</v>
      </c>
      <c r="H67" s="30">
        <v>3.1</v>
      </c>
      <c r="I67" s="30">
        <v>5.7</v>
      </c>
      <c r="J67" s="21">
        <v>5.21</v>
      </c>
      <c r="K67" s="21">
        <v>10.199999999999999</v>
      </c>
      <c r="L67" s="21">
        <v>1.44</v>
      </c>
      <c r="M67" s="21">
        <v>9.3000000000000007</v>
      </c>
    </row>
    <row r="68" spans="1:13" ht="18.75">
      <c r="A68" s="32" t="s">
        <v>8</v>
      </c>
      <c r="B68" s="36">
        <v>4.32</v>
      </c>
      <c r="C68" s="30">
        <v>8.51</v>
      </c>
      <c r="D68" s="33">
        <v>4.0999999999999996</v>
      </c>
      <c r="E68" s="30">
        <v>16.8</v>
      </c>
      <c r="F68" s="30">
        <v>2.2999999999999998</v>
      </c>
      <c r="G68" s="34">
        <v>16.79</v>
      </c>
      <c r="H68" s="30">
        <v>11.7</v>
      </c>
      <c r="I68" s="30">
        <v>4.2</v>
      </c>
      <c r="J68" s="21">
        <v>4.03</v>
      </c>
      <c r="K68" s="21">
        <v>4.2</v>
      </c>
      <c r="L68" s="21">
        <v>9.34</v>
      </c>
      <c r="M68" s="21">
        <v>3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C6:E6"/>
    <mergeCell ref="F6:H6"/>
    <mergeCell ref="I6:K6"/>
    <mergeCell ref="C7:E7"/>
    <mergeCell ref="F7:H7"/>
    <mergeCell ref="I7:K7"/>
    <mergeCell ref="M6:M7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23:A24"/>
    <mergeCell ref="C23:E23"/>
    <mergeCell ref="F23:H23"/>
    <mergeCell ref="I23:K23"/>
    <mergeCell ref="C24:E24"/>
    <mergeCell ref="F24:H24"/>
    <mergeCell ref="I24:K24"/>
    <mergeCell ref="F20:H20"/>
    <mergeCell ref="I20:K20"/>
    <mergeCell ref="A21:A22"/>
    <mergeCell ref="C22:E22"/>
    <mergeCell ref="F22:H22"/>
    <mergeCell ref="I22:K22"/>
    <mergeCell ref="A1:K1"/>
    <mergeCell ref="A2:B3"/>
    <mergeCell ref="C2:E2"/>
    <mergeCell ref="F2:H2"/>
    <mergeCell ref="I2:K2"/>
    <mergeCell ref="A66:M66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F10:H10"/>
    <mergeCell ref="I10:K10"/>
    <mergeCell ref="A11:A14"/>
    <mergeCell ref="B13:B14"/>
    <mergeCell ref="C13:E13"/>
    <mergeCell ref="A62:M62"/>
    <mergeCell ref="F13:H13"/>
    <mergeCell ref="I13:K13"/>
    <mergeCell ref="C14:E14"/>
    <mergeCell ref="F14:H14"/>
    <mergeCell ref="I14:K1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A9:A10"/>
    <mergeCell ref="C9:E9"/>
    <mergeCell ref="F9:H9"/>
    <mergeCell ref="I9:K9"/>
    <mergeCell ref="C10:E10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276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63880</v>
      </c>
      <c r="D4" s="217"/>
      <c r="E4" s="217"/>
      <c r="F4" s="217">
        <v>65100</v>
      </c>
      <c r="G4" s="217"/>
      <c r="H4" s="217"/>
      <c r="I4" s="217">
        <v>66098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61210</v>
      </c>
      <c r="D5" s="217"/>
      <c r="E5" s="217"/>
      <c r="F5" s="217">
        <v>62100</v>
      </c>
      <c r="G5" s="217"/>
      <c r="H5" s="217"/>
      <c r="I5" s="217">
        <v>63146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C4-'20日'!I4</f>
        <v>1030</v>
      </c>
      <c r="D6" s="285"/>
      <c r="E6" s="285"/>
      <c r="F6" s="286">
        <f>F4-C4</f>
        <v>1220</v>
      </c>
      <c r="G6" s="287"/>
      <c r="H6" s="288"/>
      <c r="I6" s="286">
        <f>I4-F4</f>
        <v>998</v>
      </c>
      <c r="J6" s="287"/>
      <c r="K6" s="288"/>
      <c r="L6" s="279">
        <f>C6+F6+I6</f>
        <v>3248</v>
      </c>
      <c r="M6" s="279">
        <f>C7+F7+I7</f>
        <v>2996</v>
      </c>
    </row>
    <row r="7" spans="1:15" ht="21.95" customHeight="1">
      <c r="A7" s="216"/>
      <c r="B7" s="6" t="s">
        <v>278</v>
      </c>
      <c r="C7" s="285">
        <f>C5-'20日'!I5</f>
        <v>1060</v>
      </c>
      <c r="D7" s="285"/>
      <c r="E7" s="285"/>
      <c r="F7" s="286">
        <f>F5-C5</f>
        <v>890</v>
      </c>
      <c r="G7" s="287"/>
      <c r="H7" s="288"/>
      <c r="I7" s="286">
        <f>I5-F5</f>
        <v>1046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49</v>
      </c>
      <c r="D9" s="217"/>
      <c r="E9" s="217"/>
      <c r="F9" s="217">
        <v>44</v>
      </c>
      <c r="G9" s="217"/>
      <c r="H9" s="217"/>
      <c r="I9" s="217">
        <v>50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49</v>
      </c>
      <c r="D10" s="217"/>
      <c r="E10" s="217"/>
      <c r="F10" s="217">
        <v>44</v>
      </c>
      <c r="G10" s="217"/>
      <c r="H10" s="217"/>
      <c r="I10" s="217">
        <v>50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56" t="s">
        <v>102</v>
      </c>
      <c r="D11" s="156" t="s">
        <v>102</v>
      </c>
      <c r="E11" s="156" t="s">
        <v>102</v>
      </c>
      <c r="F11" s="156" t="s">
        <v>102</v>
      </c>
      <c r="G11" s="156" t="s">
        <v>102</v>
      </c>
      <c r="H11" s="156" t="s">
        <v>102</v>
      </c>
      <c r="I11" s="156" t="s">
        <v>102</v>
      </c>
      <c r="J11" s="156" t="s">
        <v>102</v>
      </c>
      <c r="K11" s="156" t="s">
        <v>102</v>
      </c>
    </row>
    <row r="12" spans="1:15" ht="21.95" customHeight="1">
      <c r="A12" s="226"/>
      <c r="B12" s="41" t="s">
        <v>24</v>
      </c>
      <c r="C12" s="156">
        <v>60</v>
      </c>
      <c r="D12" s="156">
        <v>60</v>
      </c>
      <c r="E12" s="156">
        <v>60</v>
      </c>
      <c r="F12" s="156">
        <v>60</v>
      </c>
      <c r="G12" s="156">
        <v>60</v>
      </c>
      <c r="H12" s="156">
        <v>60</v>
      </c>
      <c r="I12" s="156">
        <v>60</v>
      </c>
      <c r="J12" s="156">
        <v>60</v>
      </c>
      <c r="K12" s="156">
        <v>60</v>
      </c>
    </row>
    <row r="13" spans="1:15" ht="21.95" customHeight="1">
      <c r="A13" s="226"/>
      <c r="B13" s="227" t="s">
        <v>25</v>
      </c>
      <c r="C13" s="229" t="s">
        <v>282</v>
      </c>
      <c r="D13" s="229"/>
      <c r="E13" s="229"/>
      <c r="F13" s="229" t="s">
        <v>282</v>
      </c>
      <c r="G13" s="229"/>
      <c r="H13" s="229"/>
      <c r="I13" s="229" t="s">
        <v>282</v>
      </c>
      <c r="J13" s="229"/>
      <c r="K13" s="229"/>
    </row>
    <row r="14" spans="1:15" ht="21.95" customHeight="1">
      <c r="A14" s="226"/>
      <c r="B14" s="227"/>
      <c r="C14" s="229" t="s">
        <v>282</v>
      </c>
      <c r="D14" s="229"/>
      <c r="E14" s="229"/>
      <c r="F14" s="229" t="s">
        <v>282</v>
      </c>
      <c r="G14" s="229"/>
      <c r="H14" s="229"/>
      <c r="I14" s="229" t="s">
        <v>282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380</v>
      </c>
      <c r="D15" s="153">
        <v>340</v>
      </c>
      <c r="E15" s="153">
        <v>310</v>
      </c>
      <c r="F15" s="153">
        <v>310</v>
      </c>
      <c r="G15" s="153">
        <v>250</v>
      </c>
      <c r="H15" s="153">
        <v>520</v>
      </c>
      <c r="I15" s="153">
        <v>520</v>
      </c>
      <c r="J15" s="153">
        <v>480</v>
      </c>
      <c r="K15" s="153">
        <v>440</v>
      </c>
    </row>
    <row r="16" spans="1:15" ht="28.5" customHeight="1">
      <c r="A16" s="231"/>
      <c r="B16" s="9" t="s">
        <v>29</v>
      </c>
      <c r="C16" s="232" t="s">
        <v>283</v>
      </c>
      <c r="D16" s="232"/>
      <c r="E16" s="232"/>
      <c r="F16" s="232" t="s">
        <v>284</v>
      </c>
      <c r="G16" s="232"/>
      <c r="H16" s="232"/>
      <c r="I16" s="232" t="s">
        <v>283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53" t="s">
        <v>113</v>
      </c>
      <c r="D17" s="153" t="s">
        <v>113</v>
      </c>
      <c r="E17" s="153" t="s">
        <v>113</v>
      </c>
      <c r="F17" s="153" t="s">
        <v>113</v>
      </c>
      <c r="G17" s="153" t="s">
        <v>113</v>
      </c>
      <c r="H17" s="153" t="s">
        <v>113</v>
      </c>
      <c r="I17" s="153" t="s">
        <v>113</v>
      </c>
      <c r="J17" s="153" t="s">
        <v>113</v>
      </c>
      <c r="K17" s="153" t="s">
        <v>113</v>
      </c>
    </row>
    <row r="18" spans="1:11" ht="21.95" customHeight="1">
      <c r="A18" s="233"/>
      <c r="B18" s="40" t="s">
        <v>24</v>
      </c>
      <c r="C18" s="153">
        <v>85</v>
      </c>
      <c r="D18" s="153">
        <v>85</v>
      </c>
      <c r="E18" s="153">
        <v>85</v>
      </c>
      <c r="F18" s="153">
        <v>85</v>
      </c>
      <c r="G18" s="153">
        <v>85</v>
      </c>
      <c r="H18" s="153">
        <v>85</v>
      </c>
      <c r="I18" s="153">
        <v>85</v>
      </c>
      <c r="J18" s="153">
        <v>85</v>
      </c>
      <c r="K18" s="153">
        <v>85</v>
      </c>
    </row>
    <row r="19" spans="1:11" ht="21.95" customHeight="1">
      <c r="A19" s="233"/>
      <c r="B19" s="234" t="s">
        <v>25</v>
      </c>
      <c r="C19" s="229" t="s">
        <v>282</v>
      </c>
      <c r="D19" s="229"/>
      <c r="E19" s="229"/>
      <c r="F19" s="229" t="s">
        <v>282</v>
      </c>
      <c r="G19" s="229"/>
      <c r="H19" s="229"/>
      <c r="I19" s="229" t="s">
        <v>282</v>
      </c>
      <c r="J19" s="229"/>
      <c r="K19" s="229"/>
    </row>
    <row r="20" spans="1:11" ht="21.95" customHeight="1">
      <c r="A20" s="233"/>
      <c r="B20" s="234"/>
      <c r="C20" s="229" t="s">
        <v>282</v>
      </c>
      <c r="D20" s="229"/>
      <c r="E20" s="229"/>
      <c r="F20" s="229" t="s">
        <v>282</v>
      </c>
      <c r="G20" s="229"/>
      <c r="H20" s="229"/>
      <c r="I20" s="229" t="s">
        <v>282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500</v>
      </c>
      <c r="D21" s="153">
        <v>400</v>
      </c>
      <c r="E21" s="153">
        <v>310</v>
      </c>
      <c r="F21" s="153">
        <v>310</v>
      </c>
      <c r="G21" s="153">
        <v>220</v>
      </c>
      <c r="H21" s="153">
        <v>550</v>
      </c>
      <c r="I21" s="153">
        <v>550</v>
      </c>
      <c r="J21" s="153">
        <v>460</v>
      </c>
      <c r="K21" s="153">
        <v>370</v>
      </c>
    </row>
    <row r="22" spans="1:11" ht="28.5" customHeight="1">
      <c r="A22" s="235"/>
      <c r="B22" s="9" t="s">
        <v>34</v>
      </c>
      <c r="C22" s="232" t="s">
        <v>285</v>
      </c>
      <c r="D22" s="232"/>
      <c r="E22" s="232"/>
      <c r="F22" s="232" t="s">
        <v>286</v>
      </c>
      <c r="G22" s="232"/>
      <c r="H22" s="232"/>
      <c r="I22" s="232" t="s">
        <v>285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1800</v>
      </c>
      <c r="D23" s="229"/>
      <c r="E23" s="229"/>
      <c r="F23" s="229">
        <f>800+850</f>
        <v>1650</v>
      </c>
      <c r="G23" s="229"/>
      <c r="H23" s="229"/>
      <c r="I23" s="229">
        <v>1520</v>
      </c>
      <c r="J23" s="229"/>
      <c r="K23" s="229"/>
    </row>
    <row r="24" spans="1:11" ht="21.95" customHeight="1">
      <c r="A24" s="236"/>
      <c r="B24" s="10" t="s">
        <v>38</v>
      </c>
      <c r="C24" s="229">
        <v>2330</v>
      </c>
      <c r="D24" s="229"/>
      <c r="E24" s="229"/>
      <c r="F24" s="229">
        <f>1070+1020</f>
        <v>2090</v>
      </c>
      <c r="G24" s="229"/>
      <c r="H24" s="229"/>
      <c r="I24" s="229">
        <v>2070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31</v>
      </c>
      <c r="D25" s="229"/>
      <c r="E25" s="229"/>
      <c r="F25" s="229">
        <v>30</v>
      </c>
      <c r="G25" s="229"/>
      <c r="H25" s="229"/>
      <c r="I25" s="229">
        <v>30</v>
      </c>
      <c r="J25" s="229"/>
      <c r="K25" s="229"/>
    </row>
    <row r="26" spans="1:11" ht="21.95" customHeight="1">
      <c r="A26" s="231"/>
      <c r="B26" s="8" t="s">
        <v>41</v>
      </c>
      <c r="C26" s="229">
        <v>162</v>
      </c>
      <c r="D26" s="229"/>
      <c r="E26" s="229"/>
      <c r="F26" s="229">
        <v>160</v>
      </c>
      <c r="G26" s="229"/>
      <c r="H26" s="229"/>
      <c r="I26" s="229">
        <v>160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287</v>
      </c>
      <c r="D28" s="244"/>
      <c r="E28" s="245"/>
      <c r="F28" s="243" t="s">
        <v>288</v>
      </c>
      <c r="G28" s="244"/>
      <c r="H28" s="245"/>
      <c r="I28" s="243" t="s">
        <v>289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290</v>
      </c>
      <c r="D31" s="255"/>
      <c r="E31" s="256"/>
      <c r="F31" s="254" t="s">
        <v>291</v>
      </c>
      <c r="G31" s="255"/>
      <c r="H31" s="256"/>
      <c r="I31" s="254" t="s">
        <v>292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9.2200000000000006</v>
      </c>
      <c r="F35" s="156">
        <v>9.1999999999999993</v>
      </c>
      <c r="G35" s="156">
        <v>9.27</v>
      </c>
      <c r="H35" s="153">
        <v>9.34</v>
      </c>
      <c r="I35" s="156">
        <v>9.41</v>
      </c>
      <c r="J35" s="21">
        <v>9.43</v>
      </c>
    </row>
    <row r="36" spans="1:10" ht="15.75">
      <c r="A36" s="259"/>
      <c r="B36" s="266"/>
      <c r="C36" s="12" t="s">
        <v>57</v>
      </c>
      <c r="D36" s="12" t="s">
        <v>58</v>
      </c>
      <c r="E36" s="156">
        <v>8.73</v>
      </c>
      <c r="F36" s="156">
        <v>8.9700000000000006</v>
      </c>
      <c r="G36" s="156">
        <v>7.98</v>
      </c>
      <c r="H36" s="153">
        <v>6.57</v>
      </c>
      <c r="I36" s="156">
        <v>10.96</v>
      </c>
      <c r="J36" s="21">
        <v>7.86</v>
      </c>
    </row>
    <row r="37" spans="1:10" ht="18.75">
      <c r="A37" s="259"/>
      <c r="B37" s="266"/>
      <c r="C37" s="13" t="s">
        <v>59</v>
      </c>
      <c r="D37" s="12" t="s">
        <v>60</v>
      </c>
      <c r="E37" s="156">
        <v>11.9</v>
      </c>
      <c r="F37" s="156">
        <v>13.7</v>
      </c>
      <c r="G37" s="35">
        <v>14.8</v>
      </c>
      <c r="H37" s="153">
        <v>14.7</v>
      </c>
      <c r="I37" s="156">
        <v>14.3</v>
      </c>
      <c r="J37" s="21">
        <v>12.3</v>
      </c>
    </row>
    <row r="38" spans="1:10" ht="16.5">
      <c r="A38" s="259"/>
      <c r="B38" s="266"/>
      <c r="C38" s="14" t="s">
        <v>61</v>
      </c>
      <c r="D38" s="12" t="s">
        <v>62</v>
      </c>
      <c r="E38" s="35">
        <v>7.74</v>
      </c>
      <c r="F38" s="35">
        <v>7.62</v>
      </c>
      <c r="G38" s="35">
        <v>7.4</v>
      </c>
      <c r="H38" s="37">
        <v>6.75</v>
      </c>
      <c r="I38" s="156">
        <v>7.58</v>
      </c>
      <c r="J38" s="21">
        <v>8.1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0.9</v>
      </c>
      <c r="H39" s="153">
        <v>0.9</v>
      </c>
      <c r="I39" s="156">
        <v>0.8</v>
      </c>
      <c r="J39" s="21">
        <v>0.8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10.15</v>
      </c>
      <c r="F40" s="156">
        <v>10.130000000000001</v>
      </c>
      <c r="G40" s="156">
        <v>10.15</v>
      </c>
      <c r="H40" s="153">
        <v>10.119999999999999</v>
      </c>
      <c r="I40" s="156">
        <v>10.01</v>
      </c>
      <c r="J40" s="21">
        <v>10.09</v>
      </c>
    </row>
    <row r="41" spans="1:10" ht="15.75">
      <c r="A41" s="259"/>
      <c r="B41" s="266"/>
      <c r="C41" s="12" t="s">
        <v>57</v>
      </c>
      <c r="D41" s="12" t="s">
        <v>65</v>
      </c>
      <c r="E41" s="156">
        <v>18.399999999999999</v>
      </c>
      <c r="F41" s="156">
        <v>20.100000000000001</v>
      </c>
      <c r="G41" s="156">
        <v>20.5</v>
      </c>
      <c r="H41" s="153">
        <v>21.9</v>
      </c>
      <c r="I41" s="156">
        <v>21.2</v>
      </c>
      <c r="J41" s="21">
        <v>21.9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4.22</v>
      </c>
      <c r="F42" s="156">
        <v>4.78</v>
      </c>
      <c r="G42" s="156">
        <v>4.8899999999999997</v>
      </c>
      <c r="H42" s="153">
        <v>4.87</v>
      </c>
      <c r="I42" s="156">
        <v>4.6500000000000004</v>
      </c>
      <c r="J42" s="21">
        <v>4.22</v>
      </c>
    </row>
    <row r="43" spans="1:10" ht="16.5">
      <c r="A43" s="259"/>
      <c r="B43" s="266"/>
      <c r="C43" s="15" t="s">
        <v>68</v>
      </c>
      <c r="D43" s="17" t="s">
        <v>69</v>
      </c>
      <c r="E43" s="156">
        <v>4.47</v>
      </c>
      <c r="F43" s="156">
        <v>4.66</v>
      </c>
      <c r="G43" s="156">
        <v>6.97</v>
      </c>
      <c r="H43" s="153">
        <v>6.16</v>
      </c>
      <c r="I43" s="156">
        <v>5.01</v>
      </c>
      <c r="J43" s="21">
        <v>6.75</v>
      </c>
    </row>
    <row r="44" spans="1:10" ht="18.75">
      <c r="A44" s="259"/>
      <c r="B44" s="266"/>
      <c r="C44" s="13" t="s">
        <v>59</v>
      </c>
      <c r="D44" s="12" t="s">
        <v>70</v>
      </c>
      <c r="E44" s="156">
        <v>640</v>
      </c>
      <c r="F44" s="156">
        <v>670</v>
      </c>
      <c r="G44" s="156">
        <v>591</v>
      </c>
      <c r="H44" s="153">
        <v>566</v>
      </c>
      <c r="I44" s="156">
        <v>530</v>
      </c>
      <c r="J44" s="21">
        <v>500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5.7</v>
      </c>
      <c r="F45" s="156">
        <v>5.5</v>
      </c>
      <c r="G45" s="156">
        <v>9.7200000000000006</v>
      </c>
      <c r="H45" s="153">
        <v>9.99</v>
      </c>
      <c r="I45" s="156">
        <v>12.76</v>
      </c>
      <c r="J45" s="21">
        <v>5.7</v>
      </c>
    </row>
    <row r="46" spans="1:10" ht="18.75">
      <c r="A46" s="259"/>
      <c r="B46" s="266"/>
      <c r="C46" s="13" t="s">
        <v>59</v>
      </c>
      <c r="D46" s="12" t="s">
        <v>60</v>
      </c>
      <c r="E46" s="156">
        <v>9.14</v>
      </c>
      <c r="F46" s="156">
        <v>12.1</v>
      </c>
      <c r="G46" s="156">
        <v>9.93</v>
      </c>
      <c r="H46" s="153">
        <v>9.2100000000000009</v>
      </c>
      <c r="I46" s="156">
        <v>8.64</v>
      </c>
      <c r="J46" s="21">
        <v>8.09</v>
      </c>
    </row>
    <row r="47" spans="1:10" ht="16.5">
      <c r="A47" s="259"/>
      <c r="B47" s="266"/>
      <c r="C47" s="14" t="s">
        <v>61</v>
      </c>
      <c r="D47" s="12" t="s">
        <v>76</v>
      </c>
      <c r="E47" s="156">
        <v>2.66</v>
      </c>
      <c r="F47" s="156">
        <v>2.36</v>
      </c>
      <c r="G47" s="156">
        <v>9.52</v>
      </c>
      <c r="H47" s="153">
        <v>3.65</v>
      </c>
      <c r="I47" s="156">
        <v>7.26</v>
      </c>
      <c r="J47" s="21">
        <v>9.32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5.49</v>
      </c>
      <c r="F48" s="156">
        <v>5.25</v>
      </c>
      <c r="G48" s="156">
        <v>6.17</v>
      </c>
      <c r="H48" s="153">
        <v>6.33</v>
      </c>
      <c r="I48" s="156">
        <v>5.72</v>
      </c>
      <c r="J48" s="21">
        <v>5.79</v>
      </c>
    </row>
    <row r="49" spans="1:13" ht="18.75">
      <c r="A49" s="259"/>
      <c r="B49" s="266"/>
      <c r="C49" s="13" t="s">
        <v>59</v>
      </c>
      <c r="D49" s="12" t="s">
        <v>60</v>
      </c>
      <c r="E49" s="156">
        <v>6.3</v>
      </c>
      <c r="F49" s="156">
        <v>10.3</v>
      </c>
      <c r="G49" s="156">
        <v>10.3</v>
      </c>
      <c r="H49" s="153">
        <v>11.9</v>
      </c>
      <c r="I49" s="156">
        <v>10.1</v>
      </c>
      <c r="J49" s="21">
        <v>9</v>
      </c>
    </row>
    <row r="50" spans="1:13" ht="16.5">
      <c r="A50" s="259"/>
      <c r="B50" s="266"/>
      <c r="C50" s="14" t="s">
        <v>61</v>
      </c>
      <c r="D50" s="12" t="s">
        <v>76</v>
      </c>
      <c r="E50" s="156">
        <v>9.7899999999999991</v>
      </c>
      <c r="F50" s="156">
        <v>7.86</v>
      </c>
      <c r="G50" s="156">
        <v>7.41</v>
      </c>
      <c r="H50" s="153">
        <v>5.7</v>
      </c>
      <c r="I50" s="156">
        <v>9.1999999999999993</v>
      </c>
      <c r="J50" s="21">
        <v>8.9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9.41</v>
      </c>
      <c r="F52" s="156">
        <v>9.3800000000000008</v>
      </c>
      <c r="G52" s="156">
        <v>9.3800000000000008</v>
      </c>
      <c r="H52" s="153">
        <v>9.36</v>
      </c>
      <c r="I52" s="156">
        <v>9.42</v>
      </c>
      <c r="J52" s="21">
        <v>9.41</v>
      </c>
    </row>
    <row r="53" spans="1:13" ht="15.75">
      <c r="A53" s="259"/>
      <c r="B53" s="266"/>
      <c r="C53" s="12" t="s">
        <v>57</v>
      </c>
      <c r="D53" s="12" t="s">
        <v>58</v>
      </c>
      <c r="E53" s="156">
        <v>6.94</v>
      </c>
      <c r="F53" s="156">
        <v>6.71</v>
      </c>
      <c r="G53" s="156">
        <v>6.67</v>
      </c>
      <c r="H53" s="153">
        <v>8.81</v>
      </c>
      <c r="I53" s="156">
        <v>7.55</v>
      </c>
      <c r="J53" s="21">
        <v>6.93</v>
      </c>
    </row>
    <row r="54" spans="1:13" ht="18.75">
      <c r="A54" s="259"/>
      <c r="B54" s="266"/>
      <c r="C54" s="13" t="s">
        <v>59</v>
      </c>
      <c r="D54" s="12" t="s">
        <v>60</v>
      </c>
      <c r="E54" s="156">
        <v>5.5</v>
      </c>
      <c r="F54" s="156">
        <v>4.9000000000000004</v>
      </c>
      <c r="G54" s="156">
        <v>8.4</v>
      </c>
      <c r="H54" s="153">
        <v>9.5</v>
      </c>
      <c r="I54" s="156">
        <v>9</v>
      </c>
      <c r="J54" s="21">
        <v>12.9</v>
      </c>
    </row>
    <row r="55" spans="1:13" ht="16.5">
      <c r="A55" s="259"/>
      <c r="B55" s="267"/>
      <c r="C55" s="18" t="s">
        <v>61</v>
      </c>
      <c r="D55" s="12" t="s">
        <v>85</v>
      </c>
      <c r="E55" s="19">
        <v>2.06</v>
      </c>
      <c r="F55" s="19">
        <v>2.5099999999999998</v>
      </c>
      <c r="G55" s="19">
        <v>6.54</v>
      </c>
      <c r="H55" s="153">
        <v>7.96</v>
      </c>
      <c r="I55" s="156">
        <v>7.64</v>
      </c>
      <c r="J55" s="21">
        <v>8.8000000000000007</v>
      </c>
    </row>
    <row r="56" spans="1:13" ht="14.25">
      <c r="A56" s="22" t="s">
        <v>86</v>
      </c>
      <c r="B56" s="22" t="s">
        <v>87</v>
      </c>
      <c r="C56" s="23">
        <v>8.07</v>
      </c>
      <c r="D56" s="22" t="s">
        <v>88</v>
      </c>
      <c r="E56" s="23">
        <v>92</v>
      </c>
      <c r="F56" s="22" t="s">
        <v>89</v>
      </c>
      <c r="G56" s="23">
        <v>85</v>
      </c>
      <c r="H56" s="22" t="s">
        <v>90</v>
      </c>
      <c r="I56" s="23">
        <v>0.28999999999999998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1.26</v>
      </c>
      <c r="C60" s="30"/>
      <c r="D60" s="33">
        <v>4.9800000000000004</v>
      </c>
      <c r="E60" s="30"/>
      <c r="F60" s="30">
        <v>4.0199999999999996</v>
      </c>
      <c r="G60" s="34"/>
      <c r="H60" s="30">
        <v>3.78</v>
      </c>
      <c r="I60" s="30"/>
      <c r="J60" s="21">
        <v>17.600000000000001</v>
      </c>
      <c r="K60" s="21"/>
      <c r="L60" s="21">
        <v>2.09</v>
      </c>
      <c r="M60" s="21"/>
    </row>
    <row r="61" spans="1:13" ht="18.75">
      <c r="A61" s="28" t="s">
        <v>5</v>
      </c>
      <c r="B61" s="29">
        <v>23.2</v>
      </c>
      <c r="C61" s="30"/>
      <c r="D61" s="33">
        <v>3.91</v>
      </c>
      <c r="E61" s="30"/>
      <c r="F61" s="30">
        <v>0.79</v>
      </c>
      <c r="G61" s="34"/>
      <c r="H61" s="30">
        <v>1.19</v>
      </c>
      <c r="I61" s="30"/>
      <c r="J61" s="21">
        <v>1.2</v>
      </c>
      <c r="K61" s="21"/>
      <c r="L61" s="21">
        <v>1.32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84.9</v>
      </c>
      <c r="D63" s="33"/>
      <c r="E63" s="30">
        <v>69.900000000000006</v>
      </c>
      <c r="F63" s="30"/>
      <c r="G63" s="34">
        <v>94.3</v>
      </c>
      <c r="H63" s="30"/>
      <c r="I63" s="30">
        <v>48.84</v>
      </c>
      <c r="J63" s="21"/>
      <c r="K63" s="21">
        <v>30.4</v>
      </c>
      <c r="M63" s="21">
        <v>44.1</v>
      </c>
    </row>
    <row r="64" spans="1:13" ht="18.75">
      <c r="A64" s="31" t="s">
        <v>6</v>
      </c>
      <c r="B64" s="30"/>
      <c r="C64" s="30">
        <v>25.8</v>
      </c>
      <c r="D64" s="33"/>
      <c r="E64" s="30">
        <v>31.4</v>
      </c>
      <c r="F64" s="30"/>
      <c r="G64" s="38">
        <v>32.96</v>
      </c>
      <c r="H64" s="30"/>
      <c r="I64" s="30">
        <v>23.52</v>
      </c>
      <c r="J64" s="21"/>
      <c r="K64" s="21">
        <v>29.9</v>
      </c>
      <c r="L64" s="21"/>
      <c r="M64" s="21">
        <v>47.5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10.3</v>
      </c>
      <c r="C67" s="30">
        <v>12.8</v>
      </c>
      <c r="D67" s="33">
        <v>8.98</v>
      </c>
      <c r="E67" s="30">
        <v>16.5</v>
      </c>
      <c r="F67" s="30">
        <v>5.21</v>
      </c>
      <c r="G67" s="34">
        <v>11.2</v>
      </c>
      <c r="H67" s="30">
        <v>2.13</v>
      </c>
      <c r="I67" s="30">
        <v>41</v>
      </c>
      <c r="J67" s="21">
        <v>2.6</v>
      </c>
      <c r="K67" s="21">
        <v>2</v>
      </c>
      <c r="L67" s="21">
        <v>1.86</v>
      </c>
      <c r="M67" s="21">
        <v>1.8</v>
      </c>
    </row>
    <row r="68" spans="1:13" ht="18.75">
      <c r="A68" s="32" t="s">
        <v>8</v>
      </c>
      <c r="B68" s="36">
        <v>6.73</v>
      </c>
      <c r="C68" s="30">
        <v>3.8</v>
      </c>
      <c r="D68" s="33">
        <v>6.52</v>
      </c>
      <c r="E68" s="30">
        <v>4.5</v>
      </c>
      <c r="F68" s="30">
        <v>8.19</v>
      </c>
      <c r="G68" s="34">
        <v>7.4</v>
      </c>
      <c r="H68" s="30">
        <v>2.37</v>
      </c>
      <c r="I68" s="30">
        <v>4.5</v>
      </c>
      <c r="J68" s="21">
        <v>3.68</v>
      </c>
      <c r="K68" s="21">
        <v>2.6</v>
      </c>
      <c r="L68" s="21">
        <v>5.53</v>
      </c>
      <c r="M68" s="21">
        <v>3.6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C6:E6"/>
    <mergeCell ref="F6:H6"/>
    <mergeCell ref="I6:K6"/>
    <mergeCell ref="C7:E7"/>
    <mergeCell ref="F7:H7"/>
    <mergeCell ref="I7:K7"/>
    <mergeCell ref="M6:M7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23:A24"/>
    <mergeCell ref="C23:E23"/>
    <mergeCell ref="F23:H23"/>
    <mergeCell ref="I23:K23"/>
    <mergeCell ref="C24:E24"/>
    <mergeCell ref="F24:H24"/>
    <mergeCell ref="I24:K24"/>
    <mergeCell ref="F20:H20"/>
    <mergeCell ref="I20:K20"/>
    <mergeCell ref="A21:A22"/>
    <mergeCell ref="C22:E22"/>
    <mergeCell ref="F22:H22"/>
    <mergeCell ref="I22:K22"/>
    <mergeCell ref="A1:K1"/>
    <mergeCell ref="A2:B3"/>
    <mergeCell ref="C2:E2"/>
    <mergeCell ref="F2:H2"/>
    <mergeCell ref="I2:K2"/>
    <mergeCell ref="A66:M66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F10:H10"/>
    <mergeCell ref="I10:K10"/>
    <mergeCell ref="A11:A14"/>
    <mergeCell ref="B13:B14"/>
    <mergeCell ref="C13:E13"/>
    <mergeCell ref="A62:M62"/>
    <mergeCell ref="F13:H13"/>
    <mergeCell ref="I13:K13"/>
    <mergeCell ref="C14:E14"/>
    <mergeCell ref="F14:H14"/>
    <mergeCell ref="I14:K1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A9:A10"/>
    <mergeCell ref="C9:E9"/>
    <mergeCell ref="F9:H9"/>
    <mergeCell ref="I9:K9"/>
    <mergeCell ref="C10:E10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N20" sqref="N2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336</v>
      </c>
      <c r="D2" s="223"/>
      <c r="E2" s="223"/>
      <c r="F2" s="224" t="s">
        <v>143</v>
      </c>
      <c r="G2" s="224"/>
      <c r="H2" s="224"/>
      <c r="I2" s="225" t="s">
        <v>360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67280</v>
      </c>
      <c r="D4" s="217"/>
      <c r="E4" s="217"/>
      <c r="F4" s="217">
        <v>68410</v>
      </c>
      <c r="G4" s="217"/>
      <c r="H4" s="217"/>
      <c r="I4" s="217">
        <v>69558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64280</v>
      </c>
      <c r="D5" s="217"/>
      <c r="E5" s="217"/>
      <c r="F5" s="217">
        <v>65200</v>
      </c>
      <c r="G5" s="217"/>
      <c r="H5" s="217"/>
      <c r="I5" s="217">
        <v>65849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C4-'21日'!I4</f>
        <v>1182</v>
      </c>
      <c r="D6" s="285"/>
      <c r="E6" s="285"/>
      <c r="F6" s="286">
        <f>F4-C4</f>
        <v>1130</v>
      </c>
      <c r="G6" s="287"/>
      <c r="H6" s="288"/>
      <c r="I6" s="286">
        <f>I4-F4</f>
        <v>1148</v>
      </c>
      <c r="J6" s="287"/>
      <c r="K6" s="288"/>
      <c r="L6" s="279">
        <f>C6+F6+I6</f>
        <v>3460</v>
      </c>
      <c r="M6" s="279">
        <f>C7+F7+I7</f>
        <v>2703</v>
      </c>
    </row>
    <row r="7" spans="1:15" ht="21.95" customHeight="1">
      <c r="A7" s="216"/>
      <c r="B7" s="6" t="s">
        <v>278</v>
      </c>
      <c r="C7" s="285">
        <f>C5-'21日'!I5</f>
        <v>1134</v>
      </c>
      <c r="D7" s="285"/>
      <c r="E7" s="285"/>
      <c r="F7" s="286">
        <f>F5-C5</f>
        <v>920</v>
      </c>
      <c r="G7" s="287"/>
      <c r="H7" s="288"/>
      <c r="I7" s="286">
        <f>I5-F5</f>
        <v>649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47</v>
      </c>
      <c r="D9" s="217"/>
      <c r="E9" s="217"/>
      <c r="F9" s="217">
        <v>49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47</v>
      </c>
      <c r="D10" s="217"/>
      <c r="E10" s="217"/>
      <c r="F10" s="217">
        <v>49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56" t="s">
        <v>102</v>
      </c>
      <c r="D11" s="156" t="s">
        <v>102</v>
      </c>
      <c r="E11" s="156" t="s">
        <v>102</v>
      </c>
      <c r="F11" s="157" t="s">
        <v>102</v>
      </c>
      <c r="G11" s="157" t="s">
        <v>102</v>
      </c>
      <c r="H11" s="157" t="s">
        <v>102</v>
      </c>
      <c r="I11" s="161" t="s">
        <v>102</v>
      </c>
      <c r="J11" s="161" t="s">
        <v>102</v>
      </c>
      <c r="K11" s="161" t="s">
        <v>102</v>
      </c>
    </row>
    <row r="12" spans="1:15" ht="21.95" customHeight="1">
      <c r="A12" s="226"/>
      <c r="B12" s="41" t="s">
        <v>24</v>
      </c>
      <c r="C12" s="156">
        <v>60</v>
      </c>
      <c r="D12" s="156">
        <v>60</v>
      </c>
      <c r="E12" s="156">
        <v>60</v>
      </c>
      <c r="F12" s="157">
        <v>60</v>
      </c>
      <c r="G12" s="157">
        <v>60</v>
      </c>
      <c r="H12" s="157">
        <v>60</v>
      </c>
      <c r="I12" s="161">
        <v>60</v>
      </c>
      <c r="J12" s="161">
        <v>60</v>
      </c>
      <c r="K12" s="161">
        <v>60</v>
      </c>
    </row>
    <row r="13" spans="1:15" ht="21.95" customHeight="1">
      <c r="A13" s="226"/>
      <c r="B13" s="227" t="s">
        <v>25</v>
      </c>
      <c r="C13" s="229" t="s">
        <v>293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293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440</v>
      </c>
      <c r="D15" s="153">
        <v>420</v>
      </c>
      <c r="E15" s="153">
        <v>400</v>
      </c>
      <c r="F15" s="39">
        <v>400</v>
      </c>
      <c r="G15" s="39">
        <v>360</v>
      </c>
      <c r="H15" s="39">
        <v>330</v>
      </c>
      <c r="I15" s="160">
        <v>330</v>
      </c>
      <c r="J15" s="39">
        <v>300</v>
      </c>
      <c r="K15" s="39">
        <v>270</v>
      </c>
    </row>
    <row r="16" spans="1:15" ht="28.5" customHeight="1">
      <c r="A16" s="231"/>
      <c r="B16" s="9" t="s">
        <v>29</v>
      </c>
      <c r="C16" s="232" t="s">
        <v>294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153" t="s">
        <v>113</v>
      </c>
      <c r="D17" s="153" t="s">
        <v>113</v>
      </c>
      <c r="E17" s="153" t="s">
        <v>113</v>
      </c>
      <c r="F17" s="158" t="s">
        <v>113</v>
      </c>
      <c r="G17" s="158" t="s">
        <v>113</v>
      </c>
      <c r="H17" s="158" t="s">
        <v>113</v>
      </c>
      <c r="I17" s="160" t="s">
        <v>113</v>
      </c>
      <c r="J17" s="160" t="s">
        <v>113</v>
      </c>
      <c r="K17" s="160" t="s">
        <v>113</v>
      </c>
    </row>
    <row r="18" spans="1:11" ht="21.95" customHeight="1">
      <c r="A18" s="233"/>
      <c r="B18" s="40" t="s">
        <v>24</v>
      </c>
      <c r="C18" s="153">
        <v>85</v>
      </c>
      <c r="D18" s="153">
        <v>85</v>
      </c>
      <c r="E18" s="153">
        <v>85</v>
      </c>
      <c r="F18" s="158">
        <v>85</v>
      </c>
      <c r="G18" s="158">
        <v>85</v>
      </c>
      <c r="H18" s="158">
        <v>85</v>
      </c>
      <c r="I18" s="160">
        <v>85</v>
      </c>
      <c r="J18" s="160">
        <v>85</v>
      </c>
      <c r="K18" s="160">
        <v>85</v>
      </c>
    </row>
    <row r="19" spans="1:11" ht="21.95" customHeight="1">
      <c r="A19" s="233"/>
      <c r="B19" s="234" t="s">
        <v>25</v>
      </c>
      <c r="C19" s="229" t="s">
        <v>293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293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370</v>
      </c>
      <c r="D21" s="153">
        <v>240</v>
      </c>
      <c r="E21" s="153">
        <v>500</v>
      </c>
      <c r="F21" s="39">
        <v>500</v>
      </c>
      <c r="G21" s="39">
        <v>400</v>
      </c>
      <c r="H21" s="39">
        <v>300</v>
      </c>
      <c r="I21" s="160">
        <v>300</v>
      </c>
      <c r="J21" s="39">
        <v>270</v>
      </c>
      <c r="K21" s="39">
        <v>470</v>
      </c>
    </row>
    <row r="22" spans="1:11" ht="28.5" customHeight="1">
      <c r="A22" s="235"/>
      <c r="B22" s="9" t="s">
        <v>34</v>
      </c>
      <c r="C22" s="232" t="s">
        <v>295</v>
      </c>
      <c r="D22" s="232"/>
      <c r="E22" s="232"/>
      <c r="F22" s="232" t="s">
        <v>35</v>
      </c>
      <c r="G22" s="232"/>
      <c r="H22" s="232"/>
      <c r="I22" s="232" t="s">
        <v>357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1360</v>
      </c>
      <c r="D23" s="229"/>
      <c r="E23" s="229"/>
      <c r="F23" s="229">
        <v>1360</v>
      </c>
      <c r="G23" s="229"/>
      <c r="H23" s="229"/>
      <c r="I23" s="229">
        <v>1260</v>
      </c>
      <c r="J23" s="229"/>
      <c r="K23" s="229"/>
    </row>
    <row r="24" spans="1:11" ht="21.95" customHeight="1">
      <c r="A24" s="236"/>
      <c r="B24" s="10" t="s">
        <v>38</v>
      </c>
      <c r="C24" s="229">
        <v>1930</v>
      </c>
      <c r="D24" s="229"/>
      <c r="E24" s="229"/>
      <c r="F24" s="229">
        <f>950+920</f>
        <v>1870</v>
      </c>
      <c r="G24" s="229"/>
      <c r="H24" s="229"/>
      <c r="I24" s="229">
        <f>950+920</f>
        <v>1870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30</v>
      </c>
      <c r="D25" s="229"/>
      <c r="E25" s="229"/>
      <c r="F25" s="229">
        <v>30</v>
      </c>
      <c r="G25" s="229"/>
      <c r="H25" s="229"/>
      <c r="I25" s="229">
        <v>30</v>
      </c>
      <c r="J25" s="229"/>
      <c r="K25" s="229"/>
    </row>
    <row r="26" spans="1:11" ht="21.95" customHeight="1">
      <c r="A26" s="231"/>
      <c r="B26" s="8" t="s">
        <v>41</v>
      </c>
      <c r="C26" s="229">
        <v>158</v>
      </c>
      <c r="D26" s="229"/>
      <c r="E26" s="229"/>
      <c r="F26" s="229">
        <v>158</v>
      </c>
      <c r="G26" s="229"/>
      <c r="H26" s="229"/>
      <c r="I26" s="229">
        <v>158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296</v>
      </c>
      <c r="D28" s="244"/>
      <c r="E28" s="245"/>
      <c r="F28" s="243" t="s">
        <v>356</v>
      </c>
      <c r="G28" s="244"/>
      <c r="H28" s="245"/>
      <c r="I28" s="243" t="s">
        <v>358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297</v>
      </c>
      <c r="D31" s="255"/>
      <c r="E31" s="256"/>
      <c r="F31" s="254" t="s">
        <v>355</v>
      </c>
      <c r="G31" s="255"/>
      <c r="H31" s="256"/>
      <c r="I31" s="254" t="s">
        <v>359</v>
      </c>
      <c r="J31" s="255"/>
      <c r="K31" s="256"/>
    </row>
    <row r="32" spans="1:11" ht="20.25" customHeight="1">
      <c r="B32" s="257" t="s">
        <v>298</v>
      </c>
      <c r="C32" s="257"/>
      <c r="D32" s="257"/>
      <c r="E32" s="257"/>
      <c r="F32" s="257"/>
      <c r="G32" s="257"/>
      <c r="H32" s="257"/>
      <c r="I32" s="257"/>
    </row>
    <row r="33" spans="1:10" ht="12.75" customHeight="1">
      <c r="A33" s="258"/>
      <c r="B33" s="152" t="s">
        <v>299</v>
      </c>
      <c r="C33" s="20" t="s">
        <v>300</v>
      </c>
      <c r="D33" s="20" t="s">
        <v>301</v>
      </c>
      <c r="E33" s="260" t="s">
        <v>302</v>
      </c>
      <c r="F33" s="261"/>
      <c r="G33" s="262" t="s">
        <v>303</v>
      </c>
      <c r="H33" s="263"/>
      <c r="I33" s="264" t="s">
        <v>304</v>
      </c>
      <c r="J33" s="265"/>
    </row>
    <row r="34" spans="1:10" ht="15.75">
      <c r="A34" s="259"/>
      <c r="B34" s="266" t="s">
        <v>305</v>
      </c>
      <c r="C34" s="12" t="s">
        <v>306</v>
      </c>
      <c r="D34" s="12" t="s">
        <v>307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308</v>
      </c>
      <c r="D35" s="13" t="s">
        <v>309</v>
      </c>
      <c r="E35" s="156">
        <v>9.36</v>
      </c>
      <c r="F35" s="156">
        <v>9.35</v>
      </c>
      <c r="G35" s="156">
        <v>9.34</v>
      </c>
      <c r="H35" s="153">
        <v>9.2899999999999991</v>
      </c>
      <c r="I35" s="156">
        <v>9.4</v>
      </c>
      <c r="J35" s="21">
        <v>9.3000000000000007</v>
      </c>
    </row>
    <row r="36" spans="1:10" ht="15.75">
      <c r="A36" s="259"/>
      <c r="B36" s="266"/>
      <c r="C36" s="12" t="s">
        <v>310</v>
      </c>
      <c r="D36" s="12" t="s">
        <v>311</v>
      </c>
      <c r="E36" s="156">
        <v>8.48</v>
      </c>
      <c r="F36" s="156">
        <v>6.78</v>
      </c>
      <c r="G36" s="156">
        <v>4.04</v>
      </c>
      <c r="H36" s="153">
        <v>9.14</v>
      </c>
      <c r="I36" s="156">
        <v>7.63</v>
      </c>
      <c r="J36" s="21">
        <v>15.2</v>
      </c>
    </row>
    <row r="37" spans="1:10" ht="18.75">
      <c r="A37" s="259"/>
      <c r="B37" s="266"/>
      <c r="C37" s="13" t="s">
        <v>312</v>
      </c>
      <c r="D37" s="12" t="s">
        <v>313</v>
      </c>
      <c r="E37" s="156">
        <v>11.2</v>
      </c>
      <c r="F37" s="156">
        <v>11.7</v>
      </c>
      <c r="G37" s="35">
        <v>14.3</v>
      </c>
      <c r="H37" s="153">
        <v>10.6</v>
      </c>
      <c r="I37" s="156">
        <v>9</v>
      </c>
      <c r="J37" s="21">
        <v>9.5</v>
      </c>
    </row>
    <row r="38" spans="1:10" ht="16.5">
      <c r="A38" s="259"/>
      <c r="B38" s="266"/>
      <c r="C38" s="14" t="s">
        <v>314</v>
      </c>
      <c r="D38" s="12" t="s">
        <v>315</v>
      </c>
      <c r="E38" s="35">
        <v>6.32</v>
      </c>
      <c r="F38" s="35">
        <v>5.82</v>
      </c>
      <c r="G38" s="35">
        <v>5.22</v>
      </c>
      <c r="H38" s="37">
        <v>6.49</v>
      </c>
      <c r="I38" s="156">
        <v>9.5</v>
      </c>
      <c r="J38" s="21">
        <v>5.76</v>
      </c>
    </row>
    <row r="39" spans="1:10" ht="14.25">
      <c r="A39" s="259"/>
      <c r="B39" s="266" t="s">
        <v>316</v>
      </c>
      <c r="C39" s="12" t="s">
        <v>306</v>
      </c>
      <c r="D39" s="12" t="s">
        <v>315</v>
      </c>
      <c r="E39" s="156">
        <v>1</v>
      </c>
      <c r="F39" s="156">
        <v>1</v>
      </c>
      <c r="G39" s="156">
        <v>0.9</v>
      </c>
      <c r="H39" s="153">
        <v>0.9</v>
      </c>
      <c r="I39" s="156">
        <v>1</v>
      </c>
      <c r="J39" s="21">
        <v>1</v>
      </c>
    </row>
    <row r="40" spans="1:10" ht="15.75">
      <c r="A40" s="259"/>
      <c r="B40" s="266"/>
      <c r="C40" s="13" t="s">
        <v>308</v>
      </c>
      <c r="D40" s="13" t="s">
        <v>317</v>
      </c>
      <c r="E40" s="156">
        <v>10.119999999999999</v>
      </c>
      <c r="F40" s="156">
        <v>10.130000000000001</v>
      </c>
      <c r="G40" s="156">
        <v>10.16</v>
      </c>
      <c r="H40" s="153">
        <v>9.94</v>
      </c>
      <c r="I40" s="156">
        <v>10.119999999999999</v>
      </c>
      <c r="J40" s="21">
        <v>10.029999999999999</v>
      </c>
    </row>
    <row r="41" spans="1:10" ht="15.75">
      <c r="A41" s="259"/>
      <c r="B41" s="266"/>
      <c r="C41" s="12" t="s">
        <v>310</v>
      </c>
      <c r="D41" s="12" t="s">
        <v>318</v>
      </c>
      <c r="E41" s="156">
        <v>16.899999999999999</v>
      </c>
      <c r="F41" s="156">
        <v>15.8</v>
      </c>
      <c r="G41" s="156">
        <v>18.399999999999999</v>
      </c>
      <c r="H41" s="153">
        <v>25.98</v>
      </c>
      <c r="I41" s="156">
        <v>19.989999999999998</v>
      </c>
      <c r="J41" s="21">
        <v>21.5</v>
      </c>
    </row>
    <row r="42" spans="1:10" ht="15.75">
      <c r="A42" s="259"/>
      <c r="B42" s="266"/>
      <c r="C42" s="15" t="s">
        <v>66</v>
      </c>
      <c r="D42" s="16" t="s">
        <v>319</v>
      </c>
      <c r="E42" s="156">
        <v>4.08</v>
      </c>
      <c r="F42" s="156">
        <v>3.95</v>
      </c>
      <c r="G42" s="156">
        <v>4.08</v>
      </c>
      <c r="H42" s="153">
        <v>4.07</v>
      </c>
      <c r="I42" s="156">
        <v>4.2</v>
      </c>
      <c r="J42" s="21">
        <v>4.24</v>
      </c>
    </row>
    <row r="43" spans="1:10" ht="16.5">
      <c r="A43" s="259"/>
      <c r="B43" s="266"/>
      <c r="C43" s="15" t="s">
        <v>320</v>
      </c>
      <c r="D43" s="17" t="s">
        <v>321</v>
      </c>
      <c r="E43" s="156">
        <v>3.89</v>
      </c>
      <c r="F43" s="156">
        <v>3.94</v>
      </c>
      <c r="G43" s="156">
        <v>4.9800000000000004</v>
      </c>
      <c r="H43" s="153">
        <v>6.7</v>
      </c>
      <c r="I43" s="156">
        <v>4.49</v>
      </c>
      <c r="J43" s="21">
        <v>5.28</v>
      </c>
    </row>
    <row r="44" spans="1:10" ht="18.75">
      <c r="A44" s="259"/>
      <c r="B44" s="266"/>
      <c r="C44" s="13" t="s">
        <v>312</v>
      </c>
      <c r="D44" s="12" t="s">
        <v>322</v>
      </c>
      <c r="E44" s="156">
        <v>560</v>
      </c>
      <c r="F44" s="156">
        <v>480</v>
      </c>
      <c r="G44" s="156">
        <v>423</v>
      </c>
      <c r="H44" s="153">
        <v>435</v>
      </c>
      <c r="I44" s="156">
        <v>460</v>
      </c>
      <c r="J44" s="21">
        <v>430</v>
      </c>
    </row>
    <row r="45" spans="1:10" ht="15.75">
      <c r="A45" s="259"/>
      <c r="B45" s="266" t="s">
        <v>323</v>
      </c>
      <c r="C45" s="14" t="s">
        <v>1</v>
      </c>
      <c r="D45" s="12" t="s">
        <v>324</v>
      </c>
      <c r="E45" s="156">
        <v>5.1100000000000003</v>
      </c>
      <c r="F45" s="156">
        <v>4.91</v>
      </c>
      <c r="G45" s="156">
        <v>24.8</v>
      </c>
      <c r="H45" s="153">
        <v>8.83</v>
      </c>
      <c r="I45" s="156">
        <v>8.9700000000000006</v>
      </c>
      <c r="J45" s="21">
        <v>11.87</v>
      </c>
    </row>
    <row r="46" spans="1:10" ht="18.75">
      <c r="A46" s="259"/>
      <c r="B46" s="266"/>
      <c r="C46" s="13" t="s">
        <v>312</v>
      </c>
      <c r="D46" s="12" t="s">
        <v>313</v>
      </c>
      <c r="E46" s="156">
        <v>9.74</v>
      </c>
      <c r="F46" s="156">
        <v>10.4</v>
      </c>
      <c r="G46" s="156">
        <v>10.1</v>
      </c>
      <c r="H46" s="153">
        <v>8.6999999999999993</v>
      </c>
      <c r="I46" s="156">
        <v>8.9700000000000006</v>
      </c>
      <c r="J46" s="21">
        <v>7.6</v>
      </c>
    </row>
    <row r="47" spans="1:10" ht="16.5">
      <c r="A47" s="259"/>
      <c r="B47" s="266"/>
      <c r="C47" s="14" t="s">
        <v>314</v>
      </c>
      <c r="D47" s="12" t="s">
        <v>325</v>
      </c>
      <c r="E47" s="156">
        <v>2.57</v>
      </c>
      <c r="F47" s="156">
        <v>2.16</v>
      </c>
      <c r="G47" s="156">
        <v>3.88</v>
      </c>
      <c r="H47" s="153">
        <v>2.74</v>
      </c>
      <c r="I47" s="156">
        <v>1.85</v>
      </c>
      <c r="J47" s="21">
        <v>8.83</v>
      </c>
    </row>
    <row r="48" spans="1:10" ht="15.75">
      <c r="A48" s="259"/>
      <c r="B48" s="266" t="s">
        <v>326</v>
      </c>
      <c r="C48" s="14" t="s">
        <v>1</v>
      </c>
      <c r="D48" s="12" t="s">
        <v>324</v>
      </c>
      <c r="E48" s="156">
        <v>5.21</v>
      </c>
      <c r="F48" s="156">
        <v>5.63</v>
      </c>
      <c r="G48" s="156">
        <v>8.49</v>
      </c>
      <c r="H48" s="153">
        <v>9.5</v>
      </c>
      <c r="I48" s="156">
        <v>12.37</v>
      </c>
      <c r="J48" s="21">
        <v>11.3</v>
      </c>
    </row>
    <row r="49" spans="1:13" ht="18.75">
      <c r="A49" s="259"/>
      <c r="B49" s="266"/>
      <c r="C49" s="13" t="s">
        <v>312</v>
      </c>
      <c r="D49" s="12" t="s">
        <v>313</v>
      </c>
      <c r="E49" s="156">
        <v>11.3</v>
      </c>
      <c r="F49" s="156">
        <v>9</v>
      </c>
      <c r="G49" s="156">
        <v>9.1999999999999993</v>
      </c>
      <c r="H49" s="153">
        <v>7</v>
      </c>
      <c r="I49" s="156">
        <v>8.1999999999999993</v>
      </c>
      <c r="J49" s="21">
        <v>9.1999999999999993</v>
      </c>
    </row>
    <row r="50" spans="1:13" ht="16.5">
      <c r="A50" s="259"/>
      <c r="B50" s="266"/>
      <c r="C50" s="14" t="s">
        <v>314</v>
      </c>
      <c r="D50" s="12" t="s">
        <v>325</v>
      </c>
      <c r="E50" s="156">
        <v>3.23</v>
      </c>
      <c r="F50" s="156">
        <v>2.96</v>
      </c>
      <c r="G50" s="156">
        <v>2.91</v>
      </c>
      <c r="H50" s="153">
        <v>3.07</v>
      </c>
      <c r="I50" s="156">
        <v>3.32</v>
      </c>
      <c r="J50" s="21">
        <v>9.3000000000000007</v>
      </c>
    </row>
    <row r="51" spans="1:13" ht="14.25">
      <c r="A51" s="259"/>
      <c r="B51" s="266" t="s">
        <v>327</v>
      </c>
      <c r="C51" s="12" t="s">
        <v>306</v>
      </c>
      <c r="D51" s="156" t="s">
        <v>328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308</v>
      </c>
      <c r="D52" s="12" t="s">
        <v>329</v>
      </c>
      <c r="E52" s="156">
        <v>9.4700000000000006</v>
      </c>
      <c r="F52" s="156">
        <v>9.4499999999999993</v>
      </c>
      <c r="G52" s="156">
        <v>9.39</v>
      </c>
      <c r="H52" s="153">
        <v>9.24</v>
      </c>
      <c r="I52" s="156">
        <v>9.41</v>
      </c>
      <c r="J52" s="21">
        <v>9.36</v>
      </c>
    </row>
    <row r="53" spans="1:13" ht="15.75">
      <c r="A53" s="259"/>
      <c r="B53" s="266"/>
      <c r="C53" s="12" t="s">
        <v>310</v>
      </c>
      <c r="D53" s="12" t="s">
        <v>311</v>
      </c>
      <c r="E53" s="156">
        <v>5.82</v>
      </c>
      <c r="F53" s="156">
        <v>5.7</v>
      </c>
      <c r="G53" s="156">
        <v>5.87</v>
      </c>
      <c r="H53" s="153">
        <v>6.69</v>
      </c>
      <c r="I53" s="156">
        <v>13.17</v>
      </c>
      <c r="J53" s="21">
        <v>14.5</v>
      </c>
    </row>
    <row r="54" spans="1:13" ht="18.75">
      <c r="A54" s="259"/>
      <c r="B54" s="266"/>
      <c r="C54" s="13" t="s">
        <v>312</v>
      </c>
      <c r="D54" s="12" t="s">
        <v>313</v>
      </c>
      <c r="E54" s="156">
        <v>6.5</v>
      </c>
      <c r="F54" s="156">
        <v>7.3</v>
      </c>
      <c r="G54" s="156">
        <v>8.1</v>
      </c>
      <c r="H54" s="153">
        <v>8.9</v>
      </c>
      <c r="I54" s="156">
        <v>9.5</v>
      </c>
      <c r="J54" s="21">
        <v>6</v>
      </c>
    </row>
    <row r="55" spans="1:13" ht="16.5">
      <c r="A55" s="259"/>
      <c r="B55" s="267"/>
      <c r="C55" s="18" t="s">
        <v>314</v>
      </c>
      <c r="D55" s="12" t="s">
        <v>330</v>
      </c>
      <c r="E55" s="19">
        <v>9.1199999999999992</v>
      </c>
      <c r="F55" s="19">
        <v>9.3000000000000007</v>
      </c>
      <c r="G55" s="19">
        <v>7.25</v>
      </c>
      <c r="H55" s="153">
        <v>5.0599999999999996</v>
      </c>
      <c r="I55" s="156">
        <v>5.86</v>
      </c>
      <c r="J55" s="21">
        <v>9.8000000000000007</v>
      </c>
    </row>
    <row r="56" spans="1:13" ht="14.25">
      <c r="A56" s="22" t="s">
        <v>331</v>
      </c>
      <c r="B56" s="22" t="s">
        <v>332</v>
      </c>
      <c r="C56" s="23">
        <v>7.98</v>
      </c>
      <c r="D56" s="22" t="s">
        <v>333</v>
      </c>
      <c r="E56" s="23">
        <v>93</v>
      </c>
      <c r="F56" s="22" t="s">
        <v>334</v>
      </c>
      <c r="G56" s="23">
        <v>81</v>
      </c>
      <c r="H56" s="22" t="s">
        <v>335</v>
      </c>
      <c r="I56" s="23">
        <v>0.09</v>
      </c>
      <c r="J56" s="21"/>
    </row>
    <row r="57" spans="1:13" ht="14.25">
      <c r="A57" s="159"/>
      <c r="B57" s="260" t="s">
        <v>346</v>
      </c>
      <c r="C57" s="290"/>
      <c r="D57" s="290"/>
      <c r="E57" s="261"/>
      <c r="F57" s="262" t="s">
        <v>347</v>
      </c>
      <c r="G57" s="291"/>
      <c r="H57" s="291"/>
      <c r="I57" s="263"/>
      <c r="J57" s="264" t="s">
        <v>348</v>
      </c>
      <c r="K57" s="292"/>
      <c r="L57" s="292"/>
      <c r="M57" s="265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1.36</v>
      </c>
      <c r="C60" s="30"/>
      <c r="D60" s="33">
        <v>8.2200000000000006</v>
      </c>
      <c r="E60" s="30"/>
      <c r="F60" s="30">
        <v>4.58</v>
      </c>
      <c r="G60" s="34"/>
      <c r="H60" s="30">
        <v>5.08</v>
      </c>
      <c r="I60" s="30"/>
      <c r="J60" s="21">
        <v>5.96</v>
      </c>
      <c r="K60" s="21"/>
      <c r="L60" s="21">
        <v>26.6</v>
      </c>
      <c r="M60" s="21"/>
    </row>
    <row r="61" spans="1:13" ht="18.75">
      <c r="A61" s="28" t="s">
        <v>5</v>
      </c>
      <c r="B61" s="29">
        <v>2.27</v>
      </c>
      <c r="C61" s="30"/>
      <c r="D61" s="33">
        <v>6.7</v>
      </c>
      <c r="E61" s="30"/>
      <c r="F61" s="30">
        <v>2.5</v>
      </c>
      <c r="G61" s="34"/>
      <c r="H61" s="30">
        <v>2.84</v>
      </c>
      <c r="I61" s="30"/>
      <c r="J61" s="21">
        <v>3.03</v>
      </c>
      <c r="K61" s="21"/>
      <c r="L61" s="21">
        <v>3.2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40</v>
      </c>
      <c r="D63" s="33"/>
      <c r="E63" s="30">
        <v>43.4</v>
      </c>
      <c r="F63" s="30"/>
      <c r="G63" s="34">
        <v>48.57</v>
      </c>
      <c r="H63" s="30"/>
      <c r="I63" s="34">
        <v>55.14</v>
      </c>
      <c r="J63" s="21"/>
      <c r="K63" s="21">
        <v>51.97</v>
      </c>
      <c r="M63" s="21">
        <v>44.6</v>
      </c>
    </row>
    <row r="64" spans="1:13" ht="18.75">
      <c r="A64" s="31" t="s">
        <v>6</v>
      </c>
      <c r="B64" s="30"/>
      <c r="C64" s="30">
        <v>71.900000000000006</v>
      </c>
      <c r="D64" s="33"/>
      <c r="E64" s="30"/>
      <c r="F64" s="30"/>
      <c r="G64" s="38"/>
      <c r="H64" s="30"/>
      <c r="I64" s="38"/>
      <c r="J64" s="21"/>
      <c r="K64" s="21"/>
      <c r="L64" s="21"/>
      <c r="M64" s="21"/>
    </row>
    <row r="65" spans="1:13" ht="18.75">
      <c r="A65" s="31" t="s">
        <v>7</v>
      </c>
      <c r="B65" s="30"/>
      <c r="C65" s="30"/>
      <c r="D65" s="33"/>
      <c r="E65" s="30">
        <v>9.27</v>
      </c>
      <c r="F65" s="30"/>
      <c r="G65" s="34">
        <v>18.78</v>
      </c>
      <c r="H65" s="30"/>
      <c r="I65" s="34">
        <v>9.1199999999999992</v>
      </c>
      <c r="J65" s="21"/>
      <c r="K65" s="21">
        <v>19.39</v>
      </c>
      <c r="M65" s="21">
        <v>10.9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2.2599999999999998</v>
      </c>
      <c r="C67" s="30">
        <v>0.8</v>
      </c>
      <c r="D67" s="33">
        <v>1.95</v>
      </c>
      <c r="E67" s="30">
        <v>1.4</v>
      </c>
      <c r="F67" s="30">
        <v>7.26</v>
      </c>
      <c r="G67" s="34">
        <v>3.7</v>
      </c>
      <c r="H67" s="30">
        <v>4.18</v>
      </c>
      <c r="I67" s="34">
        <v>2.7</v>
      </c>
      <c r="J67" s="21">
        <v>3.49</v>
      </c>
      <c r="K67" s="21">
        <v>1.4</v>
      </c>
      <c r="L67" s="21">
        <v>6.3</v>
      </c>
      <c r="M67" s="21">
        <v>1</v>
      </c>
    </row>
    <row r="68" spans="1:13" ht="18.75">
      <c r="A68" s="32" t="s">
        <v>8</v>
      </c>
      <c r="B68" s="36">
        <v>2.87</v>
      </c>
      <c r="C68" s="30">
        <v>3.7</v>
      </c>
      <c r="D68" s="33">
        <v>2.95</v>
      </c>
      <c r="E68" s="30">
        <v>4.2</v>
      </c>
      <c r="F68" s="30">
        <v>5.01</v>
      </c>
      <c r="G68" s="34">
        <v>6.4</v>
      </c>
      <c r="H68" s="30">
        <v>8.83</v>
      </c>
      <c r="I68" s="34">
        <v>7.3</v>
      </c>
      <c r="J68" s="21">
        <v>1.77</v>
      </c>
      <c r="K68" s="21">
        <v>6.2</v>
      </c>
      <c r="L68" s="21">
        <v>6.48</v>
      </c>
      <c r="M68" s="21">
        <v>1.5</v>
      </c>
    </row>
    <row r="69" spans="1:13" ht="18.75">
      <c r="A69" s="32" t="s">
        <v>9</v>
      </c>
      <c r="B69" s="36"/>
      <c r="C69" s="30"/>
      <c r="D69" s="33">
        <v>1.62</v>
      </c>
      <c r="E69" s="30">
        <v>6.3</v>
      </c>
      <c r="F69" s="30">
        <v>5.52</v>
      </c>
      <c r="G69" s="34">
        <v>9.9</v>
      </c>
      <c r="H69" s="30">
        <v>4.0199999999999996</v>
      </c>
      <c r="I69" s="34">
        <v>7.9</v>
      </c>
      <c r="J69" s="21">
        <v>2.6</v>
      </c>
      <c r="K69" s="21">
        <v>5.9</v>
      </c>
      <c r="L69" s="21">
        <v>4.87</v>
      </c>
      <c r="M69" s="21">
        <v>2.8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C6:E6"/>
    <mergeCell ref="F6:H6"/>
    <mergeCell ref="I6:K6"/>
    <mergeCell ref="C7:E7"/>
    <mergeCell ref="F7:H7"/>
    <mergeCell ref="I7:K7"/>
    <mergeCell ref="M6:M7"/>
    <mergeCell ref="B57:E57"/>
    <mergeCell ref="F57:I57"/>
    <mergeCell ref="B32:I32"/>
    <mergeCell ref="A33:A55"/>
    <mergeCell ref="B34:B38"/>
    <mergeCell ref="B39:B44"/>
    <mergeCell ref="B45:B47"/>
    <mergeCell ref="B48:B50"/>
    <mergeCell ref="B51:B55"/>
    <mergeCell ref="E33:F33"/>
    <mergeCell ref="G33:H33"/>
    <mergeCell ref="I33:J33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23:A24"/>
    <mergeCell ref="C23:E23"/>
    <mergeCell ref="F23:H23"/>
    <mergeCell ref="I23:K23"/>
    <mergeCell ref="C24:E24"/>
    <mergeCell ref="F24:H24"/>
    <mergeCell ref="I24:K24"/>
    <mergeCell ref="F20:H20"/>
    <mergeCell ref="I20:K20"/>
    <mergeCell ref="A21:A22"/>
    <mergeCell ref="C22:E22"/>
    <mergeCell ref="F22:H22"/>
    <mergeCell ref="I22:K22"/>
    <mergeCell ref="A1:K1"/>
    <mergeCell ref="A2:B3"/>
    <mergeCell ref="C2:E2"/>
    <mergeCell ref="F2:H2"/>
    <mergeCell ref="I2:K2"/>
    <mergeCell ref="A66:M66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F10:H10"/>
    <mergeCell ref="I10:K10"/>
    <mergeCell ref="A11:A14"/>
    <mergeCell ref="B13:B14"/>
    <mergeCell ref="C13:E13"/>
    <mergeCell ref="A62:M62"/>
    <mergeCell ref="F13:H13"/>
    <mergeCell ref="I13:K13"/>
    <mergeCell ref="C14:E14"/>
    <mergeCell ref="F14:H14"/>
    <mergeCell ref="I14:K1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A9:A10"/>
    <mergeCell ref="C9:E9"/>
    <mergeCell ref="F9:H9"/>
    <mergeCell ref="I9:K9"/>
    <mergeCell ref="C10:E10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160</v>
      </c>
      <c r="D2" s="223"/>
      <c r="E2" s="223"/>
      <c r="F2" s="224" t="s">
        <v>162</v>
      </c>
      <c r="G2" s="224"/>
      <c r="H2" s="224"/>
      <c r="I2" s="225" t="s">
        <v>366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70620</v>
      </c>
      <c r="D4" s="217"/>
      <c r="E4" s="217"/>
      <c r="F4" s="217">
        <v>71820</v>
      </c>
      <c r="G4" s="217"/>
      <c r="H4" s="217"/>
      <c r="I4" s="217">
        <v>72900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66900</v>
      </c>
      <c r="D5" s="217"/>
      <c r="E5" s="217"/>
      <c r="F5" s="217">
        <v>67840</v>
      </c>
      <c r="G5" s="217"/>
      <c r="H5" s="217"/>
      <c r="I5" s="217">
        <v>69060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C4-'22日'!I4</f>
        <v>1062</v>
      </c>
      <c r="D6" s="285"/>
      <c r="E6" s="285"/>
      <c r="F6" s="286">
        <f>F4-C4</f>
        <v>1200</v>
      </c>
      <c r="G6" s="287"/>
      <c r="H6" s="288"/>
      <c r="I6" s="286">
        <f>I4-F4</f>
        <v>1080</v>
      </c>
      <c r="J6" s="287"/>
      <c r="K6" s="288"/>
      <c r="L6" s="279">
        <f>C6+F6+I6</f>
        <v>3342</v>
      </c>
      <c r="M6" s="279">
        <f>C7+F7+I7</f>
        <v>3211</v>
      </c>
    </row>
    <row r="7" spans="1:15" ht="21.95" customHeight="1">
      <c r="A7" s="216"/>
      <c r="B7" s="6" t="s">
        <v>278</v>
      </c>
      <c r="C7" s="285">
        <f>C5-'22日'!I5</f>
        <v>1051</v>
      </c>
      <c r="D7" s="285"/>
      <c r="E7" s="285"/>
      <c r="F7" s="286">
        <f>F5-C5</f>
        <v>940</v>
      </c>
      <c r="G7" s="287"/>
      <c r="H7" s="288"/>
      <c r="I7" s="286">
        <f>I5-F5</f>
        <v>1220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48</v>
      </c>
      <c r="G9" s="217"/>
      <c r="H9" s="217"/>
      <c r="I9" s="217">
        <v>43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46</v>
      </c>
      <c r="D10" s="217"/>
      <c r="E10" s="217"/>
      <c r="F10" s="217">
        <v>48</v>
      </c>
      <c r="G10" s="217"/>
      <c r="H10" s="217"/>
      <c r="I10" s="217">
        <v>43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63" t="s">
        <v>102</v>
      </c>
      <c r="D11" s="163" t="s">
        <v>102</v>
      </c>
      <c r="E11" s="163" t="s">
        <v>102</v>
      </c>
      <c r="F11" s="165" t="s">
        <v>102</v>
      </c>
      <c r="G11" s="165" t="s">
        <v>102</v>
      </c>
      <c r="H11" s="165" t="s">
        <v>102</v>
      </c>
      <c r="I11" s="166" t="s">
        <v>102</v>
      </c>
      <c r="J11" s="166" t="s">
        <v>102</v>
      </c>
      <c r="K11" s="166" t="s">
        <v>102</v>
      </c>
    </row>
    <row r="12" spans="1:15" ht="21.95" customHeight="1">
      <c r="A12" s="226"/>
      <c r="B12" s="155" t="s">
        <v>24</v>
      </c>
      <c r="C12" s="163">
        <v>60</v>
      </c>
      <c r="D12" s="163">
        <v>60</v>
      </c>
      <c r="E12" s="163">
        <v>60</v>
      </c>
      <c r="F12" s="165">
        <v>60</v>
      </c>
      <c r="G12" s="165">
        <v>60</v>
      </c>
      <c r="H12" s="165">
        <v>60</v>
      </c>
      <c r="I12" s="166">
        <v>60</v>
      </c>
      <c r="J12" s="166">
        <v>60</v>
      </c>
      <c r="K12" s="166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62">
        <v>270</v>
      </c>
      <c r="D15" s="153">
        <v>220</v>
      </c>
      <c r="E15" s="153">
        <v>210</v>
      </c>
      <c r="F15" s="153">
        <v>210</v>
      </c>
      <c r="G15" s="153">
        <v>520</v>
      </c>
      <c r="H15" s="153">
        <v>490</v>
      </c>
      <c r="I15" s="153">
        <v>490</v>
      </c>
      <c r="J15" s="153">
        <v>450</v>
      </c>
      <c r="K15" s="153">
        <v>420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362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62" t="s">
        <v>113</v>
      </c>
      <c r="D17" s="162" t="s">
        <v>113</v>
      </c>
      <c r="E17" s="162" t="s">
        <v>113</v>
      </c>
      <c r="F17" s="164" t="s">
        <v>113</v>
      </c>
      <c r="G17" s="164" t="s">
        <v>113</v>
      </c>
      <c r="H17" s="164" t="s">
        <v>113</v>
      </c>
      <c r="I17" s="167" t="s">
        <v>113</v>
      </c>
      <c r="J17" s="167" t="s">
        <v>113</v>
      </c>
      <c r="K17" s="167" t="s">
        <v>113</v>
      </c>
    </row>
    <row r="18" spans="1:11" ht="21.95" customHeight="1">
      <c r="A18" s="233"/>
      <c r="B18" s="154" t="s">
        <v>24</v>
      </c>
      <c r="C18" s="162">
        <v>85</v>
      </c>
      <c r="D18" s="162">
        <v>85</v>
      </c>
      <c r="E18" s="162">
        <v>85</v>
      </c>
      <c r="F18" s="164">
        <v>85</v>
      </c>
      <c r="G18" s="164">
        <v>85</v>
      </c>
      <c r="H18" s="164">
        <v>85</v>
      </c>
      <c r="I18" s="167">
        <v>85</v>
      </c>
      <c r="J18" s="167">
        <v>85</v>
      </c>
      <c r="K18" s="167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367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62">
        <v>470</v>
      </c>
      <c r="D21" s="153">
        <v>360</v>
      </c>
      <c r="E21" s="153">
        <v>290</v>
      </c>
      <c r="F21" s="153">
        <v>290</v>
      </c>
      <c r="G21" s="153">
        <v>530</v>
      </c>
      <c r="H21" s="153">
        <v>470</v>
      </c>
      <c r="I21" s="153">
        <v>470</v>
      </c>
      <c r="J21" s="153">
        <v>380</v>
      </c>
      <c r="K21" s="153">
        <v>290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364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1260</v>
      </c>
      <c r="D23" s="229"/>
      <c r="E23" s="229"/>
      <c r="F23" s="229">
        <v>1260</v>
      </c>
      <c r="G23" s="229"/>
      <c r="H23" s="229"/>
      <c r="I23" s="229">
        <v>1260</v>
      </c>
      <c r="J23" s="229"/>
      <c r="K23" s="229"/>
    </row>
    <row r="24" spans="1:11" ht="21.95" customHeight="1">
      <c r="A24" s="236"/>
      <c r="B24" s="10" t="s">
        <v>38</v>
      </c>
      <c r="C24" s="229">
        <f>950+920</f>
        <v>1870</v>
      </c>
      <c r="D24" s="229"/>
      <c r="E24" s="229"/>
      <c r="F24" s="229">
        <f>950+920</f>
        <v>1870</v>
      </c>
      <c r="G24" s="229"/>
      <c r="H24" s="229"/>
      <c r="I24" s="229">
        <f>950+920</f>
        <v>1870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30</v>
      </c>
      <c r="D25" s="229"/>
      <c r="E25" s="229"/>
      <c r="F25" s="229">
        <v>29</v>
      </c>
      <c r="G25" s="229"/>
      <c r="H25" s="229"/>
      <c r="I25" s="229">
        <v>29</v>
      </c>
      <c r="J25" s="229"/>
      <c r="K25" s="229"/>
    </row>
    <row r="26" spans="1:11" ht="21.95" customHeight="1">
      <c r="A26" s="231"/>
      <c r="B26" s="8" t="s">
        <v>41</v>
      </c>
      <c r="C26" s="229">
        <v>158</v>
      </c>
      <c r="D26" s="229"/>
      <c r="E26" s="229"/>
      <c r="F26" s="229">
        <v>156</v>
      </c>
      <c r="G26" s="229"/>
      <c r="H26" s="229"/>
      <c r="I26" s="229">
        <v>156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361</v>
      </c>
      <c r="D28" s="244"/>
      <c r="E28" s="245"/>
      <c r="F28" s="243" t="s">
        <v>365</v>
      </c>
      <c r="G28" s="244"/>
      <c r="H28" s="245"/>
      <c r="I28" s="243" t="s">
        <v>197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256</v>
      </c>
      <c r="D31" s="255"/>
      <c r="E31" s="256"/>
      <c r="F31" s="254" t="s">
        <v>363</v>
      </c>
      <c r="G31" s="255"/>
      <c r="H31" s="256"/>
      <c r="I31" s="254" t="s">
        <v>368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9.31</v>
      </c>
      <c r="F35" s="156">
        <v>9.18</v>
      </c>
      <c r="G35" s="156">
        <v>9.4499999999999993</v>
      </c>
      <c r="H35" s="153">
        <v>9.3699999999999992</v>
      </c>
      <c r="I35" s="156">
        <v>9.41</v>
      </c>
      <c r="J35" s="21">
        <v>9.4</v>
      </c>
    </row>
    <row r="36" spans="1:10" ht="15.75">
      <c r="A36" s="259"/>
      <c r="B36" s="266"/>
      <c r="C36" s="12" t="s">
        <v>57</v>
      </c>
      <c r="D36" s="12" t="s">
        <v>58</v>
      </c>
      <c r="E36" s="156">
        <v>4.49</v>
      </c>
      <c r="F36" s="156">
        <v>5.42</v>
      </c>
      <c r="G36" s="156">
        <v>4.8899999999999997</v>
      </c>
      <c r="H36" s="153">
        <v>5.87</v>
      </c>
      <c r="I36" s="156">
        <v>5.2</v>
      </c>
      <c r="J36" s="21">
        <v>5.34</v>
      </c>
    </row>
    <row r="37" spans="1:10" ht="18.75">
      <c r="A37" s="259"/>
      <c r="B37" s="266"/>
      <c r="C37" s="13" t="s">
        <v>59</v>
      </c>
      <c r="D37" s="12" t="s">
        <v>60</v>
      </c>
      <c r="E37" s="156">
        <v>9.19</v>
      </c>
      <c r="F37" s="156">
        <v>9.85</v>
      </c>
      <c r="G37" s="35">
        <v>10.199999999999999</v>
      </c>
      <c r="H37" s="153">
        <v>10.1</v>
      </c>
      <c r="I37" s="156">
        <v>9.06</v>
      </c>
      <c r="J37" s="21">
        <v>10.1</v>
      </c>
    </row>
    <row r="38" spans="1:10" ht="16.5">
      <c r="A38" s="259"/>
      <c r="B38" s="266"/>
      <c r="C38" s="14" t="s">
        <v>61</v>
      </c>
      <c r="D38" s="12" t="s">
        <v>62</v>
      </c>
      <c r="E38" s="35">
        <v>5.41</v>
      </c>
      <c r="F38" s="35">
        <v>6.98</v>
      </c>
      <c r="G38" s="35">
        <v>7.1</v>
      </c>
      <c r="H38" s="37">
        <v>8.6999999999999993</v>
      </c>
      <c r="I38" s="156">
        <v>5.8</v>
      </c>
      <c r="J38" s="21">
        <v>4.9000000000000004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1</v>
      </c>
      <c r="H39" s="153">
        <v>1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10.31</v>
      </c>
      <c r="F40" s="156">
        <v>10.029999999999999</v>
      </c>
      <c r="G40" s="156">
        <v>10.220000000000001</v>
      </c>
      <c r="H40" s="153">
        <v>10.09</v>
      </c>
      <c r="I40" s="156">
        <v>10.1</v>
      </c>
      <c r="J40" s="21">
        <v>10.1</v>
      </c>
    </row>
    <row r="41" spans="1:10" ht="15.75">
      <c r="A41" s="259"/>
      <c r="B41" s="266"/>
      <c r="C41" s="12" t="s">
        <v>57</v>
      </c>
      <c r="D41" s="12" t="s">
        <v>65</v>
      </c>
      <c r="E41" s="156">
        <v>39.6</v>
      </c>
      <c r="F41" s="156">
        <v>36.71</v>
      </c>
      <c r="G41" s="156">
        <v>18.27</v>
      </c>
      <c r="H41" s="153">
        <v>29.7</v>
      </c>
      <c r="I41" s="156">
        <v>27.4</v>
      </c>
      <c r="J41" s="21">
        <v>25.6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4.2300000000000004</v>
      </c>
      <c r="F42" s="156">
        <v>4.25</v>
      </c>
      <c r="G42" s="156">
        <v>4.17</v>
      </c>
      <c r="H42" s="153">
        <v>4.01</v>
      </c>
      <c r="I42" s="156">
        <v>4.04</v>
      </c>
      <c r="J42" s="21">
        <v>3.95</v>
      </c>
    </row>
    <row r="43" spans="1:10" ht="16.5">
      <c r="A43" s="259"/>
      <c r="B43" s="266"/>
      <c r="C43" s="15" t="s">
        <v>68</v>
      </c>
      <c r="D43" s="17" t="s">
        <v>69</v>
      </c>
      <c r="E43" s="156">
        <v>5.28</v>
      </c>
      <c r="F43" s="156">
        <v>4.72</v>
      </c>
      <c r="G43" s="156">
        <v>4.9000000000000004</v>
      </c>
      <c r="H43" s="153">
        <v>4.79</v>
      </c>
      <c r="I43" s="156">
        <v>4.2</v>
      </c>
      <c r="J43" s="21">
        <v>4.4000000000000004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408</v>
      </c>
      <c r="F44" s="156">
        <v>450</v>
      </c>
      <c r="G44" s="156">
        <v>569</v>
      </c>
      <c r="H44" s="153">
        <v>561</v>
      </c>
      <c r="I44" s="156">
        <v>449</v>
      </c>
      <c r="J44" s="21">
        <v>379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6.88</v>
      </c>
      <c r="F45" s="156">
        <v>6.71</v>
      </c>
      <c r="G45" s="156">
        <v>4.3</v>
      </c>
      <c r="H45" s="153">
        <v>7.99</v>
      </c>
      <c r="I45" s="156">
        <v>5.48</v>
      </c>
      <c r="J45" s="21">
        <v>4.8899999999999997</v>
      </c>
    </row>
    <row r="46" spans="1:10" ht="18.75">
      <c r="A46" s="259"/>
      <c r="B46" s="266"/>
      <c r="C46" s="13" t="s">
        <v>59</v>
      </c>
      <c r="D46" s="12" t="s">
        <v>60</v>
      </c>
      <c r="E46" s="156">
        <v>8.14</v>
      </c>
      <c r="F46" s="156">
        <v>8.3000000000000007</v>
      </c>
      <c r="G46" s="156">
        <v>9.77</v>
      </c>
      <c r="H46" s="153">
        <v>10.1</v>
      </c>
      <c r="I46" s="156">
        <v>8.56</v>
      </c>
      <c r="J46" s="21">
        <v>8.4600000000000009</v>
      </c>
    </row>
    <row r="47" spans="1:10" ht="16.5">
      <c r="A47" s="259"/>
      <c r="B47" s="266"/>
      <c r="C47" s="14" t="s">
        <v>61</v>
      </c>
      <c r="D47" s="12" t="s">
        <v>76</v>
      </c>
      <c r="E47" s="156">
        <v>1.79</v>
      </c>
      <c r="F47" s="156">
        <v>2.72</v>
      </c>
      <c r="G47" s="156">
        <v>0.51</v>
      </c>
      <c r="H47" s="153">
        <v>4.75</v>
      </c>
      <c r="I47" s="156">
        <v>3.84</v>
      </c>
      <c r="J47" s="21">
        <v>3.6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9.39</v>
      </c>
      <c r="F48" s="156">
        <v>8.83</v>
      </c>
      <c r="G48" s="156">
        <v>4.8600000000000003</v>
      </c>
      <c r="H48" s="153">
        <v>6.4</v>
      </c>
      <c r="I48" s="156">
        <v>5.55</v>
      </c>
      <c r="J48" s="21">
        <v>5.3</v>
      </c>
    </row>
    <row r="49" spans="1:13" ht="18.75">
      <c r="A49" s="259"/>
      <c r="B49" s="266"/>
      <c r="C49" s="13" t="s">
        <v>59</v>
      </c>
      <c r="D49" s="12" t="s">
        <v>60</v>
      </c>
      <c r="E49" s="156">
        <v>10.9</v>
      </c>
      <c r="F49" s="156">
        <v>9.6999999999999993</v>
      </c>
      <c r="G49" s="156">
        <v>9.9</v>
      </c>
      <c r="H49" s="153">
        <v>11.7</v>
      </c>
      <c r="I49" s="156">
        <v>10.5</v>
      </c>
      <c r="J49" s="21">
        <v>10.199999999999999</v>
      </c>
    </row>
    <row r="50" spans="1:13" ht="16.5">
      <c r="A50" s="259"/>
      <c r="B50" s="266"/>
      <c r="C50" s="14" t="s">
        <v>61</v>
      </c>
      <c r="D50" s="12" t="s">
        <v>76</v>
      </c>
      <c r="E50" s="156">
        <v>7.91</v>
      </c>
      <c r="F50" s="156">
        <v>5.69</v>
      </c>
      <c r="G50" s="156">
        <v>3.1</v>
      </c>
      <c r="H50" s="153">
        <v>5.0199999999999996</v>
      </c>
      <c r="I50" s="156">
        <v>3.3</v>
      </c>
      <c r="J50" s="21">
        <v>4.2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9.33</v>
      </c>
      <c r="F52" s="156">
        <v>9.24</v>
      </c>
      <c r="G52" s="156">
        <v>9.42</v>
      </c>
      <c r="H52" s="153">
        <v>9.35</v>
      </c>
      <c r="I52" s="156">
        <v>9.4</v>
      </c>
      <c r="J52" s="21">
        <v>94</v>
      </c>
    </row>
    <row r="53" spans="1:13" ht="15.75">
      <c r="A53" s="259"/>
      <c r="B53" s="266"/>
      <c r="C53" s="12" t="s">
        <v>57</v>
      </c>
      <c r="D53" s="12" t="s">
        <v>58</v>
      </c>
      <c r="E53" s="156">
        <v>5.36</v>
      </c>
      <c r="F53" s="156">
        <v>5.31</v>
      </c>
      <c r="G53" s="156">
        <v>8.7899999999999991</v>
      </c>
      <c r="H53" s="153">
        <v>9.5</v>
      </c>
      <c r="I53" s="156">
        <v>6.6</v>
      </c>
      <c r="J53" s="21">
        <v>6.76</v>
      </c>
    </row>
    <row r="54" spans="1:13" ht="18.75">
      <c r="A54" s="259"/>
      <c r="B54" s="266"/>
      <c r="C54" s="13" t="s">
        <v>59</v>
      </c>
      <c r="D54" s="12" t="s">
        <v>60</v>
      </c>
      <c r="E54" s="156">
        <v>7.7</v>
      </c>
      <c r="F54" s="156">
        <v>7.5</v>
      </c>
      <c r="G54" s="156">
        <v>7.1</v>
      </c>
      <c r="H54" s="153">
        <v>8.6</v>
      </c>
      <c r="I54" s="156">
        <v>8.5</v>
      </c>
      <c r="J54" s="21">
        <v>8.8000000000000007</v>
      </c>
    </row>
    <row r="55" spans="1:13" ht="16.5">
      <c r="A55" s="259"/>
      <c r="B55" s="267"/>
      <c r="C55" s="18" t="s">
        <v>61</v>
      </c>
      <c r="D55" s="12" t="s">
        <v>85</v>
      </c>
      <c r="E55" s="19">
        <v>9.65</v>
      </c>
      <c r="F55" s="19">
        <v>9.4600000000000009</v>
      </c>
      <c r="G55" s="19">
        <v>7.94</v>
      </c>
      <c r="H55" s="153">
        <v>1.1000000000000001</v>
      </c>
      <c r="I55" s="156">
        <v>1.7</v>
      </c>
      <c r="J55" s="21">
        <v>1.5</v>
      </c>
    </row>
    <row r="56" spans="1:13" ht="14.25">
      <c r="A56" s="22" t="s">
        <v>86</v>
      </c>
      <c r="B56" s="22" t="s">
        <v>87</v>
      </c>
      <c r="C56" s="23">
        <v>8.0399999999999991</v>
      </c>
      <c r="D56" s="22" t="s">
        <v>88</v>
      </c>
      <c r="E56" s="23">
        <v>9</v>
      </c>
      <c r="F56" s="22" t="s">
        <v>89</v>
      </c>
      <c r="G56" s="23">
        <v>80</v>
      </c>
      <c r="H56" s="22" t="s">
        <v>90</v>
      </c>
      <c r="I56" s="23">
        <v>0.01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/>
      <c r="C60" s="30"/>
      <c r="D60" s="33">
        <v>1.32</v>
      </c>
      <c r="E60" s="30"/>
      <c r="F60" s="30">
        <v>2.25</v>
      </c>
      <c r="G60" s="34"/>
      <c r="H60" s="30">
        <v>2.82</v>
      </c>
      <c r="I60" s="30"/>
      <c r="J60" s="21">
        <v>2.8</v>
      </c>
      <c r="K60" s="21"/>
      <c r="L60" s="21">
        <v>1.9</v>
      </c>
      <c r="M60" s="21"/>
    </row>
    <row r="61" spans="1:13" ht="18.75">
      <c r="A61" s="28" t="s">
        <v>5</v>
      </c>
      <c r="B61" s="29">
        <v>7.16</v>
      </c>
      <c r="C61" s="30"/>
      <c r="D61" s="33">
        <v>3.94</v>
      </c>
      <c r="E61" s="30"/>
      <c r="F61" s="30">
        <v>3.92</v>
      </c>
      <c r="G61" s="34"/>
      <c r="H61" s="30">
        <v>4.03</v>
      </c>
      <c r="I61" s="30"/>
      <c r="J61" s="21">
        <v>4.0999999999999996</v>
      </c>
      <c r="K61" s="21"/>
      <c r="L61" s="21">
        <v>0.38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50.59</v>
      </c>
      <c r="D63" s="33"/>
      <c r="E63" s="30">
        <v>60.04</v>
      </c>
      <c r="F63" s="30"/>
      <c r="G63" s="34">
        <v>48.31</v>
      </c>
      <c r="H63" s="30"/>
      <c r="I63" s="30">
        <v>43.04</v>
      </c>
      <c r="J63" s="21"/>
      <c r="K63" s="21">
        <v>59.5</v>
      </c>
      <c r="M63" s="21">
        <v>56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39.299999999999997</v>
      </c>
      <c r="D65" s="33"/>
      <c r="E65" s="30">
        <v>56.45</v>
      </c>
      <c r="F65" s="30"/>
      <c r="G65" s="34">
        <v>13.2</v>
      </c>
      <c r="H65" s="30"/>
      <c r="I65" s="30">
        <v>16.21</v>
      </c>
      <c r="J65" s="21"/>
      <c r="K65" s="21">
        <v>20.66</v>
      </c>
      <c r="M65" s="21">
        <v>20.18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1.56</v>
      </c>
      <c r="C67" s="30">
        <v>2.2999999999999998</v>
      </c>
      <c r="D67" s="33">
        <v>5.37</v>
      </c>
      <c r="E67" s="30">
        <v>2.4</v>
      </c>
      <c r="F67" s="30">
        <v>4.03</v>
      </c>
      <c r="G67" s="34">
        <v>5.6</v>
      </c>
      <c r="H67" s="30">
        <v>1.47</v>
      </c>
      <c r="I67" s="30">
        <v>7</v>
      </c>
      <c r="J67" s="21">
        <v>2.8</v>
      </c>
      <c r="K67" s="21">
        <v>5.3</v>
      </c>
      <c r="L67" s="21">
        <v>3.5</v>
      </c>
      <c r="M67" s="21">
        <v>4.4800000000000004</v>
      </c>
    </row>
    <row r="68" spans="1:13" ht="18.75">
      <c r="A68" s="32" t="s">
        <v>8</v>
      </c>
      <c r="B68" s="36">
        <v>6.65</v>
      </c>
      <c r="C68" s="30">
        <v>4.4000000000000004</v>
      </c>
      <c r="D68" s="33">
        <v>9.6999999999999993</v>
      </c>
      <c r="E68" s="30">
        <v>5.0999999999999996</v>
      </c>
      <c r="F68" s="30">
        <v>6.75</v>
      </c>
      <c r="G68" s="34">
        <v>1.9</v>
      </c>
      <c r="H68" s="30">
        <v>8.2799999999999994</v>
      </c>
      <c r="I68" s="30">
        <v>6.4</v>
      </c>
      <c r="J68" s="21">
        <v>6.7</v>
      </c>
      <c r="K68" s="21">
        <v>6.73</v>
      </c>
      <c r="L68" s="21">
        <v>6.2</v>
      </c>
      <c r="M68" s="21">
        <v>7.4</v>
      </c>
    </row>
    <row r="69" spans="1:13" ht="18.75">
      <c r="A69" s="32" t="s">
        <v>9</v>
      </c>
      <c r="B69" s="36">
        <v>1.8</v>
      </c>
      <c r="C69" s="30">
        <v>5.3</v>
      </c>
      <c r="D69" s="33">
        <v>2.3199999999999998</v>
      </c>
      <c r="E69" s="30">
        <v>6.3</v>
      </c>
      <c r="F69" s="30">
        <v>4.21</v>
      </c>
      <c r="G69" s="34">
        <v>7</v>
      </c>
      <c r="H69" s="30">
        <v>0.69</v>
      </c>
      <c r="I69" s="30">
        <v>6</v>
      </c>
      <c r="J69" s="21">
        <v>0.9</v>
      </c>
      <c r="K69" s="21">
        <v>6.4</v>
      </c>
      <c r="L69" s="21">
        <v>2.5</v>
      </c>
      <c r="M69" s="21">
        <v>6.6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160</v>
      </c>
      <c r="D2" s="223"/>
      <c r="E2" s="223"/>
      <c r="F2" s="224" t="s">
        <v>162</v>
      </c>
      <c r="G2" s="224"/>
      <c r="H2" s="224"/>
      <c r="I2" s="225" t="s">
        <v>163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73965</v>
      </c>
      <c r="D4" s="217"/>
      <c r="E4" s="217"/>
      <c r="F4" s="217">
        <v>75030</v>
      </c>
      <c r="G4" s="217"/>
      <c r="H4" s="217"/>
      <c r="I4" s="217">
        <v>76200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69780</v>
      </c>
      <c r="D5" s="217"/>
      <c r="E5" s="217"/>
      <c r="F5" s="217">
        <v>70860</v>
      </c>
      <c r="G5" s="217"/>
      <c r="H5" s="217"/>
      <c r="I5" s="217">
        <v>72000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C4-'23日'!I4</f>
        <v>1065</v>
      </c>
      <c r="D6" s="285"/>
      <c r="E6" s="285"/>
      <c r="F6" s="286">
        <f>F4-C4</f>
        <v>1065</v>
      </c>
      <c r="G6" s="287"/>
      <c r="H6" s="288"/>
      <c r="I6" s="286">
        <f>I4-F4</f>
        <v>1170</v>
      </c>
      <c r="J6" s="287"/>
      <c r="K6" s="288"/>
      <c r="L6" s="279">
        <f>C6+F6+I6</f>
        <v>3300</v>
      </c>
      <c r="M6" s="279">
        <f>C7+F7+I7</f>
        <v>2940</v>
      </c>
    </row>
    <row r="7" spans="1:15" ht="21.95" customHeight="1">
      <c r="A7" s="216"/>
      <c r="B7" s="6" t="s">
        <v>278</v>
      </c>
      <c r="C7" s="285">
        <f>C5-'23日'!I5</f>
        <v>720</v>
      </c>
      <c r="D7" s="285"/>
      <c r="E7" s="285"/>
      <c r="F7" s="286">
        <f>F5-C5</f>
        <v>1080</v>
      </c>
      <c r="G7" s="287"/>
      <c r="H7" s="288"/>
      <c r="I7" s="286">
        <f>I5-F5</f>
        <v>1140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49</v>
      </c>
      <c r="D9" s="217"/>
      <c r="E9" s="217"/>
      <c r="F9" s="217">
        <v>45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49</v>
      </c>
      <c r="D10" s="217"/>
      <c r="E10" s="217"/>
      <c r="F10" s="217">
        <v>45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68" t="s">
        <v>102</v>
      </c>
      <c r="D11" s="168" t="s">
        <v>102</v>
      </c>
      <c r="E11" s="168" t="s">
        <v>102</v>
      </c>
      <c r="F11" s="170" t="s">
        <v>102</v>
      </c>
      <c r="G11" s="170" t="s">
        <v>102</v>
      </c>
      <c r="H11" s="170" t="s">
        <v>102</v>
      </c>
      <c r="I11" s="173" t="s">
        <v>102</v>
      </c>
      <c r="J11" s="173" t="s">
        <v>102</v>
      </c>
      <c r="K11" s="173" t="s">
        <v>102</v>
      </c>
    </row>
    <row r="12" spans="1:15" ht="21.95" customHeight="1">
      <c r="A12" s="226"/>
      <c r="B12" s="155" t="s">
        <v>24</v>
      </c>
      <c r="C12" s="168">
        <v>60</v>
      </c>
      <c r="D12" s="168">
        <v>60</v>
      </c>
      <c r="E12" s="168">
        <v>60</v>
      </c>
      <c r="F12" s="170">
        <v>60</v>
      </c>
      <c r="G12" s="170">
        <v>60</v>
      </c>
      <c r="H12" s="170">
        <v>60</v>
      </c>
      <c r="I12" s="173">
        <v>60</v>
      </c>
      <c r="J12" s="173">
        <v>60</v>
      </c>
      <c r="K12" s="173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69">
        <v>420</v>
      </c>
      <c r="D15" s="153">
        <v>370</v>
      </c>
      <c r="E15" s="153">
        <v>350</v>
      </c>
      <c r="F15" s="153">
        <v>350</v>
      </c>
      <c r="G15" s="153">
        <v>320</v>
      </c>
      <c r="H15" s="153">
        <v>290</v>
      </c>
      <c r="I15" s="153">
        <v>270</v>
      </c>
      <c r="J15" s="153">
        <v>240</v>
      </c>
      <c r="K15" s="153">
        <v>500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374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69" t="s">
        <v>113</v>
      </c>
      <c r="D17" s="169" t="s">
        <v>113</v>
      </c>
      <c r="E17" s="169" t="s">
        <v>113</v>
      </c>
      <c r="F17" s="171" t="s">
        <v>113</v>
      </c>
      <c r="G17" s="171" t="s">
        <v>113</v>
      </c>
      <c r="H17" s="171" t="s">
        <v>113</v>
      </c>
      <c r="I17" s="172" t="s">
        <v>113</v>
      </c>
      <c r="J17" s="172" t="s">
        <v>113</v>
      </c>
      <c r="K17" s="172" t="s">
        <v>113</v>
      </c>
    </row>
    <row r="18" spans="1:11" ht="21.95" customHeight="1">
      <c r="A18" s="233"/>
      <c r="B18" s="154" t="s">
        <v>24</v>
      </c>
      <c r="C18" s="169">
        <v>85</v>
      </c>
      <c r="D18" s="169">
        <v>85</v>
      </c>
      <c r="E18" s="169">
        <v>85</v>
      </c>
      <c r="F18" s="171">
        <v>85</v>
      </c>
      <c r="G18" s="171">
        <v>85</v>
      </c>
      <c r="H18" s="171">
        <v>85</v>
      </c>
      <c r="I18" s="172">
        <v>85</v>
      </c>
      <c r="J18" s="172">
        <v>85</v>
      </c>
      <c r="K18" s="172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69">
        <v>290</v>
      </c>
      <c r="D21" s="153">
        <v>450</v>
      </c>
      <c r="E21" s="153">
        <v>380</v>
      </c>
      <c r="F21" s="153">
        <v>380</v>
      </c>
      <c r="G21" s="153">
        <v>290</v>
      </c>
      <c r="H21" s="153">
        <v>500</v>
      </c>
      <c r="I21" s="153">
        <v>490</v>
      </c>
      <c r="J21" s="153">
        <v>400</v>
      </c>
      <c r="K21" s="153">
        <v>300</v>
      </c>
    </row>
    <row r="22" spans="1:11" ht="28.5" customHeight="1">
      <c r="A22" s="235"/>
      <c r="B22" s="9" t="s">
        <v>34</v>
      </c>
      <c r="C22" s="232" t="s">
        <v>369</v>
      </c>
      <c r="D22" s="232"/>
      <c r="E22" s="232"/>
      <c r="F22" s="232" t="s">
        <v>371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1260</v>
      </c>
      <c r="D23" s="229"/>
      <c r="E23" s="229"/>
      <c r="F23" s="229">
        <v>960</v>
      </c>
      <c r="G23" s="229"/>
      <c r="H23" s="229"/>
      <c r="I23" s="229">
        <v>900</v>
      </c>
      <c r="J23" s="229"/>
      <c r="K23" s="229"/>
    </row>
    <row r="24" spans="1:11" ht="21.95" customHeight="1">
      <c r="A24" s="236"/>
      <c r="B24" s="10" t="s">
        <v>38</v>
      </c>
      <c r="C24" s="229">
        <f>950+920</f>
        <v>1870</v>
      </c>
      <c r="D24" s="229"/>
      <c r="E24" s="229"/>
      <c r="F24" s="229">
        <v>1720</v>
      </c>
      <c r="G24" s="229"/>
      <c r="H24" s="229"/>
      <c r="I24" s="229">
        <v>1600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29</v>
      </c>
      <c r="D25" s="229"/>
      <c r="E25" s="229"/>
      <c r="F25" s="229">
        <v>29</v>
      </c>
      <c r="G25" s="229"/>
      <c r="H25" s="229"/>
      <c r="I25" s="229">
        <v>28</v>
      </c>
      <c r="J25" s="229"/>
      <c r="K25" s="229"/>
    </row>
    <row r="26" spans="1:11" ht="21.95" customHeight="1">
      <c r="A26" s="231"/>
      <c r="B26" s="8" t="s">
        <v>41</v>
      </c>
      <c r="C26" s="229">
        <v>154</v>
      </c>
      <c r="D26" s="229"/>
      <c r="E26" s="229"/>
      <c r="F26" s="229">
        <v>152</v>
      </c>
      <c r="G26" s="229"/>
      <c r="H26" s="229"/>
      <c r="I26" s="229">
        <v>152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370</v>
      </c>
      <c r="D28" s="244"/>
      <c r="E28" s="245"/>
      <c r="F28" s="243" t="s">
        <v>372</v>
      </c>
      <c r="G28" s="244"/>
      <c r="H28" s="245"/>
      <c r="I28" s="243" t="s">
        <v>375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256</v>
      </c>
      <c r="D31" s="255"/>
      <c r="E31" s="256"/>
      <c r="F31" s="254" t="s">
        <v>117</v>
      </c>
      <c r="G31" s="255"/>
      <c r="H31" s="256"/>
      <c r="I31" s="254" t="s">
        <v>373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9.3000000000000007</v>
      </c>
      <c r="F35" s="156">
        <v>9.14</v>
      </c>
      <c r="G35" s="156">
        <v>9.2799999999999994</v>
      </c>
      <c r="H35" s="153">
        <v>9.26</v>
      </c>
      <c r="I35" s="156">
        <v>9.26</v>
      </c>
      <c r="J35" s="21">
        <v>9.14</v>
      </c>
    </row>
    <row r="36" spans="1:10" ht="15.75">
      <c r="A36" s="259"/>
      <c r="B36" s="266"/>
      <c r="C36" s="12" t="s">
        <v>57</v>
      </c>
      <c r="D36" s="12" t="s">
        <v>58</v>
      </c>
      <c r="E36" s="156">
        <v>10.41</v>
      </c>
      <c r="F36" s="156">
        <v>7.16</v>
      </c>
      <c r="G36" s="156">
        <v>5.27</v>
      </c>
      <c r="H36" s="153">
        <v>5.67</v>
      </c>
      <c r="I36" s="156">
        <v>9.7899999999999991</v>
      </c>
      <c r="J36" s="21">
        <v>10.119999999999999</v>
      </c>
    </row>
    <row r="37" spans="1:10" ht="18.75">
      <c r="A37" s="259"/>
      <c r="B37" s="266"/>
      <c r="C37" s="13" t="s">
        <v>59</v>
      </c>
      <c r="D37" s="12" t="s">
        <v>60</v>
      </c>
      <c r="E37" s="156">
        <v>9.66</v>
      </c>
      <c r="F37" s="156">
        <v>10.3</v>
      </c>
      <c r="G37" s="35">
        <v>9.6</v>
      </c>
      <c r="H37" s="153">
        <v>10.1</v>
      </c>
      <c r="I37" s="156">
        <v>9.9</v>
      </c>
      <c r="J37" s="21">
        <v>9.5</v>
      </c>
    </row>
    <row r="38" spans="1:10" ht="16.5">
      <c r="A38" s="259"/>
      <c r="B38" s="266"/>
      <c r="C38" s="14" t="s">
        <v>61</v>
      </c>
      <c r="D38" s="12" t="s">
        <v>62</v>
      </c>
      <c r="E38" s="35">
        <v>5.6</v>
      </c>
      <c r="F38" s="35">
        <v>5.74</v>
      </c>
      <c r="G38" s="35">
        <v>6.87</v>
      </c>
      <c r="H38" s="37">
        <v>6.33</v>
      </c>
      <c r="I38" s="156">
        <v>5.72</v>
      </c>
      <c r="J38" s="21">
        <v>5.32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1</v>
      </c>
      <c r="H39" s="153">
        <v>1</v>
      </c>
      <c r="I39" s="156">
        <v>0.8</v>
      </c>
      <c r="J39" s="21">
        <v>0.8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10.130000000000001</v>
      </c>
      <c r="F40" s="156">
        <v>10.210000000000001</v>
      </c>
      <c r="G40" s="156">
        <v>10.26</v>
      </c>
      <c r="H40" s="153">
        <v>10.23</v>
      </c>
      <c r="I40" s="156">
        <v>10.19</v>
      </c>
      <c r="J40" s="21">
        <v>10.1</v>
      </c>
    </row>
    <row r="41" spans="1:10" ht="15.75">
      <c r="A41" s="259"/>
      <c r="B41" s="266"/>
      <c r="C41" s="12" t="s">
        <v>57</v>
      </c>
      <c r="D41" s="12" t="s">
        <v>65</v>
      </c>
      <c r="E41" s="156">
        <v>18.100000000000001</v>
      </c>
      <c r="F41" s="156">
        <v>20.14</v>
      </c>
      <c r="G41" s="156">
        <v>22.8</v>
      </c>
      <c r="H41" s="153">
        <v>24.5</v>
      </c>
      <c r="I41" s="156">
        <v>38.200000000000003</v>
      </c>
      <c r="J41" s="21">
        <v>36.700000000000003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4.04</v>
      </c>
      <c r="F42" s="156">
        <v>4.3499999999999996</v>
      </c>
      <c r="G42" s="156">
        <v>5.3</v>
      </c>
      <c r="H42" s="153">
        <v>5.81</v>
      </c>
      <c r="I42" s="156">
        <v>5.52</v>
      </c>
      <c r="J42" s="21">
        <v>5.17</v>
      </c>
    </row>
    <row r="43" spans="1:10" ht="16.5">
      <c r="A43" s="259"/>
      <c r="B43" s="266"/>
      <c r="C43" s="15" t="s">
        <v>68</v>
      </c>
      <c r="D43" s="17" t="s">
        <v>69</v>
      </c>
      <c r="E43" s="156">
        <v>4.41</v>
      </c>
      <c r="F43" s="156">
        <v>4.6399999999999997</v>
      </c>
      <c r="G43" s="156">
        <v>5.27</v>
      </c>
      <c r="H43" s="153">
        <v>5.74</v>
      </c>
      <c r="I43" s="156">
        <v>5.65</v>
      </c>
      <c r="J43" s="21">
        <v>6.13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437</v>
      </c>
      <c r="F44" s="156">
        <v>433</v>
      </c>
      <c r="G44" s="156">
        <v>450</v>
      </c>
      <c r="H44" s="153">
        <v>460</v>
      </c>
      <c r="I44" s="156">
        <v>450</v>
      </c>
      <c r="J44" s="21">
        <v>420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8.65</v>
      </c>
      <c r="F45" s="156">
        <v>6.85</v>
      </c>
      <c r="G45" s="156">
        <v>4.22</v>
      </c>
      <c r="H45" s="153">
        <v>4.55</v>
      </c>
      <c r="I45" s="156">
        <v>10.82</v>
      </c>
      <c r="J45" s="21">
        <v>11.29</v>
      </c>
    </row>
    <row r="46" spans="1:10" ht="18.75">
      <c r="A46" s="259"/>
      <c r="B46" s="266"/>
      <c r="C46" s="13" t="s">
        <v>59</v>
      </c>
      <c r="D46" s="12" t="s">
        <v>60</v>
      </c>
      <c r="E46" s="156">
        <v>6.24</v>
      </c>
      <c r="F46" s="156">
        <v>6.6</v>
      </c>
      <c r="G46" s="156">
        <v>10.1</v>
      </c>
      <c r="H46" s="153">
        <v>8.5</v>
      </c>
      <c r="I46" s="156">
        <v>6.7</v>
      </c>
      <c r="J46" s="21">
        <v>5.2</v>
      </c>
    </row>
    <row r="47" spans="1:10" ht="16.5">
      <c r="A47" s="259"/>
      <c r="B47" s="266"/>
      <c r="C47" s="14" t="s">
        <v>61</v>
      </c>
      <c r="D47" s="12" t="s">
        <v>76</v>
      </c>
      <c r="E47" s="156">
        <v>6.76</v>
      </c>
      <c r="F47" s="156">
        <v>6.67</v>
      </c>
      <c r="G47" s="156">
        <v>2.82</v>
      </c>
      <c r="H47" s="153">
        <v>2.2599999999999998</v>
      </c>
      <c r="I47" s="156">
        <v>8.93</v>
      </c>
      <c r="J47" s="21">
        <v>2.67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4.63</v>
      </c>
      <c r="F48" s="156">
        <v>5.33</v>
      </c>
      <c r="G48" s="156">
        <v>4.96</v>
      </c>
      <c r="H48" s="153">
        <v>5.23</v>
      </c>
      <c r="I48" s="156">
        <v>11.46</v>
      </c>
      <c r="J48" s="21">
        <v>11.64</v>
      </c>
    </row>
    <row r="49" spans="1:13" ht="18.75">
      <c r="A49" s="259"/>
      <c r="B49" s="266"/>
      <c r="C49" s="13" t="s">
        <v>59</v>
      </c>
      <c r="D49" s="12" t="s">
        <v>60</v>
      </c>
      <c r="E49" s="156">
        <v>8.6</v>
      </c>
      <c r="F49" s="156">
        <v>10.9</v>
      </c>
      <c r="G49" s="156">
        <v>10.9</v>
      </c>
      <c r="H49" s="153">
        <v>12.1</v>
      </c>
      <c r="I49" s="156">
        <v>8.4</v>
      </c>
      <c r="J49" s="21">
        <v>9.3000000000000007</v>
      </c>
    </row>
    <row r="50" spans="1:13" ht="16.5">
      <c r="A50" s="259"/>
      <c r="B50" s="266"/>
      <c r="C50" s="14" t="s">
        <v>61</v>
      </c>
      <c r="D50" s="12" t="s">
        <v>76</v>
      </c>
      <c r="E50" s="156">
        <v>5.18</v>
      </c>
      <c r="F50" s="156">
        <v>7.4</v>
      </c>
      <c r="G50" s="156">
        <v>5.21</v>
      </c>
      <c r="H50" s="153">
        <v>4.7300000000000004</v>
      </c>
      <c r="I50" s="156">
        <v>3.46</v>
      </c>
      <c r="J50" s="21">
        <v>8.66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9.33</v>
      </c>
      <c r="F52" s="156">
        <v>9.26</v>
      </c>
      <c r="G52" s="156">
        <v>9.31</v>
      </c>
      <c r="H52" s="153">
        <v>9.35</v>
      </c>
      <c r="I52" s="156">
        <v>9.32</v>
      </c>
      <c r="J52" s="21">
        <v>9.1</v>
      </c>
    </row>
    <row r="53" spans="1:13" ht="15.75">
      <c r="A53" s="259"/>
      <c r="B53" s="266"/>
      <c r="C53" s="12" t="s">
        <v>57</v>
      </c>
      <c r="D53" s="12" t="s">
        <v>58</v>
      </c>
      <c r="E53" s="156">
        <v>5.72</v>
      </c>
      <c r="F53" s="156">
        <v>5.77</v>
      </c>
      <c r="G53" s="156">
        <v>5.4</v>
      </c>
      <c r="H53" s="153">
        <v>5.82</v>
      </c>
      <c r="I53" s="156">
        <v>10.23</v>
      </c>
      <c r="J53" s="21">
        <v>10.55</v>
      </c>
    </row>
    <row r="54" spans="1:13" ht="18.75">
      <c r="A54" s="259"/>
      <c r="B54" s="266"/>
      <c r="C54" s="13" t="s">
        <v>59</v>
      </c>
      <c r="D54" s="12" t="s">
        <v>60</v>
      </c>
      <c r="E54" s="156">
        <v>7.8</v>
      </c>
      <c r="F54" s="156">
        <v>7.4</v>
      </c>
      <c r="G54" s="156">
        <v>6.3</v>
      </c>
      <c r="H54" s="153">
        <v>5.0999999999999996</v>
      </c>
      <c r="I54" s="156">
        <v>7.4</v>
      </c>
      <c r="J54" s="21">
        <v>8.3000000000000007</v>
      </c>
    </row>
    <row r="55" spans="1:13" ht="16.5">
      <c r="A55" s="259"/>
      <c r="B55" s="267"/>
      <c r="C55" s="18" t="s">
        <v>61</v>
      </c>
      <c r="D55" s="12" t="s">
        <v>85</v>
      </c>
      <c r="E55" s="19">
        <v>6.04</v>
      </c>
      <c r="F55" s="19">
        <v>6.1</v>
      </c>
      <c r="G55" s="19">
        <v>1.5</v>
      </c>
      <c r="H55" s="153">
        <v>1.71</v>
      </c>
      <c r="I55" s="156">
        <v>10</v>
      </c>
      <c r="J55" s="21">
        <v>5.0199999999999996</v>
      </c>
    </row>
    <row r="56" spans="1:13" ht="14.25">
      <c r="A56" s="22" t="s">
        <v>86</v>
      </c>
      <c r="B56" s="22" t="s">
        <v>87</v>
      </c>
      <c r="C56" s="23">
        <v>8.41</v>
      </c>
      <c r="D56" s="22" t="s">
        <v>88</v>
      </c>
      <c r="E56" s="23">
        <v>88</v>
      </c>
      <c r="F56" s="22" t="s">
        <v>89</v>
      </c>
      <c r="G56" s="23">
        <v>78.3</v>
      </c>
      <c r="H56" s="22" t="s">
        <v>90</v>
      </c>
      <c r="I56" s="23">
        <v>0.03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18.7</v>
      </c>
      <c r="M59" s="21"/>
    </row>
    <row r="60" spans="1:13" ht="18.75">
      <c r="A60" s="28" t="s">
        <v>4</v>
      </c>
      <c r="B60" s="29">
        <v>2.0299999999999998</v>
      </c>
      <c r="C60" s="30"/>
      <c r="D60" s="33">
        <v>8.2100000000000009</v>
      </c>
      <c r="E60" s="30"/>
      <c r="F60" s="30"/>
      <c r="G60" s="34"/>
      <c r="H60" s="30">
        <v>6.32</v>
      </c>
      <c r="I60" s="30"/>
      <c r="J60" s="21">
        <v>2.13</v>
      </c>
      <c r="K60" s="21"/>
      <c r="L60" s="21">
        <v>2.23</v>
      </c>
      <c r="M60" s="21"/>
    </row>
    <row r="61" spans="1:13" ht="18.75">
      <c r="A61" s="28" t="s">
        <v>5</v>
      </c>
      <c r="B61" s="29">
        <v>3</v>
      </c>
      <c r="C61" s="30"/>
      <c r="D61" s="33">
        <v>7.84</v>
      </c>
      <c r="E61" s="30"/>
      <c r="F61" s="30">
        <v>61.4</v>
      </c>
      <c r="G61" s="34"/>
      <c r="H61" s="30">
        <v>72.7</v>
      </c>
      <c r="I61" s="30"/>
      <c r="J61" s="21"/>
      <c r="K61" s="21"/>
      <c r="L61" s="21"/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53.99</v>
      </c>
      <c r="D63" s="33"/>
      <c r="E63" s="30">
        <v>57.93</v>
      </c>
      <c r="F63" s="30"/>
      <c r="G63" s="34">
        <v>50.1</v>
      </c>
      <c r="H63" s="30"/>
      <c r="I63" s="30">
        <v>51.5</v>
      </c>
      <c r="J63" s="21"/>
      <c r="K63" s="21">
        <v>9</v>
      </c>
      <c r="M63" s="21">
        <v>70.2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>
        <v>86.3</v>
      </c>
      <c r="H64" s="30"/>
      <c r="I64" s="30">
        <v>84.1</v>
      </c>
      <c r="J64" s="21"/>
      <c r="K64" s="21">
        <v>93.9</v>
      </c>
      <c r="L64" s="21"/>
      <c r="M64" s="21">
        <v>95.3</v>
      </c>
    </row>
    <row r="65" spans="1:13" ht="18.75">
      <c r="A65" s="31" t="s">
        <v>7</v>
      </c>
      <c r="B65" s="30"/>
      <c r="C65" s="30">
        <v>51.1</v>
      </c>
      <c r="D65" s="33"/>
      <c r="E65" s="30">
        <v>70.430000000000007</v>
      </c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3.96</v>
      </c>
      <c r="C67" s="30">
        <v>1.3</v>
      </c>
      <c r="D67" s="33">
        <v>1.71</v>
      </c>
      <c r="E67" s="30">
        <v>7.4</v>
      </c>
      <c r="F67" s="30">
        <v>1.27</v>
      </c>
      <c r="G67" s="34">
        <v>0.2</v>
      </c>
      <c r="H67" s="30">
        <v>1.43</v>
      </c>
      <c r="I67" s="30">
        <v>1</v>
      </c>
      <c r="J67" s="21">
        <v>1.97</v>
      </c>
      <c r="K67" s="21">
        <v>1.3</v>
      </c>
      <c r="L67" s="21">
        <v>1.54</v>
      </c>
      <c r="M67" s="21">
        <v>2.6</v>
      </c>
    </row>
    <row r="68" spans="1:13" ht="18.75">
      <c r="A68" s="32" t="s">
        <v>8</v>
      </c>
      <c r="B68" s="36">
        <v>5.09</v>
      </c>
      <c r="C68" s="30">
        <v>6</v>
      </c>
      <c r="D68" s="33">
        <v>2.58</v>
      </c>
      <c r="E68" s="30">
        <v>4.5</v>
      </c>
      <c r="F68" s="30">
        <v>1.04</v>
      </c>
      <c r="G68" s="34">
        <v>3.4</v>
      </c>
      <c r="H68" s="30">
        <v>1.39</v>
      </c>
      <c r="I68" s="30">
        <v>3.6</v>
      </c>
      <c r="J68" s="21">
        <v>3.63</v>
      </c>
      <c r="K68" s="21">
        <v>4.7</v>
      </c>
      <c r="L68" s="21">
        <v>5.44</v>
      </c>
      <c r="M68" s="21">
        <v>5.7</v>
      </c>
    </row>
    <row r="69" spans="1:13" ht="18.75">
      <c r="A69" s="32" t="s">
        <v>9</v>
      </c>
      <c r="B69" s="36">
        <v>2.11</v>
      </c>
      <c r="C69" s="30">
        <v>4.8</v>
      </c>
      <c r="D69" s="33">
        <v>1.4</v>
      </c>
      <c r="E69" s="30">
        <v>6.3</v>
      </c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106</v>
      </c>
      <c r="D2" s="223"/>
      <c r="E2" s="223"/>
      <c r="F2" s="224" t="s">
        <v>111</v>
      </c>
      <c r="G2" s="224"/>
      <c r="H2" s="224"/>
      <c r="I2" s="225" t="s">
        <v>379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77190</v>
      </c>
      <c r="D4" s="217"/>
      <c r="E4" s="217"/>
      <c r="F4" s="217">
        <v>78228</v>
      </c>
      <c r="G4" s="217"/>
      <c r="H4" s="217"/>
      <c r="I4" s="217">
        <v>79310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72900</v>
      </c>
      <c r="D5" s="217"/>
      <c r="E5" s="217"/>
      <c r="F5" s="217">
        <v>73770</v>
      </c>
      <c r="G5" s="217"/>
      <c r="H5" s="217"/>
      <c r="I5" s="217">
        <v>74700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C4-'24日'!I4</f>
        <v>990</v>
      </c>
      <c r="D6" s="285"/>
      <c r="E6" s="285"/>
      <c r="F6" s="286">
        <f>F4-C4</f>
        <v>1038</v>
      </c>
      <c r="G6" s="287"/>
      <c r="H6" s="288"/>
      <c r="I6" s="286">
        <f>I4-F4</f>
        <v>1082</v>
      </c>
      <c r="J6" s="287"/>
      <c r="K6" s="288"/>
      <c r="L6" s="279">
        <f>C6+F6+I6</f>
        <v>3110</v>
      </c>
      <c r="M6" s="279">
        <f>C7+F7+I7</f>
        <v>2700</v>
      </c>
    </row>
    <row r="7" spans="1:15" ht="21.95" customHeight="1">
      <c r="A7" s="216"/>
      <c r="B7" s="6" t="s">
        <v>278</v>
      </c>
      <c r="C7" s="285">
        <f>C5-'24日'!I5</f>
        <v>900</v>
      </c>
      <c r="D7" s="285"/>
      <c r="E7" s="285"/>
      <c r="F7" s="286">
        <f>F5-C5</f>
        <v>870</v>
      </c>
      <c r="G7" s="287"/>
      <c r="H7" s="288"/>
      <c r="I7" s="286">
        <f>I5-F5</f>
        <v>930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48</v>
      </c>
      <c r="D9" s="217"/>
      <c r="E9" s="217"/>
      <c r="F9" s="217">
        <v>47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48</v>
      </c>
      <c r="D10" s="217"/>
      <c r="E10" s="217"/>
      <c r="F10" s="217">
        <v>47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74" t="s">
        <v>102</v>
      </c>
      <c r="D11" s="174" t="s">
        <v>102</v>
      </c>
      <c r="E11" s="174" t="s">
        <v>102</v>
      </c>
      <c r="F11" s="176" t="s">
        <v>102</v>
      </c>
      <c r="G11" s="176" t="s">
        <v>102</v>
      </c>
      <c r="H11" s="176" t="s">
        <v>102</v>
      </c>
      <c r="I11" s="179" t="s">
        <v>102</v>
      </c>
      <c r="J11" s="179" t="s">
        <v>102</v>
      </c>
      <c r="K11" s="179" t="s">
        <v>102</v>
      </c>
    </row>
    <row r="12" spans="1:15" ht="21.95" customHeight="1">
      <c r="A12" s="226"/>
      <c r="B12" s="155" t="s">
        <v>24</v>
      </c>
      <c r="C12" s="174">
        <v>60</v>
      </c>
      <c r="D12" s="174">
        <v>60</v>
      </c>
      <c r="E12" s="174">
        <v>60</v>
      </c>
      <c r="F12" s="176">
        <v>60</v>
      </c>
      <c r="G12" s="176">
        <v>60</v>
      </c>
      <c r="H12" s="176">
        <v>60</v>
      </c>
      <c r="I12" s="179">
        <v>60</v>
      </c>
      <c r="J12" s="179">
        <v>60</v>
      </c>
      <c r="K12" s="179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500</v>
      </c>
      <c r="D15" s="153">
        <v>470</v>
      </c>
      <c r="E15" s="153">
        <v>440</v>
      </c>
      <c r="F15" s="153">
        <v>440</v>
      </c>
      <c r="G15" s="153">
        <v>410</v>
      </c>
      <c r="H15" s="153">
        <v>370</v>
      </c>
      <c r="I15" s="153">
        <v>370</v>
      </c>
      <c r="J15" s="153">
        <v>340</v>
      </c>
      <c r="K15" s="153">
        <v>310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75" t="s">
        <v>113</v>
      </c>
      <c r="D17" s="175" t="s">
        <v>113</v>
      </c>
      <c r="E17" s="175" t="s">
        <v>113</v>
      </c>
      <c r="F17" s="177" t="s">
        <v>113</v>
      </c>
      <c r="G17" s="177" t="s">
        <v>113</v>
      </c>
      <c r="H17" s="177" t="s">
        <v>113</v>
      </c>
      <c r="I17" s="178" t="s">
        <v>113</v>
      </c>
      <c r="J17" s="178" t="s">
        <v>113</v>
      </c>
      <c r="K17" s="178" t="s">
        <v>113</v>
      </c>
    </row>
    <row r="18" spans="1:11" ht="21.95" customHeight="1">
      <c r="A18" s="233"/>
      <c r="B18" s="154" t="s">
        <v>24</v>
      </c>
      <c r="C18" s="175">
        <v>85</v>
      </c>
      <c r="D18" s="175">
        <v>85</v>
      </c>
      <c r="E18" s="175">
        <v>85</v>
      </c>
      <c r="F18" s="177">
        <v>85</v>
      </c>
      <c r="G18" s="177">
        <v>85</v>
      </c>
      <c r="H18" s="177">
        <v>85</v>
      </c>
      <c r="I18" s="178">
        <v>85</v>
      </c>
      <c r="J18" s="178">
        <v>85</v>
      </c>
      <c r="K18" s="178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300</v>
      </c>
      <c r="D21" s="153">
        <v>250</v>
      </c>
      <c r="E21" s="153">
        <v>500</v>
      </c>
      <c r="F21" s="153">
        <v>500</v>
      </c>
      <c r="G21" s="153">
        <v>410</v>
      </c>
      <c r="H21" s="153">
        <v>330</v>
      </c>
      <c r="I21" s="153">
        <v>330</v>
      </c>
      <c r="J21" s="153">
        <v>250</v>
      </c>
      <c r="K21" s="153">
        <v>500</v>
      </c>
    </row>
    <row r="22" spans="1:11" ht="28.5" customHeight="1">
      <c r="A22" s="235"/>
      <c r="B22" s="9" t="s">
        <v>34</v>
      </c>
      <c r="C22" s="232" t="s">
        <v>377</v>
      </c>
      <c r="D22" s="232"/>
      <c r="E22" s="232"/>
      <c r="F22" s="232" t="s">
        <v>35</v>
      </c>
      <c r="G22" s="232"/>
      <c r="H22" s="232"/>
      <c r="I22" s="232" t="s">
        <v>380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900</v>
      </c>
      <c r="D23" s="229"/>
      <c r="E23" s="229"/>
      <c r="F23" s="229">
        <v>900</v>
      </c>
      <c r="G23" s="229"/>
      <c r="H23" s="229"/>
      <c r="I23" s="229">
        <v>750</v>
      </c>
      <c r="J23" s="229"/>
      <c r="K23" s="229"/>
    </row>
    <row r="24" spans="1:11" ht="21.95" customHeight="1">
      <c r="A24" s="236"/>
      <c r="B24" s="10" t="s">
        <v>38</v>
      </c>
      <c r="C24" s="229">
        <v>1600</v>
      </c>
      <c r="D24" s="229"/>
      <c r="E24" s="229"/>
      <c r="F24" s="229">
        <v>1600</v>
      </c>
      <c r="G24" s="229"/>
      <c r="H24" s="229"/>
      <c r="I24" s="229">
        <v>1510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28</v>
      </c>
      <c r="D25" s="229"/>
      <c r="E25" s="229"/>
      <c r="F25" s="229">
        <v>28</v>
      </c>
      <c r="G25" s="229"/>
      <c r="H25" s="229"/>
      <c r="I25" s="229">
        <v>28</v>
      </c>
      <c r="J25" s="229"/>
      <c r="K25" s="229"/>
    </row>
    <row r="26" spans="1:11" ht="21.95" customHeight="1">
      <c r="A26" s="231"/>
      <c r="B26" s="8" t="s">
        <v>41</v>
      </c>
      <c r="C26" s="229">
        <v>150</v>
      </c>
      <c r="D26" s="229"/>
      <c r="E26" s="229"/>
      <c r="F26" s="229">
        <v>150</v>
      </c>
      <c r="G26" s="229"/>
      <c r="H26" s="229"/>
      <c r="I26" s="229">
        <v>148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387</v>
      </c>
      <c r="D28" s="244"/>
      <c r="E28" s="245"/>
      <c r="F28" s="243" t="s">
        <v>378</v>
      </c>
      <c r="G28" s="244"/>
      <c r="H28" s="245"/>
      <c r="I28" s="243" t="s">
        <v>381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198</v>
      </c>
      <c r="D31" s="255"/>
      <c r="E31" s="256"/>
      <c r="F31" s="254" t="s">
        <v>376</v>
      </c>
      <c r="G31" s="255"/>
      <c r="H31" s="256"/>
      <c r="I31" s="254" t="s">
        <v>119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9.24</v>
      </c>
      <c r="F35" s="156">
        <v>9.26</v>
      </c>
      <c r="G35" s="156">
        <v>9.19</v>
      </c>
      <c r="H35" s="153">
        <v>9.14</v>
      </c>
      <c r="I35" s="156">
        <v>9.18</v>
      </c>
      <c r="J35" s="21">
        <v>9.16</v>
      </c>
    </row>
    <row r="36" spans="1:10" ht="15.75">
      <c r="A36" s="259"/>
      <c r="B36" s="266"/>
      <c r="C36" s="12" t="s">
        <v>57</v>
      </c>
      <c r="D36" s="12" t="s">
        <v>58</v>
      </c>
      <c r="E36" s="156">
        <v>5.13</v>
      </c>
      <c r="F36" s="156">
        <v>6.42</v>
      </c>
      <c r="G36" s="156">
        <v>5.38</v>
      </c>
      <c r="H36" s="153">
        <v>5.43</v>
      </c>
      <c r="I36" s="156">
        <v>6.39</v>
      </c>
      <c r="J36" s="21">
        <v>5.63</v>
      </c>
    </row>
    <row r="37" spans="1:10" ht="18.75">
      <c r="A37" s="259"/>
      <c r="B37" s="266"/>
      <c r="C37" s="13" t="s">
        <v>59</v>
      </c>
      <c r="D37" s="12" t="s">
        <v>60</v>
      </c>
      <c r="E37" s="156">
        <v>8.9600000000000009</v>
      </c>
      <c r="F37" s="156">
        <v>9.35</v>
      </c>
      <c r="G37" s="35">
        <v>9.75</v>
      </c>
      <c r="H37" s="153">
        <v>9.76</v>
      </c>
      <c r="I37" s="156">
        <v>9.8800000000000008</v>
      </c>
      <c r="J37" s="21">
        <v>9.5</v>
      </c>
    </row>
    <row r="38" spans="1:10" ht="16.5">
      <c r="A38" s="259"/>
      <c r="B38" s="266"/>
      <c r="C38" s="14" t="s">
        <v>61</v>
      </c>
      <c r="D38" s="12" t="s">
        <v>62</v>
      </c>
      <c r="E38" s="35">
        <v>9.07</v>
      </c>
      <c r="F38" s="35">
        <v>7.81</v>
      </c>
      <c r="G38" s="35">
        <v>5.92</v>
      </c>
      <c r="H38" s="37">
        <v>4.8899999999999997</v>
      </c>
      <c r="I38" s="156">
        <v>5.05</v>
      </c>
      <c r="J38" s="21">
        <v>5.22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1</v>
      </c>
      <c r="H39" s="153">
        <v>1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10.17</v>
      </c>
      <c r="F40" s="156">
        <v>9.92</v>
      </c>
      <c r="G40" s="156">
        <v>10.1</v>
      </c>
      <c r="H40" s="153">
        <v>10.16</v>
      </c>
      <c r="I40" s="156">
        <v>10.119999999999999</v>
      </c>
      <c r="J40" s="21">
        <v>10.130000000000001</v>
      </c>
    </row>
    <row r="41" spans="1:10" ht="15.75">
      <c r="A41" s="259"/>
      <c r="B41" s="266"/>
      <c r="C41" s="12" t="s">
        <v>57</v>
      </c>
      <c r="D41" s="12" t="s">
        <v>65</v>
      </c>
      <c r="E41" s="156">
        <v>19.399999999999999</v>
      </c>
      <c r="F41" s="156">
        <v>25.7</v>
      </c>
      <c r="G41" s="156">
        <v>19.649999999999999</v>
      </c>
      <c r="H41" s="153">
        <v>20.12</v>
      </c>
      <c r="I41" s="156">
        <v>21.2</v>
      </c>
      <c r="J41" s="21">
        <v>23.1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4.9800000000000004</v>
      </c>
      <c r="F42" s="156">
        <v>4.96</v>
      </c>
      <c r="G42" s="156">
        <v>4.8499999999999996</v>
      </c>
      <c r="H42" s="153">
        <v>5.09</v>
      </c>
      <c r="I42" s="156">
        <v>5</v>
      </c>
      <c r="J42" s="21">
        <v>4.97</v>
      </c>
    </row>
    <row r="43" spans="1:10" ht="16.5">
      <c r="A43" s="259"/>
      <c r="B43" s="266"/>
      <c r="C43" s="15" t="s">
        <v>68</v>
      </c>
      <c r="D43" s="17" t="s">
        <v>69</v>
      </c>
      <c r="E43" s="156">
        <v>5.07</v>
      </c>
      <c r="F43" s="156">
        <v>6.5</v>
      </c>
      <c r="G43" s="156">
        <v>6.37</v>
      </c>
      <c r="H43" s="153">
        <v>6.79</v>
      </c>
      <c r="I43" s="156">
        <v>4.6100000000000003</v>
      </c>
      <c r="J43" s="21">
        <v>4.7300000000000004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497</v>
      </c>
      <c r="F44" s="156">
        <v>543</v>
      </c>
      <c r="G44" s="156">
        <v>526</v>
      </c>
      <c r="H44" s="153">
        <v>403</v>
      </c>
      <c r="I44" s="156">
        <v>320</v>
      </c>
      <c r="J44" s="21">
        <v>420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7.03</v>
      </c>
      <c r="F45" s="156">
        <v>7.59</v>
      </c>
      <c r="G45" s="156">
        <v>9.5</v>
      </c>
      <c r="H45" s="153">
        <v>5.42</v>
      </c>
      <c r="I45" s="156">
        <v>5.49</v>
      </c>
      <c r="J45" s="21">
        <v>5.71</v>
      </c>
    </row>
    <row r="46" spans="1:10" ht="18.75">
      <c r="A46" s="259"/>
      <c r="B46" s="266"/>
      <c r="C46" s="13" t="s">
        <v>59</v>
      </c>
      <c r="D46" s="12" t="s">
        <v>60</v>
      </c>
      <c r="E46" s="156">
        <v>6.49</v>
      </c>
      <c r="F46" s="156">
        <v>6.58</v>
      </c>
      <c r="G46" s="156">
        <v>7.29</v>
      </c>
      <c r="H46" s="153">
        <v>5.81</v>
      </c>
      <c r="I46" s="156">
        <v>5.0999999999999996</v>
      </c>
      <c r="J46" s="21">
        <v>5.3</v>
      </c>
    </row>
    <row r="47" spans="1:10" ht="16.5">
      <c r="A47" s="259"/>
      <c r="B47" s="266"/>
      <c r="C47" s="14" t="s">
        <v>61</v>
      </c>
      <c r="D47" s="12" t="s">
        <v>76</v>
      </c>
      <c r="E47" s="156">
        <v>8.85</v>
      </c>
      <c r="F47" s="156">
        <v>8.14</v>
      </c>
      <c r="G47" s="156">
        <v>4.6500000000000004</v>
      </c>
      <c r="H47" s="153">
        <v>1.74</v>
      </c>
      <c r="I47" s="156">
        <v>3.36</v>
      </c>
      <c r="J47" s="21">
        <v>3.17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5.04</v>
      </c>
      <c r="F48" s="156">
        <v>10.3</v>
      </c>
      <c r="G48" s="156">
        <v>5.84</v>
      </c>
      <c r="H48" s="153">
        <v>7.17</v>
      </c>
      <c r="I48" s="156">
        <v>5.32</v>
      </c>
      <c r="J48" s="21">
        <v>5.57</v>
      </c>
    </row>
    <row r="49" spans="1:13" ht="18.75">
      <c r="A49" s="259"/>
      <c r="B49" s="266"/>
      <c r="C49" s="13" t="s">
        <v>59</v>
      </c>
      <c r="D49" s="12" t="s">
        <v>60</v>
      </c>
      <c r="E49" s="156">
        <v>12.2</v>
      </c>
      <c r="F49" s="156">
        <v>11.8</v>
      </c>
      <c r="G49" s="156">
        <v>11</v>
      </c>
      <c r="H49" s="153">
        <v>7.8</v>
      </c>
      <c r="I49" s="156">
        <v>8</v>
      </c>
      <c r="J49" s="21">
        <v>6</v>
      </c>
    </row>
    <row r="50" spans="1:13" ht="16.5">
      <c r="A50" s="259"/>
      <c r="B50" s="266"/>
      <c r="C50" s="14" t="s">
        <v>61</v>
      </c>
      <c r="D50" s="12" t="s">
        <v>76</v>
      </c>
      <c r="E50" s="156">
        <v>10.8</v>
      </c>
      <c r="F50" s="156">
        <v>8.5500000000000007</v>
      </c>
      <c r="G50" s="156">
        <v>6.12</v>
      </c>
      <c r="H50" s="153">
        <v>10</v>
      </c>
      <c r="I50" s="156">
        <v>11.7</v>
      </c>
      <c r="J50" s="21">
        <v>9.6199999999999992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9.1999999999999993</v>
      </c>
      <c r="F52" s="156">
        <v>9.31</v>
      </c>
      <c r="G52" s="156">
        <v>9.25</v>
      </c>
      <c r="H52" s="153">
        <v>9.15</v>
      </c>
      <c r="I52" s="156">
        <v>9.27</v>
      </c>
      <c r="J52" s="21">
        <v>9.31</v>
      </c>
    </row>
    <row r="53" spans="1:13" ht="15.75">
      <c r="A53" s="259"/>
      <c r="B53" s="266"/>
      <c r="C53" s="12" t="s">
        <v>57</v>
      </c>
      <c r="D53" s="12" t="s">
        <v>58</v>
      </c>
      <c r="E53" s="156">
        <v>6.13</v>
      </c>
      <c r="F53" s="156">
        <v>8.1</v>
      </c>
      <c r="G53" s="156">
        <v>5.74</v>
      </c>
      <c r="H53" s="153">
        <v>6.14</v>
      </c>
      <c r="I53" s="156">
        <v>5.82</v>
      </c>
      <c r="J53" s="21">
        <v>6.12</v>
      </c>
    </row>
    <row r="54" spans="1:13" ht="18.75">
      <c r="A54" s="259"/>
      <c r="B54" s="266"/>
      <c r="C54" s="13" t="s">
        <v>59</v>
      </c>
      <c r="D54" s="12" t="s">
        <v>60</v>
      </c>
      <c r="E54" s="156">
        <v>6</v>
      </c>
      <c r="F54" s="156">
        <v>11.2</v>
      </c>
      <c r="G54" s="156">
        <v>9</v>
      </c>
      <c r="H54" s="153">
        <v>8.1999999999999993</v>
      </c>
      <c r="I54" s="156">
        <v>7.8</v>
      </c>
      <c r="J54" s="21">
        <v>7.3</v>
      </c>
    </row>
    <row r="55" spans="1:13" ht="16.5">
      <c r="A55" s="259"/>
      <c r="B55" s="267"/>
      <c r="C55" s="18" t="s">
        <v>61</v>
      </c>
      <c r="D55" s="12" t="s">
        <v>85</v>
      </c>
      <c r="E55" s="19">
        <v>9.41</v>
      </c>
      <c r="F55" s="19">
        <v>5.2</v>
      </c>
      <c r="G55" s="19">
        <v>4.46</v>
      </c>
      <c r="H55" s="153">
        <v>6.14</v>
      </c>
      <c r="I55" s="156">
        <v>4.1900000000000004</v>
      </c>
      <c r="J55" s="21">
        <v>4.32</v>
      </c>
    </row>
    <row r="56" spans="1:13" ht="14.25">
      <c r="A56" s="22" t="s">
        <v>86</v>
      </c>
      <c r="B56" s="22" t="s">
        <v>87</v>
      </c>
      <c r="C56" s="23">
        <v>8.14</v>
      </c>
      <c r="D56" s="22" t="s">
        <v>88</v>
      </c>
      <c r="E56" s="23">
        <v>91</v>
      </c>
      <c r="F56" s="22" t="s">
        <v>89</v>
      </c>
      <c r="G56" s="23">
        <v>80</v>
      </c>
      <c r="H56" s="22" t="s">
        <v>90</v>
      </c>
      <c r="I56" s="23">
        <v>0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14.9</v>
      </c>
      <c r="C60" s="30"/>
      <c r="D60" s="33">
        <v>19.34</v>
      </c>
      <c r="E60" s="30"/>
      <c r="F60" s="30">
        <v>5.72</v>
      </c>
      <c r="G60" s="34"/>
      <c r="H60" s="30">
        <v>18.100000000000001</v>
      </c>
      <c r="I60" s="30"/>
      <c r="J60" s="21"/>
      <c r="K60" s="21"/>
      <c r="L60" s="21">
        <v>5.61</v>
      </c>
      <c r="M60" s="21"/>
    </row>
    <row r="61" spans="1:13" ht="18.75">
      <c r="A61" s="28" t="s">
        <v>5</v>
      </c>
      <c r="B61" s="29">
        <v>1.05</v>
      </c>
      <c r="C61" s="30"/>
      <c r="D61" s="33">
        <v>1.04</v>
      </c>
      <c r="E61" s="30"/>
      <c r="F61" s="30">
        <v>6.8</v>
      </c>
      <c r="G61" s="34"/>
      <c r="H61" s="30">
        <v>4.53</v>
      </c>
      <c r="I61" s="30"/>
      <c r="J61" s="21">
        <v>2.89</v>
      </c>
      <c r="K61" s="21"/>
      <c r="L61" s="21">
        <v>9.1999999999999993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G63" s="30">
        <v>56.13</v>
      </c>
      <c r="H63" s="30"/>
      <c r="I63" s="30">
        <v>51.45</v>
      </c>
      <c r="J63" s="21"/>
      <c r="K63" s="21">
        <v>50.7</v>
      </c>
      <c r="M63" s="21">
        <v>52.2</v>
      </c>
    </row>
    <row r="64" spans="1:13" ht="18.75">
      <c r="A64" s="31" t="s">
        <v>6</v>
      </c>
      <c r="B64" s="30"/>
      <c r="C64" s="30">
        <v>89.7</v>
      </c>
      <c r="D64" s="33"/>
      <c r="E64" s="30">
        <v>114.72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62.55</v>
      </c>
      <c r="D65" s="33"/>
      <c r="E65" s="30">
        <v>72.3</v>
      </c>
      <c r="G65" s="30">
        <v>39.590000000000003</v>
      </c>
      <c r="H65" s="30"/>
      <c r="I65" s="30">
        <v>42.45</v>
      </c>
      <c r="J65" s="21"/>
      <c r="K65" s="21">
        <v>76.5</v>
      </c>
      <c r="M65" s="21">
        <v>79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7.58</v>
      </c>
      <c r="C67" s="30">
        <v>9.4600000000000009</v>
      </c>
      <c r="D67" s="33">
        <v>10.119999999999999</v>
      </c>
      <c r="E67" s="30">
        <v>10.62</v>
      </c>
      <c r="F67" s="30">
        <v>1.84</v>
      </c>
      <c r="G67" s="34">
        <v>0.6</v>
      </c>
      <c r="H67" s="30">
        <v>1.5</v>
      </c>
      <c r="I67" s="30">
        <v>2.4</v>
      </c>
      <c r="J67" s="21">
        <v>1.1399999999999999</v>
      </c>
      <c r="K67" s="21">
        <v>0.3</v>
      </c>
      <c r="L67" s="21">
        <v>1.32</v>
      </c>
      <c r="M67" s="21">
        <v>1</v>
      </c>
    </row>
    <row r="68" spans="1:13" ht="18.75">
      <c r="A68" s="32" t="s">
        <v>8</v>
      </c>
      <c r="B68" s="36">
        <v>12.9</v>
      </c>
      <c r="C68" s="30">
        <v>4.7</v>
      </c>
      <c r="D68" s="33">
        <v>9.9</v>
      </c>
      <c r="E68" s="30">
        <v>6.6</v>
      </c>
      <c r="F68" s="30">
        <v>1.75</v>
      </c>
      <c r="G68" s="34">
        <v>4.2</v>
      </c>
      <c r="H68" s="30">
        <v>2.23</v>
      </c>
      <c r="I68" s="30">
        <v>5.8</v>
      </c>
      <c r="J68" s="21">
        <v>4.91</v>
      </c>
      <c r="K68" s="21">
        <v>5.2</v>
      </c>
      <c r="L68" s="21">
        <v>4.6100000000000003</v>
      </c>
      <c r="M68" s="21">
        <v>5.9</v>
      </c>
    </row>
    <row r="69" spans="1:13" ht="18.75">
      <c r="A69" s="32" t="s">
        <v>9</v>
      </c>
      <c r="B69" s="36">
        <v>11.4</v>
      </c>
      <c r="C69" s="30">
        <v>7.6</v>
      </c>
      <c r="D69" s="33">
        <v>7.85</v>
      </c>
      <c r="E69" s="30">
        <v>5.91</v>
      </c>
      <c r="F69" s="30">
        <v>4.96</v>
      </c>
      <c r="G69" s="34">
        <v>4.5999999999999996</v>
      </c>
      <c r="H69" s="30">
        <v>6.09</v>
      </c>
      <c r="I69" s="30">
        <v>6.6</v>
      </c>
      <c r="J69" s="21">
        <v>7.63</v>
      </c>
      <c r="K69" s="21">
        <v>4.5999999999999996</v>
      </c>
      <c r="L69" s="21">
        <v>6.79</v>
      </c>
      <c r="M69" s="21">
        <v>5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106</v>
      </c>
      <c r="D2" s="223"/>
      <c r="E2" s="223"/>
      <c r="F2" s="224" t="s">
        <v>111</v>
      </c>
      <c r="G2" s="224"/>
      <c r="H2" s="224"/>
      <c r="I2" s="225" t="s">
        <v>112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80371</v>
      </c>
      <c r="D4" s="217"/>
      <c r="E4" s="217"/>
      <c r="F4" s="217">
        <v>81506</v>
      </c>
      <c r="G4" s="217"/>
      <c r="H4" s="217"/>
      <c r="I4" s="217">
        <v>82520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75560</v>
      </c>
      <c r="D5" s="217"/>
      <c r="E5" s="217"/>
      <c r="F5" s="217">
        <v>76375</v>
      </c>
      <c r="G5" s="217"/>
      <c r="H5" s="217"/>
      <c r="I5" s="217">
        <v>77580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v>1061</v>
      </c>
      <c r="D6" s="285"/>
      <c r="E6" s="285"/>
      <c r="F6" s="286">
        <f>F4-C4</f>
        <v>1135</v>
      </c>
      <c r="G6" s="287"/>
      <c r="H6" s="288"/>
      <c r="I6" s="286">
        <f>I4-F4</f>
        <v>1014</v>
      </c>
      <c r="J6" s="287"/>
      <c r="K6" s="288"/>
      <c r="L6" s="279">
        <f>C6+F6+I6</f>
        <v>3210</v>
      </c>
      <c r="M6" s="279">
        <f>C7+F7+I7</f>
        <v>2880</v>
      </c>
    </row>
    <row r="7" spans="1:15" ht="21.95" customHeight="1">
      <c r="A7" s="216"/>
      <c r="B7" s="6" t="s">
        <v>278</v>
      </c>
      <c r="C7" s="285">
        <v>860</v>
      </c>
      <c r="D7" s="285"/>
      <c r="E7" s="285"/>
      <c r="F7" s="286">
        <f>F5-C5</f>
        <v>815</v>
      </c>
      <c r="G7" s="287"/>
      <c r="H7" s="288"/>
      <c r="I7" s="286">
        <f>I5-F5</f>
        <v>1205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45</v>
      </c>
      <c r="D9" s="217"/>
      <c r="E9" s="217"/>
      <c r="F9" s="217">
        <v>46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45</v>
      </c>
      <c r="D10" s="217"/>
      <c r="E10" s="217"/>
      <c r="F10" s="217">
        <v>46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81" t="s">
        <v>102</v>
      </c>
      <c r="D11" s="181" t="s">
        <v>102</v>
      </c>
      <c r="E11" s="181" t="s">
        <v>102</v>
      </c>
      <c r="F11" s="183" t="s">
        <v>102</v>
      </c>
      <c r="G11" s="183" t="s">
        <v>102</v>
      </c>
      <c r="H11" s="183" t="s">
        <v>102</v>
      </c>
      <c r="I11" s="185" t="s">
        <v>102</v>
      </c>
      <c r="J11" s="185" t="s">
        <v>102</v>
      </c>
      <c r="K11" s="185" t="s">
        <v>102</v>
      </c>
    </row>
    <row r="12" spans="1:15" ht="21.95" customHeight="1">
      <c r="A12" s="226"/>
      <c r="B12" s="155" t="s">
        <v>24</v>
      </c>
      <c r="C12" s="181">
        <v>60</v>
      </c>
      <c r="D12" s="181">
        <v>60</v>
      </c>
      <c r="E12" s="181">
        <v>60</v>
      </c>
      <c r="F12" s="183">
        <v>60</v>
      </c>
      <c r="G12" s="183">
        <v>60</v>
      </c>
      <c r="H12" s="183">
        <v>60</v>
      </c>
      <c r="I12" s="185">
        <v>60</v>
      </c>
      <c r="J12" s="185">
        <v>60</v>
      </c>
      <c r="K12" s="185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310</v>
      </c>
      <c r="D15" s="153">
        <v>280</v>
      </c>
      <c r="E15" s="153">
        <v>250</v>
      </c>
      <c r="F15" s="153">
        <v>250</v>
      </c>
      <c r="G15" s="153">
        <v>230</v>
      </c>
      <c r="H15" s="153">
        <v>470</v>
      </c>
      <c r="I15" s="153">
        <v>470</v>
      </c>
      <c r="J15" s="153">
        <v>440</v>
      </c>
      <c r="K15" s="153">
        <v>410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383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80" t="s">
        <v>113</v>
      </c>
      <c r="D17" s="180" t="s">
        <v>113</v>
      </c>
      <c r="E17" s="180" t="s">
        <v>113</v>
      </c>
      <c r="F17" s="182" t="s">
        <v>113</v>
      </c>
      <c r="G17" s="182" t="s">
        <v>113</v>
      </c>
      <c r="H17" s="182" t="s">
        <v>113</v>
      </c>
      <c r="I17" s="184" t="s">
        <v>113</v>
      </c>
      <c r="J17" s="184" t="s">
        <v>113</v>
      </c>
      <c r="K17" s="184" t="s">
        <v>113</v>
      </c>
    </row>
    <row r="18" spans="1:11" ht="21.95" customHeight="1">
      <c r="A18" s="233"/>
      <c r="B18" s="154" t="s">
        <v>24</v>
      </c>
      <c r="C18" s="180">
        <v>85</v>
      </c>
      <c r="D18" s="180">
        <v>85</v>
      </c>
      <c r="E18" s="180">
        <v>85</v>
      </c>
      <c r="F18" s="182">
        <v>85</v>
      </c>
      <c r="G18" s="182">
        <v>85</v>
      </c>
      <c r="H18" s="182">
        <v>85</v>
      </c>
      <c r="I18" s="184">
        <v>85</v>
      </c>
      <c r="J18" s="184">
        <v>85</v>
      </c>
      <c r="K18" s="184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500</v>
      </c>
      <c r="D21" s="153">
        <v>430</v>
      </c>
      <c r="E21" s="153">
        <v>350</v>
      </c>
      <c r="F21" s="153">
        <v>350</v>
      </c>
      <c r="G21" s="153">
        <v>500</v>
      </c>
      <c r="H21" s="153">
        <v>470</v>
      </c>
      <c r="I21" s="153">
        <v>470</v>
      </c>
      <c r="J21" s="153">
        <v>370</v>
      </c>
      <c r="K21" s="153">
        <v>270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384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750</v>
      </c>
      <c r="D23" s="229"/>
      <c r="E23" s="229"/>
      <c r="F23" s="229">
        <v>750</v>
      </c>
      <c r="G23" s="229"/>
      <c r="H23" s="229"/>
      <c r="I23" s="229">
        <v>750</v>
      </c>
      <c r="J23" s="229"/>
      <c r="K23" s="229"/>
    </row>
    <row r="24" spans="1:11" ht="21.95" customHeight="1">
      <c r="A24" s="236"/>
      <c r="B24" s="10" t="s">
        <v>38</v>
      </c>
      <c r="C24" s="229">
        <v>1510</v>
      </c>
      <c r="D24" s="229"/>
      <c r="E24" s="229"/>
      <c r="F24" s="229">
        <f>1510-70</f>
        <v>1440</v>
      </c>
      <c r="G24" s="229"/>
      <c r="H24" s="229"/>
      <c r="I24" s="229">
        <v>1440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28</v>
      </c>
      <c r="D25" s="229"/>
      <c r="E25" s="229"/>
      <c r="F25" s="229">
        <v>27</v>
      </c>
      <c r="G25" s="229"/>
      <c r="H25" s="229"/>
      <c r="I25" s="229">
        <v>28</v>
      </c>
      <c r="J25" s="229"/>
      <c r="K25" s="229"/>
    </row>
    <row r="26" spans="1:11" ht="21.95" customHeight="1">
      <c r="A26" s="231"/>
      <c r="B26" s="8" t="s">
        <v>41</v>
      </c>
      <c r="C26" s="229">
        <v>148</v>
      </c>
      <c r="D26" s="229"/>
      <c r="E26" s="229"/>
      <c r="F26" s="229">
        <v>146</v>
      </c>
      <c r="G26" s="229"/>
      <c r="H26" s="229"/>
      <c r="I26" s="229">
        <v>146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/>
      <c r="D28" s="244"/>
      <c r="E28" s="245"/>
      <c r="F28" s="243" t="s">
        <v>386</v>
      </c>
      <c r="G28" s="244"/>
      <c r="H28" s="245"/>
      <c r="I28" s="243" t="s">
        <v>150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382</v>
      </c>
      <c r="D31" s="255"/>
      <c r="E31" s="256"/>
      <c r="F31" s="254" t="s">
        <v>385</v>
      </c>
      <c r="G31" s="255"/>
      <c r="H31" s="256"/>
      <c r="I31" s="254" t="s">
        <v>119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9.4600000000000009</v>
      </c>
      <c r="F35" s="156">
        <v>9.42</v>
      </c>
      <c r="G35" s="156">
        <v>9.3800000000000008</v>
      </c>
      <c r="H35" s="153">
        <v>9.31</v>
      </c>
      <c r="I35" s="156">
        <v>9.24</v>
      </c>
      <c r="J35" s="21">
        <v>9.26</v>
      </c>
    </row>
    <row r="36" spans="1:10" ht="15.75">
      <c r="A36" s="259"/>
      <c r="B36" s="266"/>
      <c r="C36" s="12" t="s">
        <v>57</v>
      </c>
      <c r="D36" s="12" t="s">
        <v>58</v>
      </c>
      <c r="E36" s="156">
        <v>5.37</v>
      </c>
      <c r="F36" s="156">
        <v>6.12</v>
      </c>
      <c r="G36" s="156">
        <v>5.29</v>
      </c>
      <c r="H36" s="153">
        <v>7.82</v>
      </c>
      <c r="I36" s="156">
        <v>5.25</v>
      </c>
      <c r="J36" s="21">
        <v>5.98</v>
      </c>
    </row>
    <row r="37" spans="1:10" ht="18.75">
      <c r="A37" s="259"/>
      <c r="B37" s="266"/>
      <c r="C37" s="13" t="s">
        <v>59</v>
      </c>
      <c r="D37" s="12" t="s">
        <v>60</v>
      </c>
      <c r="E37" s="156">
        <v>9.91</v>
      </c>
      <c r="F37" s="156">
        <v>9.65</v>
      </c>
      <c r="G37" s="35">
        <v>9.93</v>
      </c>
      <c r="H37" s="153">
        <v>10.199999999999999</v>
      </c>
      <c r="I37" s="156">
        <v>11.3</v>
      </c>
      <c r="J37" s="21">
        <v>10.7</v>
      </c>
    </row>
    <row r="38" spans="1:10" ht="16.5">
      <c r="A38" s="259"/>
      <c r="B38" s="266"/>
      <c r="C38" s="14" t="s">
        <v>61</v>
      </c>
      <c r="D38" s="12" t="s">
        <v>62</v>
      </c>
      <c r="E38" s="35">
        <v>6.87</v>
      </c>
      <c r="F38" s="35">
        <v>7.12</v>
      </c>
      <c r="G38" s="35">
        <v>5.74</v>
      </c>
      <c r="H38" s="37">
        <v>9.15</v>
      </c>
      <c r="I38" s="156">
        <v>8.11</v>
      </c>
      <c r="J38" s="21">
        <v>9.31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0.8</v>
      </c>
      <c r="F39" s="156">
        <v>0.8</v>
      </c>
      <c r="G39" s="156">
        <v>0.9</v>
      </c>
      <c r="H39" s="153">
        <v>0.9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10.08</v>
      </c>
      <c r="F40" s="156">
        <v>10.039999999999999</v>
      </c>
      <c r="G40" s="156">
        <v>10.01</v>
      </c>
      <c r="H40" s="153">
        <v>9.93</v>
      </c>
      <c r="I40" s="156">
        <v>10.02</v>
      </c>
      <c r="J40" s="21">
        <v>10.1</v>
      </c>
    </row>
    <row r="41" spans="1:10" ht="15.75">
      <c r="A41" s="259"/>
      <c r="B41" s="266"/>
      <c r="C41" s="12" t="s">
        <v>57</v>
      </c>
      <c r="D41" s="12" t="s">
        <v>65</v>
      </c>
      <c r="E41" s="156">
        <v>20</v>
      </c>
      <c r="F41" s="156">
        <v>20.100000000000001</v>
      </c>
      <c r="G41" s="156">
        <v>17.48</v>
      </c>
      <c r="H41" s="153">
        <v>19.8</v>
      </c>
      <c r="I41" s="156">
        <v>18.399999999999999</v>
      </c>
      <c r="J41" s="21">
        <v>19.600000000000001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4.8099999999999996</v>
      </c>
      <c r="F42" s="156">
        <v>4.1100000000000003</v>
      </c>
      <c r="G42" s="156">
        <v>3.87</v>
      </c>
      <c r="H42" s="153">
        <v>3.66</v>
      </c>
      <c r="I42" s="156">
        <v>3.91</v>
      </c>
      <c r="J42" s="21">
        <v>4</v>
      </c>
    </row>
    <row r="43" spans="1:10" ht="16.5">
      <c r="A43" s="259"/>
      <c r="B43" s="266"/>
      <c r="C43" s="15" t="s">
        <v>68</v>
      </c>
      <c r="D43" s="17" t="s">
        <v>69</v>
      </c>
      <c r="E43" s="156">
        <v>5.61</v>
      </c>
      <c r="F43" s="156">
        <v>4.97</v>
      </c>
      <c r="G43" s="156">
        <v>5.05</v>
      </c>
      <c r="H43" s="153">
        <v>4.7</v>
      </c>
      <c r="I43" s="156">
        <v>4.6500000000000004</v>
      </c>
      <c r="J43" s="21">
        <v>4.4000000000000004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429</v>
      </c>
      <c r="F44" s="156">
        <v>445</v>
      </c>
      <c r="G44" s="156">
        <v>440</v>
      </c>
      <c r="H44" s="153">
        <v>352</v>
      </c>
      <c r="I44" s="156">
        <v>340</v>
      </c>
      <c r="J44" s="21">
        <v>360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10.39</v>
      </c>
      <c r="F45" s="156">
        <v>12.16</v>
      </c>
      <c r="G45" s="156">
        <v>9.69</v>
      </c>
      <c r="H45" s="153">
        <v>10.89</v>
      </c>
      <c r="I45" s="156">
        <v>5.09</v>
      </c>
      <c r="J45" s="21">
        <v>5.65</v>
      </c>
    </row>
    <row r="46" spans="1:10" ht="18.75">
      <c r="A46" s="259"/>
      <c r="B46" s="266"/>
      <c r="C46" s="13" t="s">
        <v>59</v>
      </c>
      <c r="D46" s="12" t="s">
        <v>60</v>
      </c>
      <c r="E46" s="156">
        <v>4.96</v>
      </c>
      <c r="F46" s="156">
        <v>8.85</v>
      </c>
      <c r="G46" s="156">
        <v>8.75</v>
      </c>
      <c r="H46" s="153">
        <v>7.74</v>
      </c>
      <c r="I46" s="156">
        <v>9</v>
      </c>
      <c r="J46" s="21">
        <v>7.8</v>
      </c>
    </row>
    <row r="47" spans="1:10" ht="16.5">
      <c r="A47" s="259"/>
      <c r="B47" s="266"/>
      <c r="C47" s="14" t="s">
        <v>61</v>
      </c>
      <c r="D47" s="12" t="s">
        <v>76</v>
      </c>
      <c r="E47" s="156">
        <v>3.85</v>
      </c>
      <c r="F47" s="156">
        <v>7.8</v>
      </c>
      <c r="G47" s="156">
        <v>3.4</v>
      </c>
      <c r="H47" s="153">
        <v>8.9</v>
      </c>
      <c r="I47" s="156">
        <v>2.91</v>
      </c>
      <c r="J47" s="21">
        <v>2.52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6.93</v>
      </c>
      <c r="F48" s="156">
        <v>6.63</v>
      </c>
      <c r="G48" s="156">
        <v>5.0599999999999996</v>
      </c>
      <c r="H48" s="153">
        <v>6.21</v>
      </c>
      <c r="I48" s="156">
        <v>6.26</v>
      </c>
      <c r="J48" s="21">
        <v>6.77</v>
      </c>
    </row>
    <row r="49" spans="1:13" ht="18.75">
      <c r="A49" s="259"/>
      <c r="B49" s="266"/>
      <c r="C49" s="13" t="s">
        <v>59</v>
      </c>
      <c r="D49" s="12" t="s">
        <v>60</v>
      </c>
      <c r="E49" s="156">
        <v>7.7</v>
      </c>
      <c r="F49" s="156">
        <v>11.6</v>
      </c>
      <c r="G49" s="156">
        <v>7</v>
      </c>
      <c r="H49" s="153">
        <v>12.7</v>
      </c>
      <c r="I49" s="156">
        <v>8.9</v>
      </c>
      <c r="J49" s="21">
        <v>7.6</v>
      </c>
    </row>
    <row r="50" spans="1:13" ht="16.5">
      <c r="A50" s="259"/>
      <c r="B50" s="266"/>
      <c r="C50" s="14" t="s">
        <v>61</v>
      </c>
      <c r="D50" s="12" t="s">
        <v>76</v>
      </c>
      <c r="E50" s="156">
        <v>2.3199999999999998</v>
      </c>
      <c r="F50" s="156">
        <v>2.98</v>
      </c>
      <c r="G50" s="156">
        <v>6</v>
      </c>
      <c r="H50" s="153">
        <v>3.81</v>
      </c>
      <c r="I50" s="156">
        <v>11.5</v>
      </c>
      <c r="J50" s="21">
        <v>10.7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9.33</v>
      </c>
      <c r="F52" s="156">
        <v>9.32</v>
      </c>
      <c r="G52" s="156">
        <v>9.06</v>
      </c>
      <c r="H52" s="153">
        <v>9.2799999999999994</v>
      </c>
      <c r="I52" s="156">
        <v>9.39</v>
      </c>
      <c r="J52" s="21">
        <v>9.42</v>
      </c>
    </row>
    <row r="53" spans="1:13" ht="15.75">
      <c r="A53" s="259"/>
      <c r="B53" s="266"/>
      <c r="C53" s="12" t="s">
        <v>57</v>
      </c>
      <c r="D53" s="12" t="s">
        <v>58</v>
      </c>
      <c r="E53" s="156">
        <v>6.49</v>
      </c>
      <c r="F53" s="156">
        <v>6.3</v>
      </c>
      <c r="G53" s="156">
        <v>7.47</v>
      </c>
      <c r="H53" s="153">
        <v>7.44</v>
      </c>
      <c r="I53" s="156">
        <v>6</v>
      </c>
      <c r="J53" s="21">
        <v>6.33</v>
      </c>
    </row>
    <row r="54" spans="1:13" ht="18.75">
      <c r="A54" s="259"/>
      <c r="B54" s="266"/>
      <c r="C54" s="13" t="s">
        <v>59</v>
      </c>
      <c r="D54" s="12" t="s">
        <v>60</v>
      </c>
      <c r="E54" s="156">
        <v>7.3</v>
      </c>
      <c r="F54" s="156">
        <v>6.5</v>
      </c>
      <c r="G54" s="156">
        <v>8.8000000000000007</v>
      </c>
      <c r="H54" s="153">
        <v>9.9</v>
      </c>
      <c r="I54" s="156">
        <v>7.9</v>
      </c>
      <c r="J54" s="21">
        <v>9.1999999999999993</v>
      </c>
    </row>
    <row r="55" spans="1:13" ht="16.5">
      <c r="A55" s="259"/>
      <c r="B55" s="267"/>
      <c r="C55" s="18" t="s">
        <v>61</v>
      </c>
      <c r="D55" s="12" t="s">
        <v>85</v>
      </c>
      <c r="E55" s="19">
        <v>1.52</v>
      </c>
      <c r="F55" s="19">
        <v>4.54</v>
      </c>
      <c r="G55" s="19">
        <v>5.87</v>
      </c>
      <c r="H55" s="153">
        <v>5.14</v>
      </c>
      <c r="I55" s="156">
        <v>3.37</v>
      </c>
      <c r="J55" s="21">
        <v>3.15</v>
      </c>
    </row>
    <row r="56" spans="1:13" ht="14.25">
      <c r="A56" s="22" t="s">
        <v>86</v>
      </c>
      <c r="B56" s="22" t="s">
        <v>87</v>
      </c>
      <c r="C56" s="23">
        <v>8.14</v>
      </c>
      <c r="D56" s="22" t="s">
        <v>88</v>
      </c>
      <c r="E56" s="23">
        <v>90</v>
      </c>
      <c r="F56" s="22"/>
      <c r="G56" s="23">
        <v>85</v>
      </c>
      <c r="H56" s="22" t="s">
        <v>90</v>
      </c>
      <c r="I56" s="23">
        <v>0.03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/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16.8</v>
      </c>
      <c r="C60" s="30"/>
      <c r="D60" s="33">
        <v>29.8</v>
      </c>
      <c r="E60" s="30"/>
      <c r="F60" s="30">
        <v>1.54</v>
      </c>
      <c r="G60" s="34"/>
      <c r="H60" s="30">
        <v>1.62</v>
      </c>
      <c r="I60" s="30"/>
      <c r="J60" s="21">
        <v>1.25</v>
      </c>
      <c r="K60" s="21"/>
      <c r="L60" s="21">
        <v>4.26</v>
      </c>
      <c r="M60" s="21"/>
    </row>
    <row r="61" spans="1:13" ht="18.75">
      <c r="A61" s="28" t="s">
        <v>5</v>
      </c>
      <c r="B61" s="29">
        <v>3.91</v>
      </c>
      <c r="C61" s="30"/>
      <c r="D61" s="33">
        <v>21.2</v>
      </c>
      <c r="E61" s="30"/>
      <c r="F61" s="30">
        <v>1.31</v>
      </c>
      <c r="G61" s="34"/>
      <c r="H61" s="30">
        <v>1.38</v>
      </c>
      <c r="I61" s="30"/>
      <c r="J61" s="21">
        <v>0.83</v>
      </c>
      <c r="K61" s="21"/>
      <c r="L61" s="21">
        <v>6.3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45.6</v>
      </c>
      <c r="D63" s="33"/>
      <c r="E63" s="30">
        <v>48.7</v>
      </c>
      <c r="F63" s="30"/>
      <c r="G63" s="34">
        <v>48.08</v>
      </c>
      <c r="H63" s="30"/>
      <c r="I63" s="30">
        <v>62.7</v>
      </c>
      <c r="J63" s="21"/>
      <c r="K63" s="21">
        <v>50</v>
      </c>
      <c r="M63" s="21">
        <v>54.5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37.4</v>
      </c>
      <c r="L64" s="21"/>
      <c r="M64" s="21">
        <v>41.5</v>
      </c>
    </row>
    <row r="65" spans="1:13" ht="18.75">
      <c r="A65" s="31" t="s">
        <v>7</v>
      </c>
      <c r="B65" s="30"/>
      <c r="C65" s="30">
        <v>55.8</v>
      </c>
      <c r="D65" s="33"/>
      <c r="E65" s="30">
        <v>59.3</v>
      </c>
      <c r="F65" s="30"/>
      <c r="G65" s="34">
        <v>71.09</v>
      </c>
      <c r="H65" s="30"/>
      <c r="I65" s="30">
        <v>98.8</v>
      </c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5.31</v>
      </c>
      <c r="C67" s="30">
        <v>1.1000000000000001</v>
      </c>
      <c r="D67" s="33">
        <v>6.07</v>
      </c>
      <c r="E67" s="30">
        <v>2.5</v>
      </c>
      <c r="F67" s="30">
        <v>10</v>
      </c>
      <c r="G67" s="34">
        <v>5.3</v>
      </c>
      <c r="H67" s="30">
        <v>2.66</v>
      </c>
      <c r="I67" s="30">
        <v>2.4</v>
      </c>
      <c r="J67" s="21">
        <v>10.199999999999999</v>
      </c>
      <c r="K67" s="21">
        <v>8.4</v>
      </c>
      <c r="L67" s="21">
        <v>8.5500000000000007</v>
      </c>
      <c r="M67" s="21">
        <v>10.7</v>
      </c>
    </row>
    <row r="68" spans="1:13" ht="18.75">
      <c r="A68" s="32" t="s">
        <v>8</v>
      </c>
      <c r="B68" s="36">
        <v>2.88</v>
      </c>
      <c r="C68" s="30">
        <v>3.5</v>
      </c>
      <c r="D68" s="33">
        <v>2.93</v>
      </c>
      <c r="E68" s="30">
        <v>3.6</v>
      </c>
      <c r="F68" s="30">
        <v>17.04</v>
      </c>
      <c r="G68" s="34">
        <v>9.5</v>
      </c>
      <c r="H68" s="30">
        <v>2.46</v>
      </c>
      <c r="I68" s="30">
        <v>7.7</v>
      </c>
      <c r="J68" s="21">
        <v>5.63</v>
      </c>
      <c r="K68" s="21">
        <v>4.2</v>
      </c>
      <c r="L68" s="21">
        <v>4.21</v>
      </c>
      <c r="M68" s="21">
        <v>5.9</v>
      </c>
    </row>
    <row r="69" spans="1:13" ht="18.75">
      <c r="A69" s="32" t="s">
        <v>9</v>
      </c>
      <c r="B69" s="36">
        <v>6.88</v>
      </c>
      <c r="C69" s="30">
        <v>2.6</v>
      </c>
      <c r="D69" s="33">
        <v>5.65</v>
      </c>
      <c r="E69" s="30">
        <v>2</v>
      </c>
      <c r="F69" s="30">
        <v>14.6</v>
      </c>
      <c r="G69" s="34">
        <v>10</v>
      </c>
      <c r="H69" s="30">
        <v>7.8</v>
      </c>
      <c r="I69" s="30">
        <v>8.8000000000000007</v>
      </c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138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83680</v>
      </c>
      <c r="D4" s="217"/>
      <c r="E4" s="217"/>
      <c r="F4" s="217">
        <v>84850</v>
      </c>
      <c r="G4" s="217"/>
      <c r="H4" s="217"/>
      <c r="I4" s="217">
        <v>85965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78200</v>
      </c>
      <c r="D5" s="217"/>
      <c r="E5" s="217"/>
      <c r="F5" s="217">
        <v>79550</v>
      </c>
      <c r="G5" s="217"/>
      <c r="H5" s="217"/>
      <c r="I5" s="217">
        <v>80720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C4-'26日'!I4</f>
        <v>1160</v>
      </c>
      <c r="D6" s="285"/>
      <c r="E6" s="285"/>
      <c r="F6" s="286">
        <f>F4-C4</f>
        <v>1170</v>
      </c>
      <c r="G6" s="287"/>
      <c r="H6" s="288"/>
      <c r="I6" s="286">
        <f>I4-F4</f>
        <v>1115</v>
      </c>
      <c r="J6" s="287"/>
      <c r="K6" s="288"/>
      <c r="L6" s="279">
        <f>C6+F6+I6</f>
        <v>3445</v>
      </c>
      <c r="M6" s="279">
        <f>C7+F7+I7</f>
        <v>3140</v>
      </c>
    </row>
    <row r="7" spans="1:15" ht="21.95" customHeight="1">
      <c r="A7" s="216"/>
      <c r="B7" s="6" t="s">
        <v>278</v>
      </c>
      <c r="C7" s="285">
        <f>C5-'26日'!I5</f>
        <v>620</v>
      </c>
      <c r="D7" s="285"/>
      <c r="E7" s="285"/>
      <c r="F7" s="286">
        <f>F5-C5</f>
        <v>1350</v>
      </c>
      <c r="G7" s="287"/>
      <c r="H7" s="288"/>
      <c r="I7" s="286">
        <f>I5-F5</f>
        <v>1170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47</v>
      </c>
      <c r="G9" s="217"/>
      <c r="H9" s="217"/>
      <c r="I9" s="217">
        <v>48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46</v>
      </c>
      <c r="D10" s="217"/>
      <c r="E10" s="217"/>
      <c r="F10" s="217">
        <v>47</v>
      </c>
      <c r="G10" s="217"/>
      <c r="H10" s="217"/>
      <c r="I10" s="217">
        <v>48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87" t="s">
        <v>102</v>
      </c>
      <c r="D11" s="187" t="s">
        <v>102</v>
      </c>
      <c r="E11" s="187" t="s">
        <v>102</v>
      </c>
      <c r="F11" s="189" t="s">
        <v>102</v>
      </c>
      <c r="G11" s="189" t="s">
        <v>102</v>
      </c>
      <c r="H11" s="189" t="s">
        <v>102</v>
      </c>
      <c r="I11" s="190" t="s">
        <v>102</v>
      </c>
      <c r="J11" s="190" t="s">
        <v>102</v>
      </c>
      <c r="K11" s="190" t="s">
        <v>102</v>
      </c>
    </row>
    <row r="12" spans="1:15" ht="21.95" customHeight="1">
      <c r="A12" s="226"/>
      <c r="B12" s="155" t="s">
        <v>24</v>
      </c>
      <c r="C12" s="187">
        <v>60</v>
      </c>
      <c r="D12" s="187">
        <v>60</v>
      </c>
      <c r="E12" s="187">
        <v>60</v>
      </c>
      <c r="F12" s="189">
        <v>60</v>
      </c>
      <c r="G12" s="189">
        <v>60</v>
      </c>
      <c r="H12" s="189">
        <v>60</v>
      </c>
      <c r="I12" s="190">
        <v>60</v>
      </c>
      <c r="J12" s="190">
        <v>60</v>
      </c>
      <c r="K12" s="190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410</v>
      </c>
      <c r="D15" s="153">
        <v>370</v>
      </c>
      <c r="E15" s="153">
        <v>340</v>
      </c>
      <c r="F15" s="153">
        <v>340</v>
      </c>
      <c r="G15" s="153">
        <v>300</v>
      </c>
      <c r="H15" s="153">
        <v>270</v>
      </c>
      <c r="I15" s="191">
        <v>270</v>
      </c>
      <c r="J15" s="153">
        <v>230</v>
      </c>
      <c r="K15" s="153">
        <v>490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395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86" t="s">
        <v>113</v>
      </c>
      <c r="D17" s="186" t="s">
        <v>113</v>
      </c>
      <c r="E17" s="186" t="s">
        <v>113</v>
      </c>
      <c r="F17" s="191" t="s">
        <v>391</v>
      </c>
      <c r="G17" s="188" t="s">
        <v>113</v>
      </c>
      <c r="H17" s="188" t="s">
        <v>113</v>
      </c>
      <c r="I17" s="191" t="s">
        <v>391</v>
      </c>
      <c r="J17" s="191" t="s">
        <v>113</v>
      </c>
      <c r="K17" s="191" t="s">
        <v>113</v>
      </c>
    </row>
    <row r="18" spans="1:11" ht="21.95" customHeight="1">
      <c r="A18" s="233"/>
      <c r="B18" s="154" t="s">
        <v>24</v>
      </c>
      <c r="C18" s="186">
        <v>85</v>
      </c>
      <c r="D18" s="186">
        <v>85</v>
      </c>
      <c r="E18" s="186">
        <v>85</v>
      </c>
      <c r="F18" s="188">
        <v>85</v>
      </c>
      <c r="G18" s="188">
        <v>85</v>
      </c>
      <c r="H18" s="188">
        <v>85</v>
      </c>
      <c r="I18" s="191">
        <v>85</v>
      </c>
      <c r="J18" s="191">
        <v>85</v>
      </c>
      <c r="K18" s="191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270</v>
      </c>
      <c r="D21" s="153">
        <v>550</v>
      </c>
      <c r="E21" s="153">
        <v>470</v>
      </c>
      <c r="F21" s="153">
        <v>470</v>
      </c>
      <c r="G21" s="153">
        <v>380</v>
      </c>
      <c r="H21" s="153">
        <v>290</v>
      </c>
      <c r="I21" s="191">
        <v>290</v>
      </c>
      <c r="J21" s="153">
        <v>200</v>
      </c>
      <c r="K21" s="153">
        <v>480</v>
      </c>
    </row>
    <row r="22" spans="1:11" ht="28.5" customHeight="1">
      <c r="A22" s="235"/>
      <c r="B22" s="9" t="s">
        <v>34</v>
      </c>
      <c r="C22" s="232" t="s">
        <v>389</v>
      </c>
      <c r="D22" s="232"/>
      <c r="E22" s="232"/>
      <c r="F22" s="232" t="s">
        <v>35</v>
      </c>
      <c r="G22" s="232"/>
      <c r="H22" s="232"/>
      <c r="I22" s="232" t="s">
        <v>394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450</v>
      </c>
      <c r="D23" s="229"/>
      <c r="E23" s="229"/>
      <c r="F23" s="229">
        <v>450</v>
      </c>
      <c r="G23" s="229"/>
      <c r="H23" s="229"/>
      <c r="I23" s="229">
        <v>450</v>
      </c>
      <c r="J23" s="229"/>
      <c r="K23" s="229"/>
    </row>
    <row r="24" spans="1:11" ht="21.95" customHeight="1">
      <c r="A24" s="236"/>
      <c r="B24" s="10" t="s">
        <v>38</v>
      </c>
      <c r="C24" s="229">
        <v>1440</v>
      </c>
      <c r="D24" s="229"/>
      <c r="E24" s="229"/>
      <c r="F24" s="229">
        <v>1440</v>
      </c>
      <c r="G24" s="229"/>
      <c r="H24" s="229"/>
      <c r="I24" s="229">
        <v>1440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27</v>
      </c>
      <c r="D25" s="229"/>
      <c r="E25" s="229"/>
      <c r="F25" s="229">
        <v>27</v>
      </c>
      <c r="G25" s="229"/>
      <c r="H25" s="229"/>
      <c r="I25" s="229">
        <v>26</v>
      </c>
      <c r="J25" s="229"/>
      <c r="K25" s="229"/>
    </row>
    <row r="26" spans="1:11" ht="21.95" customHeight="1">
      <c r="A26" s="231"/>
      <c r="B26" s="8" t="s">
        <v>41</v>
      </c>
      <c r="C26" s="229">
        <v>144</v>
      </c>
      <c r="D26" s="229"/>
      <c r="E26" s="229"/>
      <c r="F26" s="229">
        <v>144</v>
      </c>
      <c r="G26" s="229"/>
      <c r="H26" s="229"/>
      <c r="I26" s="229">
        <v>142</v>
      </c>
      <c r="J26" s="229"/>
      <c r="K26" s="229"/>
    </row>
    <row r="27" spans="1:11" ht="21.95" customHeight="1">
      <c r="A27" s="231"/>
      <c r="B27" s="8" t="s">
        <v>42</v>
      </c>
      <c r="C27" s="229">
        <v>2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388</v>
      </c>
      <c r="D28" s="244"/>
      <c r="E28" s="245"/>
      <c r="F28" s="243"/>
      <c r="G28" s="244"/>
      <c r="H28" s="245"/>
      <c r="I28" s="243" t="s">
        <v>393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390</v>
      </c>
      <c r="G31" s="255"/>
      <c r="H31" s="256"/>
      <c r="I31" s="254" t="s">
        <v>392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9.25</v>
      </c>
      <c r="F35" s="156">
        <v>9.25</v>
      </c>
      <c r="G35" s="156">
        <v>9.32</v>
      </c>
      <c r="H35" s="153">
        <v>9.4499999999999993</v>
      </c>
      <c r="I35" s="156">
        <v>9.18</v>
      </c>
      <c r="J35" s="21">
        <v>9.34</v>
      </c>
    </row>
    <row r="36" spans="1:10" ht="15.75">
      <c r="A36" s="259"/>
      <c r="B36" s="266"/>
      <c r="C36" s="12" t="s">
        <v>57</v>
      </c>
      <c r="D36" s="12" t="s">
        <v>58</v>
      </c>
      <c r="E36" s="156">
        <v>5.65</v>
      </c>
      <c r="F36" s="156">
        <v>5.43</v>
      </c>
      <c r="G36" s="156">
        <v>7.63</v>
      </c>
      <c r="H36" s="153">
        <v>7.56</v>
      </c>
      <c r="I36" s="156">
        <v>7.23</v>
      </c>
      <c r="J36" s="21">
        <v>5.14</v>
      </c>
    </row>
    <row r="37" spans="1:10" ht="18.75">
      <c r="A37" s="259"/>
      <c r="B37" s="266"/>
      <c r="C37" s="13" t="s">
        <v>59</v>
      </c>
      <c r="D37" s="12" t="s">
        <v>60</v>
      </c>
      <c r="E37" s="156">
        <v>11.7</v>
      </c>
      <c r="F37" s="156">
        <v>11.2</v>
      </c>
      <c r="G37" s="35">
        <v>11.4</v>
      </c>
      <c r="H37" s="153">
        <v>11.8</v>
      </c>
      <c r="I37" s="156">
        <v>10.4</v>
      </c>
      <c r="J37" s="21">
        <v>6.97</v>
      </c>
    </row>
    <row r="38" spans="1:10" ht="16.5">
      <c r="A38" s="259"/>
      <c r="B38" s="266"/>
      <c r="C38" s="14" t="s">
        <v>61</v>
      </c>
      <c r="D38" s="12" t="s">
        <v>62</v>
      </c>
      <c r="E38" s="35">
        <v>3.05</v>
      </c>
      <c r="F38" s="35">
        <v>3.4</v>
      </c>
      <c r="G38" s="35">
        <v>3.52</v>
      </c>
      <c r="H38" s="37">
        <v>3.7</v>
      </c>
      <c r="I38" s="156">
        <v>7.24</v>
      </c>
      <c r="J38" s="21">
        <v>6.97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1</v>
      </c>
      <c r="H39" s="153">
        <v>1</v>
      </c>
      <c r="I39" s="156">
        <v>1</v>
      </c>
      <c r="J39" s="21">
        <v>0.9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10.1</v>
      </c>
      <c r="F40" s="156">
        <v>10.1</v>
      </c>
      <c r="G40" s="156">
        <v>10.09</v>
      </c>
      <c r="H40" s="153">
        <v>9.99</v>
      </c>
      <c r="I40" s="156">
        <v>9.9700000000000006</v>
      </c>
      <c r="J40" s="21">
        <v>10.16</v>
      </c>
    </row>
    <row r="41" spans="1:10" ht="15.75">
      <c r="A41" s="259"/>
      <c r="B41" s="266"/>
      <c r="C41" s="12" t="s">
        <v>57</v>
      </c>
      <c r="D41" s="12" t="s">
        <v>65</v>
      </c>
      <c r="E41" s="156">
        <v>20.2</v>
      </c>
      <c r="F41" s="156">
        <v>22.4</v>
      </c>
      <c r="G41" s="156">
        <v>20.9</v>
      </c>
      <c r="H41" s="153">
        <v>22.8</v>
      </c>
      <c r="I41" s="156">
        <v>15.96</v>
      </c>
      <c r="J41" s="21">
        <v>17.03</v>
      </c>
    </row>
    <row r="42" spans="1:10" ht="15.75">
      <c r="A42" s="259"/>
      <c r="B42" s="266"/>
      <c r="C42" s="15" t="s">
        <v>66</v>
      </c>
      <c r="D42" s="16" t="s">
        <v>67</v>
      </c>
      <c r="E42" s="156">
        <v>3.94</v>
      </c>
      <c r="F42" s="156">
        <v>3.95</v>
      </c>
      <c r="G42" s="156">
        <v>4.0199999999999996</v>
      </c>
      <c r="H42" s="153">
        <v>4.4000000000000004</v>
      </c>
      <c r="I42" s="156">
        <v>4.2300000000000004</v>
      </c>
      <c r="J42" s="21">
        <v>4.26</v>
      </c>
    </row>
    <row r="43" spans="1:10" ht="16.5">
      <c r="A43" s="259"/>
      <c r="B43" s="266"/>
      <c r="C43" s="15" t="s">
        <v>68</v>
      </c>
      <c r="D43" s="17" t="s">
        <v>69</v>
      </c>
      <c r="E43" s="156">
        <v>7.52</v>
      </c>
      <c r="F43" s="156">
        <v>7.7</v>
      </c>
      <c r="G43" s="156">
        <v>5.45</v>
      </c>
      <c r="H43" s="153">
        <v>5.83</v>
      </c>
      <c r="I43" s="156">
        <v>5.69</v>
      </c>
      <c r="J43" s="21">
        <v>5.13</v>
      </c>
    </row>
    <row r="44" spans="1:10" ht="18.75">
      <c r="A44" s="259"/>
      <c r="B44" s="266"/>
      <c r="C44" s="13" t="s">
        <v>59</v>
      </c>
      <c r="D44" s="12" t="s">
        <v>70</v>
      </c>
      <c r="E44" s="156">
        <v>287</v>
      </c>
      <c r="F44" s="156">
        <v>285</v>
      </c>
      <c r="G44" s="156">
        <v>385</v>
      </c>
      <c r="H44" s="153">
        <v>463</v>
      </c>
      <c r="I44" s="156">
        <v>433</v>
      </c>
      <c r="J44" s="21">
        <v>375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9.66</v>
      </c>
      <c r="F45" s="156">
        <v>8.3800000000000008</v>
      </c>
      <c r="G45" s="156">
        <v>5.97</v>
      </c>
      <c r="H45" s="153">
        <v>11.64</v>
      </c>
      <c r="I45" s="156">
        <v>11.55</v>
      </c>
      <c r="J45" s="21">
        <v>4.2300000000000004</v>
      </c>
    </row>
    <row r="46" spans="1:10" ht="18.75">
      <c r="A46" s="259"/>
      <c r="B46" s="266"/>
      <c r="C46" s="13" t="s">
        <v>59</v>
      </c>
      <c r="D46" s="12" t="s">
        <v>60</v>
      </c>
      <c r="E46" s="156">
        <v>9.07</v>
      </c>
      <c r="F46" s="156">
        <v>8.93</v>
      </c>
      <c r="G46" s="156">
        <v>9.89</v>
      </c>
      <c r="H46" s="153">
        <v>14.6</v>
      </c>
      <c r="I46" s="156">
        <v>9.6999999999999993</v>
      </c>
      <c r="J46" s="21">
        <v>5.03</v>
      </c>
    </row>
    <row r="47" spans="1:10" ht="16.5">
      <c r="A47" s="259"/>
      <c r="B47" s="266"/>
      <c r="C47" s="14" t="s">
        <v>61</v>
      </c>
      <c r="D47" s="12" t="s">
        <v>76</v>
      </c>
      <c r="E47" s="156">
        <v>8.4600000000000009</v>
      </c>
      <c r="F47" s="156">
        <v>7.5</v>
      </c>
      <c r="G47" s="156">
        <v>8.1999999999999993</v>
      </c>
      <c r="H47" s="153">
        <v>6.6</v>
      </c>
      <c r="I47" s="156">
        <v>5.38</v>
      </c>
      <c r="J47" s="21">
        <v>1.43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6.3</v>
      </c>
      <c r="F48" s="156">
        <v>5.8</v>
      </c>
      <c r="G48" s="156">
        <v>7</v>
      </c>
      <c r="H48" s="153">
        <v>7.35</v>
      </c>
      <c r="I48" s="156">
        <v>6.98</v>
      </c>
      <c r="J48" s="21">
        <v>5.14</v>
      </c>
    </row>
    <row r="49" spans="1:13" ht="18.75">
      <c r="A49" s="259"/>
      <c r="B49" s="266"/>
      <c r="C49" s="13" t="s">
        <v>59</v>
      </c>
      <c r="D49" s="12" t="s">
        <v>60</v>
      </c>
      <c r="E49" s="156">
        <v>4.3</v>
      </c>
      <c r="F49" s="156">
        <v>6.4</v>
      </c>
      <c r="G49" s="156">
        <v>6.3</v>
      </c>
      <c r="H49" s="153">
        <v>10.4</v>
      </c>
      <c r="I49" s="156">
        <v>6.2</v>
      </c>
      <c r="J49" s="21">
        <v>6.6</v>
      </c>
    </row>
    <row r="50" spans="1:13" ht="16.5">
      <c r="A50" s="259"/>
      <c r="B50" s="266"/>
      <c r="C50" s="14" t="s">
        <v>61</v>
      </c>
      <c r="D50" s="12" t="s">
        <v>76</v>
      </c>
      <c r="E50" s="156">
        <v>3.42</v>
      </c>
      <c r="F50" s="156">
        <v>3.63</v>
      </c>
      <c r="G50" s="156">
        <v>2.89</v>
      </c>
      <c r="H50" s="153">
        <v>8.35</v>
      </c>
      <c r="I50" s="156">
        <v>7.69</v>
      </c>
      <c r="J50" s="21">
        <v>7.35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9.31</v>
      </c>
      <c r="F52" s="156">
        <v>9.3000000000000007</v>
      </c>
      <c r="G52" s="156">
        <v>9.3800000000000008</v>
      </c>
      <c r="H52" s="153">
        <v>9.1999999999999993</v>
      </c>
      <c r="I52" s="156">
        <v>9.35</v>
      </c>
      <c r="J52" s="21">
        <v>9.36</v>
      </c>
    </row>
    <row r="53" spans="1:13" ht="15.75">
      <c r="A53" s="259"/>
      <c r="B53" s="266"/>
      <c r="C53" s="12" t="s">
        <v>57</v>
      </c>
      <c r="D53" s="12" t="s">
        <v>58</v>
      </c>
      <c r="E53" s="156">
        <v>7.19</v>
      </c>
      <c r="F53" s="156">
        <v>6.88</v>
      </c>
      <c r="G53" s="156">
        <v>7.54</v>
      </c>
      <c r="H53" s="153">
        <v>6.07</v>
      </c>
      <c r="I53" s="156">
        <v>6.79</v>
      </c>
      <c r="J53" s="21">
        <v>6.52</v>
      </c>
    </row>
    <row r="54" spans="1:13" ht="18.75">
      <c r="A54" s="259"/>
      <c r="B54" s="266"/>
      <c r="C54" s="13" t="s">
        <v>59</v>
      </c>
      <c r="D54" s="12" t="s">
        <v>60</v>
      </c>
      <c r="E54" s="156">
        <v>9.5</v>
      </c>
      <c r="F54" s="156">
        <v>10.1</v>
      </c>
      <c r="G54" s="156">
        <v>7.8</v>
      </c>
      <c r="H54" s="153">
        <v>11.4</v>
      </c>
      <c r="I54" s="156">
        <v>5.8</v>
      </c>
      <c r="J54" s="21">
        <v>11.6</v>
      </c>
    </row>
    <row r="55" spans="1:13" ht="16.5">
      <c r="A55" s="259"/>
      <c r="B55" s="267"/>
      <c r="C55" s="18" t="s">
        <v>61</v>
      </c>
      <c r="D55" s="12" t="s">
        <v>85</v>
      </c>
      <c r="E55" s="19">
        <v>2.44</v>
      </c>
      <c r="F55" s="19">
        <v>2.57</v>
      </c>
      <c r="G55" s="19">
        <v>6.18</v>
      </c>
      <c r="H55" s="153">
        <v>3.63</v>
      </c>
      <c r="I55" s="156">
        <v>3.14</v>
      </c>
      <c r="J55" s="21">
        <v>3.47</v>
      </c>
    </row>
    <row r="56" spans="1:13" ht="14.25">
      <c r="A56" s="22" t="s">
        <v>86</v>
      </c>
      <c r="B56" s="22" t="s">
        <v>87</v>
      </c>
      <c r="C56" s="23">
        <v>7.99</v>
      </c>
      <c r="D56" s="22" t="s">
        <v>88</v>
      </c>
      <c r="E56" s="23">
        <v>92</v>
      </c>
      <c r="F56" s="22" t="s">
        <v>89</v>
      </c>
      <c r="G56" s="23">
        <v>81</v>
      </c>
      <c r="H56" s="22" t="s">
        <v>90</v>
      </c>
      <c r="I56" s="23">
        <v>0.16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34"/>
      <c r="C59" s="34"/>
      <c r="D59" s="34"/>
      <c r="E59" s="34"/>
      <c r="F59" s="34"/>
      <c r="G59" s="34"/>
      <c r="H59" s="34"/>
      <c r="I59" s="34"/>
      <c r="J59" s="34"/>
      <c r="K59" s="21"/>
      <c r="L59" s="21"/>
      <c r="M59" s="21"/>
    </row>
    <row r="60" spans="1:13" ht="18.75">
      <c r="A60" s="28" t="s">
        <v>4</v>
      </c>
      <c r="B60" s="34">
        <v>1.38</v>
      </c>
      <c r="C60" s="34"/>
      <c r="D60" s="34">
        <v>67.8</v>
      </c>
      <c r="E60" s="34"/>
      <c r="F60" s="34">
        <v>1.49</v>
      </c>
      <c r="G60" s="34"/>
      <c r="H60" s="34">
        <v>1.55</v>
      </c>
      <c r="I60" s="34"/>
      <c r="J60" s="34">
        <v>3.87</v>
      </c>
      <c r="K60" s="21"/>
      <c r="L60" s="21">
        <v>1.77</v>
      </c>
      <c r="M60" s="21"/>
    </row>
    <row r="61" spans="1:13" ht="18.75">
      <c r="A61" s="28" t="s">
        <v>5</v>
      </c>
      <c r="B61" s="34">
        <v>6.18</v>
      </c>
      <c r="C61" s="34"/>
      <c r="D61" s="34">
        <v>1.8</v>
      </c>
      <c r="E61" s="34"/>
      <c r="F61" s="34">
        <v>15.07</v>
      </c>
      <c r="G61" s="34"/>
      <c r="H61" s="34">
        <v>17.940000000000001</v>
      </c>
      <c r="I61" s="34"/>
      <c r="J61" s="34">
        <v>21.8</v>
      </c>
      <c r="K61" s="21"/>
      <c r="L61" s="21">
        <v>9.42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4"/>
      <c r="C63" s="34">
        <v>54.6</v>
      </c>
      <c r="D63" s="34"/>
      <c r="E63" s="34">
        <v>60.73</v>
      </c>
      <c r="F63" s="34"/>
      <c r="G63" s="34">
        <v>58.1</v>
      </c>
      <c r="H63" s="34"/>
      <c r="I63" s="34">
        <v>51.54</v>
      </c>
      <c r="J63" s="34"/>
      <c r="K63" s="34">
        <v>73.099999999999994</v>
      </c>
      <c r="M63" s="21">
        <v>80.400000000000006</v>
      </c>
    </row>
    <row r="64" spans="1:13" ht="18.75">
      <c r="A64" s="31" t="s">
        <v>6</v>
      </c>
      <c r="B64" s="34"/>
      <c r="C64" s="34">
        <v>41.1</v>
      </c>
      <c r="D64" s="34"/>
      <c r="E64" s="34">
        <v>32.130000000000003</v>
      </c>
      <c r="F64" s="34"/>
      <c r="G64" s="34">
        <v>37.700000000000003</v>
      </c>
      <c r="H64" s="34"/>
      <c r="I64" s="34">
        <v>29.52</v>
      </c>
      <c r="J64" s="34"/>
      <c r="K64" s="34">
        <v>35.1</v>
      </c>
      <c r="L64" s="21"/>
      <c r="M64" s="21">
        <v>49.2</v>
      </c>
    </row>
    <row r="65" spans="1:13" ht="18.75">
      <c r="A65" s="31" t="s">
        <v>7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4">
        <v>1.95</v>
      </c>
      <c r="C67" s="34">
        <v>1.8</v>
      </c>
      <c r="D67" s="34">
        <v>2.2999999999999998</v>
      </c>
      <c r="E67" s="34">
        <v>2.1</v>
      </c>
      <c r="F67" s="34">
        <v>1.04</v>
      </c>
      <c r="G67" s="34">
        <v>1.7</v>
      </c>
      <c r="H67" s="34">
        <v>2.83</v>
      </c>
      <c r="I67" s="34">
        <v>5.9</v>
      </c>
      <c r="J67" s="34">
        <v>8.58</v>
      </c>
      <c r="K67" s="34">
        <v>1.9</v>
      </c>
      <c r="L67" s="21">
        <v>1.04</v>
      </c>
      <c r="M67" s="21">
        <v>1.8</v>
      </c>
    </row>
    <row r="68" spans="1:13" ht="18.75">
      <c r="A68" s="32" t="s">
        <v>8</v>
      </c>
      <c r="B68" s="34">
        <v>4.4400000000000004</v>
      </c>
      <c r="C68" s="34">
        <v>5.7</v>
      </c>
      <c r="D68" s="34">
        <v>5.0999999999999996</v>
      </c>
      <c r="E68" s="34">
        <v>5.8</v>
      </c>
      <c r="F68" s="34">
        <v>3.36</v>
      </c>
      <c r="G68" s="34">
        <v>6.6</v>
      </c>
      <c r="H68" s="34">
        <v>3.37</v>
      </c>
      <c r="I68" s="34">
        <v>8.3000000000000007</v>
      </c>
      <c r="J68" s="34">
        <v>5.38</v>
      </c>
      <c r="K68" s="34">
        <v>2.5</v>
      </c>
      <c r="L68" s="21">
        <v>4.6500000000000004</v>
      </c>
      <c r="M68" s="21">
        <v>7.3</v>
      </c>
    </row>
    <row r="69" spans="1:13" ht="18.75">
      <c r="A69" s="32" t="s">
        <v>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21"/>
      <c r="M69" s="21"/>
    </row>
    <row r="70" spans="1:13" ht="18.75">
      <c r="A70" s="32" t="s">
        <v>10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398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87180</v>
      </c>
      <c r="D4" s="217"/>
      <c r="E4" s="217"/>
      <c r="F4" s="217">
        <v>88250</v>
      </c>
      <c r="G4" s="217"/>
      <c r="H4" s="217"/>
      <c r="I4" s="217">
        <v>89399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81750</v>
      </c>
      <c r="D5" s="217"/>
      <c r="E5" s="217"/>
      <c r="F5" s="217">
        <v>82650</v>
      </c>
      <c r="G5" s="217"/>
      <c r="H5" s="217"/>
      <c r="I5" s="217">
        <v>83806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C4-'27日'!I4</f>
        <v>1215</v>
      </c>
      <c r="D6" s="285"/>
      <c r="E6" s="285"/>
      <c r="F6" s="286">
        <f>F4-C4</f>
        <v>1070</v>
      </c>
      <c r="G6" s="287"/>
      <c r="H6" s="288"/>
      <c r="I6" s="286">
        <f>I4-F4</f>
        <v>1149</v>
      </c>
      <c r="J6" s="287"/>
      <c r="K6" s="288"/>
      <c r="L6" s="279">
        <f>C6+F6+I6</f>
        <v>3434</v>
      </c>
      <c r="M6" s="279">
        <f>C7+F7+I7</f>
        <v>3086</v>
      </c>
    </row>
    <row r="7" spans="1:15" ht="21.95" customHeight="1">
      <c r="A7" s="216"/>
      <c r="B7" s="6" t="s">
        <v>278</v>
      </c>
      <c r="C7" s="285">
        <f>C5-'27日'!I5</f>
        <v>1030</v>
      </c>
      <c r="D7" s="285"/>
      <c r="E7" s="285"/>
      <c r="F7" s="286">
        <f>F5-C5</f>
        <v>900</v>
      </c>
      <c r="G7" s="287"/>
      <c r="H7" s="288"/>
      <c r="I7" s="286">
        <f>I5-F5</f>
        <v>1156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45</v>
      </c>
      <c r="D9" s="217"/>
      <c r="E9" s="217"/>
      <c r="F9" s="217">
        <v>47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45</v>
      </c>
      <c r="D10" s="217"/>
      <c r="E10" s="217"/>
      <c r="F10" s="217">
        <v>47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93" t="s">
        <v>102</v>
      </c>
      <c r="D11" s="193" t="s">
        <v>102</v>
      </c>
      <c r="E11" s="193" t="s">
        <v>102</v>
      </c>
      <c r="F11" s="195" t="s">
        <v>102</v>
      </c>
      <c r="G11" s="195" t="s">
        <v>102</v>
      </c>
      <c r="H11" s="195" t="s">
        <v>102</v>
      </c>
      <c r="I11" s="196" t="s">
        <v>102</v>
      </c>
      <c r="J11" s="196" t="s">
        <v>102</v>
      </c>
      <c r="K11" s="196" t="s">
        <v>102</v>
      </c>
    </row>
    <row r="12" spans="1:15" ht="21.95" customHeight="1">
      <c r="A12" s="226"/>
      <c r="B12" s="155" t="s">
        <v>24</v>
      </c>
      <c r="C12" s="193">
        <v>60</v>
      </c>
      <c r="D12" s="193">
        <v>60</v>
      </c>
      <c r="E12" s="193">
        <v>60</v>
      </c>
      <c r="F12" s="195">
        <v>60</v>
      </c>
      <c r="G12" s="195">
        <v>60</v>
      </c>
      <c r="H12" s="195">
        <v>60</v>
      </c>
      <c r="I12" s="196">
        <v>60</v>
      </c>
      <c r="J12" s="196">
        <v>60</v>
      </c>
      <c r="K12" s="196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53">
        <v>490</v>
      </c>
      <c r="D15" s="153">
        <v>450</v>
      </c>
      <c r="E15" s="153">
        <v>420</v>
      </c>
      <c r="F15" s="153">
        <v>420</v>
      </c>
      <c r="G15" s="153">
        <v>390</v>
      </c>
      <c r="H15" s="153">
        <v>350</v>
      </c>
      <c r="I15" s="197">
        <v>350</v>
      </c>
      <c r="J15" s="153">
        <v>310</v>
      </c>
      <c r="K15" s="153">
        <v>290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92" t="s">
        <v>105</v>
      </c>
      <c r="D17" s="192" t="s">
        <v>113</v>
      </c>
      <c r="E17" s="192" t="s">
        <v>113</v>
      </c>
      <c r="F17" s="194" t="s">
        <v>105</v>
      </c>
      <c r="G17" s="194" t="s">
        <v>113</v>
      </c>
      <c r="H17" s="194" t="s">
        <v>113</v>
      </c>
      <c r="I17" s="197" t="s">
        <v>105</v>
      </c>
      <c r="J17" s="197" t="s">
        <v>113</v>
      </c>
      <c r="K17" s="197" t="s">
        <v>113</v>
      </c>
    </row>
    <row r="18" spans="1:11" ht="21.95" customHeight="1">
      <c r="A18" s="233"/>
      <c r="B18" s="154" t="s">
        <v>24</v>
      </c>
      <c r="C18" s="192">
        <v>85</v>
      </c>
      <c r="D18" s="192">
        <v>85</v>
      </c>
      <c r="E18" s="192">
        <v>85</v>
      </c>
      <c r="F18" s="194">
        <v>85</v>
      </c>
      <c r="G18" s="194">
        <v>85</v>
      </c>
      <c r="H18" s="194">
        <v>85</v>
      </c>
      <c r="I18" s="197">
        <v>85</v>
      </c>
      <c r="J18" s="197">
        <v>85</v>
      </c>
      <c r="K18" s="197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53">
        <v>480</v>
      </c>
      <c r="D21" s="153">
        <v>370</v>
      </c>
      <c r="E21" s="153">
        <v>280</v>
      </c>
      <c r="F21" s="153">
        <v>280</v>
      </c>
      <c r="G21" s="153">
        <v>230</v>
      </c>
      <c r="H21" s="153">
        <v>450</v>
      </c>
      <c r="I21" s="197">
        <v>450</v>
      </c>
      <c r="J21" s="153">
        <v>360</v>
      </c>
      <c r="K21" s="153">
        <v>290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396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450</v>
      </c>
      <c r="D23" s="229"/>
      <c r="E23" s="229"/>
      <c r="F23" s="229">
        <v>330</v>
      </c>
      <c r="G23" s="229"/>
      <c r="H23" s="229"/>
      <c r="I23" s="229">
        <v>2400</v>
      </c>
      <c r="J23" s="229"/>
      <c r="K23" s="229"/>
    </row>
    <row r="24" spans="1:11" ht="21.95" customHeight="1">
      <c r="A24" s="236"/>
      <c r="B24" s="10" t="s">
        <v>38</v>
      </c>
      <c r="C24" s="229">
        <v>1330</v>
      </c>
      <c r="D24" s="229"/>
      <c r="E24" s="229"/>
      <c r="F24" s="229">
        <v>1330</v>
      </c>
      <c r="G24" s="229"/>
      <c r="H24" s="229"/>
      <c r="I24" s="229">
        <v>1330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26</v>
      </c>
      <c r="D25" s="229"/>
      <c r="E25" s="229"/>
      <c r="F25" s="229">
        <v>26</v>
      </c>
      <c r="G25" s="229"/>
      <c r="H25" s="229"/>
      <c r="I25" s="229">
        <v>26</v>
      </c>
      <c r="J25" s="229"/>
      <c r="K25" s="229"/>
    </row>
    <row r="26" spans="1:11" ht="21.95" customHeight="1">
      <c r="A26" s="231"/>
      <c r="B26" s="8" t="s">
        <v>41</v>
      </c>
      <c r="C26" s="229">
        <v>142</v>
      </c>
      <c r="D26" s="229"/>
      <c r="E26" s="229"/>
      <c r="F26" s="229">
        <v>141</v>
      </c>
      <c r="G26" s="229"/>
      <c r="H26" s="229"/>
      <c r="I26" s="229">
        <v>141</v>
      </c>
      <c r="J26" s="229"/>
      <c r="K26" s="229"/>
    </row>
    <row r="27" spans="1:11" ht="21.95" customHeight="1">
      <c r="A27" s="231"/>
      <c r="B27" s="8" t="s">
        <v>42</v>
      </c>
      <c r="C27" s="229">
        <v>2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232</v>
      </c>
      <c r="D28" s="244"/>
      <c r="E28" s="245"/>
      <c r="F28" s="289" t="s">
        <v>397</v>
      </c>
      <c r="G28" s="244"/>
      <c r="H28" s="245"/>
      <c r="I28" s="243"/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390</v>
      </c>
      <c r="G31" s="255"/>
      <c r="H31" s="256"/>
      <c r="I31" s="254" t="s">
        <v>411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9.23</v>
      </c>
      <c r="F35" s="156">
        <v>9.23</v>
      </c>
      <c r="G35" s="156">
        <v>9.33</v>
      </c>
      <c r="H35" s="153">
        <v>9.41</v>
      </c>
      <c r="I35" s="156">
        <v>9.25</v>
      </c>
      <c r="J35" s="21">
        <v>9.41</v>
      </c>
    </row>
    <row r="36" spans="1:10" ht="15.75">
      <c r="A36" s="259"/>
      <c r="B36" s="266"/>
      <c r="C36" s="12" t="s">
        <v>57</v>
      </c>
      <c r="D36" s="12" t="s">
        <v>58</v>
      </c>
      <c r="E36" s="156">
        <v>5.46</v>
      </c>
      <c r="F36" s="156">
        <v>5.33</v>
      </c>
      <c r="G36" s="156">
        <v>7.71</v>
      </c>
      <c r="H36" s="153">
        <v>7.87</v>
      </c>
      <c r="I36" s="156">
        <v>6.16</v>
      </c>
      <c r="J36" s="21">
        <v>5.9</v>
      </c>
    </row>
    <row r="37" spans="1:10" ht="18.75">
      <c r="A37" s="259"/>
      <c r="B37" s="266"/>
      <c r="C37" s="13" t="s">
        <v>59</v>
      </c>
      <c r="D37" s="12" t="s">
        <v>60</v>
      </c>
      <c r="E37" s="156">
        <v>5.69</v>
      </c>
      <c r="F37" s="156">
        <v>4.2699999999999996</v>
      </c>
      <c r="G37" s="35">
        <v>10</v>
      </c>
      <c r="H37" s="153">
        <v>11.1</v>
      </c>
      <c r="I37" s="156">
        <v>11.1</v>
      </c>
      <c r="J37" s="21">
        <v>10</v>
      </c>
    </row>
    <row r="38" spans="1:10" ht="16.5">
      <c r="A38" s="259"/>
      <c r="B38" s="266"/>
      <c r="C38" s="14" t="s">
        <v>61</v>
      </c>
      <c r="D38" s="12" t="s">
        <v>62</v>
      </c>
      <c r="E38" s="35">
        <v>7.75</v>
      </c>
      <c r="F38" s="35">
        <v>7.6</v>
      </c>
      <c r="G38" s="35">
        <v>8.93</v>
      </c>
      <c r="H38" s="37">
        <v>7.34</v>
      </c>
      <c r="I38" s="156">
        <v>7.01</v>
      </c>
      <c r="J38" s="21">
        <v>8.19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0.8</v>
      </c>
      <c r="H39" s="153">
        <v>0.8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10.1</v>
      </c>
      <c r="F40" s="156">
        <v>10.1</v>
      </c>
      <c r="G40" s="156">
        <v>10.050000000000001</v>
      </c>
      <c r="H40" s="153">
        <v>10.11</v>
      </c>
      <c r="I40" s="156">
        <v>10.01</v>
      </c>
      <c r="J40" s="21">
        <v>9.91</v>
      </c>
    </row>
    <row r="41" spans="1:10" ht="15.75">
      <c r="A41" s="259"/>
      <c r="B41" s="266"/>
      <c r="C41" s="12" t="s">
        <v>57</v>
      </c>
      <c r="D41" s="12" t="s">
        <v>65</v>
      </c>
      <c r="E41" s="156">
        <v>20.8</v>
      </c>
      <c r="F41" s="156">
        <v>21.3</v>
      </c>
      <c r="G41" s="156">
        <v>20.100000000000001</v>
      </c>
      <c r="H41" s="153">
        <v>21.5</v>
      </c>
      <c r="I41" s="156">
        <v>16.690000000000001</v>
      </c>
      <c r="J41" s="21">
        <v>16.75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4.38</v>
      </c>
      <c r="F42" s="156">
        <v>4.66</v>
      </c>
      <c r="G42" s="156">
        <v>4.71</v>
      </c>
      <c r="H42" s="153">
        <v>4.7699999999999996</v>
      </c>
      <c r="I42" s="156">
        <v>3.92</v>
      </c>
      <c r="J42" s="21">
        <v>3.55</v>
      </c>
    </row>
    <row r="43" spans="1:10" ht="16.5">
      <c r="A43" s="259"/>
      <c r="B43" s="266"/>
      <c r="C43" s="15" t="s">
        <v>68</v>
      </c>
      <c r="D43" s="17" t="s">
        <v>69</v>
      </c>
      <c r="E43" s="156">
        <v>4.12</v>
      </c>
      <c r="F43" s="156">
        <v>4.5</v>
      </c>
      <c r="G43" s="156">
        <v>5.16</v>
      </c>
      <c r="H43" s="153">
        <v>6.5</v>
      </c>
      <c r="I43" s="156">
        <v>4.84</v>
      </c>
      <c r="J43" s="21">
        <v>4.1399999999999997</v>
      </c>
    </row>
    <row r="44" spans="1:10" ht="18.75">
      <c r="A44" s="259"/>
      <c r="B44" s="266"/>
      <c r="C44" s="13" t="s">
        <v>59</v>
      </c>
      <c r="D44" s="12" t="s">
        <v>70</v>
      </c>
      <c r="E44" s="156">
        <v>321</v>
      </c>
      <c r="F44" s="156">
        <v>314</v>
      </c>
      <c r="G44" s="156">
        <v>394</v>
      </c>
      <c r="H44" s="153">
        <v>309</v>
      </c>
      <c r="I44" s="156">
        <v>453</v>
      </c>
      <c r="J44" s="21">
        <v>487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5.3</v>
      </c>
      <c r="F45" s="156">
        <v>5.5</v>
      </c>
      <c r="G45" s="156">
        <v>5.98</v>
      </c>
      <c r="H45" s="153">
        <v>8.3800000000000008</v>
      </c>
      <c r="I45" s="156">
        <v>10.87</v>
      </c>
      <c r="J45" s="21">
        <v>5.43</v>
      </c>
    </row>
    <row r="46" spans="1:10" ht="18.75">
      <c r="A46" s="259"/>
      <c r="B46" s="266"/>
      <c r="C46" s="13" t="s">
        <v>59</v>
      </c>
      <c r="D46" s="12" t="s">
        <v>60</v>
      </c>
      <c r="E46" s="156">
        <v>1.1000000000000001</v>
      </c>
      <c r="F46" s="156">
        <v>1.1399999999999999</v>
      </c>
      <c r="G46" s="156">
        <v>8.2799999999999994</v>
      </c>
      <c r="H46" s="153">
        <v>8.44</v>
      </c>
      <c r="I46" s="156">
        <v>9.4600000000000009</v>
      </c>
      <c r="J46" s="21">
        <v>9.7200000000000006</v>
      </c>
    </row>
    <row r="47" spans="1:10" ht="16.5">
      <c r="A47" s="259"/>
      <c r="B47" s="266"/>
      <c r="C47" s="14" t="s">
        <v>61</v>
      </c>
      <c r="D47" s="12" t="s">
        <v>76</v>
      </c>
      <c r="E47" s="156">
        <v>1.46</v>
      </c>
      <c r="F47" s="156">
        <v>1.79</v>
      </c>
      <c r="G47" s="156">
        <v>2.06</v>
      </c>
      <c r="H47" s="153">
        <v>3.1</v>
      </c>
      <c r="I47" s="156">
        <v>1.67</v>
      </c>
      <c r="J47" s="21">
        <v>1.78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5.39</v>
      </c>
      <c r="F48" s="156">
        <v>5.2</v>
      </c>
      <c r="G48" s="156">
        <v>6.01</v>
      </c>
      <c r="H48" s="153">
        <v>7.25</v>
      </c>
      <c r="I48" s="156">
        <v>6.65</v>
      </c>
      <c r="J48" s="21">
        <v>6</v>
      </c>
    </row>
    <row r="49" spans="1:13" ht="18.75">
      <c r="A49" s="259"/>
      <c r="B49" s="266"/>
      <c r="C49" s="13" t="s">
        <v>59</v>
      </c>
      <c r="D49" s="12" t="s">
        <v>60</v>
      </c>
      <c r="E49" s="156">
        <v>4</v>
      </c>
      <c r="F49" s="156">
        <v>4.2</v>
      </c>
      <c r="G49" s="156">
        <v>7.3</v>
      </c>
      <c r="H49" s="153">
        <v>12.1</v>
      </c>
      <c r="I49" s="156">
        <v>5.8</v>
      </c>
      <c r="J49" s="21">
        <v>5</v>
      </c>
    </row>
    <row r="50" spans="1:13" ht="16.5">
      <c r="A50" s="259"/>
      <c r="B50" s="266"/>
      <c r="C50" s="14" t="s">
        <v>61</v>
      </c>
      <c r="D50" s="12" t="s">
        <v>76</v>
      </c>
      <c r="E50" s="156">
        <v>1.8</v>
      </c>
      <c r="F50" s="156">
        <v>2.2999999999999998</v>
      </c>
      <c r="G50" s="156">
        <v>2.87</v>
      </c>
      <c r="H50" s="153">
        <v>5.18</v>
      </c>
      <c r="I50" s="156">
        <v>2.87</v>
      </c>
      <c r="J50" s="21">
        <v>5.88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8.8000000000000007</v>
      </c>
      <c r="F52" s="156">
        <v>9</v>
      </c>
      <c r="G52" s="156">
        <v>9.56</v>
      </c>
      <c r="H52" s="153">
        <v>9.48</v>
      </c>
      <c r="I52" s="156">
        <v>9.5500000000000007</v>
      </c>
      <c r="J52" s="21">
        <v>5.31</v>
      </c>
    </row>
    <row r="53" spans="1:13" ht="15.75">
      <c r="A53" s="259"/>
      <c r="B53" s="266"/>
      <c r="C53" s="12" t="s">
        <v>57</v>
      </c>
      <c r="D53" s="12" t="s">
        <v>58</v>
      </c>
      <c r="E53" s="156">
        <v>7.3</v>
      </c>
      <c r="F53" s="156">
        <v>6.68</v>
      </c>
      <c r="G53" s="156">
        <v>7.28</v>
      </c>
      <c r="H53" s="153">
        <v>7.59</v>
      </c>
      <c r="I53" s="156">
        <v>7.49</v>
      </c>
      <c r="J53" s="21">
        <v>8.1199999999999992</v>
      </c>
    </row>
    <row r="54" spans="1:13" ht="18.75">
      <c r="A54" s="259"/>
      <c r="B54" s="266"/>
      <c r="C54" s="13" t="s">
        <v>59</v>
      </c>
      <c r="D54" s="12" t="s">
        <v>60</v>
      </c>
      <c r="E54" s="156">
        <v>15.1</v>
      </c>
      <c r="F54" s="156">
        <v>13.2</v>
      </c>
      <c r="G54" s="156">
        <v>11.3</v>
      </c>
      <c r="H54" s="153">
        <v>12.2</v>
      </c>
      <c r="I54" s="156">
        <v>21.5</v>
      </c>
      <c r="J54" s="21">
        <v>9.6</v>
      </c>
    </row>
    <row r="55" spans="1:13" ht="16.5">
      <c r="A55" s="259"/>
      <c r="B55" s="267"/>
      <c r="C55" s="18" t="s">
        <v>61</v>
      </c>
      <c r="D55" s="12" t="s">
        <v>85</v>
      </c>
      <c r="E55" s="19">
        <v>1.1599999999999999</v>
      </c>
      <c r="F55" s="19">
        <v>1.53</v>
      </c>
      <c r="G55" s="19">
        <v>3.45</v>
      </c>
      <c r="H55" s="153">
        <v>5.56</v>
      </c>
      <c r="I55" s="156">
        <v>1.24</v>
      </c>
      <c r="J55" s="21">
        <v>5.31</v>
      </c>
    </row>
    <row r="56" spans="1:13" ht="14.25">
      <c r="A56" s="22" t="s">
        <v>86</v>
      </c>
      <c r="B56" s="22" t="s">
        <v>87</v>
      </c>
      <c r="C56" s="23">
        <v>7.88</v>
      </c>
      <c r="D56" s="22" t="s">
        <v>88</v>
      </c>
      <c r="E56" s="23">
        <v>95</v>
      </c>
      <c r="F56" s="22" t="s">
        <v>89</v>
      </c>
      <c r="G56" s="23">
        <v>80</v>
      </c>
      <c r="H56" s="22" t="s">
        <v>90</v>
      </c>
      <c r="I56" s="23">
        <v>0.06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1.7</v>
      </c>
      <c r="C60" s="30"/>
      <c r="D60" s="33">
        <v>0.64</v>
      </c>
      <c r="E60" s="30"/>
      <c r="F60" s="30">
        <v>160</v>
      </c>
      <c r="G60" s="34"/>
      <c r="H60" s="30">
        <v>1.25</v>
      </c>
      <c r="I60" s="30"/>
      <c r="J60" s="21">
        <v>2.21</v>
      </c>
      <c r="K60" s="21"/>
      <c r="L60" s="21">
        <v>3.42</v>
      </c>
      <c r="M60" s="21"/>
    </row>
    <row r="61" spans="1:13" ht="18.75">
      <c r="A61" s="28" t="s">
        <v>5</v>
      </c>
      <c r="B61" s="29">
        <v>6.72</v>
      </c>
      <c r="C61" s="30"/>
      <c r="D61" s="33">
        <v>8.2200000000000006</v>
      </c>
      <c r="E61" s="30"/>
      <c r="F61" s="30">
        <v>20.170000000000002</v>
      </c>
      <c r="G61" s="34"/>
      <c r="H61" s="30">
        <v>0.9</v>
      </c>
      <c r="I61" s="30"/>
      <c r="J61" s="21">
        <v>9.23</v>
      </c>
      <c r="K61" s="21"/>
      <c r="L61" s="21">
        <v>5.25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75.8</v>
      </c>
      <c r="D63" s="33"/>
      <c r="E63" s="30">
        <v>70.430000000000007</v>
      </c>
      <c r="F63" s="30"/>
      <c r="G63" s="34">
        <v>54.98</v>
      </c>
      <c r="H63" s="30"/>
      <c r="I63" s="30">
        <v>70.650000000000006</v>
      </c>
      <c r="J63" s="21"/>
      <c r="K63" s="21">
        <v>88.5</v>
      </c>
      <c r="M63" s="21">
        <v>67.42</v>
      </c>
    </row>
    <row r="64" spans="1:13" ht="18.75">
      <c r="A64" s="31" t="s">
        <v>6</v>
      </c>
      <c r="B64" s="30"/>
      <c r="C64" s="30">
        <v>47.4</v>
      </c>
      <c r="D64" s="33"/>
      <c r="E64" s="30">
        <v>44.5</v>
      </c>
      <c r="F64" s="30"/>
      <c r="G64" s="38">
        <v>35.450000000000003</v>
      </c>
      <c r="H64" s="30"/>
      <c r="I64" s="30">
        <v>47.49</v>
      </c>
      <c r="J64" s="21"/>
      <c r="K64" s="21">
        <v>63.2</v>
      </c>
      <c r="L64" s="21"/>
      <c r="M64" s="21">
        <v>46.97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0.95</v>
      </c>
      <c r="C67" s="30">
        <v>4.4000000000000004</v>
      </c>
      <c r="D67" s="33">
        <v>2.1</v>
      </c>
      <c r="E67" s="30">
        <v>4.5</v>
      </c>
      <c r="F67" s="30">
        <v>3.11</v>
      </c>
      <c r="G67" s="34">
        <v>6</v>
      </c>
      <c r="H67" s="30">
        <v>2.27</v>
      </c>
      <c r="I67" s="30">
        <v>6.29</v>
      </c>
      <c r="J67" s="21">
        <v>4.4800000000000004</v>
      </c>
      <c r="K67" s="21">
        <v>11.03</v>
      </c>
      <c r="L67" s="21">
        <v>4.4800000000000004</v>
      </c>
      <c r="M67" s="21">
        <v>11.03</v>
      </c>
    </row>
    <row r="68" spans="1:13" ht="18.75">
      <c r="A68" s="32" t="s">
        <v>8</v>
      </c>
      <c r="B68" s="36">
        <v>1.9</v>
      </c>
      <c r="C68" s="30">
        <v>9.6</v>
      </c>
      <c r="D68" s="33">
        <v>4.2</v>
      </c>
      <c r="E68" s="30">
        <v>8.9</v>
      </c>
      <c r="F68" s="30">
        <v>2.14</v>
      </c>
      <c r="G68" s="34">
        <v>12.2</v>
      </c>
      <c r="H68" s="30">
        <v>4.5</v>
      </c>
      <c r="I68" s="30">
        <v>8.57</v>
      </c>
      <c r="J68" s="21">
        <v>1.64</v>
      </c>
      <c r="K68" s="21">
        <v>12.99</v>
      </c>
      <c r="L68" s="21">
        <v>1.64</v>
      </c>
      <c r="M68" s="21">
        <v>12.99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1"/>
  <sheetViews>
    <sheetView topLeftCell="A46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106</v>
      </c>
      <c r="D2" s="223"/>
      <c r="E2" s="223"/>
      <c r="F2" s="224" t="s">
        <v>111</v>
      </c>
      <c r="G2" s="224"/>
      <c r="H2" s="224"/>
      <c r="I2" s="225" t="s">
        <v>120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3630</v>
      </c>
      <c r="D4" s="217"/>
      <c r="E4" s="217"/>
      <c r="F4" s="217">
        <v>4675</v>
      </c>
      <c r="G4" s="217"/>
      <c r="H4" s="217"/>
      <c r="I4" s="217">
        <v>5600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3050</v>
      </c>
      <c r="D5" s="217"/>
      <c r="E5" s="217"/>
      <c r="F5" s="217">
        <v>3850</v>
      </c>
      <c r="G5" s="217"/>
      <c r="H5" s="217"/>
      <c r="I5" s="217">
        <v>4720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C4-'1日'!I4</f>
        <v>980</v>
      </c>
      <c r="D6" s="285"/>
      <c r="E6" s="285"/>
      <c r="F6" s="286">
        <f>F4-C4</f>
        <v>1045</v>
      </c>
      <c r="G6" s="287"/>
      <c r="H6" s="288"/>
      <c r="I6" s="286">
        <f>I4-F4</f>
        <v>925</v>
      </c>
      <c r="J6" s="287"/>
      <c r="K6" s="288"/>
      <c r="L6" s="279">
        <f>C6+F6+I6</f>
        <v>2950</v>
      </c>
      <c r="M6" s="279">
        <f>C7+F7+I7</f>
        <v>2410</v>
      </c>
    </row>
    <row r="7" spans="1:15" ht="21.95" customHeight="1">
      <c r="A7" s="216"/>
      <c r="B7" s="6" t="s">
        <v>278</v>
      </c>
      <c r="C7" s="285">
        <f>C5-'1日'!I5</f>
        <v>740</v>
      </c>
      <c r="D7" s="285"/>
      <c r="E7" s="285"/>
      <c r="F7" s="286">
        <f>F5-C5</f>
        <v>800</v>
      </c>
      <c r="G7" s="287"/>
      <c r="H7" s="288"/>
      <c r="I7" s="286">
        <f>I5-F5</f>
        <v>870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41</v>
      </c>
      <c r="D9" s="217"/>
      <c r="E9" s="217"/>
      <c r="F9" s="217">
        <v>50</v>
      </c>
      <c r="G9" s="217"/>
      <c r="H9" s="217"/>
      <c r="I9" s="217">
        <v>41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41</v>
      </c>
      <c r="D10" s="217"/>
      <c r="E10" s="217"/>
      <c r="F10" s="217">
        <v>50</v>
      </c>
      <c r="G10" s="217"/>
      <c r="H10" s="217"/>
      <c r="I10" s="217">
        <v>41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156" t="s">
        <v>281</v>
      </c>
      <c r="D11" s="58" t="s">
        <v>102</v>
      </c>
      <c r="E11" s="58" t="s">
        <v>102</v>
      </c>
      <c r="F11" s="60" t="s">
        <v>102</v>
      </c>
      <c r="G11" s="60" t="s">
        <v>102</v>
      </c>
      <c r="H11" s="60" t="s">
        <v>102</v>
      </c>
      <c r="I11" s="61" t="s">
        <v>102</v>
      </c>
      <c r="J11" s="61" t="s">
        <v>102</v>
      </c>
      <c r="K11" s="61" t="s">
        <v>102</v>
      </c>
    </row>
    <row r="12" spans="1:15" ht="21.95" customHeight="1">
      <c r="A12" s="226"/>
      <c r="B12" s="41" t="s">
        <v>24</v>
      </c>
      <c r="C12" s="58">
        <v>60</v>
      </c>
      <c r="D12" s="58">
        <v>60</v>
      </c>
      <c r="E12" s="58">
        <v>60</v>
      </c>
      <c r="F12" s="60">
        <v>60</v>
      </c>
      <c r="G12" s="60">
        <v>60</v>
      </c>
      <c r="H12" s="60">
        <v>60</v>
      </c>
      <c r="I12" s="61">
        <v>60</v>
      </c>
      <c r="J12" s="61">
        <v>60</v>
      </c>
      <c r="K12" s="61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59">
        <v>500</v>
      </c>
      <c r="D15" s="59">
        <v>480</v>
      </c>
      <c r="E15" s="59">
        <v>450</v>
      </c>
      <c r="F15" s="39">
        <v>450</v>
      </c>
      <c r="G15" s="39">
        <v>410</v>
      </c>
      <c r="H15" s="39">
        <v>380</v>
      </c>
      <c r="I15" s="39">
        <v>380</v>
      </c>
      <c r="J15" s="39">
        <v>340</v>
      </c>
      <c r="K15" s="39">
        <v>300</v>
      </c>
    </row>
    <row r="16" spans="1:15" ht="28.5" customHeight="1">
      <c r="A16" s="231"/>
      <c r="B16" s="9" t="s">
        <v>29</v>
      </c>
      <c r="C16" s="232" t="s">
        <v>116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59" t="s">
        <v>113</v>
      </c>
      <c r="D17" s="59" t="s">
        <v>113</v>
      </c>
      <c r="E17" s="59" t="s">
        <v>113</v>
      </c>
      <c r="F17" s="60" t="s">
        <v>113</v>
      </c>
      <c r="G17" s="60" t="s">
        <v>113</v>
      </c>
      <c r="H17" s="60" t="s">
        <v>113</v>
      </c>
      <c r="I17" s="61" t="s">
        <v>113</v>
      </c>
      <c r="J17" s="61" t="s">
        <v>113</v>
      </c>
      <c r="K17" s="61" t="s">
        <v>113</v>
      </c>
    </row>
    <row r="18" spans="1:11" ht="21.95" customHeight="1">
      <c r="A18" s="233"/>
      <c r="B18" s="40" t="s">
        <v>24</v>
      </c>
      <c r="C18" s="59">
        <v>75</v>
      </c>
      <c r="D18" s="59">
        <v>75</v>
      </c>
      <c r="E18" s="59">
        <v>75</v>
      </c>
      <c r="F18" s="60">
        <v>75</v>
      </c>
      <c r="G18" s="60">
        <v>75</v>
      </c>
      <c r="H18" s="60">
        <v>75</v>
      </c>
      <c r="I18" s="61">
        <v>75</v>
      </c>
      <c r="J18" s="61">
        <v>75</v>
      </c>
      <c r="K18" s="61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59">
        <v>440</v>
      </c>
      <c r="D21" s="59">
        <v>370</v>
      </c>
      <c r="E21" s="59">
        <v>290</v>
      </c>
      <c r="F21" s="39">
        <v>290</v>
      </c>
      <c r="G21" s="39">
        <v>220</v>
      </c>
      <c r="H21" s="39">
        <v>500</v>
      </c>
      <c r="I21" s="39">
        <v>500</v>
      </c>
      <c r="J21" s="39">
        <v>430</v>
      </c>
      <c r="K21" s="39">
        <v>350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118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3250</v>
      </c>
      <c r="D23" s="229"/>
      <c r="E23" s="229"/>
      <c r="F23" s="229">
        <v>3100</v>
      </c>
      <c r="G23" s="229"/>
      <c r="H23" s="229"/>
      <c r="I23" s="229">
        <v>2950</v>
      </c>
      <c r="J23" s="229"/>
      <c r="K23" s="229"/>
    </row>
    <row r="24" spans="1:11" ht="21.95" customHeight="1">
      <c r="A24" s="236"/>
      <c r="B24" s="10" t="s">
        <v>38</v>
      </c>
      <c r="C24" s="229">
        <v>1580</v>
      </c>
      <c r="D24" s="229"/>
      <c r="E24" s="229"/>
      <c r="F24" s="229">
        <v>1400</v>
      </c>
      <c r="G24" s="229"/>
      <c r="H24" s="229"/>
      <c r="I24" s="229">
        <v>1160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41</v>
      </c>
      <c r="D25" s="229"/>
      <c r="E25" s="229"/>
      <c r="F25" s="229">
        <v>41</v>
      </c>
      <c r="G25" s="229"/>
      <c r="H25" s="229"/>
      <c r="I25" s="229">
        <v>41</v>
      </c>
      <c r="J25" s="229"/>
      <c r="K25" s="229"/>
    </row>
    <row r="26" spans="1:11" ht="21.95" customHeight="1">
      <c r="A26" s="231"/>
      <c r="B26" s="8" t="s">
        <v>41</v>
      </c>
      <c r="C26" s="229">
        <v>209</v>
      </c>
      <c r="D26" s="229"/>
      <c r="E26" s="229"/>
      <c r="F26" s="229">
        <v>207</v>
      </c>
      <c r="G26" s="229"/>
      <c r="H26" s="229"/>
      <c r="I26" s="229">
        <v>207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121</v>
      </c>
      <c r="D28" s="244"/>
      <c r="E28" s="245"/>
      <c r="F28" s="243" t="s">
        <v>151</v>
      </c>
      <c r="G28" s="244"/>
      <c r="H28" s="245"/>
      <c r="I28" s="243" t="s">
        <v>224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108</v>
      </c>
      <c r="D31" s="255"/>
      <c r="E31" s="256"/>
      <c r="F31" s="254" t="s">
        <v>110</v>
      </c>
      <c r="G31" s="255"/>
      <c r="H31" s="256"/>
      <c r="I31" s="254" t="s">
        <v>119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9.25</v>
      </c>
      <c r="F35" s="42">
        <v>9.2100000000000009</v>
      </c>
      <c r="G35" s="42">
        <v>9.31</v>
      </c>
      <c r="H35" s="39">
        <v>9.3000000000000007</v>
      </c>
      <c r="I35" s="42">
        <v>9.2899999999999991</v>
      </c>
      <c r="J35" s="21">
        <v>9.27</v>
      </c>
    </row>
    <row r="36" spans="1:10" ht="15.75">
      <c r="A36" s="259"/>
      <c r="B36" s="266"/>
      <c r="C36" s="12" t="s">
        <v>57</v>
      </c>
      <c r="D36" s="12" t="s">
        <v>58</v>
      </c>
      <c r="E36" s="42">
        <v>12.28</v>
      </c>
      <c r="F36" s="42">
        <v>11.08</v>
      </c>
      <c r="G36" s="42">
        <v>12.34</v>
      </c>
      <c r="H36" s="39">
        <v>11.8</v>
      </c>
      <c r="I36" s="42">
        <v>10.27</v>
      </c>
      <c r="J36" s="21">
        <v>10.77</v>
      </c>
    </row>
    <row r="37" spans="1:10" ht="18.75">
      <c r="A37" s="259"/>
      <c r="B37" s="266"/>
      <c r="C37" s="13" t="s">
        <v>59</v>
      </c>
      <c r="D37" s="12" t="s">
        <v>60</v>
      </c>
      <c r="E37" s="42">
        <v>11</v>
      </c>
      <c r="F37" s="42">
        <v>12.1</v>
      </c>
      <c r="G37" s="35">
        <v>11.9</v>
      </c>
      <c r="H37" s="39">
        <v>12.3</v>
      </c>
      <c r="I37" s="42">
        <v>9.57</v>
      </c>
      <c r="J37" s="21">
        <v>8.26</v>
      </c>
    </row>
    <row r="38" spans="1:10" ht="16.5">
      <c r="A38" s="259"/>
      <c r="B38" s="266"/>
      <c r="C38" s="14" t="s">
        <v>61</v>
      </c>
      <c r="D38" s="12" t="s">
        <v>62</v>
      </c>
      <c r="E38" s="35">
        <v>4.09</v>
      </c>
      <c r="F38" s="35">
        <v>3.79</v>
      </c>
      <c r="G38" s="35">
        <v>14.2</v>
      </c>
      <c r="H38" s="37">
        <v>7.14</v>
      </c>
      <c r="I38" s="42">
        <v>5.37</v>
      </c>
      <c r="J38" s="21">
        <v>5.58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0.8</v>
      </c>
      <c r="H39" s="39">
        <v>0.8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9.74</v>
      </c>
      <c r="F40" s="42">
        <v>9.74</v>
      </c>
      <c r="G40" s="42">
        <v>9.7799999999999994</v>
      </c>
      <c r="H40" s="39">
        <v>9.8000000000000007</v>
      </c>
      <c r="I40" s="42">
        <v>9.92</v>
      </c>
      <c r="J40" s="21">
        <v>10.01</v>
      </c>
    </row>
    <row r="41" spans="1:10" ht="15.75">
      <c r="A41" s="259"/>
      <c r="B41" s="266"/>
      <c r="C41" s="12" t="s">
        <v>57</v>
      </c>
      <c r="D41" s="12" t="s">
        <v>65</v>
      </c>
      <c r="E41" s="42">
        <v>33.799999999999997</v>
      </c>
      <c r="F41" s="42">
        <v>42.1</v>
      </c>
      <c r="G41" s="42">
        <v>34.200000000000003</v>
      </c>
      <c r="H41" s="39">
        <v>36.1</v>
      </c>
      <c r="I41" s="42">
        <v>40.9</v>
      </c>
      <c r="J41" s="21">
        <v>38.200000000000003</v>
      </c>
    </row>
    <row r="42" spans="1:10" ht="15.75">
      <c r="A42" s="259"/>
      <c r="B42" s="266"/>
      <c r="C42" s="15" t="s">
        <v>66</v>
      </c>
      <c r="D42" s="16" t="s">
        <v>67</v>
      </c>
      <c r="E42" s="42">
        <v>3.71</v>
      </c>
      <c r="F42" s="42">
        <v>3.68</v>
      </c>
      <c r="G42" s="42">
        <v>3.6</v>
      </c>
      <c r="H42" s="39">
        <v>3.54</v>
      </c>
      <c r="I42" s="42">
        <v>3.65</v>
      </c>
      <c r="J42" s="21">
        <v>3.62</v>
      </c>
    </row>
    <row r="43" spans="1:10" ht="16.5">
      <c r="A43" s="259"/>
      <c r="B43" s="266"/>
      <c r="C43" s="15" t="s">
        <v>68</v>
      </c>
      <c r="D43" s="17" t="s">
        <v>69</v>
      </c>
      <c r="E43" s="42">
        <v>6.1</v>
      </c>
      <c r="F43" s="42">
        <v>6.25</v>
      </c>
      <c r="G43" s="42">
        <v>12.9</v>
      </c>
      <c r="H43" s="39">
        <v>8.17</v>
      </c>
      <c r="I43" s="42">
        <v>6.69</v>
      </c>
      <c r="J43" s="21">
        <v>6.8</v>
      </c>
    </row>
    <row r="44" spans="1:10" ht="18.75">
      <c r="A44" s="259"/>
      <c r="B44" s="266"/>
      <c r="C44" s="13" t="s">
        <v>59</v>
      </c>
      <c r="D44" s="12" t="s">
        <v>70</v>
      </c>
      <c r="E44" s="42">
        <v>786</v>
      </c>
      <c r="F44" s="42">
        <v>587</v>
      </c>
      <c r="G44" s="42">
        <v>516</v>
      </c>
      <c r="H44" s="39">
        <v>18</v>
      </c>
      <c r="I44" s="42">
        <v>489</v>
      </c>
      <c r="J44" s="21">
        <v>530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13.88</v>
      </c>
      <c r="F45" s="42">
        <v>12.33</v>
      </c>
      <c r="G45" s="42">
        <v>13.6</v>
      </c>
      <c r="H45" s="39">
        <v>10.029999999999999</v>
      </c>
      <c r="I45" s="42">
        <v>13.6</v>
      </c>
      <c r="J45" s="21">
        <v>12.5</v>
      </c>
    </row>
    <row r="46" spans="1:10" ht="18.75">
      <c r="A46" s="259"/>
      <c r="B46" s="266"/>
      <c r="C46" s="13" t="s">
        <v>73</v>
      </c>
      <c r="D46" s="12" t="s">
        <v>74</v>
      </c>
      <c r="E46" s="42">
        <v>7.73</v>
      </c>
      <c r="F46" s="42">
        <v>5.2</v>
      </c>
      <c r="G46" s="42">
        <v>3.94</v>
      </c>
      <c r="H46" s="39">
        <v>3.65</v>
      </c>
      <c r="I46" s="42">
        <v>3.43</v>
      </c>
      <c r="J46" s="21">
        <v>3.49</v>
      </c>
    </row>
    <row r="47" spans="1:10" ht="16.5">
      <c r="A47" s="259"/>
      <c r="B47" s="266"/>
      <c r="C47" s="14" t="s">
        <v>75</v>
      </c>
      <c r="D47" s="12" t="s">
        <v>76</v>
      </c>
      <c r="E47" s="42">
        <v>1.85</v>
      </c>
      <c r="F47" s="42">
        <v>3.28</v>
      </c>
      <c r="G47" s="42">
        <v>8.73</v>
      </c>
      <c r="H47" s="39">
        <v>4.74</v>
      </c>
      <c r="I47" s="42">
        <v>2.65</v>
      </c>
      <c r="J47" s="21">
        <v>3.5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13.99</v>
      </c>
      <c r="F48" s="42">
        <v>12.46</v>
      </c>
      <c r="G48" s="42">
        <v>13.95</v>
      </c>
      <c r="H48" s="39">
        <v>12.17</v>
      </c>
      <c r="I48" s="42">
        <v>11.28</v>
      </c>
      <c r="J48" s="21">
        <v>10.68</v>
      </c>
    </row>
    <row r="49" spans="1:13" ht="18.75">
      <c r="A49" s="259"/>
      <c r="B49" s="266"/>
      <c r="C49" s="13" t="s">
        <v>73</v>
      </c>
      <c r="D49" s="12" t="s">
        <v>74</v>
      </c>
      <c r="E49" s="42">
        <v>19.7</v>
      </c>
      <c r="F49" s="42">
        <v>17</v>
      </c>
      <c r="G49" s="42">
        <v>12.9</v>
      </c>
      <c r="H49" s="39">
        <v>14.2</v>
      </c>
      <c r="I49" s="42">
        <v>16.3</v>
      </c>
      <c r="J49" s="21">
        <v>13.6</v>
      </c>
    </row>
    <row r="50" spans="1:13" ht="16.5">
      <c r="A50" s="259"/>
      <c r="B50" s="266"/>
      <c r="C50" s="14" t="s">
        <v>75</v>
      </c>
      <c r="D50" s="12" t="s">
        <v>76</v>
      </c>
      <c r="E50" s="42">
        <v>8.8699999999999992</v>
      </c>
      <c r="F50" s="42">
        <v>7.76</v>
      </c>
      <c r="G50" s="42">
        <v>8.3000000000000007</v>
      </c>
      <c r="H50" s="39">
        <v>8.43</v>
      </c>
      <c r="I50" s="42">
        <v>6.45</v>
      </c>
      <c r="J50" s="21">
        <v>6.98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9.34</v>
      </c>
      <c r="F52" s="42">
        <v>9.31</v>
      </c>
      <c r="G52" s="42">
        <v>9.32</v>
      </c>
      <c r="H52" s="39">
        <v>9.34</v>
      </c>
      <c r="I52" s="42">
        <v>9.49</v>
      </c>
      <c r="J52" s="21">
        <v>9.4700000000000006</v>
      </c>
    </row>
    <row r="53" spans="1:13" ht="15.75">
      <c r="A53" s="259"/>
      <c r="B53" s="266"/>
      <c r="C53" s="12" t="s">
        <v>83</v>
      </c>
      <c r="D53" s="12" t="s">
        <v>84</v>
      </c>
      <c r="E53" s="42">
        <v>14.17</v>
      </c>
      <c r="F53" s="42">
        <v>11.79</v>
      </c>
      <c r="G53" s="42">
        <v>13.6</v>
      </c>
      <c r="H53" s="39">
        <v>12.48</v>
      </c>
      <c r="I53" s="42">
        <v>11.93</v>
      </c>
      <c r="J53" s="21">
        <v>10.72</v>
      </c>
    </row>
    <row r="54" spans="1:13" ht="18.75">
      <c r="A54" s="259"/>
      <c r="B54" s="266"/>
      <c r="C54" s="13" t="s">
        <v>73</v>
      </c>
      <c r="D54" s="12" t="s">
        <v>74</v>
      </c>
      <c r="E54" s="42">
        <v>10.6</v>
      </c>
      <c r="F54" s="42">
        <v>11.7</v>
      </c>
      <c r="G54" s="42">
        <v>10.3</v>
      </c>
      <c r="H54" s="39">
        <v>8.9</v>
      </c>
      <c r="I54" s="42">
        <v>8.6999999999999993</v>
      </c>
      <c r="J54" s="21">
        <v>8.3000000000000007</v>
      </c>
    </row>
    <row r="55" spans="1:13" ht="16.5">
      <c r="A55" s="259"/>
      <c r="B55" s="267"/>
      <c r="C55" s="18" t="s">
        <v>75</v>
      </c>
      <c r="D55" s="12" t="s">
        <v>85</v>
      </c>
      <c r="E55" s="19">
        <v>4.67</v>
      </c>
      <c r="F55" s="19">
        <v>5.16</v>
      </c>
      <c r="G55" s="19">
        <v>5.78</v>
      </c>
      <c r="H55" s="39">
        <v>6.42</v>
      </c>
      <c r="I55" s="42">
        <v>2.19</v>
      </c>
      <c r="J55" s="21">
        <v>2.5299999999999998</v>
      </c>
    </row>
    <row r="56" spans="1:13" ht="14.25">
      <c r="A56" s="22" t="s">
        <v>86</v>
      </c>
      <c r="B56" s="22" t="s">
        <v>87</v>
      </c>
      <c r="C56" s="23">
        <v>8.34</v>
      </c>
      <c r="D56" s="22" t="s">
        <v>88</v>
      </c>
      <c r="E56" s="23">
        <v>83</v>
      </c>
      <c r="F56" s="22" t="s">
        <v>89</v>
      </c>
      <c r="G56" s="23">
        <v>78.239999999999995</v>
      </c>
      <c r="H56" s="22" t="s">
        <v>90</v>
      </c>
      <c r="I56" s="23">
        <v>0</v>
      </c>
      <c r="J56" s="21"/>
    </row>
    <row r="57" spans="1:13" ht="14.25">
      <c r="A57" s="22" t="s">
        <v>341</v>
      </c>
      <c r="B57" s="22" t="s">
        <v>342</v>
      </c>
      <c r="C57" s="23">
        <v>8.34</v>
      </c>
      <c r="D57" s="22" t="s">
        <v>343</v>
      </c>
      <c r="E57" s="23">
        <v>83</v>
      </c>
      <c r="F57" s="22" t="s">
        <v>344</v>
      </c>
      <c r="G57" s="23">
        <v>78.239999999999995</v>
      </c>
      <c r="H57" s="22" t="s">
        <v>345</v>
      </c>
      <c r="I57" s="23">
        <v>0</v>
      </c>
      <c r="J57" s="21"/>
    </row>
    <row r="58" spans="1:13" ht="14.25">
      <c r="A58" s="159"/>
      <c r="B58" s="268" t="s">
        <v>346</v>
      </c>
      <c r="C58" s="268"/>
      <c r="D58" s="268"/>
      <c r="E58" s="268"/>
      <c r="F58" s="269" t="s">
        <v>347</v>
      </c>
      <c r="G58" s="269"/>
      <c r="H58" s="269"/>
      <c r="I58" s="269"/>
      <c r="J58" s="270" t="s">
        <v>348</v>
      </c>
      <c r="K58" s="270"/>
      <c r="L58" s="270"/>
      <c r="M58" s="270"/>
    </row>
    <row r="59" spans="1:13" ht="18.75">
      <c r="A59" s="24" t="s">
        <v>349</v>
      </c>
      <c r="B59" s="25" t="s">
        <v>350</v>
      </c>
      <c r="C59" s="25" t="s">
        <v>351</v>
      </c>
      <c r="D59" s="25" t="s">
        <v>350</v>
      </c>
      <c r="E59" s="25" t="s">
        <v>351</v>
      </c>
      <c r="F59" s="26" t="s">
        <v>350</v>
      </c>
      <c r="G59" s="26" t="s">
        <v>351</v>
      </c>
      <c r="H59" s="26" t="s">
        <v>350</v>
      </c>
      <c r="I59" s="26" t="s">
        <v>351</v>
      </c>
      <c r="J59" s="27" t="s">
        <v>350</v>
      </c>
      <c r="K59" s="27" t="s">
        <v>351</v>
      </c>
      <c r="L59" s="27" t="s">
        <v>350</v>
      </c>
      <c r="M59" s="27" t="s">
        <v>351</v>
      </c>
    </row>
    <row r="60" spans="1:13" ht="18.75">
      <c r="A60" s="28" t="s">
        <v>352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4</v>
      </c>
      <c r="B61" s="29">
        <v>1.85</v>
      </c>
      <c r="C61" s="30"/>
      <c r="D61" s="33">
        <v>1.1100000000000001</v>
      </c>
      <c r="E61" s="30"/>
      <c r="F61" s="30">
        <v>7.2</v>
      </c>
      <c r="G61" s="34"/>
      <c r="H61" s="30">
        <v>15.4</v>
      </c>
      <c r="I61" s="30"/>
      <c r="J61" s="21">
        <v>1.29</v>
      </c>
      <c r="K61" s="21"/>
      <c r="L61" s="21">
        <v>3.62</v>
      </c>
      <c r="M61" s="21"/>
    </row>
    <row r="62" spans="1:13" ht="18.75">
      <c r="A62" s="28" t="s">
        <v>5</v>
      </c>
      <c r="B62" s="29">
        <v>0.38</v>
      </c>
      <c r="C62" s="30"/>
      <c r="D62" s="33">
        <v>1.38</v>
      </c>
      <c r="E62" s="30"/>
      <c r="F62" s="30">
        <v>5.44</v>
      </c>
      <c r="G62" s="34"/>
      <c r="H62" s="30">
        <v>151</v>
      </c>
      <c r="I62" s="30"/>
      <c r="J62" s="21">
        <v>3.6</v>
      </c>
      <c r="K62" s="21"/>
      <c r="L62" s="21">
        <v>4.3099999999999996</v>
      </c>
      <c r="M62" s="21"/>
    </row>
    <row r="63" spans="1:13" ht="18.75">
      <c r="A63" s="271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3"/>
    </row>
    <row r="64" spans="1:13" ht="18.75">
      <c r="A64" s="31" t="s">
        <v>353</v>
      </c>
      <c r="B64" s="30"/>
      <c r="C64" s="30">
        <v>58.6</v>
      </c>
      <c r="D64" s="33"/>
      <c r="E64" s="30">
        <v>59.8</v>
      </c>
      <c r="F64" s="30"/>
      <c r="G64" s="34">
        <v>89.12</v>
      </c>
      <c r="H64" s="30"/>
      <c r="I64" s="30"/>
      <c r="J64" s="21"/>
      <c r="K64" s="21">
        <v>41.3</v>
      </c>
      <c r="M64" s="21">
        <v>40.200000000000003</v>
      </c>
    </row>
    <row r="65" spans="1:13" ht="18.75">
      <c r="A65" s="31" t="s">
        <v>6</v>
      </c>
      <c r="B65" s="30"/>
      <c r="C65" s="30"/>
      <c r="D65" s="33"/>
      <c r="E65" s="30"/>
      <c r="F65" s="30"/>
      <c r="G65" s="38"/>
      <c r="H65" s="30"/>
      <c r="I65" s="30">
        <v>51.23</v>
      </c>
      <c r="J65" s="21"/>
      <c r="K65" s="21">
        <v>51.8</v>
      </c>
      <c r="L65" s="21"/>
      <c r="M65" s="21">
        <v>53.7</v>
      </c>
    </row>
    <row r="66" spans="1:13" ht="18.75">
      <c r="A66" s="31" t="s">
        <v>7</v>
      </c>
      <c r="B66" s="30"/>
      <c r="C66" s="30">
        <v>27.6</v>
      </c>
      <c r="D66" s="33"/>
      <c r="E66" s="30">
        <v>31.6</v>
      </c>
      <c r="F66" s="30"/>
      <c r="G66" s="34">
        <v>41.93</v>
      </c>
      <c r="H66" s="30"/>
      <c r="I66" s="30">
        <v>63.4</v>
      </c>
      <c r="J66" s="21"/>
      <c r="K66" s="21"/>
      <c r="M66" s="21"/>
    </row>
    <row r="67" spans="1:13" ht="18.75">
      <c r="A67" s="274"/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6"/>
    </row>
    <row r="68" spans="1:13" ht="18.75">
      <c r="A68" s="32" t="s">
        <v>354</v>
      </c>
      <c r="B68" s="30">
        <v>8.1199999999999992</v>
      </c>
      <c r="C68" s="30">
        <v>10.81</v>
      </c>
      <c r="D68" s="33">
        <v>6.49</v>
      </c>
      <c r="E68" s="30">
        <v>16.09</v>
      </c>
      <c r="F68" s="30">
        <v>12.9</v>
      </c>
      <c r="G68" s="34">
        <v>11.36</v>
      </c>
      <c r="H68" s="30">
        <v>5.72</v>
      </c>
      <c r="I68" s="30">
        <v>19.02</v>
      </c>
      <c r="J68" s="21">
        <v>5.78</v>
      </c>
      <c r="K68" s="21">
        <v>15</v>
      </c>
      <c r="L68" s="21">
        <v>7.19</v>
      </c>
      <c r="M68" s="21">
        <v>16.899999999999999</v>
      </c>
    </row>
    <row r="69" spans="1:13" ht="18.75">
      <c r="A69" s="32" t="s">
        <v>8</v>
      </c>
      <c r="B69" s="36">
        <v>8.7899999999999991</v>
      </c>
      <c r="C69" s="30">
        <v>9.35</v>
      </c>
      <c r="D69" s="33">
        <v>6.78</v>
      </c>
      <c r="E69" s="30">
        <v>9.94</v>
      </c>
      <c r="F69" s="30">
        <v>22.6</v>
      </c>
      <c r="G69" s="34">
        <v>10.47</v>
      </c>
      <c r="H69" s="30">
        <v>10.5</v>
      </c>
      <c r="I69" s="30">
        <v>9.08</v>
      </c>
      <c r="J69" s="21">
        <v>4.18</v>
      </c>
      <c r="K69" s="21">
        <v>9.3000000000000007</v>
      </c>
      <c r="L69" s="21">
        <v>4.6100000000000003</v>
      </c>
      <c r="M69" s="21">
        <v>9.6</v>
      </c>
    </row>
    <row r="70" spans="1:13" ht="18.75">
      <c r="A70" s="32" t="s">
        <v>9</v>
      </c>
      <c r="B70" s="36">
        <v>1.1000000000000001</v>
      </c>
      <c r="C70" s="30">
        <v>17.82</v>
      </c>
      <c r="D70" s="33">
        <v>2.16</v>
      </c>
      <c r="E70" s="30">
        <v>17.82</v>
      </c>
      <c r="F70" s="30">
        <v>10.4</v>
      </c>
      <c r="G70" s="34">
        <v>15.6</v>
      </c>
      <c r="H70" s="30">
        <v>6.9</v>
      </c>
      <c r="I70" s="30">
        <v>28.7</v>
      </c>
      <c r="J70" s="21"/>
      <c r="K70" s="21"/>
      <c r="L70" s="21"/>
      <c r="M70" s="21"/>
    </row>
    <row r="71" spans="1:13" ht="18.75">
      <c r="A71" s="32" t="s">
        <v>10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L71" s="21"/>
      <c r="M71" s="21"/>
    </row>
  </sheetData>
  <mergeCells count="97">
    <mergeCell ref="A25:A27"/>
    <mergeCell ref="B58:E58"/>
    <mergeCell ref="F58:I58"/>
    <mergeCell ref="J58:M58"/>
    <mergeCell ref="A63:M63"/>
    <mergeCell ref="A31:B31"/>
    <mergeCell ref="C31:E31"/>
    <mergeCell ref="F31:H31"/>
    <mergeCell ref="I31:K31"/>
    <mergeCell ref="A33:A55"/>
    <mergeCell ref="E33:F33"/>
    <mergeCell ref="G33:H33"/>
    <mergeCell ref="I33:J33"/>
    <mergeCell ref="B34:B38"/>
    <mergeCell ref="B39:B44"/>
    <mergeCell ref="B45:B47"/>
    <mergeCell ref="L4:L5"/>
    <mergeCell ref="M4:M5"/>
    <mergeCell ref="L6:L7"/>
    <mergeCell ref="L9:O9"/>
    <mergeCell ref="A28:B30"/>
    <mergeCell ref="C28:E30"/>
    <mergeCell ref="F28:H30"/>
    <mergeCell ref="I28:K30"/>
    <mergeCell ref="A21:A22"/>
    <mergeCell ref="C22:E22"/>
    <mergeCell ref="F22:H22"/>
    <mergeCell ref="I22:K22"/>
    <mergeCell ref="A23:A24"/>
    <mergeCell ref="C23:E23"/>
    <mergeCell ref="F23:H23"/>
    <mergeCell ref="I23:K23"/>
    <mergeCell ref="B48:B50"/>
    <mergeCell ref="B51:B55"/>
    <mergeCell ref="I25:K25"/>
    <mergeCell ref="C26:E26"/>
    <mergeCell ref="F26:H26"/>
    <mergeCell ref="I26:K26"/>
    <mergeCell ref="B32:I32"/>
    <mergeCell ref="C27:E27"/>
    <mergeCell ref="F27:H27"/>
    <mergeCell ref="I27:K27"/>
    <mergeCell ref="C24:E24"/>
    <mergeCell ref="F24:H24"/>
    <mergeCell ref="I24:K24"/>
    <mergeCell ref="C25:E25"/>
    <mergeCell ref="F25:H25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F6:H6"/>
    <mergeCell ref="C7:E7"/>
    <mergeCell ref="A1:K1"/>
    <mergeCell ref="A2:B3"/>
    <mergeCell ref="C2:E2"/>
    <mergeCell ref="F2:H2"/>
    <mergeCell ref="I2:K2"/>
    <mergeCell ref="A67:M67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I7:K7"/>
    <mergeCell ref="I6:K6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400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90600</v>
      </c>
      <c r="D4" s="217"/>
      <c r="E4" s="217"/>
      <c r="F4" s="217">
        <v>91800</v>
      </c>
      <c r="G4" s="217"/>
      <c r="H4" s="217"/>
      <c r="I4" s="217">
        <v>92900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84800</v>
      </c>
      <c r="D5" s="217"/>
      <c r="E5" s="217"/>
      <c r="F5" s="217">
        <v>85900</v>
      </c>
      <c r="G5" s="217"/>
      <c r="H5" s="217"/>
      <c r="I5" s="217">
        <v>86950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C4-'28日'!I4</f>
        <v>1201</v>
      </c>
      <c r="D6" s="285"/>
      <c r="E6" s="285"/>
      <c r="F6" s="286">
        <f>F4-C4</f>
        <v>1200</v>
      </c>
      <c r="G6" s="287"/>
      <c r="H6" s="288"/>
      <c r="I6" s="286">
        <f>I4-F4</f>
        <v>1100</v>
      </c>
      <c r="J6" s="287"/>
      <c r="K6" s="288"/>
      <c r="L6" s="279">
        <f>C6+F6+I6</f>
        <v>3501</v>
      </c>
      <c r="M6" s="279">
        <f>C7+F7+I7</f>
        <v>3144</v>
      </c>
    </row>
    <row r="7" spans="1:15" ht="21.95" customHeight="1">
      <c r="A7" s="216"/>
      <c r="B7" s="6" t="s">
        <v>278</v>
      </c>
      <c r="C7" s="285">
        <f>C5-'28日'!I5</f>
        <v>994</v>
      </c>
      <c r="D7" s="285"/>
      <c r="E7" s="285"/>
      <c r="F7" s="286">
        <f>F5-C5</f>
        <v>1100</v>
      </c>
      <c r="G7" s="287"/>
      <c r="H7" s="288"/>
      <c r="I7" s="286">
        <f>I5-F5</f>
        <v>1050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45</v>
      </c>
      <c r="D9" s="217"/>
      <c r="E9" s="217"/>
      <c r="F9" s="217">
        <v>47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45</v>
      </c>
      <c r="D10" s="217"/>
      <c r="E10" s="217"/>
      <c r="F10" s="217">
        <v>47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199" t="s">
        <v>102</v>
      </c>
      <c r="D11" s="199" t="s">
        <v>102</v>
      </c>
      <c r="E11" s="199" t="s">
        <v>102</v>
      </c>
      <c r="F11" s="201" t="s">
        <v>102</v>
      </c>
      <c r="G11" s="201" t="s">
        <v>102</v>
      </c>
      <c r="H11" s="201" t="s">
        <v>102</v>
      </c>
      <c r="I11" s="203" t="s">
        <v>102</v>
      </c>
      <c r="J11" s="203" t="s">
        <v>102</v>
      </c>
      <c r="K11" s="203" t="s">
        <v>102</v>
      </c>
    </row>
    <row r="12" spans="1:15" ht="21.95" customHeight="1">
      <c r="A12" s="226"/>
      <c r="B12" s="155" t="s">
        <v>24</v>
      </c>
      <c r="C12" s="199">
        <v>60</v>
      </c>
      <c r="D12" s="199">
        <v>60</v>
      </c>
      <c r="E12" s="199">
        <v>60</v>
      </c>
      <c r="F12" s="201">
        <v>60</v>
      </c>
      <c r="G12" s="201">
        <v>60</v>
      </c>
      <c r="H12" s="201">
        <v>60</v>
      </c>
      <c r="I12" s="203">
        <v>60</v>
      </c>
      <c r="J12" s="203">
        <v>60</v>
      </c>
      <c r="K12" s="203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198">
        <v>290</v>
      </c>
      <c r="D15" s="198">
        <v>250</v>
      </c>
      <c r="E15" s="198">
        <v>500</v>
      </c>
      <c r="F15" s="153">
        <v>500</v>
      </c>
      <c r="G15" s="153">
        <v>530</v>
      </c>
      <c r="H15" s="153">
        <v>510</v>
      </c>
      <c r="I15" s="202">
        <v>510</v>
      </c>
      <c r="J15" s="202">
        <v>450</v>
      </c>
      <c r="K15" s="202">
        <v>390</v>
      </c>
    </row>
    <row r="16" spans="1:15" ht="28.5" customHeight="1">
      <c r="A16" s="231"/>
      <c r="B16" s="9" t="s">
        <v>29</v>
      </c>
      <c r="C16" s="232" t="s">
        <v>401</v>
      </c>
      <c r="D16" s="232"/>
      <c r="E16" s="232"/>
      <c r="F16" s="232" t="s">
        <v>0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198" t="s">
        <v>105</v>
      </c>
      <c r="D17" s="198" t="s">
        <v>113</v>
      </c>
      <c r="E17" s="198" t="s">
        <v>113</v>
      </c>
      <c r="F17" s="200" t="s">
        <v>105</v>
      </c>
      <c r="G17" s="200" t="s">
        <v>113</v>
      </c>
      <c r="H17" s="200" t="s">
        <v>113</v>
      </c>
      <c r="I17" s="202" t="s">
        <v>105</v>
      </c>
      <c r="J17" s="202" t="s">
        <v>113</v>
      </c>
      <c r="K17" s="202" t="s">
        <v>113</v>
      </c>
    </row>
    <row r="18" spans="1:11" ht="21.95" customHeight="1">
      <c r="A18" s="233"/>
      <c r="B18" s="154" t="s">
        <v>24</v>
      </c>
      <c r="C18" s="198">
        <v>85</v>
      </c>
      <c r="D18" s="198">
        <v>85</v>
      </c>
      <c r="E18" s="198">
        <v>85</v>
      </c>
      <c r="F18" s="200">
        <v>85</v>
      </c>
      <c r="G18" s="200">
        <v>85</v>
      </c>
      <c r="H18" s="200">
        <v>85</v>
      </c>
      <c r="I18" s="202">
        <v>85</v>
      </c>
      <c r="J18" s="202">
        <v>85</v>
      </c>
      <c r="K18" s="202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198">
        <v>290</v>
      </c>
      <c r="D21" s="198">
        <v>500</v>
      </c>
      <c r="E21" s="198">
        <v>290</v>
      </c>
      <c r="F21" s="153">
        <v>290</v>
      </c>
      <c r="G21" s="153">
        <v>250</v>
      </c>
      <c r="H21" s="153">
        <v>520</v>
      </c>
      <c r="I21" s="202">
        <v>520</v>
      </c>
      <c r="J21" s="202">
        <v>430</v>
      </c>
      <c r="K21" s="202">
        <v>340</v>
      </c>
    </row>
    <row r="22" spans="1:11" ht="28.5" customHeight="1">
      <c r="A22" s="235"/>
      <c r="B22" s="9" t="s">
        <v>34</v>
      </c>
      <c r="C22" s="232" t="s">
        <v>399</v>
      </c>
      <c r="D22" s="232"/>
      <c r="E22" s="232"/>
      <c r="F22" s="232" t="s">
        <v>403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2310</v>
      </c>
      <c r="D23" s="229"/>
      <c r="E23" s="229"/>
      <c r="F23" s="229">
        <f>1070+1100</f>
        <v>2170</v>
      </c>
      <c r="G23" s="229"/>
      <c r="H23" s="229"/>
      <c r="I23" s="229">
        <f>1070+1100</f>
        <v>2170</v>
      </c>
      <c r="J23" s="229"/>
      <c r="K23" s="229"/>
    </row>
    <row r="24" spans="1:11" ht="21.95" customHeight="1">
      <c r="A24" s="236"/>
      <c r="B24" s="10" t="s">
        <v>38</v>
      </c>
      <c r="C24" s="229">
        <v>1230</v>
      </c>
      <c r="D24" s="229"/>
      <c r="E24" s="229"/>
      <c r="F24" s="229">
        <f>360+520</f>
        <v>880</v>
      </c>
      <c r="G24" s="229"/>
      <c r="H24" s="229"/>
      <c r="I24" s="229">
        <f>360+520</f>
        <v>880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25</v>
      </c>
      <c r="D25" s="229"/>
      <c r="E25" s="229"/>
      <c r="F25" s="229">
        <v>25</v>
      </c>
      <c r="G25" s="229"/>
      <c r="H25" s="229"/>
      <c r="I25" s="229">
        <v>25</v>
      </c>
      <c r="J25" s="229"/>
      <c r="K25" s="229"/>
    </row>
    <row r="26" spans="1:11" ht="21.95" customHeight="1">
      <c r="A26" s="231"/>
      <c r="B26" s="8" t="s">
        <v>41</v>
      </c>
      <c r="C26" s="229">
        <v>139</v>
      </c>
      <c r="D26" s="229"/>
      <c r="E26" s="229"/>
      <c r="F26" s="229">
        <v>137</v>
      </c>
      <c r="G26" s="229"/>
      <c r="H26" s="229"/>
      <c r="I26" s="229">
        <v>137</v>
      </c>
      <c r="J26" s="229"/>
      <c r="K26" s="229"/>
    </row>
    <row r="27" spans="1:11" ht="21.95" customHeight="1">
      <c r="A27" s="231"/>
      <c r="B27" s="8" t="s">
        <v>42</v>
      </c>
      <c r="C27" s="229">
        <v>2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402</v>
      </c>
      <c r="D28" s="244"/>
      <c r="E28" s="245"/>
      <c r="F28" s="243" t="s">
        <v>405</v>
      </c>
      <c r="G28" s="244"/>
      <c r="H28" s="245"/>
      <c r="I28" s="243" t="s">
        <v>406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119</v>
      </c>
      <c r="D31" s="255"/>
      <c r="E31" s="256"/>
      <c r="F31" s="254" t="s">
        <v>404</v>
      </c>
      <c r="G31" s="255"/>
      <c r="H31" s="256"/>
      <c r="I31" s="254" t="s">
        <v>108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9.23</v>
      </c>
      <c r="F35" s="156">
        <v>9.2100000000000009</v>
      </c>
      <c r="G35" s="156">
        <v>9.44</v>
      </c>
      <c r="H35" s="153">
        <v>9.4499999999999993</v>
      </c>
      <c r="I35" s="156">
        <v>9.48</v>
      </c>
      <c r="J35" s="21">
        <v>9.4600000000000009</v>
      </c>
    </row>
    <row r="36" spans="1:10" ht="15.75">
      <c r="A36" s="259"/>
      <c r="B36" s="266"/>
      <c r="C36" s="12" t="s">
        <v>57</v>
      </c>
      <c r="D36" s="12" t="s">
        <v>58</v>
      </c>
      <c r="E36" s="156">
        <v>6.91</v>
      </c>
      <c r="F36" s="156">
        <v>7.51</v>
      </c>
      <c r="G36" s="156">
        <v>6.03</v>
      </c>
      <c r="H36" s="153">
        <v>6.38</v>
      </c>
      <c r="I36" s="156">
        <v>7.6</v>
      </c>
      <c r="J36" s="21">
        <v>8.4</v>
      </c>
    </row>
    <row r="37" spans="1:10" ht="18.75">
      <c r="A37" s="259"/>
      <c r="B37" s="266"/>
      <c r="C37" s="13" t="s">
        <v>59</v>
      </c>
      <c r="D37" s="12" t="s">
        <v>60</v>
      </c>
      <c r="E37" s="156">
        <v>11</v>
      </c>
      <c r="F37" s="156">
        <v>11.7</v>
      </c>
      <c r="G37" s="35">
        <v>11</v>
      </c>
      <c r="H37" s="153">
        <v>11.3</v>
      </c>
      <c r="I37" s="156">
        <v>12.4</v>
      </c>
      <c r="J37" s="21">
        <v>11.9</v>
      </c>
    </row>
    <row r="38" spans="1:10" ht="16.5">
      <c r="A38" s="259"/>
      <c r="B38" s="266"/>
      <c r="C38" s="14" t="s">
        <v>61</v>
      </c>
      <c r="D38" s="12" t="s">
        <v>62</v>
      </c>
      <c r="E38" s="35">
        <v>7.25</v>
      </c>
      <c r="F38" s="35">
        <v>8.1199999999999992</v>
      </c>
      <c r="G38" s="35">
        <v>8.08</v>
      </c>
      <c r="H38" s="37">
        <v>5.27</v>
      </c>
      <c r="I38" s="156">
        <v>2.56</v>
      </c>
      <c r="J38" s="21">
        <v>3.17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1</v>
      </c>
      <c r="H39" s="153">
        <v>1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9.8800000000000008</v>
      </c>
      <c r="F40" s="156">
        <v>10</v>
      </c>
      <c r="G40" s="156">
        <v>9.91</v>
      </c>
      <c r="H40" s="153">
        <v>9.9499999999999993</v>
      </c>
      <c r="I40" s="156">
        <v>10</v>
      </c>
      <c r="J40" s="21">
        <v>10</v>
      </c>
    </row>
    <row r="41" spans="1:10" ht="15.75">
      <c r="A41" s="259"/>
      <c r="B41" s="266"/>
      <c r="C41" s="12" t="s">
        <v>57</v>
      </c>
      <c r="D41" s="12" t="s">
        <v>65</v>
      </c>
      <c r="E41" s="156">
        <v>15.16</v>
      </c>
      <c r="F41" s="156">
        <v>16.7</v>
      </c>
      <c r="G41" s="156">
        <v>16.75</v>
      </c>
      <c r="H41" s="153">
        <v>16.52</v>
      </c>
      <c r="I41" s="156">
        <v>17.48</v>
      </c>
      <c r="J41" s="21">
        <v>18.23</v>
      </c>
    </row>
    <row r="42" spans="1:10" ht="15.75">
      <c r="A42" s="259"/>
      <c r="B42" s="266"/>
      <c r="C42" s="15" t="s">
        <v>66</v>
      </c>
      <c r="D42" s="16" t="s">
        <v>67</v>
      </c>
      <c r="E42" s="156">
        <v>3.42</v>
      </c>
      <c r="F42" s="156">
        <v>3.38</v>
      </c>
      <c r="G42" s="156">
        <v>3.57</v>
      </c>
      <c r="H42" s="153">
        <v>3.61</v>
      </c>
      <c r="I42" s="156">
        <v>3.91</v>
      </c>
      <c r="J42" s="21">
        <v>3.98</v>
      </c>
    </row>
    <row r="43" spans="1:10" ht="16.5">
      <c r="A43" s="259"/>
      <c r="B43" s="266"/>
      <c r="C43" s="15" t="s">
        <v>68</v>
      </c>
      <c r="D43" s="17" t="s">
        <v>69</v>
      </c>
      <c r="E43" s="156">
        <v>3.35</v>
      </c>
      <c r="F43" s="156">
        <v>3.09</v>
      </c>
      <c r="G43" s="156">
        <v>4.55</v>
      </c>
      <c r="H43" s="153">
        <v>4.42</v>
      </c>
      <c r="I43" s="156">
        <v>5.86</v>
      </c>
      <c r="J43" s="21">
        <v>3.81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470</v>
      </c>
      <c r="F44" s="156">
        <v>440</v>
      </c>
      <c r="G44" s="156">
        <v>378</v>
      </c>
      <c r="H44" s="153">
        <v>390</v>
      </c>
      <c r="I44" s="156">
        <v>721</v>
      </c>
      <c r="J44" s="21">
        <v>1054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6.02</v>
      </c>
      <c r="F45" s="156">
        <v>7.15</v>
      </c>
      <c r="G45" s="156">
        <v>11.67</v>
      </c>
      <c r="H45" s="153">
        <v>12.37</v>
      </c>
      <c r="I45" s="156">
        <v>10.86</v>
      </c>
      <c r="J45" s="21">
        <v>10.44</v>
      </c>
    </row>
    <row r="46" spans="1:10" ht="18.75">
      <c r="A46" s="259"/>
      <c r="B46" s="266"/>
      <c r="C46" s="13" t="s">
        <v>59</v>
      </c>
      <c r="D46" s="12" t="s">
        <v>60</v>
      </c>
      <c r="E46" s="156">
        <v>8.3000000000000007</v>
      </c>
      <c r="F46" s="156">
        <v>9.8699999999999992</v>
      </c>
      <c r="G46" s="156">
        <v>8.4499999999999993</v>
      </c>
      <c r="H46" s="153">
        <v>8.8699999999999992</v>
      </c>
      <c r="I46" s="156">
        <v>15.7</v>
      </c>
      <c r="J46" s="21">
        <v>18.5</v>
      </c>
    </row>
    <row r="47" spans="1:10" ht="16.5">
      <c r="A47" s="259"/>
      <c r="B47" s="266"/>
      <c r="C47" s="14" t="s">
        <v>61</v>
      </c>
      <c r="D47" s="12" t="s">
        <v>76</v>
      </c>
      <c r="E47" s="156">
        <v>2.83</v>
      </c>
      <c r="F47" s="156">
        <v>2.66</v>
      </c>
      <c r="G47" s="156">
        <v>7.78</v>
      </c>
      <c r="H47" s="153">
        <v>1.28</v>
      </c>
      <c r="I47" s="156">
        <v>3.11</v>
      </c>
      <c r="J47" s="21">
        <v>4.26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5.87</v>
      </c>
      <c r="F48" s="156">
        <v>6.11</v>
      </c>
      <c r="G48" s="156">
        <v>9.0500000000000007</v>
      </c>
      <c r="H48" s="153">
        <v>8.59</v>
      </c>
      <c r="I48" s="156">
        <v>7.47</v>
      </c>
      <c r="J48" s="21">
        <v>9.23</v>
      </c>
    </row>
    <row r="49" spans="1:13" ht="18.75">
      <c r="A49" s="259"/>
      <c r="B49" s="266"/>
      <c r="C49" s="13" t="s">
        <v>59</v>
      </c>
      <c r="D49" s="12" t="s">
        <v>60</v>
      </c>
      <c r="E49" s="156">
        <v>4.9000000000000004</v>
      </c>
      <c r="F49" s="156">
        <v>6.2</v>
      </c>
      <c r="G49" s="156">
        <v>6.7</v>
      </c>
      <c r="H49" s="153">
        <v>5</v>
      </c>
      <c r="I49" s="156">
        <v>7.9</v>
      </c>
      <c r="J49" s="21">
        <v>15.1</v>
      </c>
    </row>
    <row r="50" spans="1:13" ht="16.5">
      <c r="A50" s="259"/>
      <c r="B50" s="266"/>
      <c r="C50" s="14" t="s">
        <v>61</v>
      </c>
      <c r="D50" s="12" t="s">
        <v>76</v>
      </c>
      <c r="E50" s="156">
        <v>15</v>
      </c>
      <c r="F50" s="156">
        <v>13.8</v>
      </c>
      <c r="G50" s="156">
        <v>7.44</v>
      </c>
      <c r="H50" s="153">
        <v>4.59</v>
      </c>
      <c r="I50" s="156">
        <v>16.100000000000001</v>
      </c>
      <c r="J50" s="21">
        <v>11.2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9.4499999999999993</v>
      </c>
      <c r="F52" s="156">
        <v>9.43</v>
      </c>
      <c r="G52" s="156">
        <v>9.41</v>
      </c>
      <c r="H52" s="153">
        <v>9.31</v>
      </c>
      <c r="I52" s="156">
        <v>9.4600000000000009</v>
      </c>
      <c r="J52" s="21">
        <v>9.41</v>
      </c>
    </row>
    <row r="53" spans="1:13" ht="15.75">
      <c r="A53" s="259"/>
      <c r="B53" s="266"/>
      <c r="C53" s="12" t="s">
        <v>57</v>
      </c>
      <c r="D53" s="12" t="s">
        <v>58</v>
      </c>
      <c r="E53" s="156">
        <v>6.87</v>
      </c>
      <c r="F53" s="156">
        <v>7.29</v>
      </c>
      <c r="G53" s="156">
        <v>8.77</v>
      </c>
      <c r="H53" s="153">
        <v>9.64</v>
      </c>
      <c r="I53" s="156">
        <v>8.91</v>
      </c>
      <c r="J53" s="21">
        <v>9.16</v>
      </c>
    </row>
    <row r="54" spans="1:13" ht="18.75">
      <c r="A54" s="259"/>
      <c r="B54" s="266"/>
      <c r="C54" s="13" t="s">
        <v>59</v>
      </c>
      <c r="D54" s="12" t="s">
        <v>60</v>
      </c>
      <c r="E54" s="156">
        <v>8.4</v>
      </c>
      <c r="F54" s="156">
        <v>7.5</v>
      </c>
      <c r="G54" s="156">
        <v>9.4</v>
      </c>
      <c r="H54" s="153">
        <v>9.6999999999999993</v>
      </c>
      <c r="I54" s="156">
        <v>7.8</v>
      </c>
      <c r="J54" s="21">
        <v>9.3000000000000007</v>
      </c>
    </row>
    <row r="55" spans="1:13" ht="16.5">
      <c r="A55" s="259"/>
      <c r="B55" s="267"/>
      <c r="C55" s="18" t="s">
        <v>61</v>
      </c>
      <c r="D55" s="12" t="s">
        <v>85</v>
      </c>
      <c r="E55" s="19">
        <v>2.14</v>
      </c>
      <c r="F55" s="19">
        <v>2.52</v>
      </c>
      <c r="G55" s="19">
        <v>8.48</v>
      </c>
      <c r="H55" s="153">
        <v>3.22</v>
      </c>
      <c r="I55" s="156">
        <v>1.1299999999999999</v>
      </c>
      <c r="J55" s="21">
        <v>2.98</v>
      </c>
    </row>
    <row r="56" spans="1:13" ht="14.25">
      <c r="A56" s="22" t="s">
        <v>86</v>
      </c>
      <c r="B56" s="22" t="s">
        <v>87</v>
      </c>
      <c r="C56" s="23">
        <v>8.1300000000000008</v>
      </c>
      <c r="D56" s="22" t="s">
        <v>88</v>
      </c>
      <c r="E56" s="23">
        <v>92</v>
      </c>
      <c r="F56" s="22" t="s">
        <v>89</v>
      </c>
      <c r="G56" s="23">
        <v>80</v>
      </c>
      <c r="H56" s="22" t="s">
        <v>90</v>
      </c>
      <c r="I56" s="23">
        <v>0.01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4.1399999999999997</v>
      </c>
      <c r="C60" s="30"/>
      <c r="D60" s="33">
        <v>17.899999999999999</v>
      </c>
      <c r="E60" s="30"/>
      <c r="F60" s="30">
        <v>1.31</v>
      </c>
      <c r="G60" s="34"/>
      <c r="H60" s="30">
        <v>238</v>
      </c>
      <c r="I60" s="30"/>
      <c r="J60" s="21">
        <v>0.89</v>
      </c>
      <c r="K60" s="21"/>
      <c r="L60" s="21">
        <v>3.34</v>
      </c>
      <c r="M60" s="21"/>
    </row>
    <row r="61" spans="1:13" ht="18.75">
      <c r="A61" s="28" t="s">
        <v>5</v>
      </c>
      <c r="B61" s="29">
        <v>13.1</v>
      </c>
      <c r="C61" s="30"/>
      <c r="D61" s="33">
        <v>296</v>
      </c>
      <c r="E61" s="30"/>
      <c r="F61" s="30">
        <v>0.42</v>
      </c>
      <c r="G61" s="34"/>
      <c r="H61" s="30">
        <v>7.12</v>
      </c>
      <c r="I61" s="30"/>
      <c r="J61" s="21">
        <v>1.71</v>
      </c>
      <c r="K61" s="21"/>
      <c r="L61" s="21">
        <v>11.8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68.5</v>
      </c>
      <c r="D63" s="33"/>
      <c r="E63" s="30">
        <v>71.099999999999994</v>
      </c>
      <c r="F63" s="30"/>
      <c r="G63" s="34">
        <v>87.01</v>
      </c>
      <c r="H63" s="30"/>
      <c r="I63" s="30"/>
      <c r="J63" s="21"/>
      <c r="K63" s="21">
        <v>31.5</v>
      </c>
      <c r="M63" s="21">
        <v>12.5</v>
      </c>
    </row>
    <row r="64" spans="1:13" ht="18.75">
      <c r="A64" s="31" t="s">
        <v>6</v>
      </c>
      <c r="B64" s="30"/>
      <c r="C64" s="30">
        <v>46.2</v>
      </c>
      <c r="D64" s="33"/>
      <c r="E64" s="30">
        <v>49.3</v>
      </c>
      <c r="F64" s="30"/>
      <c r="G64" s="38">
        <v>53.41</v>
      </c>
      <c r="H64" s="30"/>
      <c r="I64" s="30">
        <v>68.17</v>
      </c>
      <c r="J64" s="21"/>
      <c r="K64" s="21">
        <v>59.4</v>
      </c>
      <c r="L64" s="21"/>
      <c r="M64" s="21">
        <v>140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>
        <v>77</v>
      </c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3.59</v>
      </c>
      <c r="C67" s="30">
        <v>3</v>
      </c>
      <c r="D67" s="33">
        <v>3.12</v>
      </c>
      <c r="E67" s="30">
        <v>2.5</v>
      </c>
      <c r="F67" s="30">
        <v>3.92</v>
      </c>
      <c r="G67" s="34">
        <v>12.36</v>
      </c>
      <c r="H67" s="30">
        <v>4.21</v>
      </c>
      <c r="I67" s="30">
        <v>6.72</v>
      </c>
      <c r="J67" s="21">
        <v>4.29</v>
      </c>
      <c r="K67" s="21">
        <v>11.86</v>
      </c>
      <c r="L67" s="21">
        <v>4.33</v>
      </c>
      <c r="M67" s="21">
        <v>11.32</v>
      </c>
    </row>
    <row r="68" spans="1:13" ht="18.75">
      <c r="A68" s="32" t="s">
        <v>8</v>
      </c>
      <c r="B68" s="36">
        <v>4.49</v>
      </c>
      <c r="C68" s="30">
        <v>8.4</v>
      </c>
      <c r="D68" s="33">
        <v>6.19</v>
      </c>
      <c r="E68" s="30">
        <v>10.1</v>
      </c>
      <c r="F68" s="30">
        <v>4.72</v>
      </c>
      <c r="G68" s="34">
        <v>15.09</v>
      </c>
      <c r="H68" s="30">
        <v>2.54</v>
      </c>
      <c r="I68" s="30">
        <v>15.74</v>
      </c>
      <c r="J68" s="21">
        <v>3.21</v>
      </c>
      <c r="K68" s="21">
        <v>8.48</v>
      </c>
      <c r="L68" s="21">
        <v>3.14</v>
      </c>
      <c r="M68" s="21">
        <v>9.42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>
        <v>2.04</v>
      </c>
      <c r="I69" s="30">
        <v>8.27</v>
      </c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408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93770</v>
      </c>
      <c r="D4" s="217"/>
      <c r="E4" s="217"/>
      <c r="F4" s="217">
        <v>94910</v>
      </c>
      <c r="G4" s="217"/>
      <c r="H4" s="217"/>
      <c r="I4" s="217">
        <v>95995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87960</v>
      </c>
      <c r="D5" s="217"/>
      <c r="E5" s="217"/>
      <c r="F5" s="217">
        <v>89000</v>
      </c>
      <c r="G5" s="217"/>
      <c r="H5" s="217"/>
      <c r="I5" s="217">
        <v>89750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C4-'29日'!I4</f>
        <v>870</v>
      </c>
      <c r="D6" s="285"/>
      <c r="E6" s="285"/>
      <c r="F6" s="286">
        <f>F4-C4</f>
        <v>1140</v>
      </c>
      <c r="G6" s="287"/>
      <c r="H6" s="288"/>
      <c r="I6" s="286">
        <f>I4-F4</f>
        <v>1085</v>
      </c>
      <c r="J6" s="287"/>
      <c r="K6" s="288"/>
      <c r="L6" s="279">
        <f>C6+F6+I6</f>
        <v>3095</v>
      </c>
      <c r="M6" s="279">
        <f>C7+F7+I7</f>
        <v>2800</v>
      </c>
    </row>
    <row r="7" spans="1:15" ht="21.95" customHeight="1">
      <c r="A7" s="216"/>
      <c r="B7" s="6" t="s">
        <v>278</v>
      </c>
      <c r="C7" s="285">
        <f>C5-'29日'!I5</f>
        <v>1010</v>
      </c>
      <c r="D7" s="285"/>
      <c r="E7" s="285"/>
      <c r="F7" s="286">
        <f>F5-C5</f>
        <v>1040</v>
      </c>
      <c r="G7" s="287"/>
      <c r="H7" s="288"/>
      <c r="I7" s="286">
        <f>I5-F5</f>
        <v>750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50</v>
      </c>
      <c r="G9" s="217"/>
      <c r="H9" s="217"/>
      <c r="I9" s="217">
        <v>42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37</v>
      </c>
      <c r="D10" s="217"/>
      <c r="E10" s="217"/>
      <c r="F10" s="217">
        <v>50</v>
      </c>
      <c r="G10" s="217"/>
      <c r="H10" s="217"/>
      <c r="I10" s="217">
        <v>42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205" t="s">
        <v>102</v>
      </c>
      <c r="D11" s="205" t="s">
        <v>102</v>
      </c>
      <c r="E11" s="205" t="s">
        <v>102</v>
      </c>
      <c r="F11" s="207" t="s">
        <v>102</v>
      </c>
      <c r="G11" s="207" t="s">
        <v>102</v>
      </c>
      <c r="H11" s="207" t="s">
        <v>102</v>
      </c>
      <c r="I11" s="208" t="s">
        <v>102</v>
      </c>
      <c r="J11" s="208" t="s">
        <v>102</v>
      </c>
      <c r="K11" s="208" t="s">
        <v>102</v>
      </c>
    </row>
    <row r="12" spans="1:15" ht="21.95" customHeight="1">
      <c r="A12" s="226"/>
      <c r="B12" s="155" t="s">
        <v>24</v>
      </c>
      <c r="C12" s="205">
        <v>60</v>
      </c>
      <c r="D12" s="205">
        <v>60</v>
      </c>
      <c r="E12" s="205">
        <v>60</v>
      </c>
      <c r="F12" s="207">
        <v>60</v>
      </c>
      <c r="G12" s="207">
        <v>60</v>
      </c>
      <c r="H12" s="207">
        <v>60</v>
      </c>
      <c r="I12" s="208">
        <v>60</v>
      </c>
      <c r="J12" s="208">
        <v>60</v>
      </c>
      <c r="K12" s="208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204">
        <v>390</v>
      </c>
      <c r="D15" s="204">
        <v>350</v>
      </c>
      <c r="E15" s="204">
        <v>320</v>
      </c>
      <c r="F15" s="153">
        <v>320</v>
      </c>
      <c r="G15" s="153">
        <v>270</v>
      </c>
      <c r="H15" s="153">
        <v>540</v>
      </c>
      <c r="I15" s="153">
        <v>540</v>
      </c>
      <c r="J15" s="153">
        <v>500</v>
      </c>
      <c r="K15" s="153">
        <v>480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409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204" t="s">
        <v>105</v>
      </c>
      <c r="D17" s="204" t="s">
        <v>113</v>
      </c>
      <c r="E17" s="204" t="s">
        <v>113</v>
      </c>
      <c r="F17" s="206" t="s">
        <v>105</v>
      </c>
      <c r="G17" s="206" t="s">
        <v>113</v>
      </c>
      <c r="H17" s="206" t="s">
        <v>113</v>
      </c>
      <c r="I17" s="209" t="s">
        <v>105</v>
      </c>
      <c r="J17" s="209" t="s">
        <v>113</v>
      </c>
      <c r="K17" s="209" t="s">
        <v>113</v>
      </c>
    </row>
    <row r="18" spans="1:11" ht="21.95" customHeight="1">
      <c r="A18" s="233"/>
      <c r="B18" s="154" t="s">
        <v>24</v>
      </c>
      <c r="C18" s="204">
        <v>85</v>
      </c>
      <c r="D18" s="204">
        <v>85</v>
      </c>
      <c r="E18" s="204">
        <v>85</v>
      </c>
      <c r="F18" s="206">
        <v>85</v>
      </c>
      <c r="G18" s="206">
        <v>85</v>
      </c>
      <c r="H18" s="206">
        <v>85</v>
      </c>
      <c r="I18" s="209">
        <v>85</v>
      </c>
      <c r="J18" s="209">
        <v>85</v>
      </c>
      <c r="K18" s="209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204">
        <v>340</v>
      </c>
      <c r="D21" s="204">
        <v>250</v>
      </c>
      <c r="E21" s="204">
        <v>500</v>
      </c>
      <c r="F21" s="153">
        <v>500</v>
      </c>
      <c r="G21" s="153">
        <v>400</v>
      </c>
      <c r="H21" s="153">
        <v>300</v>
      </c>
      <c r="I21" s="153">
        <v>300</v>
      </c>
      <c r="J21" s="153">
        <v>490</v>
      </c>
      <c r="K21" s="153">
        <v>420</v>
      </c>
    </row>
    <row r="22" spans="1:11" ht="28.5" customHeight="1">
      <c r="A22" s="235"/>
      <c r="B22" s="9" t="s">
        <v>34</v>
      </c>
      <c r="C22" s="232" t="s">
        <v>407</v>
      </c>
      <c r="D22" s="232"/>
      <c r="E22" s="232"/>
      <c r="F22" s="232" t="s">
        <v>35</v>
      </c>
      <c r="G22" s="232"/>
      <c r="H22" s="232"/>
      <c r="I22" s="232" t="s">
        <v>413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f>1070+1100</f>
        <v>2170</v>
      </c>
      <c r="D23" s="229"/>
      <c r="E23" s="229"/>
      <c r="F23" s="229">
        <f>1070+1100</f>
        <v>2170</v>
      </c>
      <c r="G23" s="229"/>
      <c r="H23" s="229"/>
      <c r="I23" s="229">
        <v>1950</v>
      </c>
      <c r="J23" s="229"/>
      <c r="K23" s="229"/>
    </row>
    <row r="24" spans="1:11" ht="21.95" customHeight="1">
      <c r="A24" s="236"/>
      <c r="B24" s="10" t="s">
        <v>38</v>
      </c>
      <c r="C24" s="229">
        <f>360+520</f>
        <v>880</v>
      </c>
      <c r="D24" s="229"/>
      <c r="E24" s="229"/>
      <c r="F24" s="229">
        <v>850</v>
      </c>
      <c r="G24" s="229"/>
      <c r="H24" s="229"/>
      <c r="I24" s="229">
        <v>850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25</v>
      </c>
      <c r="D25" s="229"/>
      <c r="E25" s="229"/>
      <c r="F25" s="229">
        <v>24</v>
      </c>
      <c r="G25" s="229"/>
      <c r="H25" s="229"/>
      <c r="I25" s="229">
        <v>24</v>
      </c>
      <c r="J25" s="229"/>
      <c r="K25" s="229"/>
    </row>
    <row r="26" spans="1:11" ht="21.95" customHeight="1">
      <c r="A26" s="231"/>
      <c r="B26" s="8" t="s">
        <v>41</v>
      </c>
      <c r="C26" s="229">
        <v>135</v>
      </c>
      <c r="D26" s="229"/>
      <c r="E26" s="229"/>
      <c r="F26" s="229">
        <v>135</v>
      </c>
      <c r="G26" s="229"/>
      <c r="H26" s="229"/>
      <c r="I26" s="229">
        <v>133</v>
      </c>
      <c r="J26" s="229"/>
      <c r="K26" s="229"/>
    </row>
    <row r="27" spans="1:11" ht="21.95" customHeight="1">
      <c r="A27" s="231"/>
      <c r="B27" s="8" t="s">
        <v>42</v>
      </c>
      <c r="C27" s="229">
        <v>2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232</v>
      </c>
      <c r="D28" s="244"/>
      <c r="E28" s="245"/>
      <c r="F28" s="243" t="s">
        <v>410</v>
      </c>
      <c r="G28" s="244"/>
      <c r="H28" s="245"/>
      <c r="I28" s="243" t="s">
        <v>414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119</v>
      </c>
      <c r="D31" s="255"/>
      <c r="E31" s="256"/>
      <c r="F31" s="254" t="s">
        <v>355</v>
      </c>
      <c r="G31" s="255"/>
      <c r="H31" s="256"/>
      <c r="I31" s="254" t="s">
        <v>412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9.35</v>
      </c>
      <c r="F35" s="156">
        <v>9.33</v>
      </c>
      <c r="G35" s="156">
        <v>9.27</v>
      </c>
      <c r="H35" s="153">
        <v>9.34</v>
      </c>
      <c r="I35" s="156">
        <v>9.27</v>
      </c>
      <c r="J35" s="21">
        <v>9.41</v>
      </c>
    </row>
    <row r="36" spans="1:10" ht="15.75">
      <c r="A36" s="259"/>
      <c r="B36" s="266"/>
      <c r="C36" s="12" t="s">
        <v>57</v>
      </c>
      <c r="D36" s="12" t="s">
        <v>58</v>
      </c>
      <c r="E36" s="156">
        <v>8.52</v>
      </c>
      <c r="F36" s="156">
        <v>8.9700000000000006</v>
      </c>
      <c r="G36" s="156">
        <v>8.1999999999999993</v>
      </c>
      <c r="H36" s="153">
        <v>7.82</v>
      </c>
      <c r="I36" s="156">
        <v>6.17</v>
      </c>
      <c r="J36" s="21">
        <v>5.55</v>
      </c>
    </row>
    <row r="37" spans="1:10" ht="18.75">
      <c r="A37" s="259"/>
      <c r="B37" s="266"/>
      <c r="C37" s="13" t="s">
        <v>59</v>
      </c>
      <c r="D37" s="12" t="s">
        <v>60</v>
      </c>
      <c r="E37" s="156">
        <v>11.9</v>
      </c>
      <c r="F37" s="156">
        <v>12.4</v>
      </c>
      <c r="G37" s="35">
        <v>12.6</v>
      </c>
      <c r="H37" s="153">
        <v>13.8</v>
      </c>
      <c r="I37" s="156">
        <v>12.5</v>
      </c>
      <c r="J37" s="21">
        <v>12.7</v>
      </c>
    </row>
    <row r="38" spans="1:10" ht="16.5">
      <c r="A38" s="259"/>
      <c r="B38" s="266"/>
      <c r="C38" s="14" t="s">
        <v>61</v>
      </c>
      <c r="D38" s="12" t="s">
        <v>62</v>
      </c>
      <c r="E38" s="35">
        <v>6.57</v>
      </c>
      <c r="F38" s="35">
        <v>6.81</v>
      </c>
      <c r="G38" s="35">
        <v>10.9</v>
      </c>
      <c r="H38" s="37">
        <v>5.22</v>
      </c>
      <c r="I38" s="156">
        <v>4.54</v>
      </c>
      <c r="J38" s="21">
        <v>7.37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1</v>
      </c>
      <c r="F39" s="156">
        <v>1</v>
      </c>
      <c r="G39" s="156">
        <v>0.9</v>
      </c>
      <c r="H39" s="153">
        <v>0.9</v>
      </c>
      <c r="I39" s="156">
        <v>1</v>
      </c>
      <c r="J39" s="21">
        <v>0.9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10.02</v>
      </c>
      <c r="F40" s="156">
        <v>10.050000000000001</v>
      </c>
      <c r="G40" s="156">
        <v>10.119999999999999</v>
      </c>
      <c r="H40" s="153">
        <v>10.119999999999999</v>
      </c>
      <c r="I40" s="156">
        <v>10.119999999999999</v>
      </c>
      <c r="J40" s="21">
        <v>10.16</v>
      </c>
    </row>
    <row r="41" spans="1:10" ht="15.75">
      <c r="A41" s="259"/>
      <c r="B41" s="266"/>
      <c r="C41" s="12" t="s">
        <v>57</v>
      </c>
      <c r="D41" s="12" t="s">
        <v>65</v>
      </c>
      <c r="E41" s="156">
        <v>17.59</v>
      </c>
      <c r="F41" s="156">
        <v>18.8</v>
      </c>
      <c r="G41" s="156">
        <v>17.59</v>
      </c>
      <c r="H41" s="153">
        <v>19.5</v>
      </c>
      <c r="I41" s="156">
        <v>18</v>
      </c>
      <c r="J41" s="21">
        <v>20</v>
      </c>
    </row>
    <row r="42" spans="1:10" ht="15.75">
      <c r="A42" s="259"/>
      <c r="B42" s="266"/>
      <c r="C42" s="15" t="s">
        <v>66</v>
      </c>
      <c r="D42" s="16" t="s">
        <v>67</v>
      </c>
      <c r="E42" s="156">
        <v>3.82</v>
      </c>
      <c r="F42" s="156">
        <v>4.49</v>
      </c>
      <c r="G42" s="156">
        <v>4.24</v>
      </c>
      <c r="H42" s="153">
        <v>3.65</v>
      </c>
      <c r="I42" s="156">
        <v>3.58</v>
      </c>
      <c r="J42" s="21">
        <v>3.83</v>
      </c>
    </row>
    <row r="43" spans="1:10" ht="16.5">
      <c r="A43" s="259"/>
      <c r="B43" s="266"/>
      <c r="C43" s="15" t="s">
        <v>68</v>
      </c>
      <c r="D43" s="17" t="s">
        <v>69</v>
      </c>
      <c r="E43" s="156">
        <v>4.25</v>
      </c>
      <c r="F43" s="156">
        <v>3.73</v>
      </c>
      <c r="G43" s="156">
        <v>6.33</v>
      </c>
      <c r="H43" s="153">
        <v>5.41</v>
      </c>
      <c r="I43" s="156">
        <v>3.68</v>
      </c>
      <c r="J43" s="21">
        <v>5.84</v>
      </c>
    </row>
    <row r="44" spans="1:10" ht="18.75">
      <c r="A44" s="259"/>
      <c r="B44" s="266"/>
      <c r="C44" s="13" t="s">
        <v>59</v>
      </c>
      <c r="D44" s="12" t="s">
        <v>70</v>
      </c>
      <c r="E44" s="156">
        <v>1050</v>
      </c>
      <c r="F44" s="156">
        <v>820</v>
      </c>
      <c r="G44" s="156">
        <v>763</v>
      </c>
      <c r="H44" s="153">
        <v>721</v>
      </c>
      <c r="I44" s="156">
        <v>655</v>
      </c>
      <c r="J44" s="21">
        <v>543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8.41</v>
      </c>
      <c r="F45" s="156">
        <v>8.6199999999999992</v>
      </c>
      <c r="G45" s="156">
        <v>10.130000000000001</v>
      </c>
      <c r="H45" s="153">
        <v>10.1</v>
      </c>
      <c r="I45" s="156">
        <v>6.25</v>
      </c>
      <c r="J45" s="21">
        <v>2.94</v>
      </c>
    </row>
    <row r="46" spans="1:10" ht="18.75">
      <c r="A46" s="259"/>
      <c r="B46" s="266"/>
      <c r="C46" s="13" t="s">
        <v>59</v>
      </c>
      <c r="D46" s="12" t="s">
        <v>60</v>
      </c>
      <c r="E46" s="156">
        <v>19.8</v>
      </c>
      <c r="F46" s="156">
        <v>17.2</v>
      </c>
      <c r="G46" s="156">
        <v>18.8</v>
      </c>
      <c r="H46" s="153">
        <v>17.5</v>
      </c>
      <c r="I46" s="156">
        <v>15.4</v>
      </c>
      <c r="J46" s="21">
        <v>14.2</v>
      </c>
    </row>
    <row r="47" spans="1:10" ht="16.5">
      <c r="A47" s="259"/>
      <c r="B47" s="266"/>
      <c r="C47" s="14" t="s">
        <v>61</v>
      </c>
      <c r="D47" s="12" t="s">
        <v>76</v>
      </c>
      <c r="E47" s="156">
        <v>2.06</v>
      </c>
      <c r="F47" s="156">
        <v>2.37</v>
      </c>
      <c r="G47" s="156">
        <v>1.46</v>
      </c>
      <c r="H47" s="153">
        <v>1.29</v>
      </c>
      <c r="I47" s="156">
        <v>6.3</v>
      </c>
      <c r="J47" s="21">
        <v>2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5.66</v>
      </c>
      <c r="F48" s="156">
        <v>5.82</v>
      </c>
      <c r="G48" s="156">
        <v>6.9</v>
      </c>
      <c r="H48" s="153">
        <v>7.28</v>
      </c>
      <c r="I48" s="156">
        <v>6.29</v>
      </c>
      <c r="J48" s="21">
        <v>4.75</v>
      </c>
    </row>
    <row r="49" spans="1:13" ht="18.75">
      <c r="A49" s="259"/>
      <c r="B49" s="266"/>
      <c r="C49" s="13" t="s">
        <v>59</v>
      </c>
      <c r="D49" s="12" t="s">
        <v>60</v>
      </c>
      <c r="E49" s="156">
        <v>10.5</v>
      </c>
      <c r="F49" s="156">
        <v>12.8</v>
      </c>
      <c r="G49" s="156">
        <v>7.7</v>
      </c>
      <c r="H49" s="153">
        <v>8.1999999999999993</v>
      </c>
      <c r="I49" s="156">
        <v>7.4</v>
      </c>
      <c r="J49" s="21">
        <v>11.9</v>
      </c>
    </row>
    <row r="50" spans="1:13" ht="16.5">
      <c r="A50" s="259"/>
      <c r="B50" s="266"/>
      <c r="C50" s="14" t="s">
        <v>61</v>
      </c>
      <c r="D50" s="12" t="s">
        <v>76</v>
      </c>
      <c r="E50" s="156">
        <v>12.1</v>
      </c>
      <c r="F50" s="156">
        <v>11.3</v>
      </c>
      <c r="G50" s="156">
        <v>3.76</v>
      </c>
      <c r="H50" s="153">
        <v>2.73</v>
      </c>
      <c r="I50" s="156">
        <v>3.5</v>
      </c>
      <c r="J50" s="21">
        <v>6.42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9.5399999999999991</v>
      </c>
      <c r="F52" s="156">
        <v>9.51</v>
      </c>
      <c r="G52" s="156">
        <v>9.49</v>
      </c>
      <c r="H52" s="153">
        <v>9.48</v>
      </c>
      <c r="I52" s="156">
        <v>9.5</v>
      </c>
      <c r="J52" s="21">
        <v>9.4</v>
      </c>
    </row>
    <row r="53" spans="1:13" ht="15.75">
      <c r="A53" s="259"/>
      <c r="B53" s="266"/>
      <c r="C53" s="12" t="s">
        <v>57</v>
      </c>
      <c r="D53" s="12" t="s">
        <v>58</v>
      </c>
      <c r="E53" s="156">
        <v>6.63</v>
      </c>
      <c r="F53" s="156">
        <v>6.92</v>
      </c>
      <c r="G53" s="156">
        <v>8.2200000000000006</v>
      </c>
      <c r="H53" s="153">
        <v>6.54</v>
      </c>
      <c r="I53" s="156">
        <v>7.02</v>
      </c>
      <c r="J53" s="21">
        <v>7.45</v>
      </c>
    </row>
    <row r="54" spans="1:13" ht="18.75">
      <c r="A54" s="259"/>
      <c r="B54" s="266"/>
      <c r="C54" s="13" t="s">
        <v>59</v>
      </c>
      <c r="D54" s="12" t="s">
        <v>60</v>
      </c>
      <c r="E54" s="156">
        <v>10.6</v>
      </c>
      <c r="F54" s="156">
        <v>9.8000000000000007</v>
      </c>
      <c r="G54" s="156">
        <v>12.71</v>
      </c>
      <c r="H54" s="153">
        <v>15.02</v>
      </c>
      <c r="I54" s="156">
        <v>7.9</v>
      </c>
      <c r="J54" s="21">
        <v>11</v>
      </c>
    </row>
    <row r="55" spans="1:13" ht="16.5">
      <c r="A55" s="259"/>
      <c r="B55" s="267"/>
      <c r="C55" s="18" t="s">
        <v>61</v>
      </c>
      <c r="D55" s="12" t="s">
        <v>85</v>
      </c>
      <c r="E55" s="19">
        <v>1.34</v>
      </c>
      <c r="F55" s="19">
        <v>1.53</v>
      </c>
      <c r="G55" s="19">
        <v>2.5</v>
      </c>
      <c r="H55" s="153">
        <v>6.88</v>
      </c>
      <c r="I55" s="156">
        <v>7.18</v>
      </c>
      <c r="J55" s="21">
        <v>4.1100000000000003</v>
      </c>
    </row>
    <row r="56" spans="1:13" ht="14.25">
      <c r="A56" s="22" t="s">
        <v>86</v>
      </c>
      <c r="B56" s="22" t="s">
        <v>87</v>
      </c>
      <c r="C56" s="23">
        <v>8.26</v>
      </c>
      <c r="D56" s="22" t="s">
        <v>88</v>
      </c>
      <c r="E56" s="23">
        <v>91</v>
      </c>
      <c r="F56" s="22" t="s">
        <v>89</v>
      </c>
      <c r="G56" s="23">
        <v>85</v>
      </c>
      <c r="H56" s="22" t="s">
        <v>90</v>
      </c>
      <c r="I56" s="23">
        <v>0.03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1.9</v>
      </c>
      <c r="C60" s="30"/>
      <c r="D60" s="33">
        <v>0.77</v>
      </c>
      <c r="E60" s="30"/>
      <c r="F60" s="30">
        <v>0.22</v>
      </c>
      <c r="G60" s="34"/>
      <c r="H60" s="30">
        <v>1.17</v>
      </c>
      <c r="I60" s="30"/>
      <c r="J60" s="21">
        <v>1.41</v>
      </c>
      <c r="K60" s="21"/>
      <c r="L60" s="21">
        <v>387</v>
      </c>
      <c r="M60" s="21"/>
    </row>
    <row r="61" spans="1:13" ht="18.75">
      <c r="A61" s="28" t="s">
        <v>5</v>
      </c>
      <c r="B61" s="29">
        <v>4.01</v>
      </c>
      <c r="C61" s="30"/>
      <c r="D61" s="33">
        <v>2</v>
      </c>
      <c r="E61" s="30"/>
      <c r="F61" s="30">
        <v>0.4</v>
      </c>
      <c r="G61" s="34"/>
      <c r="H61" s="30">
        <v>9.3000000000000007</v>
      </c>
      <c r="I61" s="30"/>
      <c r="J61" s="21">
        <v>4.57</v>
      </c>
      <c r="K61" s="21"/>
      <c r="L61" s="21">
        <v>674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58.5</v>
      </c>
      <c r="D63" s="33"/>
      <c r="E63" s="30">
        <v>49.7</v>
      </c>
      <c r="F63" s="30"/>
      <c r="G63" s="34">
        <v>56.42</v>
      </c>
      <c r="H63" s="30"/>
      <c r="I63" s="30">
        <v>67.08</v>
      </c>
      <c r="J63" s="21"/>
      <c r="K63" s="21">
        <v>63.82</v>
      </c>
      <c r="M63" s="21">
        <v>67.52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>
        <v>22.2</v>
      </c>
      <c r="J64" s="21"/>
      <c r="K64" s="21"/>
      <c r="L64" s="21"/>
      <c r="M64" s="21"/>
    </row>
    <row r="65" spans="1:13" ht="18.75">
      <c r="A65" s="31" t="s">
        <v>7</v>
      </c>
      <c r="B65" s="30"/>
      <c r="C65" s="30">
        <v>20.100000000000001</v>
      </c>
      <c r="D65" s="33"/>
      <c r="E65" s="30">
        <v>21</v>
      </c>
      <c r="F65" s="30"/>
      <c r="G65" s="34">
        <v>13.24</v>
      </c>
      <c r="H65" s="30"/>
      <c r="I65" s="30"/>
      <c r="J65" s="21"/>
      <c r="K65" s="21">
        <v>20.420000000000002</v>
      </c>
      <c r="M65" s="21">
        <v>29.13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2.36</v>
      </c>
      <c r="C67" s="30">
        <v>10.6</v>
      </c>
      <c r="D67" s="33">
        <v>2.6</v>
      </c>
      <c r="E67" s="30">
        <v>8.6</v>
      </c>
      <c r="F67" s="30">
        <v>0.75</v>
      </c>
      <c r="G67" s="34">
        <v>10.97</v>
      </c>
      <c r="H67" s="30">
        <v>2.2999999999999998</v>
      </c>
      <c r="I67" s="30">
        <v>13.5</v>
      </c>
      <c r="J67" s="21">
        <v>2.72</v>
      </c>
      <c r="K67" s="21">
        <v>15.5</v>
      </c>
      <c r="L67" s="21">
        <v>3.33</v>
      </c>
      <c r="M67" s="21">
        <v>5.76</v>
      </c>
    </row>
    <row r="68" spans="1:13" ht="18.75">
      <c r="A68" s="32" t="s">
        <v>8</v>
      </c>
      <c r="B68" s="36">
        <v>9.86</v>
      </c>
      <c r="C68" s="30">
        <v>15.6</v>
      </c>
      <c r="D68" s="33">
        <v>8.57</v>
      </c>
      <c r="E68" s="30">
        <v>8.1</v>
      </c>
      <c r="F68" s="30">
        <v>5.72</v>
      </c>
      <c r="G68" s="34">
        <v>15.27</v>
      </c>
      <c r="H68" s="30">
        <v>1.21</v>
      </c>
      <c r="I68" s="30">
        <v>14</v>
      </c>
      <c r="J68" s="21">
        <v>2.84</v>
      </c>
      <c r="K68" s="21">
        <v>12.1</v>
      </c>
      <c r="L68" s="21">
        <v>2.75</v>
      </c>
      <c r="M68" s="21">
        <v>7.74</v>
      </c>
    </row>
    <row r="69" spans="1:13" ht="18.75">
      <c r="A69" s="32" t="s">
        <v>9</v>
      </c>
      <c r="B69" s="36">
        <v>4.3499999999999996</v>
      </c>
      <c r="C69" s="30">
        <v>15.9</v>
      </c>
      <c r="D69" s="33">
        <v>4.91</v>
      </c>
      <c r="E69" s="30">
        <v>15.2</v>
      </c>
      <c r="F69" s="30">
        <v>1.73</v>
      </c>
      <c r="G69" s="34">
        <v>15.99</v>
      </c>
      <c r="H69" s="30">
        <v>0.84</v>
      </c>
      <c r="I69" s="30">
        <v>12.6</v>
      </c>
      <c r="J69" s="21">
        <v>1.61</v>
      </c>
      <c r="K69" s="21">
        <v>15.68</v>
      </c>
      <c r="L69" s="21">
        <v>4.38</v>
      </c>
      <c r="M69" s="21">
        <v>7.65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7" workbookViewId="0">
      <selection activeCell="I24" sqref="I24:K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2</v>
      </c>
      <c r="B2" s="221"/>
      <c r="C2" s="223" t="s">
        <v>160</v>
      </c>
      <c r="D2" s="223"/>
      <c r="E2" s="223"/>
      <c r="F2" s="224" t="s">
        <v>162</v>
      </c>
      <c r="G2" s="224"/>
      <c r="H2" s="224"/>
      <c r="I2" s="225" t="s">
        <v>418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96930</v>
      </c>
      <c r="D4" s="217"/>
      <c r="E4" s="217"/>
      <c r="F4" s="217">
        <v>98180</v>
      </c>
      <c r="G4" s="217"/>
      <c r="H4" s="217"/>
      <c r="I4" s="217">
        <v>99200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90800</v>
      </c>
      <c r="D5" s="217"/>
      <c r="E5" s="217"/>
      <c r="F5" s="217">
        <v>91770</v>
      </c>
      <c r="G5" s="217"/>
      <c r="H5" s="217"/>
      <c r="I5" s="217">
        <v>93000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C4-'30日'!I4</f>
        <v>935</v>
      </c>
      <c r="D6" s="285"/>
      <c r="E6" s="285"/>
      <c r="F6" s="286">
        <f>F4-C4</f>
        <v>1250</v>
      </c>
      <c r="G6" s="287"/>
      <c r="H6" s="288"/>
      <c r="I6" s="286">
        <f>I4-F4</f>
        <v>1020</v>
      </c>
      <c r="J6" s="287"/>
      <c r="K6" s="288"/>
      <c r="L6" s="279">
        <f>C6+F6+I6</f>
        <v>3205</v>
      </c>
      <c r="M6" s="279">
        <f>C7+F7+I7</f>
        <v>3250</v>
      </c>
    </row>
    <row r="7" spans="1:15" ht="21.95" customHeight="1">
      <c r="A7" s="216"/>
      <c r="B7" s="6" t="s">
        <v>278</v>
      </c>
      <c r="C7" s="285">
        <f>C5-'30日'!I5</f>
        <v>1050</v>
      </c>
      <c r="D7" s="285"/>
      <c r="E7" s="285"/>
      <c r="F7" s="286">
        <f>F5-C5</f>
        <v>970</v>
      </c>
      <c r="G7" s="287"/>
      <c r="H7" s="288"/>
      <c r="I7" s="286">
        <f>I5-F5</f>
        <v>1230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48</v>
      </c>
      <c r="D9" s="217"/>
      <c r="E9" s="217"/>
      <c r="F9" s="217">
        <v>48</v>
      </c>
      <c r="G9" s="217"/>
      <c r="H9" s="217"/>
      <c r="I9" s="217">
        <v>43</v>
      </c>
      <c r="J9" s="217"/>
      <c r="K9" s="217"/>
      <c r="L9" s="293" t="s">
        <v>340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48</v>
      </c>
      <c r="D10" s="217"/>
      <c r="E10" s="217"/>
      <c r="F10" s="217">
        <v>48</v>
      </c>
      <c r="G10" s="217"/>
      <c r="H10" s="217"/>
      <c r="I10" s="217">
        <v>43</v>
      </c>
      <c r="J10" s="217"/>
      <c r="K10" s="217"/>
    </row>
    <row r="11" spans="1:15" ht="21.95" customHeight="1">
      <c r="A11" s="226" t="s">
        <v>22</v>
      </c>
      <c r="B11" s="155" t="s">
        <v>23</v>
      </c>
      <c r="C11" s="210" t="s">
        <v>102</v>
      </c>
      <c r="D11" s="210" t="s">
        <v>102</v>
      </c>
      <c r="E11" s="210" t="s">
        <v>102</v>
      </c>
      <c r="F11" s="212" t="s">
        <v>102</v>
      </c>
      <c r="G11" s="212" t="s">
        <v>102</v>
      </c>
      <c r="H11" s="212" t="s">
        <v>102</v>
      </c>
      <c r="I11" s="214" t="s">
        <v>102</v>
      </c>
      <c r="J11" s="214" t="s">
        <v>102</v>
      </c>
      <c r="K11" s="214" t="s">
        <v>102</v>
      </c>
    </row>
    <row r="12" spans="1:15" ht="21.95" customHeight="1">
      <c r="A12" s="226"/>
      <c r="B12" s="155" t="s">
        <v>24</v>
      </c>
      <c r="C12" s="210">
        <v>60</v>
      </c>
      <c r="D12" s="210">
        <v>60</v>
      </c>
      <c r="E12" s="210">
        <v>60</v>
      </c>
      <c r="F12" s="212">
        <v>60</v>
      </c>
      <c r="G12" s="212">
        <v>60</v>
      </c>
      <c r="H12" s="212">
        <v>60</v>
      </c>
      <c r="I12" s="214">
        <v>60</v>
      </c>
      <c r="J12" s="214">
        <v>60</v>
      </c>
      <c r="K12" s="214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211">
        <v>480</v>
      </c>
      <c r="D15" s="211">
        <v>450</v>
      </c>
      <c r="E15" s="211">
        <v>420</v>
      </c>
      <c r="F15" s="153">
        <v>420</v>
      </c>
      <c r="G15" s="153">
        <v>380</v>
      </c>
      <c r="H15" s="153">
        <v>340</v>
      </c>
      <c r="I15" s="153">
        <v>340</v>
      </c>
      <c r="J15" s="153">
        <v>300</v>
      </c>
      <c r="K15" s="153">
        <v>270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0</v>
      </c>
      <c r="G16" s="232"/>
      <c r="H16" s="232"/>
      <c r="I16" s="232" t="s">
        <v>0</v>
      </c>
      <c r="J16" s="232"/>
      <c r="K16" s="232"/>
    </row>
    <row r="17" spans="1:11" ht="21.95" customHeight="1">
      <c r="A17" s="233" t="s">
        <v>31</v>
      </c>
      <c r="B17" s="154" t="s">
        <v>23</v>
      </c>
      <c r="C17" s="211" t="s">
        <v>105</v>
      </c>
      <c r="D17" s="211" t="s">
        <v>113</v>
      </c>
      <c r="E17" s="211" t="s">
        <v>113</v>
      </c>
      <c r="F17" s="213" t="s">
        <v>113</v>
      </c>
      <c r="G17" s="213" t="s">
        <v>113</v>
      </c>
      <c r="H17" s="213" t="s">
        <v>113</v>
      </c>
      <c r="I17" s="215" t="s">
        <v>113</v>
      </c>
      <c r="J17" s="215" t="s">
        <v>113</v>
      </c>
      <c r="K17" s="215" t="s">
        <v>113</v>
      </c>
    </row>
    <row r="18" spans="1:11" ht="21.95" customHeight="1">
      <c r="A18" s="233"/>
      <c r="B18" s="154" t="s">
        <v>24</v>
      </c>
      <c r="C18" s="211">
        <v>85</v>
      </c>
      <c r="D18" s="211">
        <v>85</v>
      </c>
      <c r="E18" s="211">
        <v>85</v>
      </c>
      <c r="F18" s="213">
        <v>85</v>
      </c>
      <c r="G18" s="213">
        <v>85</v>
      </c>
      <c r="H18" s="213">
        <v>85</v>
      </c>
      <c r="I18" s="215">
        <v>85</v>
      </c>
      <c r="J18" s="215">
        <v>85</v>
      </c>
      <c r="K18" s="215">
        <v>85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211">
        <v>420</v>
      </c>
      <c r="D21" s="211">
        <v>340</v>
      </c>
      <c r="E21" s="211">
        <v>280</v>
      </c>
      <c r="F21" s="153">
        <v>280</v>
      </c>
      <c r="G21" s="153">
        <v>500</v>
      </c>
      <c r="H21" s="153">
        <v>420</v>
      </c>
      <c r="I21" s="153">
        <v>420</v>
      </c>
      <c r="J21" s="153">
        <v>340</v>
      </c>
      <c r="K21" s="153">
        <v>260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416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1820</v>
      </c>
      <c r="D23" s="229"/>
      <c r="E23" s="229"/>
      <c r="F23" s="229">
        <v>1820</v>
      </c>
      <c r="G23" s="229"/>
      <c r="H23" s="229"/>
      <c r="I23" s="229">
        <v>1800</v>
      </c>
      <c r="J23" s="229"/>
      <c r="K23" s="229"/>
    </row>
    <row r="24" spans="1:11" ht="21.95" customHeight="1">
      <c r="A24" s="236"/>
      <c r="B24" s="10" t="s">
        <v>38</v>
      </c>
      <c r="C24" s="229">
        <v>850</v>
      </c>
      <c r="D24" s="229"/>
      <c r="E24" s="229"/>
      <c r="F24" s="229">
        <v>2680</v>
      </c>
      <c r="G24" s="229"/>
      <c r="H24" s="229"/>
      <c r="I24" s="229">
        <v>2550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24</v>
      </c>
      <c r="D25" s="229"/>
      <c r="E25" s="229"/>
      <c r="F25" s="229">
        <v>24</v>
      </c>
      <c r="G25" s="229"/>
      <c r="H25" s="229"/>
      <c r="I25" s="229">
        <v>24</v>
      </c>
      <c r="J25" s="229"/>
      <c r="K25" s="229"/>
    </row>
    <row r="26" spans="1:11" ht="21.95" customHeight="1">
      <c r="A26" s="231"/>
      <c r="B26" s="8" t="s">
        <v>41</v>
      </c>
      <c r="C26" s="229">
        <v>133</v>
      </c>
      <c r="D26" s="229"/>
      <c r="E26" s="229"/>
      <c r="F26" s="229">
        <v>131</v>
      </c>
      <c r="G26" s="229"/>
      <c r="H26" s="229"/>
      <c r="I26" s="229">
        <v>131</v>
      </c>
      <c r="J26" s="229"/>
      <c r="K26" s="229"/>
    </row>
    <row r="27" spans="1:11" ht="21.95" customHeight="1">
      <c r="A27" s="231"/>
      <c r="B27" s="8" t="s">
        <v>42</v>
      </c>
      <c r="C27" s="229">
        <v>2</v>
      </c>
      <c r="D27" s="229"/>
      <c r="E27" s="229"/>
      <c r="F27" s="229">
        <v>2</v>
      </c>
      <c r="G27" s="229"/>
      <c r="H27" s="229"/>
      <c r="I27" s="229">
        <v>2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415</v>
      </c>
      <c r="D28" s="244"/>
      <c r="E28" s="245"/>
      <c r="F28" s="243" t="s">
        <v>417</v>
      </c>
      <c r="G28" s="244"/>
      <c r="H28" s="245"/>
      <c r="I28" s="243" t="s">
        <v>419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110</v>
      </c>
      <c r="D31" s="255"/>
      <c r="E31" s="256"/>
      <c r="F31" s="254" t="s">
        <v>117</v>
      </c>
      <c r="G31" s="255"/>
      <c r="H31" s="256"/>
      <c r="I31" s="254" t="s">
        <v>123</v>
      </c>
      <c r="J31" s="255"/>
      <c r="K31" s="256"/>
    </row>
    <row r="32" spans="1:11" ht="20.25" customHeight="1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 customHeight="1">
      <c r="A33" s="258"/>
      <c r="B33" s="152" t="s">
        <v>2</v>
      </c>
      <c r="C33" s="20" t="s">
        <v>3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156">
        <v>9.4700000000000006</v>
      </c>
      <c r="F35" s="156">
        <v>9.41</v>
      </c>
      <c r="G35" s="156">
        <v>9.33</v>
      </c>
      <c r="H35" s="153">
        <v>9.32</v>
      </c>
      <c r="I35" s="156">
        <v>9.25</v>
      </c>
      <c r="J35" s="21">
        <v>9.25</v>
      </c>
    </row>
    <row r="36" spans="1:10" ht="15.75">
      <c r="A36" s="259"/>
      <c r="B36" s="266"/>
      <c r="C36" s="12" t="s">
        <v>57</v>
      </c>
      <c r="D36" s="12" t="s">
        <v>58</v>
      </c>
      <c r="E36" s="156">
        <v>8.66</v>
      </c>
      <c r="F36" s="156">
        <v>8.1300000000000008</v>
      </c>
      <c r="G36" s="156">
        <v>5.8</v>
      </c>
      <c r="H36" s="153">
        <v>7.41</v>
      </c>
      <c r="I36" s="156">
        <v>6.23</v>
      </c>
      <c r="J36" s="21">
        <v>5.62</v>
      </c>
    </row>
    <row r="37" spans="1:10" ht="18.75">
      <c r="A37" s="259"/>
      <c r="B37" s="266"/>
      <c r="C37" s="13" t="s">
        <v>59</v>
      </c>
      <c r="D37" s="12" t="s">
        <v>60</v>
      </c>
      <c r="E37" s="156">
        <v>12.3</v>
      </c>
      <c r="F37" s="156">
        <v>13.1</v>
      </c>
      <c r="G37" s="35">
        <v>12.8</v>
      </c>
      <c r="H37" s="153">
        <v>13</v>
      </c>
      <c r="I37" s="156">
        <v>12.7</v>
      </c>
      <c r="J37" s="21">
        <v>12</v>
      </c>
    </row>
    <row r="38" spans="1:10" ht="16.5">
      <c r="A38" s="259"/>
      <c r="B38" s="266"/>
      <c r="C38" s="14" t="s">
        <v>61</v>
      </c>
      <c r="D38" s="12" t="s">
        <v>62</v>
      </c>
      <c r="E38" s="35">
        <v>6.45</v>
      </c>
      <c r="F38" s="35">
        <v>4.7</v>
      </c>
      <c r="G38" s="35">
        <v>7.49</v>
      </c>
      <c r="H38" s="37">
        <v>7.96</v>
      </c>
      <c r="I38" s="156">
        <v>5.85</v>
      </c>
      <c r="J38" s="21">
        <v>6.61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156">
        <v>0.8</v>
      </c>
      <c r="F39" s="156">
        <v>0.8</v>
      </c>
      <c r="G39" s="156">
        <v>1</v>
      </c>
      <c r="H39" s="153">
        <v>1</v>
      </c>
      <c r="I39" s="156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156">
        <v>10.23</v>
      </c>
      <c r="F40" s="156">
        <v>10.199999999999999</v>
      </c>
      <c r="G40" s="156">
        <v>10.16</v>
      </c>
      <c r="H40" s="153">
        <v>10.15</v>
      </c>
      <c r="I40" s="156">
        <v>10</v>
      </c>
      <c r="J40" s="21">
        <v>10</v>
      </c>
    </row>
    <row r="41" spans="1:10" ht="15.75">
      <c r="A41" s="259"/>
      <c r="B41" s="266"/>
      <c r="C41" s="12" t="s">
        <v>57</v>
      </c>
      <c r="D41" s="12" t="s">
        <v>65</v>
      </c>
      <c r="E41" s="156">
        <v>20.2</v>
      </c>
      <c r="F41" s="156">
        <v>21.8</v>
      </c>
      <c r="G41" s="156">
        <v>21.8</v>
      </c>
      <c r="H41" s="153">
        <v>18.829999999999998</v>
      </c>
      <c r="I41" s="156">
        <v>22.2</v>
      </c>
      <c r="J41" s="21">
        <v>20.399999999999999</v>
      </c>
    </row>
    <row r="42" spans="1:10" ht="15.75">
      <c r="A42" s="259"/>
      <c r="B42" s="266"/>
      <c r="C42" s="15" t="s">
        <v>66</v>
      </c>
      <c r="D42" s="16" t="s">
        <v>67</v>
      </c>
      <c r="E42" s="156">
        <v>4.75</v>
      </c>
      <c r="F42" s="156">
        <v>5.36</v>
      </c>
      <c r="G42" s="156">
        <v>5.5</v>
      </c>
      <c r="H42" s="153">
        <v>4.83</v>
      </c>
      <c r="I42" s="156">
        <v>4.09</v>
      </c>
      <c r="J42" s="21">
        <v>3.84</v>
      </c>
    </row>
    <row r="43" spans="1:10" ht="16.5">
      <c r="A43" s="259"/>
      <c r="B43" s="266"/>
      <c r="C43" s="15" t="s">
        <v>68</v>
      </c>
      <c r="D43" s="17" t="s">
        <v>69</v>
      </c>
      <c r="E43" s="156">
        <v>3.57</v>
      </c>
      <c r="F43" s="156">
        <v>7.36</v>
      </c>
      <c r="G43" s="156">
        <v>5.37</v>
      </c>
      <c r="H43" s="153">
        <v>5.24</v>
      </c>
      <c r="I43" s="156">
        <v>7.6</v>
      </c>
      <c r="J43" s="21">
        <v>8.1</v>
      </c>
    </row>
    <row r="44" spans="1:10" ht="18.75">
      <c r="A44" s="259"/>
      <c r="B44" s="266"/>
      <c r="C44" s="13" t="s">
        <v>59</v>
      </c>
      <c r="D44" s="12" t="s">
        <v>70</v>
      </c>
      <c r="E44" s="156">
        <v>470</v>
      </c>
      <c r="F44" s="156">
        <v>952</v>
      </c>
      <c r="G44" s="156">
        <v>1300</v>
      </c>
      <c r="H44" s="153">
        <v>1070</v>
      </c>
      <c r="I44" s="156">
        <v>909</v>
      </c>
      <c r="J44" s="21">
        <v>697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156">
        <v>6.72</v>
      </c>
      <c r="F45" s="156">
        <v>7.24</v>
      </c>
      <c r="G45" s="156">
        <v>8.4600000000000009</v>
      </c>
      <c r="H45" s="153">
        <v>8.08</v>
      </c>
      <c r="I45" s="156">
        <v>6.6</v>
      </c>
      <c r="J45" s="21">
        <v>5.8</v>
      </c>
    </row>
    <row r="46" spans="1:10" ht="18.75">
      <c r="A46" s="259"/>
      <c r="B46" s="266"/>
      <c r="C46" s="13" t="s">
        <v>59</v>
      </c>
      <c r="D46" s="12" t="s">
        <v>60</v>
      </c>
      <c r="E46" s="156">
        <v>11</v>
      </c>
      <c r="F46" s="156">
        <v>19.100000000000001</v>
      </c>
      <c r="G46" s="156">
        <v>24.4</v>
      </c>
      <c r="H46" s="153">
        <v>22.8</v>
      </c>
      <c r="I46" s="156">
        <v>19.8</v>
      </c>
      <c r="J46" s="21">
        <v>15.4</v>
      </c>
    </row>
    <row r="47" spans="1:10" ht="16.5">
      <c r="A47" s="259"/>
      <c r="B47" s="266"/>
      <c r="C47" s="14" t="s">
        <v>61</v>
      </c>
      <c r="D47" s="12" t="s">
        <v>76</v>
      </c>
      <c r="E47" s="156">
        <v>3.05</v>
      </c>
      <c r="F47" s="156">
        <v>6.1</v>
      </c>
      <c r="G47" s="156">
        <v>4.24</v>
      </c>
      <c r="H47" s="153">
        <v>3.71</v>
      </c>
      <c r="I47" s="156">
        <v>1.32</v>
      </c>
      <c r="J47" s="21">
        <v>1.53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156">
        <v>7.24</v>
      </c>
      <c r="F48" s="156">
        <v>6.96</v>
      </c>
      <c r="G48" s="156">
        <v>5.71</v>
      </c>
      <c r="H48" s="153">
        <v>6.22</v>
      </c>
      <c r="I48" s="156">
        <v>3.52</v>
      </c>
      <c r="J48" s="21">
        <v>4.79</v>
      </c>
    </row>
    <row r="49" spans="1:13" ht="18.75">
      <c r="A49" s="259"/>
      <c r="B49" s="266"/>
      <c r="C49" s="13" t="s">
        <v>59</v>
      </c>
      <c r="D49" s="12" t="s">
        <v>60</v>
      </c>
      <c r="E49" s="156">
        <v>8.9</v>
      </c>
      <c r="F49" s="156">
        <v>7.9</v>
      </c>
      <c r="G49" s="156">
        <v>11.1</v>
      </c>
      <c r="H49" s="153">
        <v>8.8000000000000007</v>
      </c>
      <c r="I49" s="156">
        <v>8.1999999999999993</v>
      </c>
      <c r="J49" s="21">
        <v>7.2</v>
      </c>
    </row>
    <row r="50" spans="1:13" ht="16.5">
      <c r="A50" s="259"/>
      <c r="B50" s="266"/>
      <c r="C50" s="14" t="s">
        <v>61</v>
      </c>
      <c r="D50" s="12" t="s">
        <v>76</v>
      </c>
      <c r="E50" s="156">
        <v>4.49</v>
      </c>
      <c r="F50" s="156">
        <v>5.47</v>
      </c>
      <c r="G50" s="156">
        <v>7.07</v>
      </c>
      <c r="H50" s="153">
        <v>7.85</v>
      </c>
      <c r="I50" s="156">
        <v>1.64</v>
      </c>
      <c r="J50" s="21">
        <v>1.71</v>
      </c>
    </row>
    <row r="51" spans="1:13" ht="14.25">
      <c r="A51" s="259"/>
      <c r="B51" s="266" t="s">
        <v>78</v>
      </c>
      <c r="C51" s="12" t="s">
        <v>53</v>
      </c>
      <c r="D51" s="156" t="s">
        <v>80</v>
      </c>
      <c r="E51" s="156">
        <v>0</v>
      </c>
      <c r="F51" s="156">
        <v>0</v>
      </c>
      <c r="G51" s="156">
        <v>0</v>
      </c>
      <c r="H51" s="153">
        <v>0</v>
      </c>
      <c r="I51" s="156">
        <v>0</v>
      </c>
      <c r="J51" s="21">
        <v>0</v>
      </c>
    </row>
    <row r="52" spans="1:13" ht="15.75">
      <c r="A52" s="259"/>
      <c r="B52" s="266"/>
      <c r="C52" s="13" t="s">
        <v>55</v>
      </c>
      <c r="D52" s="12" t="s">
        <v>82</v>
      </c>
      <c r="E52" s="156">
        <v>9.5500000000000007</v>
      </c>
      <c r="F52" s="156">
        <v>9.5299999999999994</v>
      </c>
      <c r="G52" s="156">
        <v>9.52</v>
      </c>
      <c r="H52" s="153">
        <v>9.5</v>
      </c>
      <c r="I52" s="156">
        <v>9.2899999999999991</v>
      </c>
      <c r="J52" s="21">
        <v>9.3000000000000007</v>
      </c>
    </row>
    <row r="53" spans="1:13" ht="15.75">
      <c r="A53" s="259"/>
      <c r="B53" s="266"/>
      <c r="C53" s="12" t="s">
        <v>57</v>
      </c>
      <c r="D53" s="12" t="s">
        <v>58</v>
      </c>
      <c r="E53" s="156">
        <v>8.43</v>
      </c>
      <c r="F53" s="156">
        <v>7.13</v>
      </c>
      <c r="G53" s="156">
        <v>6.42</v>
      </c>
      <c r="H53" s="153">
        <v>6.72</v>
      </c>
      <c r="I53" s="156">
        <v>6.2</v>
      </c>
      <c r="J53" s="21">
        <v>5.7</v>
      </c>
    </row>
    <row r="54" spans="1:13" ht="18.75">
      <c r="A54" s="259"/>
      <c r="B54" s="266"/>
      <c r="C54" s="13" t="s">
        <v>59</v>
      </c>
      <c r="D54" s="12" t="s">
        <v>60</v>
      </c>
      <c r="E54" s="156">
        <v>6.4</v>
      </c>
      <c r="F54" s="156">
        <v>3.7</v>
      </c>
      <c r="G54" s="156">
        <v>10.199999999999999</v>
      </c>
      <c r="H54" s="153">
        <v>9.6</v>
      </c>
      <c r="I54" s="156">
        <v>13</v>
      </c>
      <c r="J54" s="21">
        <v>12.5</v>
      </c>
    </row>
    <row r="55" spans="1:13" ht="16.5">
      <c r="A55" s="259"/>
      <c r="B55" s="267"/>
      <c r="C55" s="18" t="s">
        <v>61</v>
      </c>
      <c r="D55" s="12" t="s">
        <v>85</v>
      </c>
      <c r="E55" s="19">
        <v>8.1300000000000008</v>
      </c>
      <c r="F55" s="19">
        <v>6.46</v>
      </c>
      <c r="G55" s="19">
        <v>2.82</v>
      </c>
      <c r="H55" s="153">
        <v>3.23</v>
      </c>
      <c r="I55" s="156">
        <v>1.36</v>
      </c>
      <c r="J55" s="21">
        <v>1.76</v>
      </c>
    </row>
    <row r="56" spans="1:13" ht="14.25">
      <c r="A56" s="22" t="s">
        <v>86</v>
      </c>
      <c r="B56" s="22" t="s">
        <v>87</v>
      </c>
      <c r="C56" s="23">
        <v>8.36</v>
      </c>
      <c r="D56" s="22" t="s">
        <v>88</v>
      </c>
      <c r="E56" s="23">
        <v>92</v>
      </c>
      <c r="F56" s="22" t="s">
        <v>89</v>
      </c>
      <c r="G56" s="23">
        <v>78.3</v>
      </c>
      <c r="H56" s="22" t="s">
        <v>90</v>
      </c>
      <c r="I56" s="23">
        <v>0.03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1.7</v>
      </c>
      <c r="C60" s="30"/>
      <c r="D60" s="33">
        <v>2.5</v>
      </c>
      <c r="E60" s="30"/>
      <c r="F60" s="30">
        <v>2.02</v>
      </c>
      <c r="G60" s="34"/>
      <c r="H60" s="30">
        <v>4.6500000000000004</v>
      </c>
      <c r="I60" s="30"/>
      <c r="J60" s="21">
        <v>5.74</v>
      </c>
      <c r="K60" s="21"/>
      <c r="L60" s="21">
        <v>1.36</v>
      </c>
      <c r="M60" s="21"/>
    </row>
    <row r="61" spans="1:13" ht="18.75">
      <c r="A61" s="28" t="s">
        <v>5</v>
      </c>
      <c r="B61" s="29"/>
      <c r="C61" s="30"/>
      <c r="D61" s="33">
        <v>38.9</v>
      </c>
      <c r="E61" s="30"/>
      <c r="F61" s="30">
        <v>106</v>
      </c>
      <c r="G61" s="34"/>
      <c r="H61" s="30">
        <v>92</v>
      </c>
      <c r="I61" s="30"/>
      <c r="J61" s="21">
        <v>74.3</v>
      </c>
      <c r="K61" s="21"/>
      <c r="L61" s="21">
        <v>69.5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57.89</v>
      </c>
      <c r="D63" s="33"/>
      <c r="E63" s="30">
        <v>71.44</v>
      </c>
      <c r="F63" s="30"/>
      <c r="G63" s="34">
        <v>66</v>
      </c>
      <c r="H63" s="30"/>
      <c r="I63" s="30">
        <v>53.3</v>
      </c>
      <c r="J63" s="21"/>
      <c r="K63" s="21">
        <v>62.98</v>
      </c>
      <c r="M63" s="21">
        <v>50.63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16.510000000000002</v>
      </c>
      <c r="L64" s="21"/>
      <c r="M64" s="21">
        <v>18.89</v>
      </c>
    </row>
    <row r="65" spans="1:13" ht="18.75">
      <c r="A65" s="31" t="s">
        <v>7</v>
      </c>
      <c r="B65" s="30"/>
      <c r="C65" s="30">
        <v>22.51</v>
      </c>
      <c r="D65" s="33"/>
      <c r="E65" s="30">
        <v>16.32</v>
      </c>
      <c r="F65" s="30"/>
      <c r="G65" s="34">
        <v>29</v>
      </c>
      <c r="H65" s="30"/>
      <c r="I65" s="30">
        <v>59.5</v>
      </c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2.65</v>
      </c>
      <c r="C67" s="30">
        <v>10.54</v>
      </c>
      <c r="D67" s="33">
        <v>3.17</v>
      </c>
      <c r="E67" s="30">
        <v>12.93</v>
      </c>
      <c r="F67" s="30">
        <v>8.1999999999999993</v>
      </c>
      <c r="G67" s="34">
        <v>10.4</v>
      </c>
      <c r="H67" s="30">
        <v>11.3</v>
      </c>
      <c r="I67" s="30">
        <v>5.7</v>
      </c>
      <c r="J67" s="21">
        <v>3.93</v>
      </c>
      <c r="K67" s="21">
        <v>7.9</v>
      </c>
      <c r="L67" s="21">
        <v>3.5</v>
      </c>
      <c r="M67" s="21">
        <v>6.4</v>
      </c>
    </row>
    <row r="68" spans="1:13" ht="18.75">
      <c r="A68" s="32" t="s">
        <v>8</v>
      </c>
      <c r="B68" s="36">
        <v>6.56</v>
      </c>
      <c r="C68" s="30">
        <v>16.489999999999998</v>
      </c>
      <c r="D68" s="33">
        <v>7.46</v>
      </c>
      <c r="E68" s="30">
        <v>14.78</v>
      </c>
      <c r="F68" s="30">
        <v>4.75</v>
      </c>
      <c r="G68" s="34">
        <v>15</v>
      </c>
      <c r="H68" s="30">
        <v>5.15</v>
      </c>
      <c r="I68" s="30">
        <v>8.9</v>
      </c>
      <c r="J68" s="21">
        <v>5.33</v>
      </c>
      <c r="K68" s="21">
        <v>13.6</v>
      </c>
      <c r="L68" s="21">
        <v>5.8</v>
      </c>
      <c r="M68" s="21">
        <v>16.22</v>
      </c>
    </row>
    <row r="69" spans="1:13" ht="18.75">
      <c r="A69" s="32" t="s">
        <v>9</v>
      </c>
      <c r="B69" s="36">
        <v>1.76</v>
      </c>
      <c r="C69" s="30">
        <v>8.32</v>
      </c>
      <c r="D69" s="33">
        <v>2.2999999999999998</v>
      </c>
      <c r="E69" s="30">
        <v>8.34</v>
      </c>
      <c r="F69" s="30">
        <v>10.8</v>
      </c>
      <c r="G69" s="34">
        <v>8.3000000000000007</v>
      </c>
      <c r="H69" s="30">
        <v>11.7</v>
      </c>
      <c r="I69" s="30">
        <v>8.3000000000000007</v>
      </c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122</v>
      </c>
      <c r="D2" s="223"/>
      <c r="E2" s="223"/>
      <c r="F2" s="224" t="s">
        <v>127</v>
      </c>
      <c r="G2" s="224"/>
      <c r="H2" s="224"/>
      <c r="I2" s="225" t="s">
        <v>129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6700</v>
      </c>
      <c r="D4" s="217"/>
      <c r="E4" s="217"/>
      <c r="F4" s="217">
        <v>7777</v>
      </c>
      <c r="G4" s="217"/>
      <c r="H4" s="217"/>
      <c r="I4" s="217">
        <v>8728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5600</v>
      </c>
      <c r="D5" s="217"/>
      <c r="E5" s="217"/>
      <c r="F5" s="217">
        <v>6666</v>
      </c>
      <c r="G5" s="217"/>
      <c r="H5" s="217"/>
      <c r="I5" s="217">
        <v>7321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C4-'2日'!I4</f>
        <v>1100</v>
      </c>
      <c r="D6" s="285"/>
      <c r="E6" s="285"/>
      <c r="F6" s="286">
        <f>F4-C4</f>
        <v>1077</v>
      </c>
      <c r="G6" s="287"/>
      <c r="H6" s="288"/>
      <c r="I6" s="286">
        <f>I4-F4</f>
        <v>951</v>
      </c>
      <c r="J6" s="287"/>
      <c r="K6" s="288"/>
      <c r="L6" s="279">
        <f>C6+F6+I6</f>
        <v>3128</v>
      </c>
      <c r="M6" s="279">
        <f>C7+F7+I7</f>
        <v>2601</v>
      </c>
    </row>
    <row r="7" spans="1:15" ht="21.95" customHeight="1">
      <c r="A7" s="216"/>
      <c r="B7" s="6" t="s">
        <v>278</v>
      </c>
      <c r="C7" s="285">
        <f>C5-'2日'!I5</f>
        <v>880</v>
      </c>
      <c r="D7" s="285"/>
      <c r="E7" s="285"/>
      <c r="F7" s="286">
        <f>F5-C5</f>
        <v>1066</v>
      </c>
      <c r="G7" s="287"/>
      <c r="H7" s="288"/>
      <c r="I7" s="286">
        <f>I5-F5</f>
        <v>655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51</v>
      </c>
      <c r="D9" s="217"/>
      <c r="E9" s="217"/>
      <c r="F9" s="217">
        <v>45</v>
      </c>
      <c r="G9" s="217"/>
      <c r="H9" s="217"/>
      <c r="I9" s="217">
        <v>47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51</v>
      </c>
      <c r="D10" s="217"/>
      <c r="E10" s="217"/>
      <c r="F10" s="217">
        <v>45</v>
      </c>
      <c r="G10" s="217"/>
      <c r="H10" s="217"/>
      <c r="I10" s="217">
        <v>47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62" t="s">
        <v>102</v>
      </c>
      <c r="D11" s="62" t="s">
        <v>102</v>
      </c>
      <c r="E11" s="62" t="s">
        <v>102</v>
      </c>
      <c r="F11" s="64" t="s">
        <v>102</v>
      </c>
      <c r="G11" s="64" t="s">
        <v>102</v>
      </c>
      <c r="H11" s="64" t="s">
        <v>102</v>
      </c>
      <c r="I11" s="65" t="s">
        <v>102</v>
      </c>
      <c r="J11" s="65" t="s">
        <v>102</v>
      </c>
      <c r="K11" s="65" t="s">
        <v>102</v>
      </c>
    </row>
    <row r="12" spans="1:15" ht="21.95" customHeight="1">
      <c r="A12" s="226"/>
      <c r="B12" s="41" t="s">
        <v>24</v>
      </c>
      <c r="C12" s="62">
        <v>60</v>
      </c>
      <c r="D12" s="62">
        <v>60</v>
      </c>
      <c r="E12" s="62">
        <v>60</v>
      </c>
      <c r="F12" s="64">
        <v>60</v>
      </c>
      <c r="G12" s="64">
        <v>60</v>
      </c>
      <c r="H12" s="64">
        <v>60</v>
      </c>
      <c r="I12" s="65">
        <v>60</v>
      </c>
      <c r="J12" s="65">
        <v>60</v>
      </c>
      <c r="K12" s="65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8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300</v>
      </c>
      <c r="D15" s="39">
        <v>270</v>
      </c>
      <c r="E15" s="39">
        <v>500</v>
      </c>
      <c r="F15" s="64">
        <v>500</v>
      </c>
      <c r="G15" s="64">
        <v>480</v>
      </c>
      <c r="H15" s="64">
        <v>460</v>
      </c>
      <c r="I15" s="39">
        <v>450</v>
      </c>
      <c r="J15" s="39">
        <v>420</v>
      </c>
      <c r="K15" s="39">
        <v>390</v>
      </c>
    </row>
    <row r="16" spans="1:15" ht="28.5" customHeight="1">
      <c r="A16" s="231"/>
      <c r="B16" s="9" t="s">
        <v>29</v>
      </c>
      <c r="C16" s="232" t="s">
        <v>125</v>
      </c>
      <c r="D16" s="232"/>
      <c r="E16" s="232"/>
      <c r="F16" s="232" t="s">
        <v>125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62" t="s">
        <v>113</v>
      </c>
      <c r="D17" s="62" t="s">
        <v>113</v>
      </c>
      <c r="E17" s="62" t="s">
        <v>113</v>
      </c>
      <c r="F17" s="64" t="s">
        <v>113</v>
      </c>
      <c r="G17" s="64" t="s">
        <v>113</v>
      </c>
      <c r="H17" s="64" t="s">
        <v>113</v>
      </c>
      <c r="I17" s="65" t="s">
        <v>113</v>
      </c>
      <c r="J17" s="65" t="s">
        <v>113</v>
      </c>
      <c r="K17" s="65" t="s">
        <v>113</v>
      </c>
    </row>
    <row r="18" spans="1:11" ht="21.95" customHeight="1">
      <c r="A18" s="233"/>
      <c r="B18" s="40" t="s">
        <v>24</v>
      </c>
      <c r="C18" s="62">
        <v>75</v>
      </c>
      <c r="D18" s="62">
        <v>75</v>
      </c>
      <c r="E18" s="62">
        <v>75</v>
      </c>
      <c r="F18" s="64">
        <v>75</v>
      </c>
      <c r="G18" s="64">
        <v>75</v>
      </c>
      <c r="H18" s="64">
        <v>75</v>
      </c>
      <c r="I18" s="65">
        <v>75</v>
      </c>
      <c r="J18" s="65">
        <v>75</v>
      </c>
      <c r="K18" s="65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350</v>
      </c>
      <c r="D21" s="39">
        <v>270</v>
      </c>
      <c r="E21" s="39">
        <v>500</v>
      </c>
      <c r="F21" s="64">
        <v>500</v>
      </c>
      <c r="G21" s="64">
        <v>430</v>
      </c>
      <c r="H21" s="64">
        <v>350</v>
      </c>
      <c r="I21" s="39">
        <v>350</v>
      </c>
      <c r="J21" s="39">
        <v>250</v>
      </c>
      <c r="K21" s="39">
        <v>490</v>
      </c>
    </row>
    <row r="22" spans="1:11" ht="28.5" customHeight="1">
      <c r="A22" s="235"/>
      <c r="B22" s="9" t="s">
        <v>34</v>
      </c>
      <c r="C22" s="232" t="s">
        <v>126</v>
      </c>
      <c r="D22" s="232"/>
      <c r="E22" s="232"/>
      <c r="F22" s="232" t="s">
        <v>35</v>
      </c>
      <c r="G22" s="232"/>
      <c r="H22" s="232"/>
      <c r="I22" s="232" t="s">
        <v>131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2850</v>
      </c>
      <c r="D23" s="229"/>
      <c r="E23" s="229"/>
      <c r="F23" s="229">
        <v>2850</v>
      </c>
      <c r="G23" s="229"/>
      <c r="H23" s="229"/>
      <c r="I23" s="229">
        <v>2850</v>
      </c>
      <c r="J23" s="229"/>
      <c r="K23" s="229"/>
    </row>
    <row r="24" spans="1:11" ht="21.95" customHeight="1">
      <c r="A24" s="236"/>
      <c r="B24" s="10" t="s">
        <v>38</v>
      </c>
      <c r="C24" s="229">
        <v>1160</v>
      </c>
      <c r="D24" s="229"/>
      <c r="E24" s="229"/>
      <c r="F24" s="229">
        <v>1160</v>
      </c>
      <c r="G24" s="229"/>
      <c r="H24" s="229"/>
      <c r="I24" s="229">
        <v>1160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40</v>
      </c>
      <c r="D25" s="229"/>
      <c r="E25" s="229"/>
      <c r="F25" s="229">
        <v>40</v>
      </c>
      <c r="G25" s="229"/>
      <c r="H25" s="229"/>
      <c r="I25" s="229">
        <v>40</v>
      </c>
      <c r="J25" s="229"/>
      <c r="K25" s="229"/>
    </row>
    <row r="26" spans="1:11" ht="21.95" customHeight="1">
      <c r="A26" s="231"/>
      <c r="B26" s="8" t="s">
        <v>41</v>
      </c>
      <c r="C26" s="229">
        <v>205</v>
      </c>
      <c r="D26" s="229"/>
      <c r="E26" s="229"/>
      <c r="F26" s="229">
        <v>205</v>
      </c>
      <c r="G26" s="229"/>
      <c r="H26" s="229"/>
      <c r="I26" s="229">
        <v>203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124</v>
      </c>
      <c r="D28" s="244"/>
      <c r="E28" s="245"/>
      <c r="F28" s="243" t="s">
        <v>128</v>
      </c>
      <c r="G28" s="244"/>
      <c r="H28" s="245"/>
      <c r="I28" s="243"/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108</v>
      </c>
      <c r="G31" s="255"/>
      <c r="H31" s="256"/>
      <c r="I31" s="254" t="s">
        <v>130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9.17</v>
      </c>
      <c r="F35" s="42">
        <v>9.1999999999999993</v>
      </c>
      <c r="G35" s="42">
        <v>9.4</v>
      </c>
      <c r="H35" s="39">
        <v>9.36</v>
      </c>
      <c r="I35" s="42">
        <v>9.36</v>
      </c>
      <c r="J35" s="21">
        <v>9.1300000000000008</v>
      </c>
    </row>
    <row r="36" spans="1:10" ht="15.75">
      <c r="A36" s="259"/>
      <c r="B36" s="266"/>
      <c r="C36" s="12" t="s">
        <v>57</v>
      </c>
      <c r="D36" s="12" t="s">
        <v>58</v>
      </c>
      <c r="E36" s="42">
        <v>11.6</v>
      </c>
      <c r="F36" s="42">
        <v>8.6</v>
      </c>
      <c r="G36" s="42">
        <v>8.3000000000000007</v>
      </c>
      <c r="H36" s="39">
        <v>9.3000000000000007</v>
      </c>
      <c r="I36" s="42">
        <v>12.4</v>
      </c>
      <c r="J36" s="21">
        <v>10.26</v>
      </c>
    </row>
    <row r="37" spans="1:10" ht="18.75">
      <c r="A37" s="259"/>
      <c r="B37" s="266"/>
      <c r="C37" s="13" t="s">
        <v>59</v>
      </c>
      <c r="D37" s="12" t="s">
        <v>60</v>
      </c>
      <c r="E37" s="42">
        <v>8.17</v>
      </c>
      <c r="F37" s="42">
        <v>8.6</v>
      </c>
      <c r="G37" s="35">
        <v>8.5299999999999994</v>
      </c>
      <c r="H37" s="39">
        <v>13</v>
      </c>
      <c r="I37" s="42">
        <v>11.8</v>
      </c>
      <c r="J37" s="21">
        <v>10.8</v>
      </c>
    </row>
    <row r="38" spans="1:10" ht="16.5">
      <c r="A38" s="259"/>
      <c r="B38" s="266"/>
      <c r="C38" s="14" t="s">
        <v>61</v>
      </c>
      <c r="D38" s="12" t="s">
        <v>62</v>
      </c>
      <c r="E38" s="35">
        <v>4.1399999999999997</v>
      </c>
      <c r="F38" s="35">
        <v>3.7</v>
      </c>
      <c r="G38" s="35">
        <v>4.16</v>
      </c>
      <c r="H38" s="37">
        <v>4.7699999999999996</v>
      </c>
      <c r="I38" s="42">
        <v>1.9</v>
      </c>
      <c r="J38" s="21">
        <v>11.1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</v>
      </c>
      <c r="F40" s="42">
        <v>10</v>
      </c>
      <c r="G40" s="42">
        <v>9.89</v>
      </c>
      <c r="H40" s="39">
        <v>9.9600000000000009</v>
      </c>
      <c r="I40" s="42">
        <v>9.92</v>
      </c>
      <c r="J40" s="21">
        <v>9.89</v>
      </c>
    </row>
    <row r="41" spans="1:10" ht="15.75">
      <c r="A41" s="259"/>
      <c r="B41" s="266"/>
      <c r="C41" s="12" t="s">
        <v>57</v>
      </c>
      <c r="D41" s="12" t="s">
        <v>65</v>
      </c>
      <c r="E41" s="42">
        <v>40</v>
      </c>
      <c r="F41" s="42">
        <v>35</v>
      </c>
      <c r="G41" s="42">
        <v>23.6</v>
      </c>
      <c r="H41" s="39">
        <v>27.9</v>
      </c>
      <c r="I41" s="42">
        <v>41.2</v>
      </c>
      <c r="J41" s="21">
        <v>40.4</v>
      </c>
    </row>
    <row r="42" spans="1:10" ht="15.75">
      <c r="A42" s="259"/>
      <c r="B42" s="266"/>
      <c r="C42" s="15" t="s">
        <v>66</v>
      </c>
      <c r="D42" s="16" t="s">
        <v>67</v>
      </c>
      <c r="E42" s="42">
        <v>3.58</v>
      </c>
      <c r="F42" s="42">
        <v>3.57</v>
      </c>
      <c r="G42" s="42">
        <v>3.66</v>
      </c>
      <c r="H42" s="39">
        <v>4.43</v>
      </c>
      <c r="I42" s="42">
        <v>4.53</v>
      </c>
      <c r="J42" s="21">
        <v>4.6100000000000003</v>
      </c>
    </row>
    <row r="43" spans="1:10" ht="16.5">
      <c r="A43" s="259"/>
      <c r="B43" s="266"/>
      <c r="C43" s="15" t="s">
        <v>68</v>
      </c>
      <c r="D43" s="17" t="s">
        <v>69</v>
      </c>
      <c r="E43" s="42">
        <v>8.6300000000000008</v>
      </c>
      <c r="F43" s="42">
        <v>8.9</v>
      </c>
      <c r="G43" s="42">
        <v>6.12</v>
      </c>
      <c r="H43" s="39">
        <v>6.44</v>
      </c>
      <c r="I43" s="42">
        <v>7.2</v>
      </c>
      <c r="J43" s="21">
        <v>6.94</v>
      </c>
    </row>
    <row r="44" spans="1:10" ht="18.75">
      <c r="A44" s="259"/>
      <c r="B44" s="266"/>
      <c r="C44" s="13" t="s">
        <v>59</v>
      </c>
      <c r="D44" s="12" t="s">
        <v>70</v>
      </c>
      <c r="E44" s="42">
        <v>493</v>
      </c>
      <c r="F44" s="42">
        <v>452</v>
      </c>
      <c r="G44" s="42">
        <v>488</v>
      </c>
      <c r="H44" s="39">
        <v>639</v>
      </c>
      <c r="I44" s="42">
        <v>670</v>
      </c>
      <c r="J44" s="21">
        <v>593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10.6</v>
      </c>
      <c r="F45" s="42">
        <v>7.8</v>
      </c>
      <c r="G45" s="42">
        <v>9.5500000000000007</v>
      </c>
      <c r="H45" s="39">
        <v>10.77</v>
      </c>
      <c r="I45" s="42">
        <v>23.1</v>
      </c>
      <c r="J45" s="21">
        <v>17.399999999999999</v>
      </c>
    </row>
    <row r="46" spans="1:10" ht="18.75">
      <c r="A46" s="259"/>
      <c r="B46" s="266"/>
      <c r="C46" s="13" t="s">
        <v>73</v>
      </c>
      <c r="D46" s="12" t="s">
        <v>74</v>
      </c>
      <c r="E46" s="42">
        <v>4.54</v>
      </c>
      <c r="F46" s="42">
        <v>4.67</v>
      </c>
      <c r="G46" s="42">
        <v>4.62</v>
      </c>
      <c r="H46" s="39">
        <v>5.04</v>
      </c>
      <c r="I46" s="42">
        <v>6.43</v>
      </c>
      <c r="J46" s="21">
        <v>4.2300000000000004</v>
      </c>
    </row>
    <row r="47" spans="1:10" ht="16.5">
      <c r="A47" s="259"/>
      <c r="B47" s="266"/>
      <c r="C47" s="14" t="s">
        <v>75</v>
      </c>
      <c r="D47" s="12" t="s">
        <v>76</v>
      </c>
      <c r="E47" s="42">
        <v>4.8</v>
      </c>
      <c r="F47" s="42">
        <v>4.6900000000000004</v>
      </c>
      <c r="G47" s="42">
        <v>5.04</v>
      </c>
      <c r="H47" s="39">
        <v>4.79</v>
      </c>
      <c r="I47" s="42">
        <v>1</v>
      </c>
      <c r="J47" s="21">
        <v>1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6.04</v>
      </c>
      <c r="F48" s="42">
        <v>5.7</v>
      </c>
      <c r="G48" s="42">
        <v>5.76</v>
      </c>
      <c r="H48" s="39">
        <v>8.4600000000000009</v>
      </c>
      <c r="I48" s="42">
        <v>15.6</v>
      </c>
      <c r="J48" s="21">
        <v>13.1</v>
      </c>
    </row>
    <row r="49" spans="1:13" ht="18.75">
      <c r="A49" s="259"/>
      <c r="B49" s="266"/>
      <c r="C49" s="13" t="s">
        <v>73</v>
      </c>
      <c r="D49" s="12" t="s">
        <v>74</v>
      </c>
      <c r="E49" s="42">
        <v>14.8</v>
      </c>
      <c r="F49" s="63">
        <v>13.6</v>
      </c>
      <c r="G49" s="42">
        <v>12.4</v>
      </c>
      <c r="H49" s="39">
        <v>16.600000000000001</v>
      </c>
      <c r="I49" s="42">
        <v>14.8</v>
      </c>
      <c r="J49" s="21">
        <v>17.3</v>
      </c>
    </row>
    <row r="50" spans="1:13" ht="16.5">
      <c r="A50" s="259"/>
      <c r="B50" s="266"/>
      <c r="C50" s="14" t="s">
        <v>75</v>
      </c>
      <c r="D50" s="12" t="s">
        <v>76</v>
      </c>
      <c r="E50" s="42">
        <v>2.9</v>
      </c>
      <c r="F50" s="42">
        <v>3.2</v>
      </c>
      <c r="G50" s="42">
        <v>2.14</v>
      </c>
      <c r="H50" s="39">
        <v>2.06</v>
      </c>
      <c r="I50" s="42">
        <v>1.05</v>
      </c>
      <c r="J50" s="21">
        <v>1.07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9.19</v>
      </c>
      <c r="F52" s="42">
        <v>9.1999999999999993</v>
      </c>
      <c r="G52" s="42">
        <v>9.2799999999999994</v>
      </c>
      <c r="H52" s="39">
        <v>9.31</v>
      </c>
      <c r="I52" s="42">
        <v>9.0299999999999994</v>
      </c>
      <c r="J52" s="21">
        <v>9.1199999999999992</v>
      </c>
    </row>
    <row r="53" spans="1:13" ht="15.75">
      <c r="A53" s="259"/>
      <c r="B53" s="266"/>
      <c r="C53" s="12" t="s">
        <v>83</v>
      </c>
      <c r="D53" s="12" t="s">
        <v>84</v>
      </c>
      <c r="E53" s="42">
        <v>6.28</v>
      </c>
      <c r="F53" s="42">
        <v>5.76</v>
      </c>
      <c r="G53" s="42">
        <v>11.22</v>
      </c>
      <c r="H53" s="39">
        <v>10.42</v>
      </c>
      <c r="I53" s="42">
        <v>11.02</v>
      </c>
      <c r="J53" s="21">
        <v>6.07</v>
      </c>
    </row>
    <row r="54" spans="1:13" ht="18.75">
      <c r="A54" s="259"/>
      <c r="B54" s="266"/>
      <c r="C54" s="13" t="s">
        <v>73</v>
      </c>
      <c r="D54" s="12" t="s">
        <v>74</v>
      </c>
      <c r="E54" s="42">
        <v>9.1999999999999993</v>
      </c>
      <c r="F54" s="42">
        <v>8.5</v>
      </c>
      <c r="G54" s="42">
        <v>11.6</v>
      </c>
      <c r="H54" s="39">
        <v>10.8</v>
      </c>
      <c r="I54" s="42">
        <v>10</v>
      </c>
      <c r="J54" s="21">
        <v>9.1</v>
      </c>
    </row>
    <row r="55" spans="1:13" ht="16.5">
      <c r="A55" s="259"/>
      <c r="B55" s="267"/>
      <c r="C55" s="18" t="s">
        <v>75</v>
      </c>
      <c r="D55" s="12" t="s">
        <v>85</v>
      </c>
      <c r="E55" s="19">
        <v>1.56</v>
      </c>
      <c r="F55" s="19">
        <v>2.2999999999999998</v>
      </c>
      <c r="G55" s="19">
        <v>4.03</v>
      </c>
      <c r="H55" s="39">
        <v>3.94</v>
      </c>
      <c r="I55" s="42">
        <v>6.75</v>
      </c>
      <c r="J55" s="21">
        <v>3.9</v>
      </c>
    </row>
    <row r="56" spans="1:13" ht="14.25">
      <c r="A56" s="22" t="s">
        <v>86</v>
      </c>
      <c r="B56" s="22" t="s">
        <v>87</v>
      </c>
      <c r="C56" s="23">
        <v>8.42</v>
      </c>
      <c r="D56" s="22" t="s">
        <v>88</v>
      </c>
      <c r="E56" s="23">
        <v>81</v>
      </c>
      <c r="F56" s="22" t="s">
        <v>89</v>
      </c>
      <c r="G56" s="23">
        <v>79.459999999999994</v>
      </c>
      <c r="H56" s="22" t="s">
        <v>90</v>
      </c>
      <c r="I56" s="23"/>
      <c r="J56" s="21"/>
    </row>
    <row r="57" spans="1:13" ht="14.25">
      <c r="A57" s="159"/>
      <c r="B57" s="268" t="s">
        <v>49</v>
      </c>
      <c r="C57" s="268"/>
      <c r="D57" s="268"/>
      <c r="E57" s="268"/>
      <c r="F57" s="269" t="s">
        <v>50</v>
      </c>
      <c r="G57" s="269"/>
      <c r="H57" s="269"/>
      <c r="I57" s="269"/>
      <c r="J57" s="270" t="s">
        <v>51</v>
      </c>
      <c r="K57" s="270"/>
      <c r="L57" s="270"/>
      <c r="M57" s="270"/>
    </row>
    <row r="58" spans="1:13" ht="18.75">
      <c r="A58" s="24" t="s">
        <v>94</v>
      </c>
      <c r="B58" s="25" t="s">
        <v>95</v>
      </c>
      <c r="C58" s="25" t="s">
        <v>96</v>
      </c>
      <c r="D58" s="25" t="s">
        <v>95</v>
      </c>
      <c r="E58" s="25" t="s">
        <v>96</v>
      </c>
      <c r="F58" s="26" t="s">
        <v>95</v>
      </c>
      <c r="G58" s="26" t="s">
        <v>96</v>
      </c>
      <c r="H58" s="26" t="s">
        <v>95</v>
      </c>
      <c r="I58" s="26" t="s">
        <v>96</v>
      </c>
      <c r="J58" s="27" t="s">
        <v>95</v>
      </c>
      <c r="K58" s="27" t="s">
        <v>96</v>
      </c>
      <c r="L58" s="27" t="s">
        <v>95</v>
      </c>
      <c r="M58" s="27" t="s">
        <v>96</v>
      </c>
    </row>
    <row r="59" spans="1:13" ht="18.75">
      <c r="A59" s="28" t="s">
        <v>97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5.66</v>
      </c>
      <c r="C60" s="30"/>
      <c r="D60" s="33">
        <v>375</v>
      </c>
      <c r="E60" s="30"/>
      <c r="F60" s="30">
        <v>1.68</v>
      </c>
      <c r="G60" s="34"/>
      <c r="H60" s="30">
        <v>0.56999999999999995</v>
      </c>
      <c r="I60" s="30"/>
      <c r="J60" s="21">
        <v>3.18</v>
      </c>
      <c r="K60" s="21"/>
      <c r="L60" s="21">
        <v>1.8</v>
      </c>
      <c r="M60" s="21"/>
    </row>
    <row r="61" spans="1:13" ht="18.75">
      <c r="A61" s="28" t="s">
        <v>5</v>
      </c>
      <c r="B61" s="29">
        <v>2.17</v>
      </c>
      <c r="C61" s="30"/>
      <c r="D61" s="33">
        <v>5.72</v>
      </c>
      <c r="E61" s="30"/>
      <c r="F61" s="30">
        <v>1.23</v>
      </c>
      <c r="G61" s="34"/>
      <c r="H61" s="30">
        <v>0.86</v>
      </c>
      <c r="I61" s="30"/>
      <c r="J61" s="21">
        <v>1.92</v>
      </c>
      <c r="K61" s="21"/>
      <c r="L61" s="21">
        <v>1.44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98</v>
      </c>
      <c r="B63" s="30"/>
      <c r="C63" s="30"/>
      <c r="D63" s="33"/>
      <c r="E63" s="30">
        <v>28.3</v>
      </c>
      <c r="F63" s="30"/>
      <c r="G63" s="34">
        <v>33.799999999999997</v>
      </c>
      <c r="H63" s="30"/>
      <c r="I63" s="30">
        <v>39.53</v>
      </c>
      <c r="J63" s="21"/>
      <c r="K63" s="21">
        <v>37.6</v>
      </c>
      <c r="M63" s="21">
        <v>48.4</v>
      </c>
    </row>
    <row r="64" spans="1:13" ht="18.75">
      <c r="A64" s="31" t="s">
        <v>6</v>
      </c>
      <c r="B64" s="30"/>
      <c r="C64" s="30">
        <v>64</v>
      </c>
      <c r="D64" s="33"/>
      <c r="E64" s="30">
        <v>65</v>
      </c>
      <c r="F64" s="30"/>
      <c r="G64" s="38">
        <v>68.790000000000006</v>
      </c>
      <c r="H64" s="30"/>
      <c r="I64" s="30">
        <v>68.540000000000006</v>
      </c>
      <c r="J64" s="21"/>
      <c r="K64" s="21">
        <v>69.5</v>
      </c>
      <c r="L64" s="21"/>
      <c r="M64" s="21">
        <v>72.400000000000006</v>
      </c>
    </row>
    <row r="65" spans="1:13" ht="18.75">
      <c r="A65" s="31" t="s">
        <v>7</v>
      </c>
      <c r="B65" s="30"/>
      <c r="C65" s="30">
        <v>42</v>
      </c>
      <c r="D65" s="33"/>
      <c r="E65" s="30"/>
      <c r="F65" s="30"/>
      <c r="G65" s="34"/>
      <c r="H65" s="30"/>
      <c r="I65" s="30"/>
      <c r="J65" s="21"/>
      <c r="K65" s="21">
        <v>41.9</v>
      </c>
      <c r="M65" s="21">
        <v>61.9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99</v>
      </c>
      <c r="B67" s="30">
        <v>3.47</v>
      </c>
      <c r="C67" s="30">
        <v>15.3</v>
      </c>
      <c r="D67" s="33">
        <v>4.2</v>
      </c>
      <c r="E67" s="30">
        <v>16</v>
      </c>
      <c r="F67" s="30">
        <v>12.9</v>
      </c>
      <c r="G67" s="34">
        <v>17.059999999999999</v>
      </c>
      <c r="H67" s="30">
        <v>7.79</v>
      </c>
      <c r="I67" s="30">
        <v>17.48</v>
      </c>
      <c r="J67" s="21">
        <v>9.44</v>
      </c>
      <c r="K67" s="21">
        <v>17.399999999999999</v>
      </c>
      <c r="L67" s="21">
        <v>7.26</v>
      </c>
      <c r="M67" s="21">
        <v>14.4</v>
      </c>
    </row>
    <row r="68" spans="1:13" ht="18.75">
      <c r="A68" s="32" t="s">
        <v>8</v>
      </c>
      <c r="B68" s="36">
        <v>9.65</v>
      </c>
      <c r="C68" s="30">
        <v>9.6</v>
      </c>
      <c r="D68" s="33">
        <v>9.3000000000000007</v>
      </c>
      <c r="E68" s="30">
        <v>9.75</v>
      </c>
      <c r="F68" s="30">
        <v>9.14</v>
      </c>
      <c r="G68" s="34">
        <v>10.18</v>
      </c>
      <c r="H68" s="30">
        <v>8.16</v>
      </c>
      <c r="I68" s="30">
        <v>10.199999999999999</v>
      </c>
      <c r="J68" s="21">
        <v>17.100000000000001</v>
      </c>
      <c r="K68" s="21">
        <v>10.1</v>
      </c>
      <c r="L68" s="21">
        <v>13.9</v>
      </c>
      <c r="M68" s="21">
        <v>9.6999999999999993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/>
      <c r="I69" s="30"/>
      <c r="J69" s="21">
        <v>12.8</v>
      </c>
      <c r="K69" s="21">
        <v>17.8</v>
      </c>
      <c r="L69" s="21">
        <v>15.1</v>
      </c>
      <c r="M69" s="21">
        <v>6.8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25:A27"/>
    <mergeCell ref="J57:M57"/>
    <mergeCell ref="A62:M62"/>
    <mergeCell ref="A66:M66"/>
    <mergeCell ref="L4:L5"/>
    <mergeCell ref="M4:M5"/>
    <mergeCell ref="L6:L7"/>
    <mergeCell ref="L9:O9"/>
    <mergeCell ref="B57:E57"/>
    <mergeCell ref="F57:I57"/>
    <mergeCell ref="A28:B30"/>
    <mergeCell ref="C28:E30"/>
    <mergeCell ref="F28:H30"/>
    <mergeCell ref="I28:K30"/>
    <mergeCell ref="A31:B31"/>
    <mergeCell ref="C31:E31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B32:I32"/>
    <mergeCell ref="I31:K31"/>
    <mergeCell ref="C27:E27"/>
    <mergeCell ref="F27:H27"/>
    <mergeCell ref="I27:K27"/>
    <mergeCell ref="C25:E25"/>
    <mergeCell ref="F25:H25"/>
    <mergeCell ref="F31:H31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122</v>
      </c>
      <c r="D2" s="223"/>
      <c r="E2" s="223"/>
      <c r="F2" s="224" t="s">
        <v>134</v>
      </c>
      <c r="G2" s="224"/>
      <c r="H2" s="224"/>
      <c r="I2" s="225" t="s">
        <v>138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9800</v>
      </c>
      <c r="D4" s="217"/>
      <c r="E4" s="217"/>
      <c r="F4" s="217">
        <v>10750</v>
      </c>
      <c r="G4" s="217"/>
      <c r="H4" s="217"/>
      <c r="I4" s="217">
        <v>11865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8250</v>
      </c>
      <c r="D5" s="217"/>
      <c r="E5" s="217"/>
      <c r="F5" s="217">
        <v>8925</v>
      </c>
      <c r="G5" s="217"/>
      <c r="H5" s="217"/>
      <c r="I5" s="217">
        <v>9900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C4-'3日'!I4</f>
        <v>1072</v>
      </c>
      <c r="D6" s="285"/>
      <c r="E6" s="285"/>
      <c r="F6" s="286">
        <f>F4-C4</f>
        <v>950</v>
      </c>
      <c r="G6" s="287"/>
      <c r="H6" s="288"/>
      <c r="I6" s="286">
        <f>I4-F4</f>
        <v>1115</v>
      </c>
      <c r="J6" s="287"/>
      <c r="K6" s="288"/>
      <c r="L6" s="279">
        <f>C6+F6+I6</f>
        <v>3137</v>
      </c>
      <c r="M6" s="279">
        <f>C7+F7+I7</f>
        <v>2579</v>
      </c>
    </row>
    <row r="7" spans="1:15" ht="21.95" customHeight="1">
      <c r="A7" s="216"/>
      <c r="B7" s="6" t="s">
        <v>278</v>
      </c>
      <c r="C7" s="285">
        <f>C5-'3日'!I5</f>
        <v>929</v>
      </c>
      <c r="D7" s="285"/>
      <c r="E7" s="285"/>
      <c r="F7" s="286">
        <f>F5-C5</f>
        <v>675</v>
      </c>
      <c r="G7" s="287"/>
      <c r="H7" s="288"/>
      <c r="I7" s="286">
        <f>I5-F5</f>
        <v>975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49</v>
      </c>
      <c r="D9" s="217"/>
      <c r="E9" s="217"/>
      <c r="F9" s="217">
        <v>44</v>
      </c>
      <c r="G9" s="217"/>
      <c r="H9" s="217"/>
      <c r="I9" s="217">
        <v>50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49</v>
      </c>
      <c r="D10" s="217"/>
      <c r="E10" s="217"/>
      <c r="F10" s="217">
        <v>44</v>
      </c>
      <c r="G10" s="217"/>
      <c r="H10" s="217"/>
      <c r="I10" s="217">
        <v>50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66" t="s">
        <v>102</v>
      </c>
      <c r="D11" s="66" t="s">
        <v>102</v>
      </c>
      <c r="E11" s="66" t="s">
        <v>102</v>
      </c>
      <c r="F11" s="67" t="s">
        <v>102</v>
      </c>
      <c r="G11" s="67" t="s">
        <v>102</v>
      </c>
      <c r="H11" s="67" t="s">
        <v>102</v>
      </c>
      <c r="I11" s="68" t="s">
        <v>102</v>
      </c>
      <c r="J11" s="68" t="s">
        <v>102</v>
      </c>
      <c r="K11" s="68" t="s">
        <v>102</v>
      </c>
    </row>
    <row r="12" spans="1:15" ht="21.95" customHeight="1">
      <c r="A12" s="226"/>
      <c r="B12" s="41" t="s">
        <v>24</v>
      </c>
      <c r="C12" s="66">
        <v>60</v>
      </c>
      <c r="D12" s="66">
        <v>60</v>
      </c>
      <c r="E12" s="66">
        <v>60</v>
      </c>
      <c r="F12" s="67">
        <v>60</v>
      </c>
      <c r="G12" s="67">
        <v>60</v>
      </c>
      <c r="H12" s="67">
        <v>60</v>
      </c>
      <c r="I12" s="68">
        <v>60</v>
      </c>
      <c r="J12" s="68">
        <v>60</v>
      </c>
      <c r="K12" s="68">
        <v>60</v>
      </c>
    </row>
    <row r="13" spans="1:15" ht="21.95" customHeight="1">
      <c r="A13" s="226"/>
      <c r="B13" s="227" t="s">
        <v>25</v>
      </c>
      <c r="C13" s="228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39">
        <v>390</v>
      </c>
      <c r="D15" s="39">
        <v>350</v>
      </c>
      <c r="E15" s="39">
        <v>320</v>
      </c>
      <c r="F15" s="67">
        <v>320</v>
      </c>
      <c r="G15" s="39">
        <v>290</v>
      </c>
      <c r="H15" s="39">
        <v>260</v>
      </c>
      <c r="I15" s="39">
        <v>260</v>
      </c>
      <c r="J15" s="39">
        <v>220</v>
      </c>
      <c r="K15" s="39">
        <v>500</v>
      </c>
    </row>
    <row r="16" spans="1:15" ht="28.5" customHeight="1">
      <c r="A16" s="231"/>
      <c r="B16" s="9" t="s">
        <v>29</v>
      </c>
      <c r="C16" s="232" t="s">
        <v>30</v>
      </c>
      <c r="D16" s="232"/>
      <c r="E16" s="232"/>
      <c r="F16" s="232" t="s">
        <v>30</v>
      </c>
      <c r="G16" s="232"/>
      <c r="H16" s="232"/>
      <c r="I16" s="232" t="s">
        <v>136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66" t="s">
        <v>113</v>
      </c>
      <c r="D17" s="66" t="s">
        <v>113</v>
      </c>
      <c r="E17" s="66" t="s">
        <v>113</v>
      </c>
      <c r="F17" s="67" t="s">
        <v>113</v>
      </c>
      <c r="G17" s="67" t="s">
        <v>113</v>
      </c>
      <c r="H17" s="67" t="s">
        <v>113</v>
      </c>
      <c r="I17" s="68" t="s">
        <v>113</v>
      </c>
      <c r="J17" s="68" t="s">
        <v>113</v>
      </c>
      <c r="K17" s="68" t="s">
        <v>113</v>
      </c>
    </row>
    <row r="18" spans="1:11" ht="21.95" customHeight="1">
      <c r="A18" s="233"/>
      <c r="B18" s="40" t="s">
        <v>24</v>
      </c>
      <c r="C18" s="66">
        <v>75</v>
      </c>
      <c r="D18" s="66">
        <v>75</v>
      </c>
      <c r="E18" s="66">
        <v>75</v>
      </c>
      <c r="F18" s="67">
        <v>75</v>
      </c>
      <c r="G18" s="67">
        <v>75</v>
      </c>
      <c r="H18" s="67">
        <v>75</v>
      </c>
      <c r="I18" s="68">
        <v>75</v>
      </c>
      <c r="J18" s="68">
        <v>75</v>
      </c>
      <c r="K18" s="68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39">
        <v>490</v>
      </c>
      <c r="D21" s="39">
        <v>400</v>
      </c>
      <c r="E21" s="39">
        <v>330</v>
      </c>
      <c r="F21" s="67">
        <v>330</v>
      </c>
      <c r="G21" s="39">
        <v>500</v>
      </c>
      <c r="H21" s="39">
        <v>450</v>
      </c>
      <c r="I21" s="39">
        <v>450</v>
      </c>
      <c r="J21" s="39">
        <v>360</v>
      </c>
      <c r="K21" s="39">
        <v>290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133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2850</v>
      </c>
      <c r="D23" s="229"/>
      <c r="E23" s="229"/>
      <c r="F23" s="229">
        <v>2750</v>
      </c>
      <c r="G23" s="229"/>
      <c r="H23" s="229"/>
      <c r="I23" s="229">
        <v>2600</v>
      </c>
      <c r="J23" s="229"/>
      <c r="K23" s="229"/>
    </row>
    <row r="24" spans="1:11" ht="21.95" customHeight="1">
      <c r="A24" s="236"/>
      <c r="B24" s="10" t="s">
        <v>38</v>
      </c>
      <c r="C24" s="229">
        <v>1160</v>
      </c>
      <c r="D24" s="229"/>
      <c r="E24" s="229"/>
      <c r="F24" s="229">
        <v>1160</v>
      </c>
      <c r="G24" s="229"/>
      <c r="H24" s="229"/>
      <c r="I24" s="229">
        <v>1060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40</v>
      </c>
      <c r="D25" s="229"/>
      <c r="E25" s="229"/>
      <c r="F25" s="229">
        <v>40</v>
      </c>
      <c r="G25" s="229"/>
      <c r="H25" s="229"/>
      <c r="I25" s="229">
        <v>39</v>
      </c>
      <c r="J25" s="229"/>
      <c r="K25" s="229"/>
    </row>
    <row r="26" spans="1:11" ht="21.95" customHeight="1">
      <c r="A26" s="231"/>
      <c r="B26" s="8" t="s">
        <v>41</v>
      </c>
      <c r="C26" s="229">
        <v>203</v>
      </c>
      <c r="D26" s="229"/>
      <c r="E26" s="229"/>
      <c r="F26" s="229">
        <v>201</v>
      </c>
      <c r="G26" s="229"/>
      <c r="H26" s="229"/>
      <c r="I26" s="229">
        <v>201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132</v>
      </c>
      <c r="D28" s="244"/>
      <c r="E28" s="245"/>
      <c r="F28" s="243" t="s">
        <v>135</v>
      </c>
      <c r="G28" s="244"/>
      <c r="H28" s="245"/>
      <c r="I28" s="243" t="s">
        <v>137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123</v>
      </c>
      <c r="D31" s="255"/>
      <c r="E31" s="256"/>
      <c r="F31" s="254" t="s">
        <v>108</v>
      </c>
      <c r="G31" s="255"/>
      <c r="H31" s="256"/>
      <c r="I31" s="254" t="s">
        <v>110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9.1999999999999993</v>
      </c>
      <c r="F35" s="42">
        <v>9.1999999999999993</v>
      </c>
      <c r="G35" s="42">
        <v>9.3699999999999992</v>
      </c>
      <c r="H35" s="39">
        <v>9.36</v>
      </c>
      <c r="I35" s="42">
        <v>9.27</v>
      </c>
      <c r="J35" s="21">
        <v>9.31</v>
      </c>
    </row>
    <row r="36" spans="1:10" ht="15.75">
      <c r="A36" s="259"/>
      <c r="B36" s="266"/>
      <c r="C36" s="12" t="s">
        <v>57</v>
      </c>
      <c r="D36" s="12" t="s">
        <v>58</v>
      </c>
      <c r="E36" s="42">
        <v>8.9</v>
      </c>
      <c r="F36" s="42">
        <v>6.9</v>
      </c>
      <c r="G36" s="42">
        <v>8.98</v>
      </c>
      <c r="H36" s="39">
        <v>10.08</v>
      </c>
      <c r="I36" s="42">
        <v>9.1</v>
      </c>
      <c r="J36" s="21">
        <v>8.7899999999999991</v>
      </c>
    </row>
    <row r="37" spans="1:10" ht="18.75">
      <c r="A37" s="259"/>
      <c r="B37" s="266"/>
      <c r="C37" s="13" t="s">
        <v>59</v>
      </c>
      <c r="D37" s="12" t="s">
        <v>60</v>
      </c>
      <c r="E37" s="42">
        <v>8.7100000000000009</v>
      </c>
      <c r="F37" s="42">
        <v>8.08</v>
      </c>
      <c r="G37" s="35">
        <v>7.61</v>
      </c>
      <c r="H37" s="39">
        <v>6.82</v>
      </c>
      <c r="I37" s="42">
        <v>9.8000000000000007</v>
      </c>
      <c r="J37" s="21">
        <v>9.3000000000000007</v>
      </c>
    </row>
    <row r="38" spans="1:10" ht="16.5">
      <c r="A38" s="259"/>
      <c r="B38" s="266"/>
      <c r="C38" s="14" t="s">
        <v>61</v>
      </c>
      <c r="D38" s="12" t="s">
        <v>62</v>
      </c>
      <c r="E38" s="35">
        <v>7.6</v>
      </c>
      <c r="F38" s="35">
        <v>5.7</v>
      </c>
      <c r="G38" s="35">
        <v>7.16</v>
      </c>
      <c r="H38" s="37">
        <v>6.39</v>
      </c>
      <c r="I38" s="42">
        <v>10.7</v>
      </c>
      <c r="J38" s="21">
        <v>8.64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0.8</v>
      </c>
      <c r="J39" s="21">
        <v>0.8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</v>
      </c>
      <c r="F40" s="42">
        <v>10</v>
      </c>
      <c r="G40" s="42">
        <v>9.93</v>
      </c>
      <c r="H40" s="39">
        <v>10.029999999999999</v>
      </c>
      <c r="I40" s="42">
        <v>9.99</v>
      </c>
      <c r="J40" s="21">
        <v>10</v>
      </c>
    </row>
    <row r="41" spans="1:10" ht="15.75">
      <c r="A41" s="259"/>
      <c r="B41" s="266"/>
      <c r="C41" s="12" t="s">
        <v>57</v>
      </c>
      <c r="D41" s="12" t="s">
        <v>65</v>
      </c>
      <c r="E41" s="42">
        <v>59</v>
      </c>
      <c r="F41" s="42">
        <v>37</v>
      </c>
      <c r="G41" s="42">
        <v>50.8</v>
      </c>
      <c r="H41" s="39">
        <v>46.6</v>
      </c>
      <c r="I41" s="42">
        <v>32.799999999999997</v>
      </c>
      <c r="J41" s="21">
        <v>30.2</v>
      </c>
    </row>
    <row r="42" spans="1:10" ht="15.75">
      <c r="A42" s="259"/>
      <c r="B42" s="266"/>
      <c r="C42" s="15" t="s">
        <v>66</v>
      </c>
      <c r="D42" s="16" t="s">
        <v>67</v>
      </c>
      <c r="E42" s="42">
        <v>4.75</v>
      </c>
      <c r="F42" s="42">
        <v>4.43</v>
      </c>
      <c r="G42" s="42">
        <v>4.2</v>
      </c>
      <c r="H42" s="39">
        <v>4.3099999999999996</v>
      </c>
      <c r="I42" s="42">
        <v>5.69</v>
      </c>
      <c r="J42" s="21">
        <v>6.15</v>
      </c>
    </row>
    <row r="43" spans="1:10" ht="16.5">
      <c r="A43" s="259"/>
      <c r="B43" s="266"/>
      <c r="C43" s="15" t="s">
        <v>68</v>
      </c>
      <c r="D43" s="17" t="s">
        <v>69</v>
      </c>
      <c r="E43" s="42">
        <v>7.18</v>
      </c>
      <c r="F43" s="42">
        <v>7.8</v>
      </c>
      <c r="G43" s="42">
        <v>6.88</v>
      </c>
      <c r="H43" s="39">
        <v>7.18</v>
      </c>
      <c r="I43" s="42">
        <v>5.72</v>
      </c>
      <c r="J43" s="21">
        <v>8.75</v>
      </c>
    </row>
    <row r="44" spans="1:10" ht="18.75">
      <c r="A44" s="259"/>
      <c r="B44" s="266"/>
      <c r="C44" s="13" t="s">
        <v>59</v>
      </c>
      <c r="D44" s="12" t="s">
        <v>70</v>
      </c>
      <c r="E44" s="42">
        <v>496</v>
      </c>
      <c r="F44" s="42">
        <v>447</v>
      </c>
      <c r="G44" s="42">
        <v>414</v>
      </c>
      <c r="H44" s="39">
        <v>430</v>
      </c>
      <c r="I44" s="42">
        <v>417</v>
      </c>
      <c r="J44" s="21">
        <v>354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6.65</v>
      </c>
      <c r="F45" s="42">
        <v>6.2</v>
      </c>
      <c r="G45" s="42">
        <v>11.42</v>
      </c>
      <c r="H45" s="39">
        <v>10.48</v>
      </c>
      <c r="I45" s="42">
        <v>18.600000000000001</v>
      </c>
      <c r="J45" s="21">
        <v>20.100000000000001</v>
      </c>
    </row>
    <row r="46" spans="1:10" ht="18.75">
      <c r="A46" s="259"/>
      <c r="B46" s="266"/>
      <c r="C46" s="13" t="s">
        <v>73</v>
      </c>
      <c r="D46" s="12" t="s">
        <v>74</v>
      </c>
      <c r="E46" s="42">
        <v>3.53</v>
      </c>
      <c r="F46" s="42">
        <v>3.1</v>
      </c>
      <c r="G46" s="42">
        <v>3.25</v>
      </c>
      <c r="H46" s="39">
        <v>2.96</v>
      </c>
      <c r="I46" s="42">
        <v>4.5999999999999996</v>
      </c>
      <c r="J46" s="21">
        <v>5.3</v>
      </c>
    </row>
    <row r="47" spans="1:10" ht="16.5">
      <c r="A47" s="259"/>
      <c r="B47" s="266"/>
      <c r="C47" s="14" t="s">
        <v>75</v>
      </c>
      <c r="D47" s="12" t="s">
        <v>76</v>
      </c>
      <c r="E47" s="42">
        <v>5.88</v>
      </c>
      <c r="F47" s="42">
        <v>4.7</v>
      </c>
      <c r="G47" s="42">
        <v>2.46</v>
      </c>
      <c r="H47" s="39">
        <v>4.33</v>
      </c>
      <c r="I47" s="42">
        <v>11.6</v>
      </c>
      <c r="J47" s="21">
        <v>6.48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6.76</v>
      </c>
      <c r="F48" s="42">
        <v>5.5</v>
      </c>
      <c r="G48" s="42">
        <v>11.16</v>
      </c>
      <c r="H48" s="39">
        <v>10.96</v>
      </c>
      <c r="I48" s="42">
        <v>11.08</v>
      </c>
      <c r="J48" s="21">
        <v>10.06</v>
      </c>
    </row>
    <row r="49" spans="1:13" ht="18.75">
      <c r="A49" s="259"/>
      <c r="B49" s="266"/>
      <c r="C49" s="13" t="s">
        <v>73</v>
      </c>
      <c r="D49" s="12" t="s">
        <v>74</v>
      </c>
      <c r="E49" s="42">
        <v>13.1</v>
      </c>
      <c r="F49" s="42">
        <v>11.6</v>
      </c>
      <c r="G49" s="42">
        <v>11</v>
      </c>
      <c r="H49" s="39">
        <v>10.01</v>
      </c>
      <c r="I49" s="42">
        <v>10.3</v>
      </c>
      <c r="J49" s="21">
        <v>11.3</v>
      </c>
    </row>
    <row r="50" spans="1:13" ht="16.5">
      <c r="A50" s="259"/>
      <c r="B50" s="266"/>
      <c r="C50" s="14" t="s">
        <v>75</v>
      </c>
      <c r="D50" s="12" t="s">
        <v>76</v>
      </c>
      <c r="E50" s="42">
        <v>2.4300000000000002</v>
      </c>
      <c r="F50" s="42">
        <v>2.6</v>
      </c>
      <c r="G50" s="42">
        <v>5.98</v>
      </c>
      <c r="H50" s="39">
        <v>7.02</v>
      </c>
      <c r="I50" s="42">
        <v>6.98</v>
      </c>
      <c r="J50" s="21">
        <v>7.47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9.1</v>
      </c>
      <c r="F52" s="42">
        <v>9.1</v>
      </c>
      <c r="G52" s="42">
        <v>9.32</v>
      </c>
      <c r="H52" s="39">
        <v>9.41</v>
      </c>
      <c r="I52" s="42">
        <v>9.08</v>
      </c>
      <c r="J52" s="21">
        <v>9.1199999999999992</v>
      </c>
    </row>
    <row r="53" spans="1:13" ht="15.75">
      <c r="A53" s="259"/>
      <c r="B53" s="266"/>
      <c r="C53" s="12" t="s">
        <v>83</v>
      </c>
      <c r="D53" s="12" t="s">
        <v>84</v>
      </c>
      <c r="E53" s="42">
        <v>5.98</v>
      </c>
      <c r="F53" s="42">
        <v>5.4</v>
      </c>
      <c r="G53" s="42">
        <v>10.31</v>
      </c>
      <c r="H53" s="39">
        <v>11.32</v>
      </c>
      <c r="I53" s="42">
        <v>8.89</v>
      </c>
      <c r="J53" s="21">
        <v>7.42</v>
      </c>
    </row>
    <row r="54" spans="1:13" ht="18.75">
      <c r="A54" s="259"/>
      <c r="B54" s="266"/>
      <c r="C54" s="13" t="s">
        <v>73</v>
      </c>
      <c r="D54" s="12" t="s">
        <v>74</v>
      </c>
      <c r="E54" s="42">
        <v>9.6999999999999993</v>
      </c>
      <c r="F54" s="42">
        <v>9.3000000000000007</v>
      </c>
      <c r="G54" s="42">
        <v>11.6</v>
      </c>
      <c r="H54" s="39">
        <v>13.2</v>
      </c>
      <c r="I54" s="42">
        <v>6.9</v>
      </c>
      <c r="J54" s="21">
        <v>8.1999999999999993</v>
      </c>
    </row>
    <row r="55" spans="1:13" ht="16.5">
      <c r="A55" s="259"/>
      <c r="B55" s="267"/>
      <c r="C55" s="18" t="s">
        <v>75</v>
      </c>
      <c r="D55" s="12" t="s">
        <v>85</v>
      </c>
      <c r="E55" s="19">
        <v>3.77</v>
      </c>
      <c r="F55" s="19">
        <v>2.8</v>
      </c>
      <c r="G55" s="19">
        <v>4.32</v>
      </c>
      <c r="H55" s="39">
        <v>5.18</v>
      </c>
      <c r="I55" s="42">
        <v>10.8</v>
      </c>
      <c r="J55" s="21">
        <v>4.37</v>
      </c>
    </row>
    <row r="56" spans="1:13" ht="14.25">
      <c r="A56" s="22" t="s">
        <v>86</v>
      </c>
      <c r="B56" s="22" t="s">
        <v>87</v>
      </c>
      <c r="C56" s="23">
        <v>8.42</v>
      </c>
      <c r="D56" s="22" t="s">
        <v>88</v>
      </c>
      <c r="E56" s="23">
        <v>81</v>
      </c>
      <c r="F56" s="22" t="s">
        <v>89</v>
      </c>
      <c r="G56" s="23">
        <v>79.459999999999994</v>
      </c>
      <c r="H56" s="22" t="s">
        <v>90</v>
      </c>
      <c r="I56" s="23"/>
      <c r="J56" s="21"/>
    </row>
    <row r="57" spans="1:13" ht="14.25">
      <c r="A57" s="159"/>
      <c r="B57" s="268" t="s">
        <v>49</v>
      </c>
      <c r="C57" s="268"/>
      <c r="D57" s="268"/>
      <c r="E57" s="268"/>
      <c r="F57" s="269" t="s">
        <v>50</v>
      </c>
      <c r="G57" s="269"/>
      <c r="H57" s="269"/>
      <c r="I57" s="269"/>
      <c r="J57" s="270" t="s">
        <v>51</v>
      </c>
      <c r="K57" s="270"/>
      <c r="L57" s="270"/>
      <c r="M57" s="270"/>
    </row>
    <row r="58" spans="1:13" ht="18.75">
      <c r="A58" s="24" t="s">
        <v>94</v>
      </c>
      <c r="B58" s="25" t="s">
        <v>95</v>
      </c>
      <c r="C58" s="25" t="s">
        <v>96</v>
      </c>
      <c r="D58" s="25" t="s">
        <v>95</v>
      </c>
      <c r="E58" s="25" t="s">
        <v>96</v>
      </c>
      <c r="F58" s="26" t="s">
        <v>95</v>
      </c>
      <c r="G58" s="26" t="s">
        <v>96</v>
      </c>
      <c r="H58" s="26" t="s">
        <v>95</v>
      </c>
      <c r="I58" s="26" t="s">
        <v>96</v>
      </c>
      <c r="J58" s="27" t="s">
        <v>95</v>
      </c>
      <c r="K58" s="27" t="s">
        <v>96</v>
      </c>
      <c r="L58" s="27" t="s">
        <v>95</v>
      </c>
      <c r="M58" s="27" t="s">
        <v>96</v>
      </c>
    </row>
    <row r="59" spans="1:13" ht="18.75">
      <c r="A59" s="28" t="s">
        <v>97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4.54</v>
      </c>
      <c r="C60" s="30"/>
      <c r="D60" s="33">
        <v>2.54</v>
      </c>
      <c r="E60" s="30"/>
      <c r="F60" s="30">
        <v>0.85</v>
      </c>
      <c r="G60" s="34"/>
      <c r="H60" s="30">
        <v>16.5</v>
      </c>
      <c r="I60" s="30"/>
      <c r="J60" s="21"/>
      <c r="K60" s="21"/>
      <c r="L60" s="21">
        <v>6.93</v>
      </c>
      <c r="M60" s="21"/>
    </row>
    <row r="61" spans="1:13" ht="18.75">
      <c r="A61" s="28" t="s">
        <v>5</v>
      </c>
      <c r="B61" s="29">
        <v>2.17</v>
      </c>
      <c r="C61" s="30"/>
      <c r="D61" s="33">
        <v>0.48</v>
      </c>
      <c r="E61" s="30"/>
      <c r="F61" s="30">
        <v>0.51</v>
      </c>
      <c r="G61" s="34"/>
      <c r="H61" s="30">
        <v>5.0599999999999996</v>
      </c>
      <c r="I61" s="30"/>
      <c r="J61" s="21">
        <v>22.7</v>
      </c>
      <c r="K61" s="21"/>
      <c r="L61" s="21">
        <v>187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98</v>
      </c>
      <c r="B63" s="30"/>
      <c r="C63" s="30"/>
      <c r="D63" s="33"/>
      <c r="E63" s="30"/>
      <c r="F63" s="30"/>
      <c r="G63" s="34">
        <v>41</v>
      </c>
      <c r="H63" s="30"/>
      <c r="I63" s="30">
        <v>30.8</v>
      </c>
      <c r="J63" s="21"/>
      <c r="K63" s="21">
        <v>33.04</v>
      </c>
      <c r="M63" s="21">
        <v>43.47</v>
      </c>
    </row>
    <row r="64" spans="1:13" ht="18.75">
      <c r="A64" s="31" t="s">
        <v>6</v>
      </c>
      <c r="B64" s="30"/>
      <c r="C64" s="30">
        <v>74</v>
      </c>
      <c r="D64" s="33"/>
      <c r="E64" s="30">
        <v>63</v>
      </c>
      <c r="F64" s="30"/>
      <c r="G64" s="38">
        <v>48</v>
      </c>
      <c r="H64" s="30"/>
      <c r="I64" s="30">
        <v>71.599999999999994</v>
      </c>
      <c r="J64" s="21"/>
      <c r="K64" s="21">
        <v>62.89</v>
      </c>
      <c r="L64" s="21"/>
      <c r="M64" s="21">
        <v>74.37</v>
      </c>
    </row>
    <row r="65" spans="1:13" ht="18.75">
      <c r="A65" s="31" t="s">
        <v>7</v>
      </c>
      <c r="B65" s="30"/>
      <c r="C65" s="30">
        <v>80</v>
      </c>
      <c r="D65" s="33"/>
      <c r="E65" s="30">
        <v>110</v>
      </c>
      <c r="F65" s="30"/>
      <c r="G65" s="34"/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99</v>
      </c>
      <c r="B67" s="30">
        <v>6.71</v>
      </c>
      <c r="C67" s="30">
        <v>17</v>
      </c>
      <c r="D67" s="33">
        <v>5.4</v>
      </c>
      <c r="E67" s="30">
        <v>18</v>
      </c>
      <c r="F67" s="30">
        <v>4.3</v>
      </c>
      <c r="G67" s="34">
        <v>18.5</v>
      </c>
      <c r="H67" s="30">
        <v>5.03</v>
      </c>
      <c r="I67" s="30">
        <v>16.899999999999999</v>
      </c>
      <c r="J67" s="21">
        <v>6.07</v>
      </c>
      <c r="K67" s="21">
        <v>17.03</v>
      </c>
      <c r="L67" s="21">
        <v>4.75</v>
      </c>
      <c r="M67" s="21">
        <v>14.1</v>
      </c>
    </row>
    <row r="68" spans="1:13" ht="18.75">
      <c r="A68" s="32" t="s">
        <v>8</v>
      </c>
      <c r="B68" s="36">
        <v>10.3</v>
      </c>
      <c r="C68" s="30">
        <v>9.8000000000000007</v>
      </c>
      <c r="D68" s="33">
        <v>9.5</v>
      </c>
      <c r="E68" s="30">
        <v>10</v>
      </c>
      <c r="F68" s="30">
        <v>9.81</v>
      </c>
      <c r="G68" s="34">
        <v>9.7100000000000009</v>
      </c>
      <c r="H68" s="30">
        <v>7.86</v>
      </c>
      <c r="I68" s="30">
        <v>10.199999999999999</v>
      </c>
      <c r="J68" s="21">
        <v>11.1</v>
      </c>
      <c r="K68" s="21">
        <v>9.7799999999999994</v>
      </c>
      <c r="L68" s="21">
        <v>13.45</v>
      </c>
      <c r="M68" s="21">
        <v>9.59</v>
      </c>
    </row>
    <row r="69" spans="1:13" ht="18.75">
      <c r="A69" s="32" t="s">
        <v>9</v>
      </c>
      <c r="B69" s="36">
        <v>17.7</v>
      </c>
      <c r="C69" s="30">
        <v>13</v>
      </c>
      <c r="D69" s="33">
        <v>16</v>
      </c>
      <c r="E69" s="30">
        <v>11</v>
      </c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25:A27"/>
    <mergeCell ref="J57:M57"/>
    <mergeCell ref="A62:M62"/>
    <mergeCell ref="A66:M66"/>
    <mergeCell ref="L4:L5"/>
    <mergeCell ref="M4:M5"/>
    <mergeCell ref="L6:L7"/>
    <mergeCell ref="L9:O9"/>
    <mergeCell ref="B57:E57"/>
    <mergeCell ref="F57:I57"/>
    <mergeCell ref="A28:B30"/>
    <mergeCell ref="C28:E30"/>
    <mergeCell ref="F28:H30"/>
    <mergeCell ref="I28:K30"/>
    <mergeCell ref="A31:B31"/>
    <mergeCell ref="C31:E31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B32:I32"/>
    <mergeCell ref="I31:K31"/>
    <mergeCell ref="C27:E27"/>
    <mergeCell ref="F27:H27"/>
    <mergeCell ref="I27:K27"/>
    <mergeCell ref="C25:E25"/>
    <mergeCell ref="F25:H25"/>
    <mergeCell ref="F31:H31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139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12850</v>
      </c>
      <c r="D4" s="217"/>
      <c r="E4" s="217"/>
      <c r="F4" s="217">
        <v>13850</v>
      </c>
      <c r="G4" s="217"/>
      <c r="H4" s="217"/>
      <c r="I4" s="217">
        <v>15000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10830</v>
      </c>
      <c r="D5" s="217"/>
      <c r="E5" s="217"/>
      <c r="F5" s="217">
        <v>11800</v>
      </c>
      <c r="G5" s="217"/>
      <c r="H5" s="217"/>
      <c r="I5" s="217">
        <v>12830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C4-'4日'!I4</f>
        <v>985</v>
      </c>
      <c r="D6" s="285"/>
      <c r="E6" s="285"/>
      <c r="F6" s="286">
        <f>F4-C4</f>
        <v>1000</v>
      </c>
      <c r="G6" s="287"/>
      <c r="H6" s="288"/>
      <c r="I6" s="286">
        <f>I4-F4</f>
        <v>1150</v>
      </c>
      <c r="J6" s="287"/>
      <c r="K6" s="288"/>
      <c r="L6" s="279">
        <f>C6+F6+I6</f>
        <v>3135</v>
      </c>
      <c r="M6" s="279">
        <f>C7+F7+I7</f>
        <v>2930</v>
      </c>
    </row>
    <row r="7" spans="1:15" ht="21.95" customHeight="1">
      <c r="A7" s="216"/>
      <c r="B7" s="6" t="s">
        <v>278</v>
      </c>
      <c r="C7" s="285">
        <f>C5-'4日'!I5</f>
        <v>930</v>
      </c>
      <c r="D7" s="285"/>
      <c r="E7" s="285"/>
      <c r="F7" s="286">
        <f>F5-C5</f>
        <v>970</v>
      </c>
      <c r="G7" s="287"/>
      <c r="H7" s="288"/>
      <c r="I7" s="286">
        <f>I5-F5</f>
        <v>1030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44</v>
      </c>
      <c r="D9" s="217"/>
      <c r="E9" s="217"/>
      <c r="F9" s="217">
        <v>49</v>
      </c>
      <c r="G9" s="217"/>
      <c r="H9" s="217"/>
      <c r="I9" s="217">
        <v>46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44</v>
      </c>
      <c r="D10" s="217"/>
      <c r="E10" s="217"/>
      <c r="F10" s="217">
        <v>49</v>
      </c>
      <c r="G10" s="217"/>
      <c r="H10" s="217"/>
      <c r="I10" s="217">
        <v>46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69" t="s">
        <v>102</v>
      </c>
      <c r="D11" s="69" t="s">
        <v>102</v>
      </c>
      <c r="E11" s="69" t="s">
        <v>102</v>
      </c>
      <c r="F11" s="70" t="s">
        <v>102</v>
      </c>
      <c r="G11" s="70" t="s">
        <v>102</v>
      </c>
      <c r="H11" s="70" t="s">
        <v>102</v>
      </c>
      <c r="I11" s="73" t="s">
        <v>102</v>
      </c>
      <c r="J11" s="73" t="s">
        <v>102</v>
      </c>
      <c r="K11" s="73" t="s">
        <v>102</v>
      </c>
    </row>
    <row r="12" spans="1:15" ht="21.95" customHeight="1">
      <c r="A12" s="226"/>
      <c r="B12" s="41" t="s">
        <v>24</v>
      </c>
      <c r="C12" s="69">
        <v>60</v>
      </c>
      <c r="D12" s="69">
        <v>60</v>
      </c>
      <c r="E12" s="69">
        <v>60</v>
      </c>
      <c r="F12" s="70">
        <v>60</v>
      </c>
      <c r="G12" s="70">
        <v>60</v>
      </c>
      <c r="H12" s="70">
        <v>60</v>
      </c>
      <c r="I12" s="73">
        <v>60</v>
      </c>
      <c r="J12" s="73">
        <v>60</v>
      </c>
      <c r="K12" s="73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69">
        <v>500</v>
      </c>
      <c r="D15" s="69">
        <v>470</v>
      </c>
      <c r="E15" s="69">
        <v>430</v>
      </c>
      <c r="F15" s="39">
        <v>430</v>
      </c>
      <c r="G15" s="39">
        <v>410</v>
      </c>
      <c r="H15" s="39">
        <v>390</v>
      </c>
      <c r="I15" s="73">
        <v>390</v>
      </c>
      <c r="J15" s="39">
        <v>350</v>
      </c>
      <c r="K15" s="39">
        <v>310</v>
      </c>
    </row>
    <row r="16" spans="1:15" ht="28.5" customHeight="1">
      <c r="A16" s="231"/>
      <c r="B16" s="9" t="s">
        <v>29</v>
      </c>
      <c r="C16" s="232" t="s">
        <v>140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69" t="s">
        <v>113</v>
      </c>
      <c r="D17" s="69" t="s">
        <v>113</v>
      </c>
      <c r="E17" s="69" t="s">
        <v>113</v>
      </c>
      <c r="F17" s="70" t="s">
        <v>113</v>
      </c>
      <c r="G17" s="70" t="s">
        <v>113</v>
      </c>
      <c r="H17" s="70" t="s">
        <v>113</v>
      </c>
      <c r="I17" s="73" t="s">
        <v>113</v>
      </c>
      <c r="J17" s="73" t="s">
        <v>113</v>
      </c>
      <c r="K17" s="73" t="s">
        <v>113</v>
      </c>
    </row>
    <row r="18" spans="1:11" ht="21.95" customHeight="1">
      <c r="A18" s="233"/>
      <c r="B18" s="40" t="s">
        <v>24</v>
      </c>
      <c r="C18" s="69">
        <v>75</v>
      </c>
      <c r="D18" s="69">
        <v>75</v>
      </c>
      <c r="E18" s="69">
        <v>75</v>
      </c>
      <c r="F18" s="70">
        <v>75</v>
      </c>
      <c r="G18" s="70">
        <v>75</v>
      </c>
      <c r="H18" s="70">
        <v>75</v>
      </c>
      <c r="I18" s="73">
        <v>75</v>
      </c>
      <c r="J18" s="73">
        <v>75</v>
      </c>
      <c r="K18" s="73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69">
        <v>290</v>
      </c>
      <c r="D21" s="69">
        <v>540</v>
      </c>
      <c r="E21" s="69">
        <v>460</v>
      </c>
      <c r="F21" s="39">
        <v>450</v>
      </c>
      <c r="G21" s="39">
        <v>350</v>
      </c>
      <c r="H21" s="39">
        <v>290</v>
      </c>
      <c r="I21" s="73">
        <v>290</v>
      </c>
      <c r="J21" s="39">
        <v>500</v>
      </c>
      <c r="K21" s="39">
        <v>440</v>
      </c>
    </row>
    <row r="22" spans="1:11" ht="28.5" customHeight="1">
      <c r="A22" s="235"/>
      <c r="B22" s="9" t="s">
        <v>34</v>
      </c>
      <c r="C22" s="232" t="s">
        <v>141</v>
      </c>
      <c r="D22" s="232"/>
      <c r="E22" s="232"/>
      <c r="F22" s="232" t="s">
        <v>35</v>
      </c>
      <c r="G22" s="232"/>
      <c r="H22" s="232"/>
      <c r="I22" s="232" t="s">
        <v>146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2600</v>
      </c>
      <c r="D23" s="229"/>
      <c r="E23" s="229"/>
      <c r="F23" s="229">
        <v>2500</v>
      </c>
      <c r="G23" s="229"/>
      <c r="H23" s="229"/>
      <c r="I23" s="229">
        <v>2500</v>
      </c>
      <c r="J23" s="229"/>
      <c r="K23" s="229"/>
    </row>
    <row r="24" spans="1:11" ht="21.95" customHeight="1">
      <c r="A24" s="236"/>
      <c r="B24" s="10" t="s">
        <v>38</v>
      </c>
      <c r="C24" s="229">
        <v>1060</v>
      </c>
      <c r="D24" s="229"/>
      <c r="E24" s="229"/>
      <c r="F24" s="229">
        <v>2650</v>
      </c>
      <c r="G24" s="229"/>
      <c r="H24" s="229"/>
      <c r="I24" s="229">
        <v>2650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39</v>
      </c>
      <c r="D25" s="229"/>
      <c r="E25" s="229"/>
      <c r="F25" s="229">
        <v>39</v>
      </c>
      <c r="G25" s="229"/>
      <c r="H25" s="229"/>
      <c r="I25" s="229">
        <v>39</v>
      </c>
      <c r="J25" s="229"/>
      <c r="K25" s="229"/>
    </row>
    <row r="26" spans="1:11" ht="21.95" customHeight="1">
      <c r="A26" s="231"/>
      <c r="B26" s="8" t="s">
        <v>41</v>
      </c>
      <c r="C26" s="229">
        <v>199</v>
      </c>
      <c r="D26" s="229"/>
      <c r="E26" s="229"/>
      <c r="F26" s="229">
        <v>199</v>
      </c>
      <c r="G26" s="229"/>
      <c r="H26" s="229"/>
      <c r="I26" s="229">
        <v>197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0</v>
      </c>
      <c r="G27" s="229"/>
      <c r="H27" s="229"/>
      <c r="I27" s="229">
        <v>0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142</v>
      </c>
      <c r="D28" s="244"/>
      <c r="E28" s="245"/>
      <c r="F28" s="243" t="s">
        <v>147</v>
      </c>
      <c r="G28" s="244"/>
      <c r="H28" s="245"/>
      <c r="I28" s="243" t="s">
        <v>150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117</v>
      </c>
      <c r="D31" s="255"/>
      <c r="E31" s="256"/>
      <c r="F31" s="254" t="s">
        <v>144</v>
      </c>
      <c r="G31" s="255"/>
      <c r="H31" s="256"/>
      <c r="I31" s="254" t="s">
        <v>108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9.1999999999999993</v>
      </c>
      <c r="F35" s="42">
        <v>9.23</v>
      </c>
      <c r="G35" s="42">
        <v>9.1999999999999993</v>
      </c>
      <c r="H35" s="39">
        <v>9.25</v>
      </c>
      <c r="I35" s="42">
        <v>9.26</v>
      </c>
      <c r="J35" s="21">
        <v>9.27</v>
      </c>
    </row>
    <row r="36" spans="1:10" ht="15.75">
      <c r="A36" s="259"/>
      <c r="B36" s="266"/>
      <c r="C36" s="12" t="s">
        <v>57</v>
      </c>
      <c r="D36" s="12" t="s">
        <v>58</v>
      </c>
      <c r="E36" s="42">
        <v>9.75</v>
      </c>
      <c r="F36" s="71">
        <v>9.17</v>
      </c>
      <c r="G36" s="71">
        <v>8.1300000000000008</v>
      </c>
      <c r="H36" s="39">
        <v>10.29</v>
      </c>
      <c r="I36" s="42">
        <v>14.29</v>
      </c>
      <c r="J36" s="21">
        <v>13.41</v>
      </c>
    </row>
    <row r="37" spans="1:10" ht="18.75">
      <c r="A37" s="259"/>
      <c r="B37" s="266"/>
      <c r="C37" s="13" t="s">
        <v>59</v>
      </c>
      <c r="D37" s="12" t="s">
        <v>60</v>
      </c>
      <c r="E37" s="42">
        <v>7.97</v>
      </c>
      <c r="F37" s="71">
        <v>10.1</v>
      </c>
      <c r="G37" s="71">
        <v>9.3000000000000007</v>
      </c>
      <c r="H37" s="39">
        <v>8.6999999999999993</v>
      </c>
      <c r="I37" s="42">
        <v>7.87</v>
      </c>
      <c r="J37" s="21">
        <v>7.77</v>
      </c>
    </row>
    <row r="38" spans="1:10" ht="16.5">
      <c r="A38" s="259"/>
      <c r="B38" s="266"/>
      <c r="C38" s="14" t="s">
        <v>61</v>
      </c>
      <c r="D38" s="12" t="s">
        <v>62</v>
      </c>
      <c r="E38" s="35">
        <v>7.09</v>
      </c>
      <c r="F38" s="71">
        <v>7.53</v>
      </c>
      <c r="G38" s="71">
        <v>15.6</v>
      </c>
      <c r="H38" s="72">
        <v>8.4700000000000006</v>
      </c>
      <c r="I38" s="42">
        <v>6.22</v>
      </c>
      <c r="J38" s="21">
        <v>7.04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10.15</v>
      </c>
      <c r="F40" s="42">
        <v>10.130000000000001</v>
      </c>
      <c r="G40" s="42">
        <v>10.1</v>
      </c>
      <c r="H40" s="39">
        <v>10.039999999999999</v>
      </c>
      <c r="I40" s="42">
        <v>10.02</v>
      </c>
      <c r="J40" s="21">
        <v>10.029999999999999</v>
      </c>
    </row>
    <row r="41" spans="1:10" ht="15.75">
      <c r="A41" s="259"/>
      <c r="B41" s="266"/>
      <c r="C41" s="12" t="s">
        <v>57</v>
      </c>
      <c r="D41" s="12" t="s">
        <v>65</v>
      </c>
      <c r="E41" s="42">
        <v>34.299999999999997</v>
      </c>
      <c r="F41" s="42">
        <v>32.6</v>
      </c>
      <c r="G41" s="42">
        <v>48.7</v>
      </c>
      <c r="H41" s="39">
        <v>42.6</v>
      </c>
      <c r="I41" s="42">
        <v>45.8</v>
      </c>
      <c r="J41" s="21">
        <v>41.3</v>
      </c>
    </row>
    <row r="42" spans="1:10" ht="15.75">
      <c r="A42" s="259"/>
      <c r="B42" s="266"/>
      <c r="C42" s="15" t="s">
        <v>66</v>
      </c>
      <c r="D42" s="16" t="s">
        <v>67</v>
      </c>
      <c r="E42" s="42">
        <v>5.98</v>
      </c>
      <c r="F42" s="42">
        <v>5.62</v>
      </c>
      <c r="G42" s="42">
        <v>5.95</v>
      </c>
      <c r="H42" s="39">
        <v>6.22</v>
      </c>
      <c r="I42" s="42">
        <v>6.37</v>
      </c>
      <c r="J42" s="21">
        <v>5.91</v>
      </c>
    </row>
    <row r="43" spans="1:10" ht="16.5">
      <c r="A43" s="259"/>
      <c r="B43" s="266"/>
      <c r="C43" s="15" t="s">
        <v>68</v>
      </c>
      <c r="D43" s="17" t="s">
        <v>69</v>
      </c>
      <c r="E43" s="42">
        <v>7.36</v>
      </c>
      <c r="F43" s="42">
        <v>7.17</v>
      </c>
      <c r="G43" s="42">
        <v>7.7</v>
      </c>
      <c r="H43" s="39">
        <v>7.39</v>
      </c>
      <c r="I43" s="42">
        <v>7.56</v>
      </c>
      <c r="J43" s="21">
        <v>7.5</v>
      </c>
    </row>
    <row r="44" spans="1:10" ht="18.75">
      <c r="A44" s="259"/>
      <c r="B44" s="266"/>
      <c r="C44" s="13" t="s">
        <v>59</v>
      </c>
      <c r="D44" s="12" t="s">
        <v>70</v>
      </c>
      <c r="E44" s="42">
        <v>676</v>
      </c>
      <c r="F44" s="42">
        <v>831</v>
      </c>
      <c r="G44" s="42">
        <v>860</v>
      </c>
      <c r="H44" s="39">
        <v>760</v>
      </c>
      <c r="I44" s="42">
        <v>608</v>
      </c>
      <c r="J44" s="21">
        <v>566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12.19</v>
      </c>
      <c r="F45" s="42">
        <v>11.68</v>
      </c>
      <c r="G45" s="42">
        <v>6.87</v>
      </c>
      <c r="H45" s="39">
        <v>10.82</v>
      </c>
      <c r="I45" s="42">
        <v>9.66</v>
      </c>
      <c r="J45" s="21">
        <v>10.77</v>
      </c>
    </row>
    <row r="46" spans="1:10" ht="18.75">
      <c r="A46" s="259"/>
      <c r="B46" s="266"/>
      <c r="C46" s="13" t="s">
        <v>73</v>
      </c>
      <c r="D46" s="12" t="s">
        <v>74</v>
      </c>
      <c r="E46" s="42">
        <v>6.27</v>
      </c>
      <c r="F46" s="42">
        <v>8.52</v>
      </c>
      <c r="G46" s="42">
        <v>7.7</v>
      </c>
      <c r="H46" s="39">
        <v>6.8</v>
      </c>
      <c r="I46" s="42">
        <v>7.64</v>
      </c>
      <c r="J46" s="21">
        <v>5.9</v>
      </c>
    </row>
    <row r="47" spans="1:10" ht="16.5">
      <c r="A47" s="259"/>
      <c r="B47" s="266"/>
      <c r="C47" s="14" t="s">
        <v>75</v>
      </c>
      <c r="D47" s="12" t="s">
        <v>76</v>
      </c>
      <c r="E47" s="42">
        <v>1.82</v>
      </c>
      <c r="F47" s="42">
        <v>2.0099999999999998</v>
      </c>
      <c r="G47" s="42">
        <v>3.1</v>
      </c>
      <c r="H47" s="39">
        <v>4.79</v>
      </c>
      <c r="I47" s="42">
        <v>3.65</v>
      </c>
      <c r="J47" s="21">
        <v>4.09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4.5599999999999996</v>
      </c>
      <c r="F48" s="42">
        <v>4.8099999999999996</v>
      </c>
      <c r="G48" s="42">
        <v>5.26</v>
      </c>
      <c r="H48" s="39">
        <v>10.53</v>
      </c>
      <c r="I48" s="42">
        <v>10.91</v>
      </c>
      <c r="J48" s="21">
        <v>12.39</v>
      </c>
    </row>
    <row r="49" spans="1:13" ht="18.75">
      <c r="A49" s="259"/>
      <c r="B49" s="266"/>
      <c r="C49" s="13" t="s">
        <v>73</v>
      </c>
      <c r="D49" s="12" t="s">
        <v>74</v>
      </c>
      <c r="E49" s="42">
        <v>13.4</v>
      </c>
      <c r="F49" s="42">
        <v>17</v>
      </c>
      <c r="G49" s="42">
        <v>15.9</v>
      </c>
      <c r="H49" s="39">
        <v>17.100000000000001</v>
      </c>
      <c r="I49" s="42">
        <v>15.7</v>
      </c>
      <c r="J49" s="21">
        <v>13.1</v>
      </c>
    </row>
    <row r="50" spans="1:13" ht="16.5">
      <c r="A50" s="259"/>
      <c r="B50" s="266"/>
      <c r="C50" s="14" t="s">
        <v>75</v>
      </c>
      <c r="D50" s="12" t="s">
        <v>76</v>
      </c>
      <c r="E50" s="42">
        <v>5.13</v>
      </c>
      <c r="F50" s="42">
        <v>5.69</v>
      </c>
      <c r="G50" s="42">
        <v>8.1999999999999993</v>
      </c>
      <c r="H50" s="39">
        <v>3.15</v>
      </c>
      <c r="I50" s="42">
        <v>11.8</v>
      </c>
      <c r="J50" s="21">
        <v>10.4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9.31</v>
      </c>
      <c r="F52" s="42">
        <v>9.35</v>
      </c>
      <c r="G52" s="42">
        <v>9.18</v>
      </c>
      <c r="H52" s="39">
        <v>9.18</v>
      </c>
      <c r="I52" s="42">
        <v>9.2899999999999991</v>
      </c>
      <c r="J52" s="21">
        <v>9.31</v>
      </c>
    </row>
    <row r="53" spans="1:13" ht="15.75">
      <c r="A53" s="259"/>
      <c r="B53" s="266"/>
      <c r="C53" s="12" t="s">
        <v>83</v>
      </c>
      <c r="D53" s="12" t="s">
        <v>84</v>
      </c>
      <c r="E53" s="42">
        <v>6.45</v>
      </c>
      <c r="F53" s="42">
        <v>6.72</v>
      </c>
      <c r="G53" s="42">
        <v>6.38</v>
      </c>
      <c r="H53" s="39">
        <v>9.25</v>
      </c>
      <c r="I53" s="42">
        <v>11.29</v>
      </c>
      <c r="J53" s="21">
        <v>12.36</v>
      </c>
    </row>
    <row r="54" spans="1:13" ht="18.75">
      <c r="A54" s="259"/>
      <c r="B54" s="266"/>
      <c r="C54" s="13" t="s">
        <v>73</v>
      </c>
      <c r="D54" s="12" t="s">
        <v>74</v>
      </c>
      <c r="E54" s="42">
        <v>8.6</v>
      </c>
      <c r="F54" s="42">
        <v>9.1</v>
      </c>
      <c r="G54" s="42">
        <v>5.8</v>
      </c>
      <c r="H54" s="39">
        <v>7.5</v>
      </c>
      <c r="I54" s="42">
        <v>10.3</v>
      </c>
      <c r="J54" s="21">
        <v>9.68</v>
      </c>
    </row>
    <row r="55" spans="1:13" ht="16.5">
      <c r="A55" s="259"/>
      <c r="B55" s="267"/>
      <c r="C55" s="18" t="s">
        <v>75</v>
      </c>
      <c r="D55" s="12" t="s">
        <v>85</v>
      </c>
      <c r="E55" s="19">
        <v>2.78</v>
      </c>
      <c r="F55" s="19">
        <v>3.51</v>
      </c>
      <c r="G55" s="19">
        <v>9.3000000000000007</v>
      </c>
      <c r="H55" s="39">
        <v>3.23</v>
      </c>
      <c r="I55" s="42">
        <v>1.79</v>
      </c>
      <c r="J55" s="21">
        <v>2.39</v>
      </c>
    </row>
    <row r="56" spans="1:13" ht="14.25">
      <c r="A56" s="22" t="s">
        <v>86</v>
      </c>
      <c r="B56" s="22" t="s">
        <v>87</v>
      </c>
      <c r="C56" s="23">
        <v>8.1199999999999992</v>
      </c>
      <c r="D56" s="22" t="s">
        <v>88</v>
      </c>
      <c r="E56" s="23">
        <v>80</v>
      </c>
      <c r="F56" s="22" t="s">
        <v>89</v>
      </c>
      <c r="G56" s="23">
        <v>75.42</v>
      </c>
      <c r="H56" s="22" t="s">
        <v>90</v>
      </c>
      <c r="I56" s="23">
        <v>0.05</v>
      </c>
      <c r="J56" s="21"/>
    </row>
    <row r="57" spans="1:13" ht="14.25">
      <c r="A57" s="159"/>
      <c r="B57" s="268" t="s">
        <v>49</v>
      </c>
      <c r="C57" s="268"/>
      <c r="D57" s="268"/>
      <c r="E57" s="268"/>
      <c r="F57" s="269" t="s">
        <v>50</v>
      </c>
      <c r="G57" s="269"/>
      <c r="H57" s="269"/>
      <c r="I57" s="269"/>
      <c r="J57" s="270" t="s">
        <v>51</v>
      </c>
      <c r="K57" s="270"/>
      <c r="L57" s="270"/>
      <c r="M57" s="270"/>
    </row>
    <row r="58" spans="1:13" ht="18.75">
      <c r="A58" s="24" t="s">
        <v>94</v>
      </c>
      <c r="B58" s="25" t="s">
        <v>95</v>
      </c>
      <c r="C58" s="25" t="s">
        <v>96</v>
      </c>
      <c r="D58" s="25" t="s">
        <v>95</v>
      </c>
      <c r="E58" s="25" t="s">
        <v>96</v>
      </c>
      <c r="F58" s="26" t="s">
        <v>95</v>
      </c>
      <c r="G58" s="26" t="s">
        <v>96</v>
      </c>
      <c r="H58" s="26" t="s">
        <v>95</v>
      </c>
      <c r="I58" s="26" t="s">
        <v>96</v>
      </c>
      <c r="J58" s="27" t="s">
        <v>95</v>
      </c>
      <c r="K58" s="27" t="s">
        <v>96</v>
      </c>
      <c r="L58" s="27" t="s">
        <v>95</v>
      </c>
      <c r="M58" s="27" t="s">
        <v>96</v>
      </c>
    </row>
    <row r="59" spans="1:13" ht="18.75">
      <c r="A59" s="28" t="s">
        <v>97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4.4400000000000004</v>
      </c>
      <c r="C60" s="30"/>
      <c r="D60" s="33">
        <v>2.83</v>
      </c>
      <c r="E60" s="30"/>
      <c r="F60" s="30">
        <v>2.75</v>
      </c>
      <c r="G60" s="34"/>
      <c r="H60" s="30">
        <v>1.9</v>
      </c>
      <c r="I60" s="30"/>
      <c r="J60" s="21">
        <v>0.72</v>
      </c>
      <c r="K60" s="21"/>
      <c r="L60" s="21">
        <v>7.62</v>
      </c>
      <c r="M60" s="21"/>
    </row>
    <row r="61" spans="1:13" ht="18.75">
      <c r="A61" s="28" t="s">
        <v>5</v>
      </c>
      <c r="B61" s="29">
        <v>2.25</v>
      </c>
      <c r="C61" s="30"/>
      <c r="D61" s="33">
        <v>19.899999999999999</v>
      </c>
      <c r="E61" s="30"/>
      <c r="F61" s="30">
        <v>2.96</v>
      </c>
      <c r="G61" s="34"/>
      <c r="H61" s="30">
        <v>3.27</v>
      </c>
      <c r="I61" s="30"/>
      <c r="J61" s="21">
        <v>0.45</v>
      </c>
      <c r="K61" s="21"/>
      <c r="L61" s="21">
        <v>3.64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98</v>
      </c>
      <c r="B63" s="30"/>
      <c r="C63" s="30">
        <v>45.5</v>
      </c>
      <c r="D63" s="33"/>
      <c r="E63" s="30">
        <v>44</v>
      </c>
      <c r="F63" s="30"/>
      <c r="G63" s="34">
        <v>42.3</v>
      </c>
      <c r="H63" s="30"/>
      <c r="I63" s="30">
        <v>43</v>
      </c>
      <c r="J63" s="21"/>
      <c r="K63" s="21">
        <v>36</v>
      </c>
      <c r="M63" s="21">
        <v>46.9</v>
      </c>
    </row>
    <row r="64" spans="1:13" ht="18.75">
      <c r="A64" s="31" t="s">
        <v>6</v>
      </c>
      <c r="B64" s="30"/>
      <c r="C64" s="30">
        <v>71.5</v>
      </c>
      <c r="D64" s="33"/>
      <c r="E64" s="30">
        <v>73.2</v>
      </c>
      <c r="F64" s="30"/>
      <c r="G64" s="34">
        <v>70.7</v>
      </c>
      <c r="H64" s="30"/>
      <c r="I64" s="30">
        <v>72.3</v>
      </c>
      <c r="J64" s="21"/>
      <c r="K64" s="21">
        <v>42</v>
      </c>
      <c r="L64" s="21"/>
      <c r="M64" s="21">
        <v>81.8</v>
      </c>
    </row>
    <row r="65" spans="1:13" ht="18.75">
      <c r="A65" s="31" t="s">
        <v>7</v>
      </c>
      <c r="B65" s="30"/>
      <c r="C65" s="30"/>
      <c r="D65" s="33"/>
      <c r="E65" s="30"/>
      <c r="F65" s="30"/>
      <c r="G65" s="34">
        <v>79.8</v>
      </c>
      <c r="H65" s="30"/>
      <c r="I65" s="30"/>
      <c r="J65" s="21"/>
      <c r="K65" s="21"/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99</v>
      </c>
      <c r="B67" s="30">
        <v>12.4</v>
      </c>
      <c r="C67" s="30">
        <v>15.8</v>
      </c>
      <c r="D67" s="33">
        <v>15.8</v>
      </c>
      <c r="E67" s="30">
        <v>24</v>
      </c>
      <c r="F67" s="30"/>
      <c r="G67" s="34"/>
      <c r="H67" s="30">
        <v>18.78</v>
      </c>
      <c r="I67" s="30">
        <v>12.5</v>
      </c>
      <c r="J67" s="21">
        <v>16.3</v>
      </c>
      <c r="K67" s="21">
        <v>8.73</v>
      </c>
      <c r="L67" s="21">
        <v>16.7</v>
      </c>
      <c r="M67" s="21">
        <v>8.7100000000000009</v>
      </c>
    </row>
    <row r="68" spans="1:13" ht="18.75">
      <c r="A68" s="32" t="s">
        <v>8</v>
      </c>
      <c r="B68" s="36">
        <v>13.8</v>
      </c>
      <c r="C68" s="30">
        <v>10.1</v>
      </c>
      <c r="D68" s="33">
        <v>12.3</v>
      </c>
      <c r="E68" s="30">
        <v>9.8000000000000007</v>
      </c>
      <c r="F68" s="30">
        <v>9.68</v>
      </c>
      <c r="G68" s="34">
        <v>9.6999999999999993</v>
      </c>
      <c r="H68" s="30">
        <v>7.4</v>
      </c>
      <c r="I68" s="30">
        <v>9.5</v>
      </c>
      <c r="J68" s="21">
        <v>4.5</v>
      </c>
      <c r="K68" s="21">
        <v>10.130000000000001</v>
      </c>
      <c r="L68" s="21">
        <v>5.0999999999999996</v>
      </c>
      <c r="M68" s="21">
        <v>9.59</v>
      </c>
    </row>
    <row r="69" spans="1:13" ht="18.75">
      <c r="A69" s="32" t="s">
        <v>9</v>
      </c>
      <c r="B69" s="36"/>
      <c r="C69" s="30"/>
      <c r="D69" s="33"/>
      <c r="E69" s="30"/>
      <c r="F69" s="30">
        <v>5.72</v>
      </c>
      <c r="G69" s="34">
        <v>11.5</v>
      </c>
      <c r="H69" s="30"/>
      <c r="I69" s="30"/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148</v>
      </c>
      <c r="D2" s="223"/>
      <c r="E2" s="223"/>
      <c r="F2" s="224" t="s">
        <v>143</v>
      </c>
      <c r="G2" s="224"/>
      <c r="H2" s="224"/>
      <c r="I2" s="225" t="s">
        <v>145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15990</v>
      </c>
      <c r="D4" s="217"/>
      <c r="E4" s="217"/>
      <c r="F4" s="217">
        <v>17050</v>
      </c>
      <c r="G4" s="217"/>
      <c r="H4" s="217"/>
      <c r="I4" s="217">
        <v>18050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13430</v>
      </c>
      <c r="D5" s="217"/>
      <c r="E5" s="217"/>
      <c r="F5" s="217">
        <v>14400</v>
      </c>
      <c r="G5" s="217"/>
      <c r="H5" s="217"/>
      <c r="I5" s="217">
        <v>15450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C4-'5日'!I4</f>
        <v>990</v>
      </c>
      <c r="D6" s="285"/>
      <c r="E6" s="285"/>
      <c r="F6" s="286">
        <f>F4-C4</f>
        <v>1060</v>
      </c>
      <c r="G6" s="287"/>
      <c r="H6" s="288"/>
      <c r="I6" s="286">
        <f>I4-F4</f>
        <v>1000</v>
      </c>
      <c r="J6" s="287"/>
      <c r="K6" s="288"/>
      <c r="L6" s="279">
        <f>C6+F6+I6</f>
        <v>3050</v>
      </c>
      <c r="M6" s="279">
        <f>C7+F7+I7</f>
        <v>2620</v>
      </c>
    </row>
    <row r="7" spans="1:15" ht="21.95" customHeight="1">
      <c r="A7" s="216"/>
      <c r="B7" s="6" t="s">
        <v>278</v>
      </c>
      <c r="C7" s="285">
        <f>C5-'5日'!I5</f>
        <v>600</v>
      </c>
      <c r="D7" s="285"/>
      <c r="E7" s="285"/>
      <c r="F7" s="286">
        <f>F5-C5</f>
        <v>970</v>
      </c>
      <c r="G7" s="287"/>
      <c r="H7" s="288"/>
      <c r="I7" s="286">
        <f>I5-F5</f>
        <v>1050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46</v>
      </c>
      <c r="D9" s="217"/>
      <c r="E9" s="217"/>
      <c r="F9" s="217">
        <v>48</v>
      </c>
      <c r="G9" s="217"/>
      <c r="H9" s="217"/>
      <c r="I9" s="217">
        <v>45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46</v>
      </c>
      <c r="D10" s="217"/>
      <c r="E10" s="217"/>
      <c r="F10" s="217">
        <v>46</v>
      </c>
      <c r="G10" s="217"/>
      <c r="H10" s="217"/>
      <c r="I10" s="217">
        <v>45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74" t="s">
        <v>102</v>
      </c>
      <c r="D11" s="74" t="s">
        <v>102</v>
      </c>
      <c r="E11" s="74" t="s">
        <v>102</v>
      </c>
      <c r="F11" s="75" t="s">
        <v>102</v>
      </c>
      <c r="G11" s="75" t="s">
        <v>102</v>
      </c>
      <c r="H11" s="75" t="s">
        <v>102</v>
      </c>
      <c r="I11" s="76" t="s">
        <v>102</v>
      </c>
      <c r="J11" s="76" t="s">
        <v>102</v>
      </c>
      <c r="K11" s="76" t="s">
        <v>102</v>
      </c>
    </row>
    <row r="12" spans="1:15" ht="21.95" customHeight="1">
      <c r="A12" s="226"/>
      <c r="B12" s="41" t="s">
        <v>24</v>
      </c>
      <c r="C12" s="74">
        <v>60</v>
      </c>
      <c r="D12" s="74">
        <v>60</v>
      </c>
      <c r="E12" s="74">
        <v>60</v>
      </c>
      <c r="F12" s="75">
        <v>60</v>
      </c>
      <c r="G12" s="75">
        <v>60</v>
      </c>
      <c r="H12" s="75">
        <v>60</v>
      </c>
      <c r="I12" s="76">
        <v>60</v>
      </c>
      <c r="J12" s="76">
        <v>60</v>
      </c>
      <c r="K12" s="76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74">
        <v>310</v>
      </c>
      <c r="D15" s="74">
        <v>270</v>
      </c>
      <c r="E15" s="74">
        <v>240</v>
      </c>
      <c r="F15" s="39">
        <v>240</v>
      </c>
      <c r="G15" s="39">
        <v>500</v>
      </c>
      <c r="H15" s="39">
        <v>480</v>
      </c>
      <c r="I15" s="76">
        <v>480</v>
      </c>
      <c r="J15" s="39">
        <v>440</v>
      </c>
      <c r="K15" s="39">
        <v>410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153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74" t="s">
        <v>113</v>
      </c>
      <c r="D17" s="74" t="s">
        <v>113</v>
      </c>
      <c r="E17" s="74" t="s">
        <v>113</v>
      </c>
      <c r="F17" s="75" t="s">
        <v>113</v>
      </c>
      <c r="G17" s="75" t="s">
        <v>113</v>
      </c>
      <c r="H17" s="75" t="s">
        <v>113</v>
      </c>
      <c r="I17" s="76" t="s">
        <v>113</v>
      </c>
      <c r="J17" s="76" t="s">
        <v>113</v>
      </c>
      <c r="K17" s="76" t="s">
        <v>113</v>
      </c>
    </row>
    <row r="18" spans="1:11" ht="21.95" customHeight="1">
      <c r="A18" s="233"/>
      <c r="B18" s="40" t="s">
        <v>24</v>
      </c>
      <c r="C18" s="74">
        <v>75</v>
      </c>
      <c r="D18" s="74">
        <v>75</v>
      </c>
      <c r="E18" s="74">
        <v>75</v>
      </c>
      <c r="F18" s="75">
        <v>75</v>
      </c>
      <c r="G18" s="75">
        <v>75</v>
      </c>
      <c r="H18" s="75">
        <v>75</v>
      </c>
      <c r="I18" s="76">
        <v>75</v>
      </c>
      <c r="J18" s="76">
        <v>75</v>
      </c>
      <c r="K18" s="76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74">
        <v>440</v>
      </c>
      <c r="D21" s="74">
        <v>360</v>
      </c>
      <c r="E21" s="74">
        <v>280</v>
      </c>
      <c r="F21" s="39">
        <v>270</v>
      </c>
      <c r="G21" s="39">
        <v>460</v>
      </c>
      <c r="H21" s="39">
        <v>400</v>
      </c>
      <c r="I21" s="76">
        <v>400</v>
      </c>
      <c r="J21" s="39">
        <v>320</v>
      </c>
      <c r="K21" s="39">
        <v>260</v>
      </c>
    </row>
    <row r="22" spans="1:11" ht="28.5" customHeight="1">
      <c r="A22" s="235"/>
      <c r="B22" s="9" t="s">
        <v>34</v>
      </c>
      <c r="C22" s="232" t="s">
        <v>149</v>
      </c>
      <c r="D22" s="232"/>
      <c r="E22" s="232"/>
      <c r="F22" s="232" t="s">
        <v>154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2300</v>
      </c>
      <c r="D23" s="229"/>
      <c r="E23" s="229"/>
      <c r="F23" s="229">
        <v>2300</v>
      </c>
      <c r="G23" s="229"/>
      <c r="H23" s="229"/>
      <c r="I23" s="229">
        <v>2300</v>
      </c>
      <c r="J23" s="229"/>
      <c r="K23" s="229"/>
    </row>
    <row r="24" spans="1:11" ht="21.95" customHeight="1">
      <c r="A24" s="236"/>
      <c r="B24" s="10" t="s">
        <v>38</v>
      </c>
      <c r="C24" s="229">
        <v>2500</v>
      </c>
      <c r="D24" s="229"/>
      <c r="E24" s="229"/>
      <c r="F24" s="229">
        <v>2400</v>
      </c>
      <c r="G24" s="229"/>
      <c r="H24" s="229"/>
      <c r="I24" s="229">
        <v>2400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39</v>
      </c>
      <c r="D25" s="229"/>
      <c r="E25" s="229"/>
      <c r="F25" s="229">
        <v>38</v>
      </c>
      <c r="G25" s="229"/>
      <c r="H25" s="229"/>
      <c r="I25" s="229">
        <v>38</v>
      </c>
      <c r="J25" s="229"/>
      <c r="K25" s="229"/>
    </row>
    <row r="26" spans="1:11" ht="21.95" customHeight="1">
      <c r="A26" s="231"/>
      <c r="B26" s="8" t="s">
        <v>41</v>
      </c>
      <c r="C26" s="229">
        <v>197</v>
      </c>
      <c r="D26" s="229"/>
      <c r="E26" s="229"/>
      <c r="F26" s="229">
        <v>197</v>
      </c>
      <c r="G26" s="229"/>
      <c r="H26" s="229"/>
      <c r="I26" s="229">
        <v>197</v>
      </c>
      <c r="J26" s="229"/>
      <c r="K26" s="229"/>
    </row>
    <row r="27" spans="1:11" ht="21.95" customHeight="1">
      <c r="A27" s="231"/>
      <c r="B27" s="8" t="s">
        <v>42</v>
      </c>
      <c r="C27" s="229">
        <v>0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161</v>
      </c>
      <c r="D28" s="244"/>
      <c r="E28" s="245"/>
      <c r="F28" s="243" t="s">
        <v>155</v>
      </c>
      <c r="G28" s="244"/>
      <c r="H28" s="245"/>
      <c r="I28" s="243" t="s">
        <v>157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152</v>
      </c>
      <c r="D31" s="255"/>
      <c r="E31" s="256"/>
      <c r="F31" s="254" t="s">
        <v>144</v>
      </c>
      <c r="G31" s="255"/>
      <c r="H31" s="256"/>
      <c r="I31" s="254" t="s">
        <v>156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9.35</v>
      </c>
      <c r="F35" s="42">
        <v>9.33</v>
      </c>
      <c r="G35" s="42">
        <v>9.3800000000000008</v>
      </c>
      <c r="H35" s="39">
        <v>9.26</v>
      </c>
      <c r="I35" s="42">
        <v>9.42</v>
      </c>
      <c r="J35" s="21">
        <v>9.43</v>
      </c>
    </row>
    <row r="36" spans="1:10" ht="15.75">
      <c r="A36" s="259"/>
      <c r="B36" s="266"/>
      <c r="C36" s="12" t="s">
        <v>57</v>
      </c>
      <c r="D36" s="12" t="s">
        <v>58</v>
      </c>
      <c r="E36" s="42">
        <v>10.79</v>
      </c>
      <c r="F36" s="42">
        <v>11.21</v>
      </c>
      <c r="G36" s="42">
        <v>10.64</v>
      </c>
      <c r="H36" s="39">
        <v>10.25</v>
      </c>
      <c r="I36" s="42">
        <v>9.68</v>
      </c>
      <c r="J36" s="21">
        <v>10.63</v>
      </c>
    </row>
    <row r="37" spans="1:10" ht="18.75">
      <c r="A37" s="259"/>
      <c r="B37" s="266"/>
      <c r="C37" s="13" t="s">
        <v>59</v>
      </c>
      <c r="D37" s="12" t="s">
        <v>60</v>
      </c>
      <c r="E37" s="42">
        <v>7.06</v>
      </c>
      <c r="F37" s="42">
        <v>8.08</v>
      </c>
      <c r="G37" s="35">
        <v>8.1</v>
      </c>
      <c r="H37" s="39">
        <v>7.6</v>
      </c>
      <c r="I37" s="42">
        <v>8.07</v>
      </c>
      <c r="J37" s="21">
        <v>7.52</v>
      </c>
    </row>
    <row r="38" spans="1:10" ht="16.5">
      <c r="A38" s="259"/>
      <c r="B38" s="266"/>
      <c r="C38" s="14" t="s">
        <v>61</v>
      </c>
      <c r="D38" s="12" t="s">
        <v>62</v>
      </c>
      <c r="E38" s="35">
        <v>8.1</v>
      </c>
      <c r="F38" s="35">
        <v>7.73</v>
      </c>
      <c r="G38" s="35">
        <v>4.71</v>
      </c>
      <c r="H38" s="37">
        <v>6.52</v>
      </c>
      <c r="I38" s="42">
        <v>5.68</v>
      </c>
      <c r="J38" s="21">
        <v>10.5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10.220000000000001</v>
      </c>
      <c r="F40" s="42">
        <v>10.18</v>
      </c>
      <c r="G40" s="42">
        <v>10.28</v>
      </c>
      <c r="H40" s="39">
        <v>10.1</v>
      </c>
      <c r="I40" s="42">
        <v>10.3</v>
      </c>
      <c r="J40" s="21">
        <v>10.25</v>
      </c>
    </row>
    <row r="41" spans="1:10" ht="15.75">
      <c r="A41" s="259"/>
      <c r="B41" s="266"/>
      <c r="C41" s="12" t="s">
        <v>57</v>
      </c>
      <c r="D41" s="12" t="s">
        <v>65</v>
      </c>
      <c r="E41" s="42">
        <v>44.8</v>
      </c>
      <c r="F41" s="42">
        <v>41.5</v>
      </c>
      <c r="G41" s="42">
        <v>47.1</v>
      </c>
      <c r="H41" s="39">
        <v>42.8</v>
      </c>
      <c r="I41" s="42">
        <v>40.6</v>
      </c>
      <c r="J41" s="21">
        <v>36.6</v>
      </c>
    </row>
    <row r="42" spans="1:10" ht="15.75">
      <c r="A42" s="259"/>
      <c r="B42" s="266"/>
      <c r="C42" s="15" t="s">
        <v>66</v>
      </c>
      <c r="D42" s="16" t="s">
        <v>67</v>
      </c>
      <c r="E42" s="42">
        <v>5.58</v>
      </c>
      <c r="F42" s="42">
        <v>5.61</v>
      </c>
      <c r="G42" s="42">
        <v>5.39</v>
      </c>
      <c r="H42" s="39">
        <v>6.89</v>
      </c>
      <c r="I42" s="42">
        <v>6.71</v>
      </c>
      <c r="J42" s="21">
        <v>7.09</v>
      </c>
    </row>
    <row r="43" spans="1:10" ht="16.5">
      <c r="A43" s="259"/>
      <c r="B43" s="266"/>
      <c r="C43" s="15" t="s">
        <v>68</v>
      </c>
      <c r="D43" s="17" t="s">
        <v>69</v>
      </c>
      <c r="E43" s="42">
        <v>8.0399999999999991</v>
      </c>
      <c r="F43" s="42">
        <v>8.15</v>
      </c>
      <c r="G43" s="42">
        <v>7.66</v>
      </c>
      <c r="H43" s="39">
        <v>7.25</v>
      </c>
      <c r="I43" s="42">
        <v>8.76</v>
      </c>
      <c r="J43" s="21">
        <v>6.62</v>
      </c>
    </row>
    <row r="44" spans="1:10" ht="18.75">
      <c r="A44" s="259"/>
      <c r="B44" s="266"/>
      <c r="C44" s="13" t="s">
        <v>59</v>
      </c>
      <c r="D44" s="12" t="s">
        <v>70</v>
      </c>
      <c r="E44" s="42">
        <v>482</v>
      </c>
      <c r="F44" s="42">
        <v>635</v>
      </c>
      <c r="G44" s="42">
        <v>410</v>
      </c>
      <c r="H44" s="39">
        <v>460</v>
      </c>
      <c r="I44" s="42">
        <v>478</v>
      </c>
      <c r="J44" s="21">
        <v>463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14.3</v>
      </c>
      <c r="F45" s="42">
        <v>15.2</v>
      </c>
      <c r="G45" s="42">
        <v>13.35</v>
      </c>
      <c r="H45" s="39">
        <v>12.5</v>
      </c>
      <c r="I45" s="42">
        <v>9.8699999999999992</v>
      </c>
      <c r="J45" s="21">
        <v>3.95</v>
      </c>
    </row>
    <row r="46" spans="1:10" ht="18.75">
      <c r="A46" s="259"/>
      <c r="B46" s="266"/>
      <c r="C46" s="13" t="s">
        <v>73</v>
      </c>
      <c r="D46" s="12" t="s">
        <v>74</v>
      </c>
      <c r="E46" s="42">
        <v>8.52</v>
      </c>
      <c r="F46" s="42">
        <v>6.72</v>
      </c>
      <c r="G46" s="42">
        <v>5.7</v>
      </c>
      <c r="H46" s="39">
        <v>5.3</v>
      </c>
      <c r="I46" s="42">
        <v>4.05</v>
      </c>
      <c r="J46" s="21">
        <v>5.54</v>
      </c>
    </row>
    <row r="47" spans="1:10" ht="16.5">
      <c r="A47" s="259"/>
      <c r="B47" s="266"/>
      <c r="C47" s="14" t="s">
        <v>75</v>
      </c>
      <c r="D47" s="12" t="s">
        <v>76</v>
      </c>
      <c r="E47" s="42">
        <v>2.75</v>
      </c>
      <c r="F47" s="42">
        <v>2.38</v>
      </c>
      <c r="G47" s="42">
        <v>2.2599999999999998</v>
      </c>
      <c r="H47" s="39">
        <v>3.53</v>
      </c>
      <c r="I47" s="42">
        <v>4.4800000000000004</v>
      </c>
      <c r="J47" s="21">
        <v>9.6999999999999993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11.88</v>
      </c>
      <c r="F48" s="42">
        <v>11.27</v>
      </c>
      <c r="G48" s="42">
        <v>10.38</v>
      </c>
      <c r="H48" s="39">
        <v>10.26</v>
      </c>
      <c r="I48" s="42">
        <v>10.119999999999999</v>
      </c>
      <c r="J48" s="21">
        <v>4.63</v>
      </c>
    </row>
    <row r="49" spans="1:13" ht="18.75">
      <c r="A49" s="259"/>
      <c r="B49" s="266"/>
      <c r="C49" s="13" t="s">
        <v>73</v>
      </c>
      <c r="D49" s="12" t="s">
        <v>74</v>
      </c>
      <c r="E49" s="42">
        <v>14</v>
      </c>
      <c r="F49" s="42">
        <v>11.9</v>
      </c>
      <c r="G49" s="42">
        <v>10.3</v>
      </c>
      <c r="H49" s="39">
        <v>9.5</v>
      </c>
      <c r="I49" s="42">
        <v>11</v>
      </c>
      <c r="J49" s="21">
        <v>10.7</v>
      </c>
    </row>
    <row r="50" spans="1:13" ht="16.5">
      <c r="A50" s="259"/>
      <c r="B50" s="266"/>
      <c r="C50" s="14" t="s">
        <v>75</v>
      </c>
      <c r="D50" s="12" t="s">
        <v>76</v>
      </c>
      <c r="E50" s="42">
        <v>3.77</v>
      </c>
      <c r="F50" s="42">
        <v>3.25</v>
      </c>
      <c r="G50" s="42">
        <v>4.28</v>
      </c>
      <c r="H50" s="39">
        <v>3.84</v>
      </c>
      <c r="I50" s="42">
        <v>2.58</v>
      </c>
      <c r="J50" s="21">
        <v>13.2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9.25</v>
      </c>
      <c r="F52" s="42">
        <v>9.2799999999999994</v>
      </c>
      <c r="G52" s="42">
        <v>9.26</v>
      </c>
      <c r="H52" s="39">
        <v>9.24</v>
      </c>
      <c r="I52" s="42">
        <v>9.36</v>
      </c>
      <c r="J52" s="21">
        <v>9.35</v>
      </c>
    </row>
    <row r="53" spans="1:13" ht="15.75">
      <c r="A53" s="259"/>
      <c r="B53" s="266"/>
      <c r="C53" s="12" t="s">
        <v>83</v>
      </c>
      <c r="D53" s="12" t="s">
        <v>84</v>
      </c>
      <c r="E53" s="42">
        <v>10.26</v>
      </c>
      <c r="F53" s="42">
        <v>9.89</v>
      </c>
      <c r="G53" s="42">
        <v>10.67</v>
      </c>
      <c r="H53" s="39">
        <v>10.57</v>
      </c>
      <c r="I53" s="42">
        <v>8.8699999999999992</v>
      </c>
      <c r="J53" s="21">
        <v>9.9499999999999993</v>
      </c>
    </row>
    <row r="54" spans="1:13" ht="18.75">
      <c r="A54" s="259"/>
      <c r="B54" s="266"/>
      <c r="C54" s="13" t="s">
        <v>73</v>
      </c>
      <c r="D54" s="12" t="s">
        <v>74</v>
      </c>
      <c r="E54" s="42">
        <v>6.9</v>
      </c>
      <c r="F54" s="42">
        <v>7.3</v>
      </c>
      <c r="G54" s="42">
        <v>7.8</v>
      </c>
      <c r="H54" s="39">
        <v>6.5</v>
      </c>
      <c r="I54" s="42">
        <v>7.6</v>
      </c>
      <c r="J54" s="21">
        <v>6.5</v>
      </c>
    </row>
    <row r="55" spans="1:13" ht="16.5">
      <c r="A55" s="259"/>
      <c r="B55" s="267"/>
      <c r="C55" s="18" t="s">
        <v>75</v>
      </c>
      <c r="D55" s="12" t="s">
        <v>85</v>
      </c>
      <c r="E55" s="19">
        <v>3.66</v>
      </c>
      <c r="F55" s="19">
        <v>3.18</v>
      </c>
      <c r="G55" s="19">
        <v>3.7</v>
      </c>
      <c r="H55" s="39">
        <v>4.18</v>
      </c>
      <c r="I55" s="42">
        <v>3.1</v>
      </c>
      <c r="J55" s="21">
        <v>3.8</v>
      </c>
    </row>
    <row r="56" spans="1:13" ht="14.25">
      <c r="A56" s="22" t="s">
        <v>86</v>
      </c>
      <c r="B56" s="22" t="s">
        <v>87</v>
      </c>
      <c r="C56" s="23">
        <v>8.0500000000000007</v>
      </c>
      <c r="D56" s="22" t="s">
        <v>88</v>
      </c>
      <c r="E56" s="23">
        <v>78</v>
      </c>
      <c r="F56" s="22" t="s">
        <v>89</v>
      </c>
      <c r="G56" s="23">
        <v>73.56</v>
      </c>
      <c r="H56" s="22" t="s">
        <v>90</v>
      </c>
      <c r="I56" s="23">
        <v>0.06</v>
      </c>
      <c r="J56" s="21"/>
    </row>
    <row r="57" spans="1:13" ht="14.25">
      <c r="A57" s="159"/>
      <c r="B57" s="268" t="s">
        <v>49</v>
      </c>
      <c r="C57" s="268"/>
      <c r="D57" s="268"/>
      <c r="E57" s="268"/>
      <c r="F57" s="269" t="s">
        <v>50</v>
      </c>
      <c r="G57" s="269"/>
      <c r="H57" s="269"/>
      <c r="I57" s="269"/>
      <c r="J57" s="270" t="s">
        <v>51</v>
      </c>
      <c r="K57" s="270"/>
      <c r="L57" s="270"/>
      <c r="M57" s="270"/>
    </row>
    <row r="58" spans="1:13" ht="18.75">
      <c r="A58" s="24" t="s">
        <v>94</v>
      </c>
      <c r="B58" s="25" t="s">
        <v>95</v>
      </c>
      <c r="C58" s="25" t="s">
        <v>96</v>
      </c>
      <c r="D58" s="25" t="s">
        <v>95</v>
      </c>
      <c r="E58" s="25" t="s">
        <v>96</v>
      </c>
      <c r="F58" s="26" t="s">
        <v>95</v>
      </c>
      <c r="G58" s="26" t="s">
        <v>96</v>
      </c>
      <c r="H58" s="26" t="s">
        <v>95</v>
      </c>
      <c r="I58" s="26" t="s">
        <v>96</v>
      </c>
      <c r="J58" s="27" t="s">
        <v>95</v>
      </c>
      <c r="K58" s="27" t="s">
        <v>96</v>
      </c>
      <c r="L58" s="27" t="s">
        <v>95</v>
      </c>
      <c r="M58" s="27" t="s">
        <v>96</v>
      </c>
    </row>
    <row r="59" spans="1:13" ht="18.75">
      <c r="A59" s="28" t="s">
        <v>97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1.56</v>
      </c>
      <c r="C60" s="30"/>
      <c r="D60" s="33">
        <v>86.8</v>
      </c>
      <c r="E60" s="30"/>
      <c r="F60" s="30">
        <v>4.38</v>
      </c>
      <c r="G60" s="34"/>
      <c r="H60" s="30">
        <v>3.38</v>
      </c>
      <c r="I60" s="30"/>
      <c r="J60" s="21">
        <v>8.3699999999999992</v>
      </c>
      <c r="K60" s="21"/>
      <c r="L60" s="21">
        <v>7.59</v>
      </c>
      <c r="M60" s="21"/>
    </row>
    <row r="61" spans="1:13" ht="18.75">
      <c r="A61" s="28" t="s">
        <v>5</v>
      </c>
      <c r="B61" s="29">
        <v>382</v>
      </c>
      <c r="C61" s="30"/>
      <c r="D61" s="33">
        <v>2.62</v>
      </c>
      <c r="E61" s="30"/>
      <c r="F61" s="30">
        <v>3.66</v>
      </c>
      <c r="G61" s="34"/>
      <c r="H61" s="30">
        <v>1.64</v>
      </c>
      <c r="I61" s="30"/>
      <c r="J61" s="21">
        <v>4.99</v>
      </c>
      <c r="K61" s="21"/>
      <c r="L61" s="21">
        <v>8.67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98</v>
      </c>
      <c r="B63" s="30"/>
      <c r="C63" s="30">
        <v>45.6</v>
      </c>
      <c r="D63" s="33"/>
      <c r="E63" s="30">
        <v>47.2</v>
      </c>
      <c r="F63" s="30"/>
      <c r="G63" s="34">
        <v>46.6</v>
      </c>
      <c r="H63" s="30"/>
      <c r="I63" s="30">
        <v>48.5</v>
      </c>
      <c r="J63" s="21"/>
      <c r="K63" s="21">
        <v>50.68</v>
      </c>
      <c r="L63" s="1">
        <v>55.16</v>
      </c>
      <c r="M63" s="21"/>
    </row>
    <row r="64" spans="1:13" ht="18.75">
      <c r="A64" s="31" t="s">
        <v>6</v>
      </c>
      <c r="B64" s="30"/>
      <c r="C64" s="30">
        <v>76.599999999999994</v>
      </c>
      <c r="D64" s="33"/>
      <c r="E64" s="30">
        <v>81.8</v>
      </c>
      <c r="F64" s="30"/>
      <c r="G64" s="38">
        <v>138</v>
      </c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/>
      <c r="D65" s="33"/>
      <c r="E65" s="30"/>
      <c r="F65" s="30"/>
      <c r="G65" s="34"/>
      <c r="H65" s="30"/>
      <c r="I65" s="30">
        <v>73.5</v>
      </c>
      <c r="J65" s="21"/>
      <c r="K65" s="21">
        <v>80.13</v>
      </c>
      <c r="L65" s="1">
        <v>73.86</v>
      </c>
      <c r="M65" s="21"/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99</v>
      </c>
      <c r="B67" s="30">
        <v>12.6</v>
      </c>
      <c r="C67" s="30">
        <v>8.2100000000000009</v>
      </c>
      <c r="D67" s="33">
        <v>8.67</v>
      </c>
      <c r="E67" s="30">
        <v>7.62</v>
      </c>
      <c r="F67" s="30">
        <v>3.8</v>
      </c>
      <c r="G67" s="34">
        <v>8.4</v>
      </c>
      <c r="H67" s="30">
        <v>9.83</v>
      </c>
      <c r="I67" s="30">
        <v>8</v>
      </c>
      <c r="J67" s="21">
        <v>17.3</v>
      </c>
      <c r="K67" s="21">
        <v>8.0299999999999994</v>
      </c>
      <c r="L67" s="21">
        <v>7.13</v>
      </c>
      <c r="M67" s="21">
        <v>8.2899999999999991</v>
      </c>
    </row>
    <row r="68" spans="1:13" ht="18.75">
      <c r="A68" s="32" t="s">
        <v>8</v>
      </c>
      <c r="B68" s="36">
        <v>4.07</v>
      </c>
      <c r="C68" s="30">
        <v>9.91</v>
      </c>
      <c r="D68" s="33">
        <v>3.61</v>
      </c>
      <c r="E68" s="30">
        <v>9.4</v>
      </c>
      <c r="F68" s="30">
        <v>3.73</v>
      </c>
      <c r="G68" s="34">
        <v>9.4</v>
      </c>
      <c r="H68" s="30">
        <v>15.8</v>
      </c>
      <c r="I68" s="30">
        <v>9.4</v>
      </c>
      <c r="J68" s="21">
        <v>12.2</v>
      </c>
      <c r="K68" s="21">
        <v>9.27</v>
      </c>
      <c r="L68" s="21">
        <v>11.9</v>
      </c>
      <c r="M68" s="21">
        <v>9.75</v>
      </c>
    </row>
    <row r="69" spans="1:13" ht="18.75">
      <c r="A69" s="32" t="s">
        <v>9</v>
      </c>
      <c r="B69" s="36"/>
      <c r="C69" s="30"/>
      <c r="D69" s="33"/>
      <c r="E69" s="30"/>
      <c r="F69" s="30"/>
      <c r="G69" s="34"/>
      <c r="H69" s="30">
        <v>18.690000000000001</v>
      </c>
      <c r="I69" s="30">
        <v>10.1</v>
      </c>
      <c r="J69" s="21">
        <v>16.7</v>
      </c>
      <c r="K69" s="21">
        <v>11.02</v>
      </c>
      <c r="L69" s="21">
        <v>9.9499999999999993</v>
      </c>
      <c r="M69" s="21">
        <v>10.61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6" sqref="A56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160</v>
      </c>
      <c r="D2" s="223"/>
      <c r="E2" s="223"/>
      <c r="F2" s="224" t="s">
        <v>162</v>
      </c>
      <c r="G2" s="224"/>
      <c r="H2" s="224"/>
      <c r="I2" s="225" t="s">
        <v>163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19210</v>
      </c>
      <c r="D4" s="217"/>
      <c r="E4" s="217"/>
      <c r="F4" s="217">
        <v>20200</v>
      </c>
      <c r="G4" s="217"/>
      <c r="H4" s="217"/>
      <c r="I4" s="217">
        <v>21300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16600</v>
      </c>
      <c r="D5" s="217"/>
      <c r="E5" s="217"/>
      <c r="F5" s="217">
        <v>17250</v>
      </c>
      <c r="G5" s="217"/>
      <c r="H5" s="217"/>
      <c r="I5" s="217">
        <v>18780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C4-'6日'!I4</f>
        <v>1160</v>
      </c>
      <c r="D6" s="285"/>
      <c r="E6" s="285"/>
      <c r="F6" s="286">
        <f>F4-C4</f>
        <v>990</v>
      </c>
      <c r="G6" s="287"/>
      <c r="H6" s="288"/>
      <c r="I6" s="286">
        <f>I4-F4</f>
        <v>1100</v>
      </c>
      <c r="J6" s="287"/>
      <c r="K6" s="288"/>
      <c r="L6" s="279">
        <f>C6+F6+I6</f>
        <v>3250</v>
      </c>
      <c r="M6" s="279">
        <f>C7+F7+I7</f>
        <v>3330</v>
      </c>
    </row>
    <row r="7" spans="1:15" ht="21.95" customHeight="1">
      <c r="A7" s="216"/>
      <c r="B7" s="6" t="s">
        <v>278</v>
      </c>
      <c r="C7" s="285">
        <f>C5-'6日'!I5</f>
        <v>1150</v>
      </c>
      <c r="D7" s="285"/>
      <c r="E7" s="285"/>
      <c r="F7" s="286">
        <f>F5-C5</f>
        <v>650</v>
      </c>
      <c r="G7" s="287"/>
      <c r="H7" s="288"/>
      <c r="I7" s="286">
        <f>I5-F5</f>
        <v>1530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49</v>
      </c>
      <c r="D9" s="217"/>
      <c r="E9" s="217"/>
      <c r="F9" s="217">
        <v>46</v>
      </c>
      <c r="G9" s="217"/>
      <c r="H9" s="217"/>
      <c r="I9" s="217">
        <v>45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49</v>
      </c>
      <c r="D10" s="217"/>
      <c r="E10" s="217"/>
      <c r="F10" s="217">
        <v>46</v>
      </c>
      <c r="G10" s="217"/>
      <c r="H10" s="217"/>
      <c r="I10" s="217">
        <v>45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77" t="s">
        <v>102</v>
      </c>
      <c r="D11" s="77" t="s">
        <v>102</v>
      </c>
      <c r="E11" s="77" t="s">
        <v>102</v>
      </c>
      <c r="F11" s="78" t="s">
        <v>102</v>
      </c>
      <c r="G11" s="78" t="s">
        <v>102</v>
      </c>
      <c r="H11" s="78" t="s">
        <v>102</v>
      </c>
      <c r="I11" s="79" t="s">
        <v>102</v>
      </c>
      <c r="J11" s="79" t="s">
        <v>102</v>
      </c>
      <c r="K11" s="79" t="s">
        <v>102</v>
      </c>
    </row>
    <row r="12" spans="1:15" ht="21.95" customHeight="1">
      <c r="A12" s="226"/>
      <c r="B12" s="41" t="s">
        <v>24</v>
      </c>
      <c r="C12" s="77">
        <v>60</v>
      </c>
      <c r="D12" s="77">
        <v>60</v>
      </c>
      <c r="E12" s="77">
        <v>60</v>
      </c>
      <c r="F12" s="78">
        <v>60</v>
      </c>
      <c r="G12" s="78">
        <v>60</v>
      </c>
      <c r="H12" s="78">
        <v>60</v>
      </c>
      <c r="I12" s="79">
        <v>60</v>
      </c>
      <c r="J12" s="79">
        <v>60</v>
      </c>
      <c r="K12" s="79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77">
        <v>410</v>
      </c>
      <c r="D15" s="77">
        <v>370</v>
      </c>
      <c r="E15" s="77">
        <v>340</v>
      </c>
      <c r="F15" s="39">
        <v>340</v>
      </c>
      <c r="G15" s="39">
        <v>300</v>
      </c>
      <c r="H15" s="39">
        <v>270</v>
      </c>
      <c r="I15" s="39">
        <v>270</v>
      </c>
      <c r="J15" s="39">
        <v>500</v>
      </c>
      <c r="K15" s="39">
        <v>480</v>
      </c>
    </row>
    <row r="16" spans="1:15" ht="28.5" customHeight="1">
      <c r="A16" s="231"/>
      <c r="B16" s="9" t="s">
        <v>29</v>
      </c>
      <c r="C16" s="232" t="s">
        <v>0</v>
      </c>
      <c r="D16" s="232"/>
      <c r="E16" s="232"/>
      <c r="F16" s="232" t="s">
        <v>30</v>
      </c>
      <c r="G16" s="232"/>
      <c r="H16" s="232"/>
      <c r="I16" s="232" t="s">
        <v>164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77" t="s">
        <v>113</v>
      </c>
      <c r="D17" s="77" t="s">
        <v>113</v>
      </c>
      <c r="E17" s="77" t="s">
        <v>113</v>
      </c>
      <c r="F17" s="78" t="s">
        <v>113</v>
      </c>
      <c r="G17" s="78" t="s">
        <v>113</v>
      </c>
      <c r="H17" s="78" t="s">
        <v>113</v>
      </c>
      <c r="I17" s="79" t="s">
        <v>113</v>
      </c>
      <c r="J17" s="79" t="s">
        <v>113</v>
      </c>
      <c r="K17" s="79" t="s">
        <v>113</v>
      </c>
    </row>
    <row r="18" spans="1:11" ht="21.95" customHeight="1">
      <c r="A18" s="233"/>
      <c r="B18" s="40" t="s">
        <v>24</v>
      </c>
      <c r="C18" s="77">
        <v>75</v>
      </c>
      <c r="D18" s="77">
        <v>75</v>
      </c>
      <c r="E18" s="77">
        <v>75</v>
      </c>
      <c r="F18" s="78">
        <v>75</v>
      </c>
      <c r="G18" s="78">
        <v>75</v>
      </c>
      <c r="H18" s="78">
        <v>75</v>
      </c>
      <c r="I18" s="79">
        <v>75</v>
      </c>
      <c r="J18" s="79">
        <v>75</v>
      </c>
      <c r="K18" s="79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77">
        <v>260</v>
      </c>
      <c r="D21" s="77">
        <v>500</v>
      </c>
      <c r="E21" s="77">
        <v>440</v>
      </c>
      <c r="F21" s="39">
        <v>440</v>
      </c>
      <c r="G21" s="39">
        <v>370</v>
      </c>
      <c r="H21" s="39">
        <v>290</v>
      </c>
      <c r="I21" s="39">
        <v>290</v>
      </c>
      <c r="J21" s="39">
        <v>480</v>
      </c>
      <c r="K21" s="39">
        <v>420</v>
      </c>
    </row>
    <row r="22" spans="1:11" ht="28.5" customHeight="1">
      <c r="A22" s="235"/>
      <c r="B22" s="9" t="s">
        <v>34</v>
      </c>
      <c r="C22" s="232" t="s">
        <v>158</v>
      </c>
      <c r="D22" s="232"/>
      <c r="E22" s="232"/>
      <c r="F22" s="232" t="s">
        <v>35</v>
      </c>
      <c r="G22" s="232"/>
      <c r="H22" s="232"/>
      <c r="I22" s="232" t="s">
        <v>165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2300</v>
      </c>
      <c r="D23" s="229"/>
      <c r="E23" s="229"/>
      <c r="F23" s="229">
        <v>2140</v>
      </c>
      <c r="G23" s="229"/>
      <c r="H23" s="229"/>
      <c r="I23" s="229">
        <v>2140</v>
      </c>
      <c r="J23" s="229"/>
      <c r="K23" s="229"/>
    </row>
    <row r="24" spans="1:11" ht="21.95" customHeight="1">
      <c r="A24" s="236"/>
      <c r="B24" s="10" t="s">
        <v>38</v>
      </c>
      <c r="C24" s="229">
        <v>2400</v>
      </c>
      <c r="D24" s="229"/>
      <c r="E24" s="229"/>
      <c r="F24" s="229">
        <v>2400</v>
      </c>
      <c r="G24" s="229"/>
      <c r="H24" s="229"/>
      <c r="I24" s="229">
        <v>2400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38</v>
      </c>
      <c r="D25" s="229"/>
      <c r="E25" s="229"/>
      <c r="F25" s="229">
        <v>38</v>
      </c>
      <c r="G25" s="229"/>
      <c r="H25" s="229"/>
      <c r="I25" s="229">
        <v>37</v>
      </c>
      <c r="J25" s="229"/>
      <c r="K25" s="229"/>
    </row>
    <row r="26" spans="1:11" ht="21.95" customHeight="1">
      <c r="A26" s="231"/>
      <c r="B26" s="8" t="s">
        <v>41</v>
      </c>
      <c r="C26" s="229">
        <v>196</v>
      </c>
      <c r="D26" s="229"/>
      <c r="E26" s="229"/>
      <c r="F26" s="229">
        <v>196</v>
      </c>
      <c r="G26" s="229"/>
      <c r="H26" s="229"/>
      <c r="I26" s="229">
        <v>195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150</v>
      </c>
      <c r="D28" s="244"/>
      <c r="E28" s="245"/>
      <c r="F28" s="243" t="s">
        <v>168</v>
      </c>
      <c r="G28" s="244"/>
      <c r="H28" s="245"/>
      <c r="I28" s="243" t="s">
        <v>166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159</v>
      </c>
      <c r="D31" s="255"/>
      <c r="E31" s="256"/>
      <c r="F31" s="254" t="s">
        <v>119</v>
      </c>
      <c r="G31" s="255"/>
      <c r="H31" s="256"/>
      <c r="I31" s="254" t="s">
        <v>123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9.4600000000000009</v>
      </c>
      <c r="F35" s="42">
        <v>9.32</v>
      </c>
      <c r="G35" s="42">
        <v>9.3699999999999992</v>
      </c>
      <c r="H35" s="39">
        <v>9.35</v>
      </c>
      <c r="I35" s="42">
        <v>9.25</v>
      </c>
      <c r="J35" s="21">
        <v>9.3000000000000007</v>
      </c>
    </row>
    <row r="36" spans="1:10" ht="15.75">
      <c r="A36" s="259"/>
      <c r="B36" s="266"/>
      <c r="C36" s="12" t="s">
        <v>57</v>
      </c>
      <c r="D36" s="12" t="s">
        <v>58</v>
      </c>
      <c r="E36" s="42">
        <v>7.16</v>
      </c>
      <c r="F36" s="42">
        <v>8.4600000000000009</v>
      </c>
      <c r="G36" s="42">
        <v>9.1999999999999993</v>
      </c>
      <c r="H36" s="39">
        <v>9.6300000000000008</v>
      </c>
      <c r="I36" s="42">
        <v>4.88</v>
      </c>
      <c r="J36" s="21">
        <v>5.2</v>
      </c>
    </row>
    <row r="37" spans="1:10" ht="18.75">
      <c r="A37" s="259"/>
      <c r="B37" s="266"/>
      <c r="C37" s="13" t="s">
        <v>59</v>
      </c>
      <c r="D37" s="12" t="s">
        <v>60</v>
      </c>
      <c r="E37" s="42">
        <v>5.85</v>
      </c>
      <c r="F37" s="42">
        <v>5.64</v>
      </c>
      <c r="G37" s="35">
        <v>6.85</v>
      </c>
      <c r="H37" s="39">
        <v>4.72</v>
      </c>
      <c r="I37" s="42">
        <v>5.4</v>
      </c>
      <c r="J37" s="21">
        <v>6.11</v>
      </c>
    </row>
    <row r="38" spans="1:10" ht="16.5">
      <c r="A38" s="259"/>
      <c r="B38" s="266"/>
      <c r="C38" s="14" t="s">
        <v>61</v>
      </c>
      <c r="D38" s="12" t="s">
        <v>62</v>
      </c>
      <c r="E38" s="35">
        <v>10.3</v>
      </c>
      <c r="F38" s="35">
        <v>8.77</v>
      </c>
      <c r="G38" s="35">
        <v>11.3</v>
      </c>
      <c r="H38" s="37">
        <v>10.53</v>
      </c>
      <c r="I38" s="42">
        <v>3.67</v>
      </c>
      <c r="J38" s="21">
        <v>3.4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1</v>
      </c>
      <c r="F39" s="42">
        <v>1</v>
      </c>
      <c r="G39" s="42">
        <v>1</v>
      </c>
      <c r="H39" s="39">
        <v>1</v>
      </c>
      <c r="I39" s="42">
        <v>1</v>
      </c>
      <c r="J39" s="21">
        <v>1</v>
      </c>
    </row>
    <row r="40" spans="1:10" ht="15.75">
      <c r="A40" s="259"/>
      <c r="B40" s="266"/>
      <c r="C40" s="13" t="s">
        <v>55</v>
      </c>
      <c r="D40" s="13" t="s">
        <v>64</v>
      </c>
      <c r="E40" s="42">
        <v>10.199999999999999</v>
      </c>
      <c r="F40" s="42">
        <v>10.1</v>
      </c>
      <c r="G40" s="42">
        <v>10.23</v>
      </c>
      <c r="H40" s="39">
        <v>10.199999999999999</v>
      </c>
      <c r="I40" s="42">
        <v>10.199999999999999</v>
      </c>
      <c r="J40" s="21">
        <v>10.199999999999999</v>
      </c>
    </row>
    <row r="41" spans="1:10" ht="15.75">
      <c r="A41" s="259"/>
      <c r="B41" s="266"/>
      <c r="C41" s="12" t="s">
        <v>57</v>
      </c>
      <c r="D41" s="12" t="s">
        <v>65</v>
      </c>
      <c r="E41" s="42">
        <v>48.4</v>
      </c>
      <c r="F41" s="42">
        <v>35.4</v>
      </c>
      <c r="G41" s="42">
        <v>30.4</v>
      </c>
      <c r="H41" s="39">
        <v>32.299999999999997</v>
      </c>
      <c r="I41" s="42">
        <v>26.8</v>
      </c>
      <c r="J41" s="21">
        <v>28.7</v>
      </c>
    </row>
    <row r="42" spans="1:10" ht="15.75">
      <c r="A42" s="259"/>
      <c r="B42" s="266"/>
      <c r="C42" s="15" t="s">
        <v>66</v>
      </c>
      <c r="D42" s="16" t="s">
        <v>67</v>
      </c>
      <c r="E42" s="42">
        <v>7.44</v>
      </c>
      <c r="F42" s="42">
        <v>6.74</v>
      </c>
      <c r="G42" s="42">
        <v>7.27</v>
      </c>
      <c r="H42" s="39">
        <v>6.85</v>
      </c>
      <c r="I42" s="42">
        <v>6.64</v>
      </c>
      <c r="J42" s="21">
        <v>6.77</v>
      </c>
    </row>
    <row r="43" spans="1:10" ht="16.5">
      <c r="A43" s="259"/>
      <c r="B43" s="266"/>
      <c r="C43" s="15" t="s">
        <v>68</v>
      </c>
      <c r="D43" s="17" t="s">
        <v>69</v>
      </c>
      <c r="E43" s="42">
        <v>9.3000000000000007</v>
      </c>
      <c r="F43" s="42">
        <v>8.6999999999999993</v>
      </c>
      <c r="G43" s="42">
        <v>7.72</v>
      </c>
      <c r="H43" s="39">
        <v>7.58</v>
      </c>
      <c r="I43" s="42">
        <v>6.07</v>
      </c>
      <c r="J43" s="21">
        <v>6.8</v>
      </c>
    </row>
    <row r="44" spans="1:10" ht="18.75">
      <c r="A44" s="259"/>
      <c r="B44" s="266"/>
      <c r="C44" s="13" t="s">
        <v>59</v>
      </c>
      <c r="D44" s="12" t="s">
        <v>70</v>
      </c>
      <c r="E44" s="42">
        <v>448</v>
      </c>
      <c r="F44" s="42">
        <v>413</v>
      </c>
      <c r="G44" s="42">
        <v>439</v>
      </c>
      <c r="H44" s="39">
        <v>477</v>
      </c>
      <c r="I44" s="42">
        <v>455</v>
      </c>
      <c r="J44" s="21">
        <v>5.27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42">
        <v>8.61</v>
      </c>
      <c r="F45" s="42">
        <v>9.42</v>
      </c>
      <c r="G45" s="42">
        <v>11.87</v>
      </c>
      <c r="H45" s="39">
        <v>12.16</v>
      </c>
      <c r="I45" s="42">
        <v>6.84</v>
      </c>
      <c r="J45" s="21">
        <v>5.7</v>
      </c>
    </row>
    <row r="46" spans="1:10" ht="18.75">
      <c r="A46" s="259"/>
      <c r="B46" s="266"/>
      <c r="C46" s="13" t="s">
        <v>73</v>
      </c>
      <c r="D46" s="12" t="s">
        <v>74</v>
      </c>
      <c r="E46" s="42">
        <v>6.09</v>
      </c>
      <c r="F46" s="42">
        <v>5.95</v>
      </c>
      <c r="G46" s="42">
        <v>4.88</v>
      </c>
      <c r="H46" s="39">
        <v>2.72</v>
      </c>
      <c r="I46" s="42">
        <v>6.7</v>
      </c>
      <c r="J46" s="21">
        <v>6.2</v>
      </c>
    </row>
    <row r="47" spans="1:10" ht="16.5">
      <c r="A47" s="259"/>
      <c r="B47" s="266"/>
      <c r="C47" s="14" t="s">
        <v>75</v>
      </c>
      <c r="D47" s="12" t="s">
        <v>76</v>
      </c>
      <c r="E47" s="42">
        <v>2.94</v>
      </c>
      <c r="F47" s="42">
        <v>4.18</v>
      </c>
      <c r="G47" s="42">
        <v>3.18</v>
      </c>
      <c r="H47" s="39">
        <v>3.36</v>
      </c>
      <c r="I47" s="42">
        <v>5.75</v>
      </c>
      <c r="J47" s="21">
        <v>5.3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42">
        <v>15.08</v>
      </c>
      <c r="F48" s="42">
        <v>11.08</v>
      </c>
      <c r="G48" s="42">
        <v>6.9</v>
      </c>
      <c r="H48" s="39">
        <v>7.35</v>
      </c>
      <c r="I48" s="42">
        <v>5.3</v>
      </c>
      <c r="J48" s="21">
        <v>4.5999999999999996</v>
      </c>
    </row>
    <row r="49" spans="1:13" ht="18.75">
      <c r="A49" s="259"/>
      <c r="B49" s="266"/>
      <c r="C49" s="13" t="s">
        <v>73</v>
      </c>
      <c r="D49" s="12" t="s">
        <v>74</v>
      </c>
      <c r="E49" s="42">
        <v>8.6999999999999993</v>
      </c>
      <c r="F49" s="42">
        <v>11.6</v>
      </c>
      <c r="G49" s="42">
        <v>10.4</v>
      </c>
      <c r="H49" s="39">
        <v>11.6</v>
      </c>
      <c r="I49" s="42">
        <v>11.2</v>
      </c>
      <c r="J49" s="21">
        <v>10.9</v>
      </c>
    </row>
    <row r="50" spans="1:13" ht="16.5">
      <c r="A50" s="259"/>
      <c r="B50" s="266"/>
      <c r="C50" s="14" t="s">
        <v>75</v>
      </c>
      <c r="D50" s="12" t="s">
        <v>76</v>
      </c>
      <c r="E50" s="42">
        <v>8.9700000000000006</v>
      </c>
      <c r="F50" s="42">
        <v>6.04</v>
      </c>
      <c r="G50" s="42">
        <v>4.18</v>
      </c>
      <c r="H50" s="39">
        <v>3.79</v>
      </c>
      <c r="I50" s="42">
        <v>1.67</v>
      </c>
      <c r="J50" s="21">
        <v>1.52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42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42">
        <v>9.5299999999999994</v>
      </c>
      <c r="F52" s="42">
        <v>9.4700000000000006</v>
      </c>
      <c r="G52" s="42">
        <v>9.49</v>
      </c>
      <c r="H52" s="39">
        <v>9.4499999999999993</v>
      </c>
      <c r="I52" s="42">
        <v>9.25</v>
      </c>
      <c r="J52" s="21">
        <v>9.3000000000000007</v>
      </c>
    </row>
    <row r="53" spans="1:13" ht="15.75">
      <c r="A53" s="259"/>
      <c r="B53" s="266"/>
      <c r="C53" s="12" t="s">
        <v>83</v>
      </c>
      <c r="D53" s="12" t="s">
        <v>84</v>
      </c>
      <c r="E53" s="42">
        <v>13.07</v>
      </c>
      <c r="F53" s="42">
        <v>14.2</v>
      </c>
      <c r="G53" s="42">
        <v>8.75</v>
      </c>
      <c r="H53" s="39">
        <v>9.27</v>
      </c>
      <c r="I53" s="42">
        <v>2.65</v>
      </c>
      <c r="J53" s="21">
        <v>3.4</v>
      </c>
    </row>
    <row r="54" spans="1:13" ht="18.75">
      <c r="A54" s="259"/>
      <c r="B54" s="266"/>
      <c r="C54" s="13" t="s">
        <v>73</v>
      </c>
      <c r="D54" s="12" t="s">
        <v>74</v>
      </c>
      <c r="E54" s="42">
        <v>6.9</v>
      </c>
      <c r="F54" s="42">
        <v>9.2100000000000009</v>
      </c>
      <c r="G54" s="42">
        <v>5.6</v>
      </c>
      <c r="H54" s="39">
        <v>5.3</v>
      </c>
      <c r="I54" s="42">
        <v>8.6999999999999993</v>
      </c>
      <c r="J54" s="21">
        <v>7.8</v>
      </c>
    </row>
    <row r="55" spans="1:13" ht="16.5">
      <c r="A55" s="259"/>
      <c r="B55" s="267"/>
      <c r="C55" s="18" t="s">
        <v>75</v>
      </c>
      <c r="D55" s="12" t="s">
        <v>85</v>
      </c>
      <c r="E55" s="19">
        <v>4.2300000000000004</v>
      </c>
      <c r="F55" s="19">
        <v>7.45</v>
      </c>
      <c r="G55" s="19">
        <v>1.81</v>
      </c>
      <c r="H55" s="39">
        <v>2.25</v>
      </c>
      <c r="I55" s="42">
        <v>1.04</v>
      </c>
      <c r="J55" s="21">
        <v>1.7</v>
      </c>
    </row>
    <row r="56" spans="1:13" ht="14.25">
      <c r="A56" s="22" t="s">
        <v>341</v>
      </c>
      <c r="B56" s="22" t="s">
        <v>342</v>
      </c>
      <c r="C56" s="23">
        <v>8.33</v>
      </c>
      <c r="D56" s="22" t="s">
        <v>343</v>
      </c>
      <c r="E56" s="23">
        <v>86</v>
      </c>
      <c r="F56" s="22" t="s">
        <v>344</v>
      </c>
      <c r="G56" s="23">
        <v>78.239999999999995</v>
      </c>
      <c r="H56" s="22" t="s">
        <v>345</v>
      </c>
      <c r="I56" s="23">
        <v>0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8.57</v>
      </c>
      <c r="C60" s="30"/>
      <c r="D60" s="33">
        <v>11.2</v>
      </c>
      <c r="E60" s="30"/>
      <c r="F60" s="30">
        <v>4.9800000000000004</v>
      </c>
      <c r="G60" s="34"/>
      <c r="H60" s="30">
        <v>264</v>
      </c>
      <c r="I60" s="30"/>
      <c r="J60" s="21">
        <v>6.8</v>
      </c>
      <c r="K60" s="21"/>
      <c r="L60" s="21">
        <v>4.07</v>
      </c>
      <c r="M60" s="21"/>
    </row>
    <row r="61" spans="1:13" ht="18.75">
      <c r="A61" s="28" t="s">
        <v>5</v>
      </c>
      <c r="B61" s="29">
        <v>0.93</v>
      </c>
      <c r="C61" s="30"/>
      <c r="D61" s="33">
        <v>9.2799999999999994</v>
      </c>
      <c r="E61" s="30"/>
      <c r="F61" s="30">
        <v>3.04</v>
      </c>
      <c r="G61" s="34"/>
      <c r="H61" s="30">
        <v>2.68</v>
      </c>
      <c r="I61" s="30"/>
      <c r="J61" s="21">
        <v>3.25</v>
      </c>
      <c r="K61" s="21"/>
      <c r="L61" s="21">
        <v>0.57999999999999996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>
        <v>58.84</v>
      </c>
      <c r="D63" s="33"/>
      <c r="E63" s="30">
        <v>43.08</v>
      </c>
      <c r="F63" s="30"/>
      <c r="G63" s="34">
        <v>49.7</v>
      </c>
      <c r="H63" s="30"/>
      <c r="I63" s="30">
        <v>57.31</v>
      </c>
      <c r="J63" s="21"/>
      <c r="K63" s="21">
        <v>70</v>
      </c>
      <c r="M63" s="21">
        <v>60</v>
      </c>
    </row>
    <row r="64" spans="1:13" ht="18.75">
      <c r="A64" s="31" t="s">
        <v>6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7</v>
      </c>
      <c r="B65" s="30"/>
      <c r="C65" s="30">
        <v>84.76</v>
      </c>
      <c r="D65" s="33"/>
      <c r="E65" s="30">
        <v>83.17</v>
      </c>
      <c r="F65" s="30"/>
      <c r="G65" s="34">
        <v>91.8</v>
      </c>
      <c r="H65" s="30"/>
      <c r="I65" s="30">
        <v>77.52</v>
      </c>
      <c r="J65" s="21"/>
      <c r="K65" s="21">
        <v>92</v>
      </c>
      <c r="M65" s="21">
        <v>90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2.7</v>
      </c>
      <c r="C67" s="30">
        <v>7.87</v>
      </c>
      <c r="D67" s="33">
        <v>6.5</v>
      </c>
      <c r="E67" s="30">
        <v>8.33</v>
      </c>
      <c r="F67" s="30">
        <v>6.59</v>
      </c>
      <c r="G67" s="34">
        <v>8.14</v>
      </c>
      <c r="H67" s="30">
        <v>5.66</v>
      </c>
      <c r="I67" s="30">
        <v>8.07</v>
      </c>
      <c r="J67" s="21">
        <v>4.63</v>
      </c>
      <c r="K67" s="21">
        <v>8.6</v>
      </c>
      <c r="L67" s="21">
        <v>4.2</v>
      </c>
      <c r="M67" s="21">
        <v>7.9</v>
      </c>
    </row>
    <row r="68" spans="1:13" ht="18.75">
      <c r="A68" s="32" t="s">
        <v>8</v>
      </c>
      <c r="B68" s="36">
        <v>12.1</v>
      </c>
      <c r="C68" s="30">
        <v>9.1999999999999993</v>
      </c>
      <c r="D68" s="33">
        <v>17.8</v>
      </c>
      <c r="E68" s="30">
        <v>9.7899999999999991</v>
      </c>
      <c r="F68" s="30">
        <v>2.91</v>
      </c>
      <c r="G68" s="34">
        <v>9.7200000000000006</v>
      </c>
      <c r="H68" s="30">
        <v>3.6</v>
      </c>
      <c r="I68" s="30">
        <v>9.32</v>
      </c>
      <c r="J68" s="21">
        <v>3.53</v>
      </c>
      <c r="K68" s="21">
        <v>9.6999999999999993</v>
      </c>
      <c r="L68" s="21">
        <v>2.7</v>
      </c>
      <c r="M68" s="21">
        <v>9.3000000000000007</v>
      </c>
    </row>
    <row r="69" spans="1:13" ht="18.75">
      <c r="A69" s="32" t="s">
        <v>9</v>
      </c>
      <c r="B69" s="36">
        <v>5.65</v>
      </c>
      <c r="C69" s="30">
        <v>11.2</v>
      </c>
      <c r="D69" s="33">
        <v>6.34</v>
      </c>
      <c r="E69" s="30">
        <v>11.51</v>
      </c>
      <c r="F69" s="30">
        <v>3.78</v>
      </c>
      <c r="G69" s="34">
        <v>10.87</v>
      </c>
      <c r="H69" s="30">
        <v>4.12</v>
      </c>
      <c r="I69" s="30">
        <v>11.56</v>
      </c>
      <c r="J69" s="21">
        <v>4.47</v>
      </c>
      <c r="K69" s="21">
        <v>11.8</v>
      </c>
      <c r="L69" s="21">
        <v>3.8</v>
      </c>
      <c r="M69" s="21">
        <v>10.4</v>
      </c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11</v>
      </c>
      <c r="B2" s="221"/>
      <c r="C2" s="223" t="s">
        <v>160</v>
      </c>
      <c r="D2" s="223"/>
      <c r="E2" s="223"/>
      <c r="F2" s="224" t="s">
        <v>170</v>
      </c>
      <c r="G2" s="224"/>
      <c r="H2" s="224"/>
      <c r="I2" s="225" t="s">
        <v>171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6" t="s">
        <v>15</v>
      </c>
      <c r="B4" s="5" t="s">
        <v>279</v>
      </c>
      <c r="C4" s="217">
        <v>22360</v>
      </c>
      <c r="D4" s="217"/>
      <c r="E4" s="217"/>
      <c r="F4" s="217">
        <v>23460</v>
      </c>
      <c r="G4" s="217"/>
      <c r="H4" s="217"/>
      <c r="I4" s="217">
        <v>24500</v>
      </c>
      <c r="J4" s="217"/>
      <c r="K4" s="217"/>
      <c r="L4" s="277" t="s">
        <v>337</v>
      </c>
      <c r="M4" s="277" t="s">
        <v>338</v>
      </c>
    </row>
    <row r="5" spans="1:15" ht="21.95" customHeight="1">
      <c r="A5" s="216"/>
      <c r="B5" s="6" t="s">
        <v>280</v>
      </c>
      <c r="C5" s="217">
        <v>19550</v>
      </c>
      <c r="D5" s="217"/>
      <c r="E5" s="217"/>
      <c r="F5" s="217">
        <v>20380</v>
      </c>
      <c r="G5" s="217"/>
      <c r="H5" s="217"/>
      <c r="I5" s="217">
        <v>21850</v>
      </c>
      <c r="J5" s="217"/>
      <c r="K5" s="217"/>
      <c r="L5" s="278"/>
      <c r="M5" s="278"/>
    </row>
    <row r="6" spans="1:15" ht="21.95" customHeight="1">
      <c r="A6" s="216"/>
      <c r="B6" s="6" t="s">
        <v>277</v>
      </c>
      <c r="C6" s="285">
        <f>C4-'7日'!I4</f>
        <v>1060</v>
      </c>
      <c r="D6" s="285"/>
      <c r="E6" s="285"/>
      <c r="F6" s="286">
        <f>F4-C4</f>
        <v>1100</v>
      </c>
      <c r="G6" s="287"/>
      <c r="H6" s="288"/>
      <c r="I6" s="286">
        <f>I4-F4</f>
        <v>1040</v>
      </c>
      <c r="J6" s="287"/>
      <c r="K6" s="288"/>
      <c r="L6" s="279">
        <f>C6+F6+I6</f>
        <v>3200</v>
      </c>
      <c r="M6" s="279">
        <f>C7+F7+I7</f>
        <v>3070</v>
      </c>
    </row>
    <row r="7" spans="1:15" ht="21.95" customHeight="1">
      <c r="A7" s="216"/>
      <c r="B7" s="6" t="s">
        <v>278</v>
      </c>
      <c r="C7" s="285">
        <f>C5-'7日'!I5</f>
        <v>770</v>
      </c>
      <c r="D7" s="285"/>
      <c r="E7" s="285"/>
      <c r="F7" s="286">
        <f>F5-C5</f>
        <v>830</v>
      </c>
      <c r="G7" s="287"/>
      <c r="H7" s="288"/>
      <c r="I7" s="286">
        <f>I5-F5</f>
        <v>1470</v>
      </c>
      <c r="J7" s="287"/>
      <c r="K7" s="288"/>
      <c r="L7" s="279"/>
      <c r="M7" s="279"/>
    </row>
    <row r="8" spans="1:15" ht="21.95" customHeight="1">
      <c r="A8" s="216"/>
      <c r="B8" s="6" t="s">
        <v>18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30" t="s">
        <v>19</v>
      </c>
      <c r="B9" s="7" t="s">
        <v>20</v>
      </c>
      <c r="C9" s="217">
        <v>47</v>
      </c>
      <c r="D9" s="217"/>
      <c r="E9" s="217"/>
      <c r="F9" s="217">
        <v>47</v>
      </c>
      <c r="G9" s="217"/>
      <c r="H9" s="217"/>
      <c r="I9" s="217">
        <v>49</v>
      </c>
      <c r="J9" s="217"/>
      <c r="K9" s="217"/>
      <c r="L9" s="283" t="s">
        <v>339</v>
      </c>
      <c r="M9" s="284"/>
      <c r="N9" s="284"/>
      <c r="O9" s="284"/>
    </row>
    <row r="10" spans="1:15" ht="21.95" customHeight="1">
      <c r="A10" s="230"/>
      <c r="B10" s="7" t="s">
        <v>21</v>
      </c>
      <c r="C10" s="217">
        <v>47</v>
      </c>
      <c r="D10" s="217"/>
      <c r="E10" s="217"/>
      <c r="F10" s="217">
        <v>47</v>
      </c>
      <c r="G10" s="217"/>
      <c r="H10" s="217"/>
      <c r="I10" s="217">
        <v>49</v>
      </c>
      <c r="J10" s="217"/>
      <c r="K10" s="217"/>
    </row>
    <row r="11" spans="1:15" ht="21.95" customHeight="1">
      <c r="A11" s="226" t="s">
        <v>22</v>
      </c>
      <c r="B11" s="41" t="s">
        <v>23</v>
      </c>
      <c r="C11" s="81" t="s">
        <v>102</v>
      </c>
      <c r="D11" s="81" t="s">
        <v>102</v>
      </c>
      <c r="E11" s="81" t="s">
        <v>102</v>
      </c>
      <c r="F11" s="82" t="s">
        <v>102</v>
      </c>
      <c r="G11" s="82" t="s">
        <v>102</v>
      </c>
      <c r="H11" s="82" t="s">
        <v>102</v>
      </c>
      <c r="I11" s="83" t="s">
        <v>102</v>
      </c>
      <c r="J11" s="83" t="s">
        <v>102</v>
      </c>
      <c r="K11" s="83" t="s">
        <v>102</v>
      </c>
    </row>
    <row r="12" spans="1:15" ht="21.95" customHeight="1">
      <c r="A12" s="226"/>
      <c r="B12" s="41" t="s">
        <v>24</v>
      </c>
      <c r="C12" s="81">
        <v>60</v>
      </c>
      <c r="D12" s="81">
        <v>60</v>
      </c>
      <c r="E12" s="81">
        <v>60</v>
      </c>
      <c r="F12" s="82">
        <v>60</v>
      </c>
      <c r="G12" s="82">
        <v>60</v>
      </c>
      <c r="H12" s="82">
        <v>60</v>
      </c>
      <c r="I12" s="83">
        <v>60</v>
      </c>
      <c r="J12" s="83">
        <v>60</v>
      </c>
      <c r="K12" s="83">
        <v>60</v>
      </c>
    </row>
    <row r="13" spans="1:15" ht="21.95" customHeight="1">
      <c r="A13" s="226"/>
      <c r="B13" s="227" t="s">
        <v>25</v>
      </c>
      <c r="C13" s="229" t="s">
        <v>26</v>
      </c>
      <c r="D13" s="229"/>
      <c r="E13" s="229"/>
      <c r="F13" s="229" t="s">
        <v>26</v>
      </c>
      <c r="G13" s="229"/>
      <c r="H13" s="229"/>
      <c r="I13" s="229" t="s">
        <v>26</v>
      </c>
      <c r="J13" s="229"/>
      <c r="K13" s="229"/>
    </row>
    <row r="14" spans="1:15" ht="21.95" customHeight="1">
      <c r="A14" s="226"/>
      <c r="B14" s="227"/>
      <c r="C14" s="229" t="s">
        <v>26</v>
      </c>
      <c r="D14" s="229"/>
      <c r="E14" s="229"/>
      <c r="F14" s="229" t="s">
        <v>26</v>
      </c>
      <c r="G14" s="229"/>
      <c r="H14" s="229"/>
      <c r="I14" s="229" t="s">
        <v>26</v>
      </c>
      <c r="J14" s="229"/>
      <c r="K14" s="229"/>
    </row>
    <row r="15" spans="1:15" ht="21.95" customHeight="1">
      <c r="A15" s="231" t="s">
        <v>27</v>
      </c>
      <c r="B15" s="8" t="s">
        <v>28</v>
      </c>
      <c r="C15" s="81">
        <v>480</v>
      </c>
      <c r="D15" s="81">
        <v>440</v>
      </c>
      <c r="E15" s="81">
        <v>410</v>
      </c>
      <c r="F15" s="39">
        <v>410</v>
      </c>
      <c r="G15" s="39">
        <v>370</v>
      </c>
      <c r="H15" s="39">
        <v>340</v>
      </c>
      <c r="I15" s="39">
        <v>340</v>
      </c>
      <c r="J15" s="39">
        <v>300</v>
      </c>
      <c r="K15" s="39">
        <v>270</v>
      </c>
    </row>
    <row r="16" spans="1:15" ht="28.5" customHeight="1">
      <c r="A16" s="231"/>
      <c r="B16" s="9" t="s">
        <v>29</v>
      </c>
      <c r="C16" s="232" t="s">
        <v>30</v>
      </c>
      <c r="D16" s="232"/>
      <c r="E16" s="232"/>
      <c r="F16" s="232" t="s">
        <v>30</v>
      </c>
      <c r="G16" s="232"/>
      <c r="H16" s="232"/>
      <c r="I16" s="232" t="s">
        <v>30</v>
      </c>
      <c r="J16" s="232"/>
      <c r="K16" s="232"/>
    </row>
    <row r="17" spans="1:11" ht="21.95" customHeight="1">
      <c r="A17" s="233" t="s">
        <v>31</v>
      </c>
      <c r="B17" s="40" t="s">
        <v>23</v>
      </c>
      <c r="C17" s="81" t="s">
        <v>113</v>
      </c>
      <c r="D17" s="81" t="s">
        <v>113</v>
      </c>
      <c r="E17" s="81" t="s">
        <v>113</v>
      </c>
      <c r="F17" s="82" t="s">
        <v>113</v>
      </c>
      <c r="G17" s="82" t="s">
        <v>113</v>
      </c>
      <c r="H17" s="82" t="s">
        <v>113</v>
      </c>
      <c r="I17" s="83" t="s">
        <v>113</v>
      </c>
      <c r="J17" s="83" t="s">
        <v>113</v>
      </c>
      <c r="K17" s="83" t="s">
        <v>113</v>
      </c>
    </row>
    <row r="18" spans="1:11" ht="21.95" customHeight="1">
      <c r="A18" s="233"/>
      <c r="B18" s="40" t="s">
        <v>24</v>
      </c>
      <c r="C18" s="81">
        <v>75</v>
      </c>
      <c r="D18" s="81">
        <v>75</v>
      </c>
      <c r="E18" s="81">
        <v>75</v>
      </c>
      <c r="F18" s="82">
        <v>75</v>
      </c>
      <c r="G18" s="82">
        <v>75</v>
      </c>
      <c r="H18" s="82">
        <v>75</v>
      </c>
      <c r="I18" s="83">
        <v>75</v>
      </c>
      <c r="J18" s="83">
        <v>75</v>
      </c>
      <c r="K18" s="83">
        <v>75</v>
      </c>
    </row>
    <row r="19" spans="1:11" ht="21.95" customHeight="1">
      <c r="A19" s="233"/>
      <c r="B19" s="234" t="s">
        <v>25</v>
      </c>
      <c r="C19" s="229" t="s">
        <v>26</v>
      </c>
      <c r="D19" s="229"/>
      <c r="E19" s="229"/>
      <c r="F19" s="229" t="s">
        <v>26</v>
      </c>
      <c r="G19" s="229"/>
      <c r="H19" s="229"/>
      <c r="I19" s="229" t="s">
        <v>26</v>
      </c>
      <c r="J19" s="229"/>
      <c r="K19" s="229"/>
    </row>
    <row r="20" spans="1:11" ht="21.95" customHeight="1">
      <c r="A20" s="233"/>
      <c r="B20" s="234"/>
      <c r="C20" s="229" t="s">
        <v>26</v>
      </c>
      <c r="D20" s="229"/>
      <c r="E20" s="229"/>
      <c r="F20" s="229" t="s">
        <v>26</v>
      </c>
      <c r="G20" s="229"/>
      <c r="H20" s="229"/>
      <c r="I20" s="229" t="s">
        <v>26</v>
      </c>
      <c r="J20" s="229"/>
      <c r="K20" s="229"/>
    </row>
    <row r="21" spans="1:11" ht="21.95" customHeight="1">
      <c r="A21" s="235" t="s">
        <v>32</v>
      </c>
      <c r="B21" s="8" t="s">
        <v>33</v>
      </c>
      <c r="C21" s="81">
        <v>420</v>
      </c>
      <c r="D21" s="81">
        <v>340</v>
      </c>
      <c r="E21" s="81">
        <v>280</v>
      </c>
      <c r="F21" s="39">
        <v>280</v>
      </c>
      <c r="G21" s="39">
        <v>210</v>
      </c>
      <c r="H21" s="39">
        <v>470</v>
      </c>
      <c r="I21" s="39">
        <v>460</v>
      </c>
      <c r="J21" s="39">
        <v>400</v>
      </c>
      <c r="K21" s="39">
        <v>340</v>
      </c>
    </row>
    <row r="22" spans="1:11" ht="28.5" customHeight="1">
      <c r="A22" s="235"/>
      <c r="B22" s="9" t="s">
        <v>34</v>
      </c>
      <c r="C22" s="232" t="s">
        <v>35</v>
      </c>
      <c r="D22" s="232"/>
      <c r="E22" s="232"/>
      <c r="F22" s="232" t="s">
        <v>169</v>
      </c>
      <c r="G22" s="232"/>
      <c r="H22" s="232"/>
      <c r="I22" s="232" t="s">
        <v>35</v>
      </c>
      <c r="J22" s="232"/>
      <c r="K22" s="232"/>
    </row>
    <row r="23" spans="1:11" ht="21.95" customHeight="1">
      <c r="A23" s="236" t="s">
        <v>36</v>
      </c>
      <c r="B23" s="10" t="s">
        <v>37</v>
      </c>
      <c r="C23" s="229">
        <v>2140</v>
      </c>
      <c r="D23" s="229"/>
      <c r="E23" s="229"/>
      <c r="F23" s="229">
        <v>2020</v>
      </c>
      <c r="G23" s="229"/>
      <c r="H23" s="229"/>
      <c r="I23" s="229">
        <v>1800</v>
      </c>
      <c r="J23" s="229"/>
      <c r="K23" s="229"/>
    </row>
    <row r="24" spans="1:11" ht="21.95" customHeight="1">
      <c r="A24" s="236"/>
      <c r="B24" s="10" t="s">
        <v>38</v>
      </c>
      <c r="C24" s="229">
        <v>2300</v>
      </c>
      <c r="D24" s="229"/>
      <c r="E24" s="229"/>
      <c r="F24" s="229">
        <v>2300</v>
      </c>
      <c r="G24" s="229"/>
      <c r="H24" s="229"/>
      <c r="I24" s="229">
        <v>2050</v>
      </c>
      <c r="J24" s="229"/>
      <c r="K24" s="229"/>
    </row>
    <row r="25" spans="1:11" ht="21.95" customHeight="1">
      <c r="A25" s="231" t="s">
        <v>39</v>
      </c>
      <c r="B25" s="8" t="s">
        <v>40</v>
      </c>
      <c r="C25" s="229">
        <v>37</v>
      </c>
      <c r="D25" s="229"/>
      <c r="E25" s="229"/>
      <c r="F25" s="229">
        <v>37</v>
      </c>
      <c r="G25" s="229"/>
      <c r="H25" s="229"/>
      <c r="I25" s="229">
        <v>37</v>
      </c>
      <c r="J25" s="229"/>
      <c r="K25" s="229"/>
    </row>
    <row r="26" spans="1:11" ht="21.95" customHeight="1">
      <c r="A26" s="231"/>
      <c r="B26" s="8" t="s">
        <v>41</v>
      </c>
      <c r="C26" s="229">
        <v>195</v>
      </c>
      <c r="D26" s="229"/>
      <c r="E26" s="229"/>
      <c r="F26" s="229">
        <v>193</v>
      </c>
      <c r="G26" s="229"/>
      <c r="H26" s="229"/>
      <c r="I26" s="229">
        <v>193</v>
      </c>
      <c r="J26" s="229"/>
      <c r="K26" s="229"/>
    </row>
    <row r="27" spans="1:11" ht="21.95" customHeight="1">
      <c r="A27" s="231"/>
      <c r="B27" s="8" t="s">
        <v>42</v>
      </c>
      <c r="C27" s="229">
        <v>1</v>
      </c>
      <c r="D27" s="229"/>
      <c r="E27" s="229"/>
      <c r="F27" s="229">
        <v>1</v>
      </c>
      <c r="G27" s="229"/>
      <c r="H27" s="229"/>
      <c r="I27" s="229">
        <v>1</v>
      </c>
      <c r="J27" s="229"/>
      <c r="K27" s="229"/>
    </row>
    <row r="28" spans="1:11" ht="21.95" customHeight="1">
      <c r="A28" s="237" t="s" ph="1">
        <v>43</v>
      </c>
      <c r="B28" s="238" ph="1"/>
      <c r="C28" s="243" t="s">
        <v>167</v>
      </c>
      <c r="D28" s="244"/>
      <c r="E28" s="245"/>
      <c r="F28" s="243" t="s">
        <v>179</v>
      </c>
      <c r="G28" s="244"/>
      <c r="H28" s="245"/>
      <c r="I28" s="243" t="s">
        <v>174</v>
      </c>
      <c r="J28" s="244"/>
      <c r="K28" s="245"/>
    </row>
    <row r="29" spans="1:11" ht="21.95" customHeight="1">
      <c r="A29" s="239" ph="1"/>
      <c r="B29" s="240" ph="1"/>
      <c r="C29" s="246"/>
      <c r="D29" s="247"/>
      <c r="E29" s="248"/>
      <c r="F29" s="246"/>
      <c r="G29" s="247"/>
      <c r="H29" s="248"/>
      <c r="I29" s="246"/>
      <c r="J29" s="247"/>
      <c r="K29" s="248"/>
    </row>
    <row r="30" spans="1:11" ht="76.5" customHeight="1">
      <c r="A30" s="241" ph="1"/>
      <c r="B30" s="242" ph="1"/>
      <c r="C30" s="249"/>
      <c r="D30" s="250"/>
      <c r="E30" s="251"/>
      <c r="F30" s="249"/>
      <c r="G30" s="250"/>
      <c r="H30" s="251"/>
      <c r="I30" s="249"/>
      <c r="J30" s="250"/>
      <c r="K30" s="251"/>
    </row>
    <row r="31" spans="1:11" ht="24" customHeight="1">
      <c r="A31" s="252" t="s">
        <v>44</v>
      </c>
      <c r="B31" s="253"/>
      <c r="C31" s="254" t="s">
        <v>110</v>
      </c>
      <c r="D31" s="255"/>
      <c r="E31" s="256"/>
      <c r="F31" s="254" t="s">
        <v>119</v>
      </c>
      <c r="G31" s="255"/>
      <c r="H31" s="256"/>
      <c r="I31" s="254" t="s">
        <v>144</v>
      </c>
      <c r="J31" s="255"/>
      <c r="K31" s="256"/>
    </row>
    <row r="32" spans="1:11" ht="18.75">
      <c r="B32" s="257" t="s">
        <v>46</v>
      </c>
      <c r="C32" s="257"/>
      <c r="D32" s="257"/>
      <c r="E32" s="257"/>
      <c r="F32" s="257"/>
      <c r="G32" s="257"/>
      <c r="H32" s="257"/>
      <c r="I32" s="257"/>
    </row>
    <row r="33" spans="1:10" ht="14.25">
      <c r="A33" s="258"/>
      <c r="B33" s="44" t="s">
        <v>11</v>
      </c>
      <c r="C33" s="20" t="s">
        <v>47</v>
      </c>
      <c r="D33" s="20" t="s">
        <v>48</v>
      </c>
      <c r="E33" s="260" t="s">
        <v>49</v>
      </c>
      <c r="F33" s="261"/>
      <c r="G33" s="262" t="s">
        <v>50</v>
      </c>
      <c r="H33" s="263"/>
      <c r="I33" s="264" t="s">
        <v>51</v>
      </c>
      <c r="J33" s="265"/>
    </row>
    <row r="34" spans="1:10" ht="15.75">
      <c r="A34" s="259"/>
      <c r="B34" s="266" t="s">
        <v>52</v>
      </c>
      <c r="C34" s="12" t="s">
        <v>53</v>
      </c>
      <c r="D34" s="12" t="s">
        <v>54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21">
        <v>0</v>
      </c>
    </row>
    <row r="35" spans="1:10" ht="15.75">
      <c r="A35" s="259"/>
      <c r="B35" s="266"/>
      <c r="C35" s="13" t="s">
        <v>55</v>
      </c>
      <c r="D35" s="13" t="s">
        <v>56</v>
      </c>
      <c r="E35" s="42">
        <v>9.52</v>
      </c>
      <c r="F35" s="42">
        <v>9.4600000000000009</v>
      </c>
      <c r="G35" s="42">
        <v>9.32</v>
      </c>
      <c r="H35" s="39">
        <v>9.3000000000000007</v>
      </c>
      <c r="I35" s="42">
        <v>9.4</v>
      </c>
      <c r="J35" s="21">
        <v>9.24</v>
      </c>
    </row>
    <row r="36" spans="1:10" ht="15.75">
      <c r="A36" s="259"/>
      <c r="B36" s="266"/>
      <c r="C36" s="12" t="s">
        <v>57</v>
      </c>
      <c r="D36" s="12" t="s">
        <v>58</v>
      </c>
      <c r="E36" s="42">
        <v>7.47</v>
      </c>
      <c r="F36" s="42">
        <v>8.0399999999999991</v>
      </c>
      <c r="G36" s="42">
        <v>7.45</v>
      </c>
      <c r="H36" s="39">
        <v>8.51</v>
      </c>
      <c r="I36" s="42">
        <v>11.24</v>
      </c>
      <c r="J36" s="21">
        <v>10.54</v>
      </c>
    </row>
    <row r="37" spans="1:10" ht="18.75">
      <c r="A37" s="259"/>
      <c r="B37" s="266"/>
      <c r="C37" s="13" t="s">
        <v>59</v>
      </c>
      <c r="D37" s="12" t="s">
        <v>60</v>
      </c>
      <c r="E37" s="42">
        <v>5.86</v>
      </c>
      <c r="F37" s="80">
        <v>5.6</v>
      </c>
      <c r="G37" s="35">
        <v>5.79</v>
      </c>
      <c r="H37" s="39">
        <v>5.48</v>
      </c>
      <c r="I37" s="42">
        <v>5.6</v>
      </c>
      <c r="J37" s="21">
        <v>4.9000000000000004</v>
      </c>
    </row>
    <row r="38" spans="1:10" ht="16.5">
      <c r="A38" s="259"/>
      <c r="B38" s="266"/>
      <c r="C38" s="14" t="s">
        <v>61</v>
      </c>
      <c r="D38" s="12" t="s">
        <v>62</v>
      </c>
      <c r="E38" s="35">
        <v>11.3</v>
      </c>
      <c r="F38" s="80">
        <v>9.1999999999999993</v>
      </c>
      <c r="G38" s="35">
        <v>7.96</v>
      </c>
      <c r="H38" s="37">
        <v>8.3699999999999992</v>
      </c>
      <c r="I38" s="42">
        <v>12</v>
      </c>
      <c r="J38" s="21">
        <v>4.26</v>
      </c>
    </row>
    <row r="39" spans="1:10" ht="14.25">
      <c r="A39" s="259"/>
      <c r="B39" s="266" t="s">
        <v>63</v>
      </c>
      <c r="C39" s="12" t="s">
        <v>53</v>
      </c>
      <c r="D39" s="12" t="s">
        <v>62</v>
      </c>
      <c r="E39" s="42">
        <v>0.8</v>
      </c>
      <c r="F39" s="35">
        <v>0.8</v>
      </c>
      <c r="G39" s="42">
        <v>1</v>
      </c>
      <c r="H39" s="39">
        <v>1</v>
      </c>
      <c r="I39" s="42">
        <v>0.8</v>
      </c>
      <c r="J39" s="21">
        <v>0.8</v>
      </c>
    </row>
    <row r="40" spans="1:10" ht="15.75">
      <c r="A40" s="259"/>
      <c r="B40" s="266"/>
      <c r="C40" s="13" t="s">
        <v>55</v>
      </c>
      <c r="D40" s="13" t="s">
        <v>64</v>
      </c>
      <c r="E40" s="71">
        <v>10.11</v>
      </c>
      <c r="F40" s="80">
        <v>10.1</v>
      </c>
      <c r="G40" s="42">
        <v>10.08</v>
      </c>
      <c r="H40" s="39">
        <v>10.119999999999999</v>
      </c>
      <c r="I40" s="42">
        <v>10.15</v>
      </c>
      <c r="J40" s="21">
        <v>10.17</v>
      </c>
    </row>
    <row r="41" spans="1:10" ht="15.75">
      <c r="A41" s="259"/>
      <c r="B41" s="266"/>
      <c r="C41" s="12" t="s">
        <v>57</v>
      </c>
      <c r="D41" s="12" t="s">
        <v>65</v>
      </c>
      <c r="E41" s="80">
        <v>15.04</v>
      </c>
      <c r="F41" s="42">
        <v>17.440000000000001</v>
      </c>
      <c r="G41" s="42">
        <v>26.8</v>
      </c>
      <c r="H41" s="39">
        <v>29.7</v>
      </c>
      <c r="I41" s="42">
        <v>34.1</v>
      </c>
      <c r="J41" s="21">
        <v>40.5</v>
      </c>
    </row>
    <row r="42" spans="1:10" ht="15.75">
      <c r="A42" s="259"/>
      <c r="B42" s="266"/>
      <c r="C42" s="15" t="s">
        <v>66</v>
      </c>
      <c r="D42" s="16" t="s">
        <v>67</v>
      </c>
      <c r="E42" s="80">
        <v>5.69</v>
      </c>
      <c r="F42" s="42">
        <v>5.73</v>
      </c>
      <c r="G42" s="42">
        <v>5.39</v>
      </c>
      <c r="H42" s="39">
        <v>4.46</v>
      </c>
      <c r="I42" s="42">
        <v>3.48</v>
      </c>
      <c r="J42" s="21">
        <v>4.0999999999999996</v>
      </c>
    </row>
    <row r="43" spans="1:10" ht="16.5">
      <c r="A43" s="259"/>
      <c r="B43" s="266"/>
      <c r="C43" s="15" t="s">
        <v>68</v>
      </c>
      <c r="D43" s="17" t="s">
        <v>69</v>
      </c>
      <c r="E43" s="80">
        <v>6.06</v>
      </c>
      <c r="F43" s="42">
        <v>7.8</v>
      </c>
      <c r="G43" s="42">
        <v>6.12</v>
      </c>
      <c r="H43" s="39">
        <v>6.42</v>
      </c>
      <c r="I43" s="42">
        <v>5.42</v>
      </c>
      <c r="J43" s="21">
        <v>5.66</v>
      </c>
    </row>
    <row r="44" spans="1:10" ht="18.75">
      <c r="A44" s="259"/>
      <c r="B44" s="266"/>
      <c r="C44" s="13" t="s">
        <v>59</v>
      </c>
      <c r="D44" s="12" t="s">
        <v>70</v>
      </c>
      <c r="E44" s="80">
        <v>464</v>
      </c>
      <c r="F44" s="42">
        <v>450</v>
      </c>
      <c r="G44" s="42">
        <v>473</v>
      </c>
      <c r="H44" s="39">
        <v>421</v>
      </c>
      <c r="I44" s="42">
        <v>330</v>
      </c>
      <c r="J44" s="21">
        <v>360</v>
      </c>
    </row>
    <row r="45" spans="1:10" ht="15.75">
      <c r="A45" s="259"/>
      <c r="B45" s="266" t="s">
        <v>71</v>
      </c>
      <c r="C45" s="14" t="s">
        <v>1</v>
      </c>
      <c r="D45" s="12" t="s">
        <v>72</v>
      </c>
      <c r="E45" s="80">
        <v>16.559999999999999</v>
      </c>
      <c r="F45" s="42">
        <v>15.46</v>
      </c>
      <c r="G45" s="42">
        <v>8.83</v>
      </c>
      <c r="H45" s="39">
        <v>9.25</v>
      </c>
      <c r="I45" s="42">
        <v>15</v>
      </c>
      <c r="J45" s="21">
        <v>10</v>
      </c>
    </row>
    <row r="46" spans="1:10" ht="18.75">
      <c r="A46" s="259"/>
      <c r="B46" s="266"/>
      <c r="C46" s="13" t="s">
        <v>73</v>
      </c>
      <c r="D46" s="12" t="s">
        <v>74</v>
      </c>
      <c r="E46" s="80">
        <v>5.07</v>
      </c>
      <c r="F46" s="42">
        <v>5.37</v>
      </c>
      <c r="G46" s="42">
        <v>5.18</v>
      </c>
      <c r="H46" s="39">
        <v>4.72</v>
      </c>
      <c r="I46" s="42">
        <v>4.2</v>
      </c>
      <c r="J46" s="21">
        <v>3</v>
      </c>
    </row>
    <row r="47" spans="1:10" ht="16.5">
      <c r="A47" s="259"/>
      <c r="B47" s="266"/>
      <c r="C47" s="14" t="s">
        <v>75</v>
      </c>
      <c r="D47" s="12" t="s">
        <v>76</v>
      </c>
      <c r="E47" s="80">
        <v>6.55</v>
      </c>
      <c r="F47" s="42">
        <v>7.47</v>
      </c>
      <c r="G47" s="42">
        <v>1.81</v>
      </c>
      <c r="H47" s="39">
        <v>2.13</v>
      </c>
      <c r="I47" s="42">
        <v>2.66</v>
      </c>
      <c r="J47" s="21">
        <v>3.41</v>
      </c>
    </row>
    <row r="48" spans="1:10" ht="15.75">
      <c r="A48" s="259"/>
      <c r="B48" s="266" t="s">
        <v>77</v>
      </c>
      <c r="C48" s="14" t="s">
        <v>1</v>
      </c>
      <c r="D48" s="12" t="s">
        <v>72</v>
      </c>
      <c r="E48" s="80">
        <v>9.74</v>
      </c>
      <c r="F48" s="42">
        <v>9.83</v>
      </c>
      <c r="G48" s="42">
        <v>8.67</v>
      </c>
      <c r="H48" s="39">
        <v>9.1300000000000008</v>
      </c>
      <c r="I48" s="42">
        <v>9.4499999999999993</v>
      </c>
      <c r="J48" s="21">
        <v>10.26</v>
      </c>
    </row>
    <row r="49" spans="1:13" ht="18.75">
      <c r="A49" s="259"/>
      <c r="B49" s="266"/>
      <c r="C49" s="13" t="s">
        <v>73</v>
      </c>
      <c r="D49" s="12" t="s">
        <v>74</v>
      </c>
      <c r="E49" s="80">
        <v>12</v>
      </c>
      <c r="F49" s="42">
        <v>12.2</v>
      </c>
      <c r="G49" s="42">
        <v>11.8</v>
      </c>
      <c r="H49" s="39">
        <v>11.4</v>
      </c>
      <c r="I49" s="42">
        <v>4.3</v>
      </c>
      <c r="J49" s="21">
        <v>10.7</v>
      </c>
    </row>
    <row r="50" spans="1:13" ht="16.5">
      <c r="A50" s="259"/>
      <c r="B50" s="266"/>
      <c r="C50" s="14" t="s">
        <v>75</v>
      </c>
      <c r="D50" s="12" t="s">
        <v>76</v>
      </c>
      <c r="E50" s="80">
        <v>3.44</v>
      </c>
      <c r="F50" s="42">
        <v>5.36</v>
      </c>
      <c r="G50" s="42">
        <v>2.94</v>
      </c>
      <c r="H50" s="39">
        <v>3.36</v>
      </c>
      <c r="I50" s="42">
        <v>7.65</v>
      </c>
      <c r="J50" s="21">
        <v>3.45</v>
      </c>
    </row>
    <row r="51" spans="1:13" ht="14.25">
      <c r="A51" s="259"/>
      <c r="B51" s="266" t="s">
        <v>78</v>
      </c>
      <c r="C51" s="12" t="s">
        <v>79</v>
      </c>
      <c r="D51" s="42" t="s">
        <v>80</v>
      </c>
      <c r="E51" s="80">
        <v>0</v>
      </c>
      <c r="F51" s="42">
        <v>0</v>
      </c>
      <c r="G51" s="42">
        <v>0</v>
      </c>
      <c r="H51" s="39">
        <v>0</v>
      </c>
      <c r="I51" s="42">
        <v>0</v>
      </c>
      <c r="J51" s="21">
        <v>0</v>
      </c>
    </row>
    <row r="52" spans="1:13" ht="15.75">
      <c r="A52" s="259"/>
      <c r="B52" s="266"/>
      <c r="C52" s="13" t="s">
        <v>81</v>
      </c>
      <c r="D52" s="12" t="s">
        <v>82</v>
      </c>
      <c r="E52" s="80">
        <v>9.3699999999999992</v>
      </c>
      <c r="F52" s="42">
        <v>9.36</v>
      </c>
      <c r="G52" s="42">
        <v>9.41</v>
      </c>
      <c r="H52" s="39">
        <v>9.43</v>
      </c>
      <c r="I52" s="42">
        <v>9.35</v>
      </c>
      <c r="J52" s="21">
        <v>9.1999999999999993</v>
      </c>
    </row>
    <row r="53" spans="1:13" ht="15.75">
      <c r="A53" s="259"/>
      <c r="B53" s="266"/>
      <c r="C53" s="12" t="s">
        <v>83</v>
      </c>
      <c r="D53" s="12" t="s">
        <v>84</v>
      </c>
      <c r="E53" s="42">
        <v>8.41</v>
      </c>
      <c r="F53" s="42">
        <v>7.42</v>
      </c>
      <c r="G53" s="42">
        <v>8.0299999999999994</v>
      </c>
      <c r="H53" s="39">
        <v>8.61</v>
      </c>
      <c r="I53" s="42">
        <v>10.48</v>
      </c>
      <c r="J53" s="21">
        <v>9.5500000000000007</v>
      </c>
    </row>
    <row r="54" spans="1:13" ht="18.75">
      <c r="A54" s="259"/>
      <c r="B54" s="266"/>
      <c r="C54" s="13" t="s">
        <v>73</v>
      </c>
      <c r="D54" s="12" t="s">
        <v>74</v>
      </c>
      <c r="E54" s="42">
        <v>8.14</v>
      </c>
      <c r="F54" s="42">
        <v>6.31</v>
      </c>
      <c r="G54" s="42">
        <v>4.9000000000000004</v>
      </c>
      <c r="H54" s="39">
        <v>5.0999999999999996</v>
      </c>
      <c r="I54" s="42">
        <v>5.3</v>
      </c>
      <c r="J54" s="21">
        <v>6.5</v>
      </c>
    </row>
    <row r="55" spans="1:13" ht="16.5">
      <c r="A55" s="259"/>
      <c r="B55" s="267"/>
      <c r="C55" s="18" t="s">
        <v>75</v>
      </c>
      <c r="D55" s="12" t="s">
        <v>85</v>
      </c>
      <c r="E55" s="19">
        <v>5.04</v>
      </c>
      <c r="F55" s="19">
        <v>7.47</v>
      </c>
      <c r="G55" s="19">
        <v>5.07</v>
      </c>
      <c r="H55" s="39">
        <v>4.83</v>
      </c>
      <c r="I55" s="42">
        <v>4.68</v>
      </c>
      <c r="J55" s="21">
        <v>8.84</v>
      </c>
    </row>
    <row r="56" spans="1:13" ht="14.25">
      <c r="A56" s="22" t="s">
        <v>86</v>
      </c>
      <c r="B56" s="22" t="s">
        <v>87</v>
      </c>
      <c r="C56" s="23">
        <v>8.35</v>
      </c>
      <c r="D56" s="22" t="s">
        <v>88</v>
      </c>
      <c r="E56" s="23">
        <v>90</v>
      </c>
      <c r="F56" s="22" t="s">
        <v>89</v>
      </c>
      <c r="G56" s="23">
        <v>79.459999999999994</v>
      </c>
      <c r="H56" s="22" t="s">
        <v>90</v>
      </c>
      <c r="I56" s="23">
        <v>0</v>
      </c>
      <c r="J56" s="21"/>
    </row>
    <row r="57" spans="1:13" ht="14.25">
      <c r="A57" s="159"/>
      <c r="B57" s="268" t="s">
        <v>346</v>
      </c>
      <c r="C57" s="268"/>
      <c r="D57" s="268"/>
      <c r="E57" s="268"/>
      <c r="F57" s="269" t="s">
        <v>347</v>
      </c>
      <c r="G57" s="269"/>
      <c r="H57" s="269"/>
      <c r="I57" s="269"/>
      <c r="J57" s="270" t="s">
        <v>348</v>
      </c>
      <c r="K57" s="270"/>
      <c r="L57" s="270"/>
      <c r="M57" s="270"/>
    </row>
    <row r="58" spans="1:13" ht="18.75">
      <c r="A58" s="24" t="s">
        <v>349</v>
      </c>
      <c r="B58" s="25" t="s">
        <v>350</v>
      </c>
      <c r="C58" s="25" t="s">
        <v>351</v>
      </c>
      <c r="D58" s="25" t="s">
        <v>350</v>
      </c>
      <c r="E58" s="25" t="s">
        <v>351</v>
      </c>
      <c r="F58" s="26" t="s">
        <v>350</v>
      </c>
      <c r="G58" s="26" t="s">
        <v>351</v>
      </c>
      <c r="H58" s="26" t="s">
        <v>350</v>
      </c>
      <c r="I58" s="26" t="s">
        <v>351</v>
      </c>
      <c r="J58" s="27" t="s">
        <v>350</v>
      </c>
      <c r="K58" s="27" t="s">
        <v>351</v>
      </c>
      <c r="L58" s="27" t="s">
        <v>350</v>
      </c>
      <c r="M58" s="27" t="s">
        <v>351</v>
      </c>
    </row>
    <row r="59" spans="1:13" ht="18.75">
      <c r="A59" s="28" t="s">
        <v>352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4</v>
      </c>
      <c r="B60" s="29">
        <v>14.5</v>
      </c>
      <c r="C60" s="30"/>
      <c r="D60" s="33">
        <v>13.9</v>
      </c>
      <c r="E60" s="30"/>
      <c r="F60" s="30">
        <v>10.3</v>
      </c>
      <c r="G60" s="34"/>
      <c r="H60" s="30">
        <v>32.700000000000003</v>
      </c>
      <c r="I60" s="30"/>
      <c r="J60" s="21">
        <v>9.42</v>
      </c>
      <c r="K60" s="21"/>
      <c r="L60" s="21">
        <v>0.97</v>
      </c>
      <c r="M60" s="21"/>
    </row>
    <row r="61" spans="1:13" ht="18.75">
      <c r="A61" s="28" t="s">
        <v>5</v>
      </c>
      <c r="B61" s="29">
        <v>0.92</v>
      </c>
      <c r="C61" s="30"/>
      <c r="D61" s="33">
        <v>49.2</v>
      </c>
      <c r="E61" s="30"/>
      <c r="F61" s="30">
        <v>2.73</v>
      </c>
      <c r="G61" s="34"/>
      <c r="H61" s="30">
        <v>4.2699999999999996</v>
      </c>
      <c r="I61" s="30"/>
      <c r="J61" s="21"/>
      <c r="K61" s="21"/>
      <c r="L61" s="21">
        <v>1.29</v>
      </c>
      <c r="M61" s="21"/>
    </row>
    <row r="62" spans="1:13" ht="18.75">
      <c r="A62" s="27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</row>
    <row r="63" spans="1:13" ht="18.75">
      <c r="A63" s="31" t="s">
        <v>353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6</v>
      </c>
      <c r="B64" s="30"/>
      <c r="C64" s="30">
        <v>162.66</v>
      </c>
      <c r="D64" s="33"/>
      <c r="E64" s="30">
        <v>107.2</v>
      </c>
      <c r="F64" s="30"/>
      <c r="G64" s="38">
        <v>141.69999999999999</v>
      </c>
      <c r="H64" s="30"/>
      <c r="I64" s="30">
        <v>142</v>
      </c>
      <c r="J64" s="21"/>
      <c r="K64" s="21">
        <v>72.2</v>
      </c>
      <c r="L64" s="21"/>
      <c r="M64" s="21">
        <v>72.400000000000006</v>
      </c>
    </row>
    <row r="65" spans="1:13" ht="18.75">
      <c r="A65" s="31" t="s">
        <v>7</v>
      </c>
      <c r="B65" s="30"/>
      <c r="C65" s="30">
        <v>98.63</v>
      </c>
      <c r="D65" s="33"/>
      <c r="E65" s="30">
        <v>99.17</v>
      </c>
      <c r="F65" s="30"/>
      <c r="G65" s="34">
        <v>112.2</v>
      </c>
      <c r="H65" s="30"/>
      <c r="I65" s="30">
        <v>316</v>
      </c>
      <c r="J65" s="21"/>
      <c r="K65" s="21">
        <v>93</v>
      </c>
      <c r="M65" s="21">
        <v>98.3</v>
      </c>
    </row>
    <row r="66" spans="1:13" ht="18.75">
      <c r="A66" s="274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ht="18.75">
      <c r="A67" s="32" t="s">
        <v>354</v>
      </c>
      <c r="B67" s="30">
        <v>5.0599999999999996</v>
      </c>
      <c r="C67" s="30">
        <v>8.3699999999999992</v>
      </c>
      <c r="D67" s="33">
        <v>6.06</v>
      </c>
      <c r="E67" s="30">
        <v>8.64</v>
      </c>
      <c r="F67" s="30">
        <v>8.41</v>
      </c>
      <c r="G67" s="34">
        <v>8.1999999999999993</v>
      </c>
      <c r="H67" s="30">
        <v>6.87</v>
      </c>
      <c r="I67" s="30">
        <v>8</v>
      </c>
      <c r="J67" s="21">
        <v>2.34</v>
      </c>
      <c r="K67" s="21">
        <v>7.9</v>
      </c>
      <c r="L67" s="21">
        <v>11.6</v>
      </c>
      <c r="M67" s="21">
        <v>8.3000000000000007</v>
      </c>
    </row>
    <row r="68" spans="1:13" ht="18.75">
      <c r="A68" s="32" t="s">
        <v>8</v>
      </c>
      <c r="B68" s="36">
        <v>10.199999999999999</v>
      </c>
      <c r="C68" s="30">
        <v>9.6999999999999993</v>
      </c>
      <c r="D68" s="33">
        <v>11.3</v>
      </c>
      <c r="E68" s="30">
        <v>9.76</v>
      </c>
      <c r="F68" s="30">
        <v>3.59</v>
      </c>
      <c r="G68" s="34">
        <v>9.6999999999999993</v>
      </c>
      <c r="H68" s="30">
        <v>3.25</v>
      </c>
      <c r="I68" s="30">
        <v>9.1999999999999993</v>
      </c>
      <c r="J68" s="21">
        <v>2.68</v>
      </c>
      <c r="K68" s="21">
        <v>9.4</v>
      </c>
      <c r="L68" s="21">
        <v>7.87</v>
      </c>
      <c r="M68" s="21">
        <v>9.6</v>
      </c>
    </row>
    <row r="69" spans="1:13" ht="18.75">
      <c r="A69" s="32" t="s">
        <v>9</v>
      </c>
      <c r="B69" s="36">
        <v>8.26</v>
      </c>
      <c r="C69" s="30">
        <v>11.2</v>
      </c>
      <c r="D69" s="33">
        <v>8.4700000000000006</v>
      </c>
      <c r="E69" s="30">
        <v>11.11</v>
      </c>
      <c r="F69" s="30">
        <v>8.09</v>
      </c>
      <c r="G69" s="34">
        <v>11.2</v>
      </c>
      <c r="H69" s="30">
        <v>7.86</v>
      </c>
      <c r="I69" s="30">
        <v>15</v>
      </c>
      <c r="J69" s="21"/>
      <c r="K69" s="21"/>
      <c r="L69" s="21"/>
      <c r="M69" s="21"/>
    </row>
    <row r="70" spans="1:13" ht="18.75">
      <c r="A70" s="32" t="s">
        <v>10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28:B30"/>
    <mergeCell ref="C28:E30"/>
    <mergeCell ref="F28:H30"/>
    <mergeCell ref="I28:K30"/>
    <mergeCell ref="A31:B31"/>
    <mergeCell ref="C31:E31"/>
    <mergeCell ref="F31:H31"/>
    <mergeCell ref="I31:K31"/>
    <mergeCell ref="A25:A27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25:K25"/>
    <mergeCell ref="C26:E26"/>
    <mergeCell ref="F26:H26"/>
    <mergeCell ref="I26:K26"/>
    <mergeCell ref="A62:M62"/>
    <mergeCell ref="C27:E27"/>
    <mergeCell ref="F27:H27"/>
    <mergeCell ref="I27:K27"/>
    <mergeCell ref="C25:E25"/>
    <mergeCell ref="F25:H25"/>
    <mergeCell ref="A21:A22"/>
    <mergeCell ref="C22:E22"/>
    <mergeCell ref="F22:H22"/>
    <mergeCell ref="I22:K22"/>
    <mergeCell ref="A23:A24"/>
    <mergeCell ref="C23:E23"/>
    <mergeCell ref="F23:H23"/>
    <mergeCell ref="I23:K23"/>
    <mergeCell ref="C24:E24"/>
    <mergeCell ref="F24:H24"/>
    <mergeCell ref="I24:K24"/>
    <mergeCell ref="A15:A16"/>
    <mergeCell ref="C16:E16"/>
    <mergeCell ref="F16:H16"/>
    <mergeCell ref="I16:K16"/>
    <mergeCell ref="A17:A20"/>
    <mergeCell ref="B19:B20"/>
    <mergeCell ref="C19:E19"/>
    <mergeCell ref="F19:H19"/>
    <mergeCell ref="I19:K19"/>
    <mergeCell ref="C20:E20"/>
    <mergeCell ref="F20:H20"/>
    <mergeCell ref="I20:K20"/>
    <mergeCell ref="F10:H10"/>
    <mergeCell ref="I10:K10"/>
    <mergeCell ref="A11:A14"/>
    <mergeCell ref="B13:B14"/>
    <mergeCell ref="C13:E13"/>
    <mergeCell ref="F13:H13"/>
    <mergeCell ref="I13:K13"/>
    <mergeCell ref="C14:E14"/>
    <mergeCell ref="F14:H14"/>
    <mergeCell ref="I14:K14"/>
    <mergeCell ref="A9:A10"/>
    <mergeCell ref="C9:E9"/>
    <mergeCell ref="F9:H9"/>
    <mergeCell ref="I9:K9"/>
    <mergeCell ref="C10:E10"/>
    <mergeCell ref="I7:K7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8:E8"/>
    <mergeCell ref="F8:H8"/>
    <mergeCell ref="I8:K8"/>
    <mergeCell ref="C6:E6"/>
    <mergeCell ref="F6:H6"/>
    <mergeCell ref="I6:K6"/>
    <mergeCell ref="C7:E7"/>
    <mergeCell ref="F7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2020-10-31T15:30:15Z</dcterms:modified>
</cp:coreProperties>
</file>