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8" activeTab="3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F7" i="32"/>
  <c r="F6"/>
  <c r="F24" i="31" l="1"/>
  <c r="F23"/>
  <c r="I23" i="28"/>
  <c r="I24"/>
  <c r="F24"/>
  <c r="F23"/>
  <c r="C24"/>
  <c r="I24" i="27"/>
  <c r="I23"/>
  <c r="F24"/>
  <c r="F23"/>
  <c r="C24"/>
  <c r="I24" i="26"/>
  <c r="F24"/>
  <c r="C24" i="25"/>
  <c r="C23"/>
  <c r="I24" i="24"/>
  <c r="I23"/>
  <c r="F23"/>
  <c r="F24"/>
  <c r="C24"/>
  <c r="C23"/>
  <c r="I24" i="23"/>
  <c r="I23"/>
  <c r="F24"/>
  <c r="F23"/>
  <c r="I24" i="22"/>
  <c r="I23"/>
  <c r="F24"/>
  <c r="F23"/>
  <c r="C24"/>
  <c r="C23"/>
  <c r="I24" i="21"/>
  <c r="I23"/>
  <c r="F24"/>
  <c r="F23"/>
  <c r="I23" i="20"/>
  <c r="F23"/>
  <c r="F23" i="18"/>
  <c r="C23"/>
  <c r="F24"/>
  <c r="C24"/>
  <c r="I24" i="17"/>
  <c r="I23"/>
  <c r="F24"/>
  <c r="F23"/>
  <c r="I24" i="14"/>
  <c r="I23"/>
  <c r="F24"/>
  <c r="F23"/>
  <c r="I23" i="10"/>
  <c r="F23"/>
  <c r="F24" i="9"/>
  <c r="F23"/>
  <c r="F24" i="6"/>
  <c r="F23"/>
  <c r="M6" i="35"/>
  <c r="C7"/>
  <c r="C6"/>
  <c r="L6" s="1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M6" s="1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I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M6" s="1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L6" s="1"/>
  <c r="C7" i="6"/>
  <c r="I7"/>
  <c r="F7"/>
  <c r="I6"/>
  <c r="F6"/>
  <c r="I7" i="5"/>
  <c r="F7"/>
  <c r="C7"/>
  <c r="I6"/>
  <c r="F6"/>
  <c r="C6"/>
  <c r="C7" i="4"/>
  <c r="C6"/>
  <c r="I7"/>
  <c r="F7"/>
  <c r="I6"/>
  <c r="F6"/>
  <c r="M6" i="34" l="1"/>
  <c r="L6"/>
  <c r="M6" i="33"/>
  <c r="L6"/>
  <c r="L6" i="32"/>
  <c r="M6"/>
  <c r="L6" i="31"/>
  <c r="M6"/>
  <c r="M6" i="30"/>
  <c r="L6"/>
  <c r="M6" i="29"/>
  <c r="L6"/>
  <c r="M6" i="28"/>
  <c r="L6"/>
  <c r="M6" i="27"/>
  <c r="L6"/>
  <c r="L6" i="26"/>
  <c r="M6"/>
  <c r="L6" i="25"/>
  <c r="M6"/>
  <c r="L6" i="24"/>
  <c r="M6"/>
  <c r="L6" i="23"/>
  <c r="M6"/>
  <c r="L6" i="22"/>
  <c r="M6"/>
  <c r="L6" i="21"/>
  <c r="M6" i="20"/>
  <c r="L6"/>
  <c r="L6" i="19"/>
  <c r="M6"/>
  <c r="L6" i="18"/>
  <c r="L6" i="17"/>
  <c r="M6"/>
  <c r="M6" i="16"/>
  <c r="L6"/>
  <c r="L6" i="15"/>
  <c r="M6"/>
  <c r="M6" i="14"/>
  <c r="L6"/>
  <c r="M6" i="13"/>
  <c r="L6"/>
  <c r="M6" i="12"/>
  <c r="L6"/>
  <c r="M6" i="11"/>
  <c r="L6"/>
  <c r="M6" i="10"/>
  <c r="L6"/>
  <c r="L6" i="9"/>
  <c r="M6"/>
  <c r="M6" i="8"/>
  <c r="L6"/>
  <c r="M6" i="7"/>
  <c r="L6" i="6"/>
  <c r="M6"/>
  <c r="M6" i="5"/>
  <c r="L6"/>
</calcChain>
</file>

<file path=xl/sharedStrings.xml><?xml version="1.0" encoding="utf-8"?>
<sst xmlns="http://schemas.openxmlformats.org/spreadsheetml/2006/main" count="5431" uniqueCount="325">
  <si>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</si>
  <si>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</si>
  <si>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</si>
  <si>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</si>
  <si>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</si>
  <si>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</si>
  <si>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</si>
  <si>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</si>
  <si>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</si>
  <si>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</si>
  <si>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</si>
  <si>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</si>
  <si>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</si>
  <si>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</si>
  <si>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</si>
  <si>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</si>
  <si>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</si>
  <si>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</si>
  <si>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</si>
  <si>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</si>
  <si>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</si>
  <si>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</si>
  <si>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</si>
  <si>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</si>
  <si>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</si>
  <si>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</si>
  <si>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</si>
  <si>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</si>
  <si>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</si>
  <si>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</si>
  <si>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</si>
  <si>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</si>
  <si>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</si>
  <si>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</si>
  <si>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</si>
  <si>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</si>
  <si>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</si>
  <si>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</si>
  <si>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</si>
  <si>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</si>
  <si>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</si>
  <si>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</si>
  <si>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</si>
  <si>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</si>
  <si>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</si>
  <si>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</si>
  <si>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</si>
  <si>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</si>
  <si>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</si>
  <si>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</si>
  <si>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</si>
  <si>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</si>
  <si>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</si>
  <si>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</si>
  <si>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</si>
  <si>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</si>
  <si>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</si>
  <si>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</si>
  <si>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</si>
  <si>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</si>
  <si>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</si>
  <si>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</si>
  <si>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</si>
  <si>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</si>
  <si>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</si>
  <si>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</si>
  <si>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</si>
  <si>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</si>
  <si>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</si>
  <si>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</si>
  <si>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</si>
  <si>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</si>
  <si>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</si>
  <si>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</si>
  <si>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</si>
  <si>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</si>
  <si>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</si>
  <si>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</si>
  <si>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</si>
  <si>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</si>
  <si>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</si>
  <si>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</si>
  <si>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</si>
  <si>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</si>
  <si>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</si>
  <si>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</si>
  <si>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</si>
  <si>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</si>
  <si>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</si>
  <si>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</si>
  <si>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</si>
  <si>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</si>
  <si>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</si>
  <si>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 xml:space="preserve">  点  分行程由   %变为   %</t>
    <phoneticPr fontId="1" type="noConversion"/>
  </si>
  <si>
    <t>1#</t>
  </si>
  <si>
    <t xml:space="preserve"> 04 点 05 分，向槽加磷酸盐  2.5  kg，氢氧化钠  1kg，补入除盐水至 500  mm液位</t>
    <phoneticPr fontId="1" type="noConversion"/>
  </si>
  <si>
    <t>中控：陈长灵           化验：韩丽娜</t>
    <phoneticPr fontId="1" type="noConversion"/>
  </si>
  <si>
    <t>( 丙 )夜</t>
    <phoneticPr fontId="1" type="noConversion"/>
  </si>
  <si>
    <t xml:space="preserve">     07点  15分，向槽加氨水  25 升，补入除盐水至   500 mm液位</t>
    <phoneticPr fontId="1" type="noConversion"/>
  </si>
  <si>
    <t>中控：叶绍文           化验：曾凡律</t>
    <phoneticPr fontId="1" type="noConversion"/>
  </si>
  <si>
    <t xml:space="preserve">清洗1#、3#、4#、5#过滤器                  00:50分再生2#阳床，进酸浓度：3.1% 3.0%     </t>
    <phoneticPr fontId="1" type="noConversion"/>
  </si>
  <si>
    <t xml:space="preserve">清洗4#、5#过滤器 </t>
    <phoneticPr fontId="1" type="noConversion"/>
  </si>
  <si>
    <t>( 丁)白</t>
    <phoneticPr fontId="1" type="noConversion"/>
  </si>
  <si>
    <t xml:space="preserve">  19点30分，向槽加磷酸盐 3 kg，氢氧化钠 1 kg，补入除盐水至500 mm液位</t>
    <phoneticPr fontId="1" type="noConversion"/>
  </si>
  <si>
    <t>中控：韦国宏           化验：梁霞</t>
    <phoneticPr fontId="1" type="noConversion"/>
  </si>
  <si>
    <t>( 甲 )中</t>
    <phoneticPr fontId="1" type="noConversion"/>
  </si>
  <si>
    <t>中控：蔡彬彬           化验：秦忠文</t>
    <phoneticPr fontId="1" type="noConversion"/>
  </si>
  <si>
    <t>( 乙 )夜</t>
    <phoneticPr fontId="1" type="noConversion"/>
  </si>
  <si>
    <t xml:space="preserve">  7点30分，向槽加磷酸盐 2.5 kg，氢氧化钠 1 kg，补入除盐水至500 mm液位</t>
    <phoneticPr fontId="1" type="noConversion"/>
  </si>
  <si>
    <t>( 丙 )白</t>
    <phoneticPr fontId="1" type="noConversion"/>
  </si>
  <si>
    <t xml:space="preserve">   14  点 00 分，向槽加氨水 25  升，补入除盐水至 500   mm液位</t>
    <phoneticPr fontId="1" type="noConversion"/>
  </si>
  <si>
    <t>中控： 韩丽娜          化验：梁锦凤</t>
    <phoneticPr fontId="1" type="noConversion"/>
  </si>
  <si>
    <t>8:27分再生2#阴床，进碱浓度：3.1%，3.0%。 
11:00分中和排水（PH  1#7.5  2#8.0）     
13:13分再生2#阳床，进酸浓度：3.1%，3.0%。</t>
    <phoneticPr fontId="1" type="noConversion"/>
  </si>
  <si>
    <t xml:space="preserve"> 22 点 30 分，向槽加磷酸盐  2 kg，氢氧化钠  1kg，补入除盐水至 510  mm液位</t>
    <phoneticPr fontId="1" type="noConversion"/>
  </si>
  <si>
    <t>中控： 叶绍文          化验：曾凡律</t>
    <phoneticPr fontId="1" type="noConversion"/>
  </si>
  <si>
    <t xml:space="preserve">清洗1#、3#、4#、5#过滤器          </t>
    <phoneticPr fontId="1" type="noConversion"/>
  </si>
  <si>
    <t xml:space="preserve">清洗1#、3#、4#、5#过滤器    </t>
    <phoneticPr fontId="1" type="noConversion"/>
  </si>
  <si>
    <t>( 丁 )中</t>
    <phoneticPr fontId="1" type="noConversion"/>
  </si>
  <si>
    <t>( 丙 )白</t>
    <phoneticPr fontId="1" type="noConversion"/>
  </si>
  <si>
    <t>中控： 韩丽娜          化验：梁锦凤</t>
    <phoneticPr fontId="1" type="noConversion"/>
  </si>
  <si>
    <t xml:space="preserve">清洗1#、3#、4#、5#过滤器 </t>
    <phoneticPr fontId="1" type="noConversion"/>
  </si>
  <si>
    <t>11  点 10 分，向槽加磷酸盐  2  kg，氢氧化钠  1kg，补入除盐水至 500  mm液位</t>
    <phoneticPr fontId="1" type="noConversion"/>
  </si>
  <si>
    <t>中控：叶绍文           化验：曾俊文</t>
    <phoneticPr fontId="1" type="noConversion"/>
  </si>
  <si>
    <t>17:00分中和排水（PH  1#7.5  2#8.0）         18:00分再生2#阳床，进酸浓度：3.1%，3.0%。</t>
    <phoneticPr fontId="1" type="noConversion"/>
  </si>
  <si>
    <t>干熄19炉/水熄1炉</t>
    <phoneticPr fontId="1" type="noConversion"/>
  </si>
  <si>
    <t>计划46炉，因大停电、实出20炉</t>
    <phoneticPr fontId="1" type="noConversion"/>
  </si>
  <si>
    <t>( 甲 )夜</t>
    <phoneticPr fontId="1" type="noConversion"/>
  </si>
  <si>
    <t>中控：梁霞           化验：韦国宏</t>
    <phoneticPr fontId="1" type="noConversion"/>
  </si>
  <si>
    <t xml:space="preserve">15:10分再生3#阴床，进碱浓度：3.0%，3.0%。 </t>
    <phoneticPr fontId="1" type="noConversion"/>
  </si>
  <si>
    <t>17:11分再生1#阴床，进碱浓度：3.0%，2.9%。          19：00分中和排水（PH  1#7.5  2#8.3）                 21:12分再生3#阳床，进酸浓度：2.8%，3.0%。</t>
    <phoneticPr fontId="1" type="noConversion"/>
  </si>
  <si>
    <t xml:space="preserve">  6点 55 分，向槽加磷酸盐 2   kg，氢氧化钠  1kg，补入除盐水至 500  mm液位</t>
    <phoneticPr fontId="1" type="noConversion"/>
  </si>
  <si>
    <t>中控： 蔡彬彬          化验：梁锦凤</t>
    <phoneticPr fontId="1" type="noConversion"/>
  </si>
  <si>
    <t xml:space="preserve">  9   点30  分，向槽加氨水 25  升，补入除盐水至 500  mm液位</t>
    <phoneticPr fontId="1" type="noConversion"/>
  </si>
  <si>
    <t>( 乙 )白</t>
    <phoneticPr fontId="1" type="noConversion"/>
  </si>
  <si>
    <t>15  点20  分，向槽加磷酸盐  2  kg，氢氧化钠  1kg，补入除盐水至550   mm液位</t>
    <phoneticPr fontId="1" type="noConversion"/>
  </si>
  <si>
    <t>中控：陈长灵           化验：韩丽娜</t>
    <phoneticPr fontId="1" type="noConversion"/>
  </si>
  <si>
    <t>( 丙 )中</t>
    <phoneticPr fontId="1" type="noConversion"/>
  </si>
  <si>
    <t>( 甲 )夜</t>
    <phoneticPr fontId="1" type="noConversion"/>
  </si>
  <si>
    <t>中控：梁霞           化验：韦国宏</t>
    <phoneticPr fontId="1" type="noConversion"/>
  </si>
  <si>
    <t>7  点 10 分，向槽加磷酸盐  2  kg，氢氧化钠  1kg，补入除盐水至  500 mm液位</t>
    <phoneticPr fontId="1" type="noConversion"/>
  </si>
  <si>
    <t>清洗1#、3#、4#过滤器                             4:40分再生1#混床，进碱浓度：3.0% 3.0% 进酸浓度：2.8% 3.0%</t>
    <phoneticPr fontId="1" type="noConversion"/>
  </si>
  <si>
    <t xml:space="preserve"> 10 点00  分，向槽加磷酸盐    kg，氢氧化钠  kg，补入除盐水至550   mm液位</t>
    <phoneticPr fontId="1" type="noConversion"/>
  </si>
  <si>
    <t xml:space="preserve">16:35分再生2#混床，进碱浓度：3.0% 3.0%，进酸浓度：2.8% 3.0%                              19:40分中和排水(PH 1# 7.9 2# 8.7）               </t>
    <phoneticPr fontId="1" type="noConversion"/>
  </si>
  <si>
    <t>( 乙 )白</t>
    <phoneticPr fontId="1" type="noConversion"/>
  </si>
  <si>
    <t xml:space="preserve">  15   点30  分，向槽加氨水   升，补入除盐水至    400mm液位</t>
    <phoneticPr fontId="1" type="noConversion"/>
  </si>
  <si>
    <t>0:48分再生1#阴床，进碱浓度：3.0% 3.0%             2:40分中和排水(PH 1# 8.5 2# 7.5）               4:11分再生3#阳床，进酸浓度：2.8% 3.0%</t>
    <phoneticPr fontId="1" type="noConversion"/>
  </si>
  <si>
    <t>中控：蔡彬彬           化验：梁锦凤</t>
    <phoneticPr fontId="1" type="noConversion"/>
  </si>
  <si>
    <t>( 丙 )中</t>
    <phoneticPr fontId="1" type="noConversion"/>
  </si>
  <si>
    <t>中控： 陈长灵          化验：韩丽娜</t>
    <phoneticPr fontId="1" type="noConversion"/>
  </si>
  <si>
    <t xml:space="preserve"> 23 点 10 分，向槽加磷酸盐   1.5 kg，氢氧化钠  0.5kg，补入除盐水至 500  mm液位</t>
    <phoneticPr fontId="1" type="noConversion"/>
  </si>
  <si>
    <t>( 丁 )夜</t>
    <phoneticPr fontId="1" type="noConversion"/>
  </si>
  <si>
    <t>中控：韦国宏           化验：曾俊文</t>
    <phoneticPr fontId="1" type="noConversion"/>
  </si>
  <si>
    <t>( 甲 )白</t>
    <phoneticPr fontId="1" type="noConversion"/>
  </si>
  <si>
    <t xml:space="preserve">  14   点00  分，向槽加氨水25   升，补入除盐水至 530   mm液位</t>
    <phoneticPr fontId="1" type="noConversion"/>
  </si>
  <si>
    <t xml:space="preserve"> 14 点 00 分，向槽加磷酸盐   2 kg，氢氧化钠  1kg，补入除盐水至550   mm液位</t>
    <phoneticPr fontId="1" type="noConversion"/>
  </si>
  <si>
    <t>中控：梁霞           化验：梁锦凤</t>
    <phoneticPr fontId="1" type="noConversion"/>
  </si>
  <si>
    <t xml:space="preserve">清洗1#、4#、5#过滤器   </t>
    <phoneticPr fontId="1" type="noConversion"/>
  </si>
  <si>
    <t>中控：蔡彬彬           化验：林柏榕</t>
    <phoneticPr fontId="1" type="noConversion"/>
  </si>
  <si>
    <t>( 乙 )中</t>
    <phoneticPr fontId="1" type="noConversion"/>
  </si>
  <si>
    <t>中控：   韦国宏        化验：曾俊文</t>
    <phoneticPr fontId="1" type="noConversion"/>
  </si>
  <si>
    <t>( 丁 )夜</t>
    <phoneticPr fontId="1" type="noConversion"/>
  </si>
  <si>
    <t>8:27分再生3#阳床，进酸浓度：3.1% 3.0%        10:30分中和排水(PH 1# 8.5 2# 8.0）               12:53分再生2#阳床，进酸浓度：3.0% 3.1%</t>
    <phoneticPr fontId="1" type="noConversion"/>
  </si>
  <si>
    <t xml:space="preserve">17:28分再生3#阴床，进碱浓度：3.0% 3.0%        19:30分中和排水(PH 1# 5.95 2# 7.34）               </t>
    <phoneticPr fontId="1" type="noConversion"/>
  </si>
  <si>
    <t>(  甲)白</t>
    <phoneticPr fontId="1" type="noConversion"/>
  </si>
  <si>
    <t xml:space="preserve">  14点 30 分，向槽加磷酸盐 2   kg，氢氧化钠  0.5kg，补入除盐水至 550  mm液位</t>
    <phoneticPr fontId="1" type="noConversion"/>
  </si>
  <si>
    <t>中控：梁霞           化验：曾宪彬</t>
    <phoneticPr fontId="1" type="noConversion"/>
  </si>
  <si>
    <t>( 乙 )中</t>
    <phoneticPr fontId="1" type="noConversion"/>
  </si>
  <si>
    <t>中控：   蔡彬彬        化验：李洪舟</t>
    <phoneticPr fontId="1" type="noConversion"/>
  </si>
  <si>
    <t>00:02分再生2#阳床，进酸浓度：3.1% 3.0%      04:38分再生2#阴床，进碱浓度：3.0% 3.0%     07:00分中和排水(PH 1# 5.95 2# 7.34）</t>
    <phoneticPr fontId="1" type="noConversion"/>
  </si>
  <si>
    <t xml:space="preserve">20:30分再生3#阳床，进酸浓度：3.1% 3.0%   </t>
    <phoneticPr fontId="1" type="noConversion"/>
  </si>
  <si>
    <t>2#</t>
    <phoneticPr fontId="1" type="noConversion"/>
  </si>
  <si>
    <t>1#</t>
    <phoneticPr fontId="1" type="noConversion"/>
  </si>
  <si>
    <t xml:space="preserve">   07  点 15 分，向槽加氨水 25  升，补入除盐水至  500  mm液位</t>
    <phoneticPr fontId="1" type="noConversion"/>
  </si>
  <si>
    <t>( 丁 )白</t>
    <phoneticPr fontId="1" type="noConversion"/>
  </si>
  <si>
    <t>中控： 韦国宏          化验：曾俊文</t>
    <phoneticPr fontId="1" type="noConversion"/>
  </si>
  <si>
    <t xml:space="preserve"> 12 点 40 分，向槽加磷酸盐  2  kg，氢氧化钠  1kg，补入除盐水至570   mm液位</t>
    <phoneticPr fontId="1" type="noConversion"/>
  </si>
  <si>
    <t xml:space="preserve">清洗3#、4#、5#过滤器    </t>
    <phoneticPr fontId="1" type="noConversion"/>
  </si>
  <si>
    <t xml:space="preserve">清洗3#、4#、5#过滤器   </t>
    <phoneticPr fontId="1" type="noConversion"/>
  </si>
  <si>
    <t xml:space="preserve">  07点 10 分，向槽加磷酸盐  1.5  kg，氢氧化钠  0.5kg，补入除盐水至  500 mm液位</t>
    <phoneticPr fontId="1" type="noConversion"/>
  </si>
  <si>
    <t>( 丁 )白</t>
    <phoneticPr fontId="1" type="noConversion"/>
  </si>
  <si>
    <t xml:space="preserve">  15   点 30 分，向槽加氨水 25  升，补入除盐水至 500   mm液位</t>
    <phoneticPr fontId="1" type="noConversion"/>
  </si>
  <si>
    <t>中控： 韦国宏          化验：梁锦凤</t>
    <phoneticPr fontId="1" type="noConversion"/>
  </si>
  <si>
    <t xml:space="preserve">清洗1#、3#过滤器   </t>
    <phoneticPr fontId="1" type="noConversion"/>
  </si>
  <si>
    <t xml:space="preserve"> 23 点00  分，向槽加磷酸盐    kg，氢氧化钠  kg，补入除盐水至350mm液位</t>
    <phoneticPr fontId="1" type="noConversion"/>
  </si>
  <si>
    <t xml:space="preserve"> 5 点00  分，向槽加磷酸盐  2  kg，氢氧化钠  1kg，补入除盐水至500mm液位</t>
    <phoneticPr fontId="1" type="noConversion"/>
  </si>
  <si>
    <t>中控：陈长灵           化验：梁锦凤</t>
    <phoneticPr fontId="1" type="noConversion"/>
  </si>
  <si>
    <t xml:space="preserve">00:51分再生3#阴床，进碱浓度：3.0% 3.0%        02:35分中和排水(PH 1# 6.04 2# 8.12）      05:35分再生2#阳床，进酸浓度：3.0% 3.0%     </t>
    <phoneticPr fontId="1" type="noConversion"/>
  </si>
  <si>
    <t xml:space="preserve">清洗5#过滤器
10:37分再生3#阴床，进碱浓度：2.9% 3.1%   
12:50分中和排水(PH 1# 7.5 2#8.0） </t>
    <phoneticPr fontId="1" type="noConversion"/>
  </si>
  <si>
    <t>( 丁 )中</t>
    <phoneticPr fontId="1" type="noConversion"/>
  </si>
  <si>
    <t>中控：    韦国宏       化验：曾俊文</t>
    <phoneticPr fontId="1" type="noConversion"/>
  </si>
  <si>
    <t xml:space="preserve"> 21 点 30 分，向槽加磷酸盐  2  kg，氢氧化钠  1kg，补入除盐水至 570  mm液位</t>
    <phoneticPr fontId="1" type="noConversion"/>
  </si>
  <si>
    <t>清洗1#、3#过滤器</t>
    <phoneticPr fontId="1" type="noConversion"/>
  </si>
  <si>
    <t xml:space="preserve">清洗1#、3#、4#、5#过滤器  </t>
    <phoneticPr fontId="1" type="noConversion"/>
  </si>
  <si>
    <t>中控： 陈长灵          化验：梁锦凤</t>
    <phoneticPr fontId="1" type="noConversion"/>
  </si>
  <si>
    <t xml:space="preserve"> 15 点20  分，向槽加磷酸盐  2  kg，氢氧化钠  1kg，补入除盐水至550   mm液位</t>
    <phoneticPr fontId="1" type="noConversion"/>
  </si>
  <si>
    <t xml:space="preserve">   21  点 50 分，向槽加氨水 25  升，补入除盐水至  570  mm液位</t>
    <phoneticPr fontId="1" type="noConversion"/>
  </si>
  <si>
    <t xml:space="preserve">   21  点 50 分，向槽加氨水 25  升，补入除盐水至  570  mm液位</t>
    <phoneticPr fontId="1" type="noConversion"/>
  </si>
  <si>
    <t>( 丁 )中</t>
    <phoneticPr fontId="1" type="noConversion"/>
  </si>
  <si>
    <t>中控：韦国宏           化验：曾俊文</t>
    <phoneticPr fontId="1" type="noConversion"/>
  </si>
  <si>
    <t xml:space="preserve">17:07分再生3#阳床，进酸浓度：3.0% 3.0%
18:30分中和排水(PH 1# 6.65 2# 6.88）  
21:03分再生2#阳床，进酸浓度：3.0% 3.0% 
清洗1#、4#过滤器  </t>
    <phoneticPr fontId="1" type="noConversion"/>
  </si>
  <si>
    <t xml:space="preserve">清洗1#、4#、5#过滤器   </t>
    <phoneticPr fontId="1" type="noConversion"/>
  </si>
  <si>
    <t>( 甲 )夜</t>
    <phoneticPr fontId="1" type="noConversion"/>
  </si>
  <si>
    <t xml:space="preserve">清洗1#、3#、4#、5#过滤器   </t>
    <phoneticPr fontId="1" type="noConversion"/>
  </si>
  <si>
    <t xml:space="preserve">   14  点 20 分，向槽加氨水 25  升，补入除盐水至 500   mm液位</t>
    <phoneticPr fontId="1" type="noConversion"/>
  </si>
  <si>
    <t xml:space="preserve"> 14 点00  分，向槽加磷酸盐  1.5  kg，氢氧化钠  0.5kg，补入除盐水至 500  mm液位</t>
    <phoneticPr fontId="1" type="noConversion"/>
  </si>
  <si>
    <t xml:space="preserve">清洗3#过滤器   </t>
    <phoneticPr fontId="1" type="noConversion"/>
  </si>
  <si>
    <t xml:space="preserve">清洗4#、5#过滤器   </t>
    <phoneticPr fontId="1" type="noConversion"/>
  </si>
  <si>
    <t>( 丙 )中</t>
    <phoneticPr fontId="1" type="noConversion"/>
  </si>
  <si>
    <t>中控：   韩丽娜        化验：陈长灵</t>
    <phoneticPr fontId="1" type="noConversion"/>
  </si>
  <si>
    <t xml:space="preserve">  6点 00 分，向槽加磷酸盐  2  kg，氢氧化钠  0.5kg，补入除盐水至  580 mm液位</t>
    <phoneticPr fontId="1" type="noConversion"/>
  </si>
  <si>
    <t>中控：蔡彬彬           化验：梁锦凤</t>
    <phoneticPr fontId="1" type="noConversion"/>
  </si>
  <si>
    <t>5:10分再生3#阳床，进酸浓度：3.0% 3.0%</t>
    <phoneticPr fontId="1" type="noConversion"/>
  </si>
  <si>
    <t xml:space="preserve">
0:45分再生3#阳床，进酸浓度：3.0% 3.0% 
3:10分再生2#阴床，进碱浓度：3.0% 3.0%        5:30分中和排水(PH 1# 6.65 2# 6.88）                
7:15分再生2#阳床，进酸浓度：3.0% 3.0% 
 </t>
    <phoneticPr fontId="1" type="noConversion"/>
  </si>
  <si>
    <t>21:16分再生2#阳床，进酸浓度：3.0% 3.0% 
 22:40分中和排水(PH 1# 6.65 2# 6.88）</t>
    <phoneticPr fontId="1" type="noConversion"/>
  </si>
  <si>
    <t>8：15分再生3#阴床，进碱浓度：3.1% 3.2%   
10:30分中和排水(PH 1# 7.2 2# 7.5）</t>
    <phoneticPr fontId="1" type="noConversion"/>
  </si>
  <si>
    <t>( 丙 )中</t>
    <phoneticPr fontId="1" type="noConversion"/>
  </si>
  <si>
    <t>中控：陈长灵           化验：韩丽娜</t>
    <phoneticPr fontId="1" type="noConversion"/>
  </si>
  <si>
    <t xml:space="preserve">  20点 30 分，向槽加磷酸盐    kg，氢氧化钠  0.5kg，补入除盐水至   mm液位</t>
    <phoneticPr fontId="1" type="noConversion"/>
  </si>
  <si>
    <t xml:space="preserve">    23 点 05 分，向槽加氨水 25  升，补入除盐水至  500  mm液位</t>
    <phoneticPr fontId="1" type="noConversion"/>
  </si>
  <si>
    <t>( 丁 )夜</t>
    <phoneticPr fontId="1" type="noConversion"/>
  </si>
  <si>
    <t>中控：  韦国宏         化验：曾俊文</t>
    <phoneticPr fontId="1" type="noConversion"/>
  </si>
  <si>
    <t xml:space="preserve"> 04 点 55 分，向槽加磷酸盐  2  kg，氢氧化钠  1kg，补入除盐水至 550  mm液位</t>
    <phoneticPr fontId="1" type="noConversion"/>
  </si>
  <si>
    <t xml:space="preserve">12:18分再生2#阳床，进酸浓度：3.0% 3.0% </t>
    <phoneticPr fontId="1" type="noConversion"/>
  </si>
  <si>
    <t>( 乙 )中</t>
    <phoneticPr fontId="1" type="noConversion"/>
  </si>
  <si>
    <t>2#</t>
    <phoneticPr fontId="1" type="noConversion"/>
  </si>
  <si>
    <t xml:space="preserve">16:45分再生1#阴床，进碱浓度：3.1% 3.0% </t>
    <phoneticPr fontId="1" type="noConversion"/>
  </si>
  <si>
    <t>中控：  蔡彬彬         化验：李洪舟</t>
    <phoneticPr fontId="1" type="noConversion"/>
  </si>
  <si>
    <t>1#</t>
    <phoneticPr fontId="1" type="noConversion"/>
  </si>
  <si>
    <t xml:space="preserve"> 01 点 00 分，向槽加磷酸盐  2  kg，氢氧化钠  1kg，补入除盐水至   mm液位</t>
    <phoneticPr fontId="1" type="noConversion"/>
  </si>
  <si>
    <t xml:space="preserve">   9  点  10分，向槽加氨水   25升，补入除盐水至   500 mm液位</t>
    <phoneticPr fontId="1" type="noConversion"/>
  </si>
  <si>
    <t>中控：  蔡彬彬       化验：曾宪彬</t>
    <phoneticPr fontId="1" type="noConversion"/>
  </si>
  <si>
    <t xml:space="preserve">9:20分再生3#阴床，进碱浓度：3.1% 3.0% </t>
    <phoneticPr fontId="1" type="noConversion"/>
  </si>
  <si>
    <t>( 乙 )中</t>
    <phoneticPr fontId="1" type="noConversion"/>
  </si>
  <si>
    <t>中控：梁霞           化验：李洪舟</t>
    <phoneticPr fontId="1" type="noConversion"/>
  </si>
  <si>
    <t>1#</t>
    <phoneticPr fontId="1" type="noConversion"/>
  </si>
  <si>
    <t>2#</t>
    <phoneticPr fontId="1" type="noConversion"/>
  </si>
  <si>
    <t xml:space="preserve"> 20 点  00分，向槽加磷酸盐 2   kg，氢氧化钠  0.5kg，补入除盐水至 500  mm液位</t>
    <phoneticPr fontId="1" type="noConversion"/>
  </si>
  <si>
    <t>清洗1#、3#、4#、5#过滤器                  16:00分再生3#阳床，进酸浓度：3.1% 3.0%。       18:10分中和排水（PH  1# 7.5  2#8.0）                                            21:50分再生2#阳床，进酸浓度：3.0%，3.0%。</t>
    <phoneticPr fontId="1" type="noConversion"/>
  </si>
  <si>
    <t>清洗1#过滤器</t>
    <phoneticPr fontId="1" type="noConversion"/>
  </si>
  <si>
    <t>14     点 10 分，向槽加氨水25   升，补入除盐水至 500   mm液位</t>
    <phoneticPr fontId="1" type="noConversion"/>
  </si>
  <si>
    <t xml:space="preserve">  14点20  分，向槽加磷酸盐 2   kg，氢氧化钠  1kg，补入除盐水至 500  mm液位</t>
    <phoneticPr fontId="1" type="noConversion"/>
  </si>
  <si>
    <t>中控： 曾凡律          化验：梁锦凤</t>
    <phoneticPr fontId="1" type="noConversion"/>
  </si>
  <si>
    <t xml:space="preserve">清洗4#、5#过滤器
12:59分再生3#阴床，进碱浓度：3.2% 3.1% 
15:20分中和排水（PH  1#8.1  2#8.0）    </t>
    <phoneticPr fontId="1" type="noConversion"/>
  </si>
  <si>
    <t>清洗3#、5#过滤器</t>
    <phoneticPr fontId="1" type="noConversion"/>
  </si>
  <si>
    <t xml:space="preserve">清洗1#、4#、5#过滤器
00:41分再生3#阳床，进酸浓度：3.0% 3.0% 
   </t>
    <phoneticPr fontId="1" type="noConversion"/>
  </si>
  <si>
    <t>中控： 赵政          化验：梁锦凤</t>
    <phoneticPr fontId="1" type="noConversion"/>
  </si>
  <si>
    <t xml:space="preserve">18:48分再生1#混床，进碱浓度：3.0% 3.0% 进酸浓度：2.8% 3.0%
22:10中和排水（PH  1#8.1  2#8.0）   </t>
    <phoneticPr fontId="1" type="noConversion"/>
  </si>
  <si>
    <t xml:space="preserve">  23点00  分，向槽加磷酸盐  2  kg，氢氧化钠  1kg，补入除盐水至 500  mm液位</t>
    <phoneticPr fontId="1" type="noConversion"/>
  </si>
  <si>
    <t xml:space="preserve"> 点  分，向槽加磷酸盐   kg，氢氧化钠  1kg，补入除盐水至   mm液位</t>
    <phoneticPr fontId="1" type="noConversion"/>
  </si>
  <si>
    <t xml:space="preserve">清洗1#、4#、5#过滤器
1:00分再生1#阴床，进碱浓度：3.0% 3.1% </t>
    <phoneticPr fontId="1" type="noConversion"/>
  </si>
  <si>
    <t>中控：  陈长灵         化验：梁锦凤</t>
    <phoneticPr fontId="1" type="noConversion"/>
  </si>
  <si>
    <t xml:space="preserve">10:40分再生1#阴床，进碱浓度：3.0% 3.1%
12:30中和排水（PH  1#7.5  2#7.9）  
13:46分再生2#阳床，进酸浓度：3.1% 3.2% </t>
    <phoneticPr fontId="1" type="noConversion"/>
  </si>
  <si>
    <t xml:space="preserve"> 17 点20  分，向槽加磷酸盐  2  kg，氢氧化钠  1kg，补入除盐水至 540  mm液位</t>
    <phoneticPr fontId="1" type="noConversion"/>
  </si>
  <si>
    <t>( 丁 )中</t>
    <phoneticPr fontId="1" type="noConversion"/>
  </si>
  <si>
    <t>中控：  曾凡律         化验：曾俊文</t>
    <phoneticPr fontId="1" type="noConversion"/>
  </si>
  <si>
    <t xml:space="preserve">   17  点 10 分，向槽加氨水 25  升，补入除盐水至  540  mm液位</t>
    <phoneticPr fontId="1" type="noConversion"/>
  </si>
  <si>
    <t xml:space="preserve">0:43再生2#阳床，进酸浓度：3.0% 3.0% 
3:00分中和排水(PH 1# 7.25 2# 7.88）                
4:20分再生3#阳床，进酸浓度：3.0% 3.0% 
6:37再生3#阴床，进碱浓度：3.0% 3.0%        
 </t>
    <phoneticPr fontId="1" type="noConversion"/>
  </si>
  <si>
    <t xml:space="preserve">10：30分中和排水(PH 1# 7.5 2# 7.2） </t>
    <phoneticPr fontId="1" type="noConversion"/>
  </si>
  <si>
    <t>14  点 20 分，向槽加磷酸盐  2  kg，氢氧化钠  1kg，补入除盐水至 550  mm液位</t>
    <phoneticPr fontId="1" type="noConversion"/>
  </si>
  <si>
    <t>中控：   曾凡律        化验：曾俊文</t>
    <phoneticPr fontId="1" type="noConversion"/>
  </si>
  <si>
    <t>( 甲 )夜</t>
    <phoneticPr fontId="1" type="noConversion"/>
  </si>
  <si>
    <t xml:space="preserve">清洗1#、3#、5#过滤器 </t>
    <phoneticPr fontId="1" type="noConversion"/>
  </si>
  <si>
    <t>9  点10  分，向槽加磷酸盐 2   kg，氢氧化钠  0.5kg，补入除盐水至 500  mm液位</t>
    <phoneticPr fontId="1" type="noConversion"/>
  </si>
  <si>
    <t xml:space="preserve">  9   点20  分，向槽加氨水 25  升，补入除盐水至 500   mm液位</t>
    <phoneticPr fontId="1" type="noConversion"/>
  </si>
  <si>
    <t xml:space="preserve">清洗4#、5#过滤器 
12：22分再生2#阳床，进酸浓度：3.2% 3.0% </t>
    <phoneticPr fontId="1" type="noConversion"/>
  </si>
  <si>
    <t>中控：陈长灵          化验：韩丽娜</t>
    <phoneticPr fontId="1" type="noConversion"/>
  </si>
  <si>
    <t xml:space="preserve">  23点 10 分，向槽加磷酸盐  2  kg，氢氧化钠  0.5kg，补入除盐水至 500  mm液位</t>
    <phoneticPr fontId="1" type="noConversion"/>
  </si>
  <si>
    <t>( 乙 )白</t>
    <phoneticPr fontId="1" type="noConversion"/>
  </si>
  <si>
    <t>2#</t>
    <phoneticPr fontId="1" type="noConversion"/>
  </si>
  <si>
    <t>1#</t>
    <phoneticPr fontId="1" type="noConversion"/>
  </si>
  <si>
    <t>10:35分再生3#阳床，进酸浓度：3.2% 3.0%          13:00中和排水（7.5、7.3）</t>
    <phoneticPr fontId="1" type="noConversion"/>
  </si>
  <si>
    <t>( 丙 )中</t>
    <phoneticPr fontId="1" type="noConversion"/>
  </si>
  <si>
    <t>中控：  韩丽娜         化验：陈长灵</t>
    <phoneticPr fontId="1" type="noConversion"/>
  </si>
  <si>
    <t xml:space="preserve">  17点 00 分，向槽加磷酸盐  2  kg，氢氧化钠  1kg，补入除盐水至 500  mm液位</t>
    <phoneticPr fontId="1" type="noConversion"/>
  </si>
  <si>
    <t xml:space="preserve">20:25分再生2#阳床，进酸浓度：3.2% 3.0%  </t>
    <phoneticPr fontId="1" type="noConversion"/>
  </si>
  <si>
    <t xml:space="preserve">    20 点20  分，向槽加氨水 25  升，补入除盐水至 500   mm液位</t>
    <phoneticPr fontId="1" type="noConversion"/>
  </si>
  <si>
    <t>中控：   林柏榕        化验：曾俊文</t>
    <phoneticPr fontId="1" type="noConversion"/>
  </si>
  <si>
    <t>清洗1#、3#过滤器                          01:00再生2#阴床，进碱浓度：3.0% 3.0%      04:40中和排水（PH  1#7.5  2#7.9</t>
    <phoneticPr fontId="1" type="noConversion"/>
  </si>
  <si>
    <t>9  点00  分，向槽加磷酸盐  2  kg，氢氧化钠  1kg，补入除盐水至 500  mm液位</t>
    <phoneticPr fontId="1" type="noConversion"/>
  </si>
  <si>
    <t>( 乙 )中</t>
    <phoneticPr fontId="1" type="noConversion"/>
  </si>
  <si>
    <t xml:space="preserve">清洗1#、3#、4#、5#过滤器     </t>
    <phoneticPr fontId="1" type="noConversion"/>
  </si>
  <si>
    <t xml:space="preserve">  00点 50 分，向槽加磷酸盐  2  kg，氢氧化钠  1kg，补入除盐水至 550  mm液位</t>
    <phoneticPr fontId="1" type="noConversion"/>
  </si>
  <si>
    <t>清洗3#、4#过滤器                           01:40分再生2#阳床，进酸浓度：3.2% 3.0%</t>
    <phoneticPr fontId="1" type="noConversion"/>
  </si>
  <si>
    <t>10    点 10 分，向槽加氨水 25  升，补入除盐水至500    mm液位</t>
    <phoneticPr fontId="1" type="noConversion"/>
  </si>
  <si>
    <t>中控： 梁霞          化验：梁锦凤</t>
    <phoneticPr fontId="1" type="noConversion"/>
  </si>
  <si>
    <t>8:22再生1#阴床，进碱浓度：3.2% 3.1%     
9:30中和排水（PH  1#7.8  2#8.0）</t>
    <phoneticPr fontId="1" type="noConversion"/>
  </si>
  <si>
    <t xml:space="preserve">  20点 00 分，向槽加磷酸盐  2  kg，氢氧化钠  1kg，补入除盐水至  500 mm液位</t>
    <phoneticPr fontId="1" type="noConversion"/>
  </si>
  <si>
    <t>清洗1#、3#、4#、5#过滤器</t>
    <phoneticPr fontId="1" type="noConversion"/>
  </si>
  <si>
    <t>02:37分再生2#阳床，进酸浓度：3.2% 3.0%</t>
    <phoneticPr fontId="1" type="noConversion"/>
  </si>
  <si>
    <t>中控： 林柏榕          化验：梁锦凤</t>
    <phoneticPr fontId="1" type="noConversion"/>
  </si>
  <si>
    <t xml:space="preserve">  10   点 30 分，向槽加氨水   升，补入除盐水至    400mm液位</t>
    <phoneticPr fontId="1" type="noConversion"/>
  </si>
  <si>
    <t>9:00再生3#阴床，进碱浓度：3.0% 3.2%   
10:30中和排水（PH  1#7.5  2#8.1）
12:35分再生2#阳床，进酸浓度：3.0% 3.0%</t>
    <phoneticPr fontId="1" type="noConversion"/>
  </si>
  <si>
    <t>\</t>
    <phoneticPr fontId="1" type="noConversion"/>
  </si>
  <si>
    <t>\</t>
    <phoneticPr fontId="1" type="noConversion"/>
  </si>
  <si>
    <t xml:space="preserve">  点  分行程由   %变为   %</t>
    <phoneticPr fontId="1" type="noConversion"/>
  </si>
  <si>
    <t xml:space="preserve">     点  分，向槽加氨水   升，补入除盐水至    mm液位</t>
    <phoneticPr fontId="1" type="noConversion"/>
  </si>
  <si>
    <t xml:space="preserve">  点  分，向槽加磷酸盐    kg，氢氧化钠  kg，补入除盐水至   mm液位</t>
    <phoneticPr fontId="1" type="noConversion"/>
  </si>
  <si>
    <t>中控：陈长灵           化验：韩丽娜</t>
    <phoneticPr fontId="1" type="noConversion"/>
  </si>
  <si>
    <t>04:16分再生2#阳床，进酸浓度：3.1% 3.0%      06:25中和排水（PH  1#8.7  2#7.6）</t>
    <phoneticPr fontId="1" type="noConversion"/>
  </si>
  <si>
    <t>( 甲 )中</t>
    <phoneticPr fontId="1" type="noConversion"/>
  </si>
  <si>
    <t>中控：蔡彬彬           化验：秦忠文</t>
    <phoneticPr fontId="1" type="noConversion"/>
  </si>
  <si>
    <t>( 乙 )夜</t>
    <phoneticPr fontId="1" type="noConversion"/>
  </si>
  <si>
    <t>中控： 韩丽娜         化验：梁锦凤</t>
    <phoneticPr fontId="1" type="noConversion"/>
  </si>
  <si>
    <t xml:space="preserve">11:41分再生2#阳床，进酸浓度：3.2% 3.2%    </t>
    <phoneticPr fontId="1" type="noConversion"/>
  </si>
  <si>
    <t>中控：叶绍文           化验：韦国宏</t>
    <phoneticPr fontId="1" type="noConversion"/>
  </si>
  <si>
    <t xml:space="preserve">清洗3#、4#、5#过滤器                             16:34分再生1#阴床，进碱浓度：3.2% 3.1%            19:00分中和排水（PH 1# 7.7 2# 8.1） </t>
    <phoneticPr fontId="1" type="noConversion"/>
  </si>
  <si>
    <t xml:space="preserve">清洗4#、5#过滤器
8:27分再生3#阳床，进酸浓度：3.1% 3.0%
12:30分再生1#阴床，进碱浓度：3.1% 3.1%  </t>
    <phoneticPr fontId="1" type="noConversion"/>
  </si>
  <si>
    <t>中控：   韩丽娜        化验：梁锦凤</t>
    <phoneticPr fontId="1" type="noConversion"/>
  </si>
  <si>
    <t>16:50分再生3#阴床，进碱浓度：3.1% 3.1%            19:15分再生2#阳床，进酸浓度：3.2% 3.2%         21:50分中和排水（PH 1# 7.6 2# 7.3）</t>
    <phoneticPr fontId="1" type="noConversion"/>
  </si>
  <si>
    <t>中控：梁霞           化验：左邓欢</t>
    <phoneticPr fontId="1" type="noConversion"/>
  </si>
  <si>
    <t>清洗1#、3#、4#过滤器</t>
    <phoneticPr fontId="1" type="noConversion"/>
  </si>
  <si>
    <t>\</t>
    <phoneticPr fontId="1" type="noConversion"/>
  </si>
  <si>
    <t xml:space="preserve">  点  分行程由   %变为   %</t>
    <phoneticPr fontId="1" type="noConversion"/>
  </si>
  <si>
    <t xml:space="preserve">     点  分，向槽加氨水   升，补入除盐水至    mm液位</t>
    <phoneticPr fontId="1" type="noConversion"/>
  </si>
  <si>
    <t xml:space="preserve">  点  分，向槽加磷酸盐    kg，氢氧化钠  kg，补入除盐水至   mm液位</t>
    <phoneticPr fontId="1" type="noConversion"/>
  </si>
  <si>
    <t>清洗1#、5#过滤器</t>
    <phoneticPr fontId="1" type="noConversion"/>
  </si>
  <si>
    <t>( 乙 )白</t>
    <phoneticPr fontId="1" type="noConversion"/>
  </si>
  <si>
    <t xml:space="preserve">17:05分再生2#混床，进碱浓度：3.0% 3.0%，进酸浓度：2.8% 3.0%                              21:02分中和排水(PH 1# 7.38 2# 6.35）               </t>
    <phoneticPr fontId="1" type="noConversion"/>
  </si>
  <si>
    <t>清洗1#、3#、4#、5#过滤器                               6:20分再生2#阳床，进酸浓度：3.2% 3.2%</t>
    <phoneticPr fontId="1" type="noConversion"/>
  </si>
  <si>
    <t xml:space="preserve">20:27分再生1#阴床，进碱浓度：3.0% 3.1%     23:10分中和排水(PH 1# 8.64 2# 7.65） </t>
    <phoneticPr fontId="1" type="noConversion"/>
  </si>
  <si>
    <t>清洗1#、3#、4#、5#过滤器                         0:38分再生3#阳床，进酸浓度：3.1% 3.0%</t>
    <phoneticPr fontId="1" type="noConversion"/>
  </si>
  <si>
    <t>中控：赵政           化验：梁锦凤</t>
    <phoneticPr fontId="1" type="noConversion"/>
  </si>
  <si>
    <t>( 甲 )白</t>
    <phoneticPr fontId="1" type="noConversion"/>
  </si>
  <si>
    <t>中控： 蔡彬彬          化验：秦忠文</t>
    <phoneticPr fontId="1" type="noConversion"/>
  </si>
  <si>
    <t xml:space="preserve">18:00再生3#阴床，进碱浓度：3.0% 3.0%        
20:20分中和排水(PH 1# 7.25 2# 7.88）
21:48分再生2#阳床，进酸浓度：3.0% 3.0% 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</si>
</sst>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3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1" ht="17.25" customHeight="1">
      <c r="A2" s="227" t="s">
        <v>8</v>
      </c>
      <c r="B2" s="227"/>
      <c r="C2" s="229" t="s">
        <v>9</v>
      </c>
      <c r="D2" s="229"/>
      <c r="E2" s="229"/>
      <c r="F2" s="230" t="s">
        <v>10</v>
      </c>
      <c r="G2" s="230"/>
      <c r="H2" s="230"/>
      <c r="I2" s="231" t="s">
        <v>11</v>
      </c>
      <c r="J2" s="231"/>
      <c r="K2" s="231"/>
    </row>
    <row r="3" spans="1:11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23" t="s">
        <v>12</v>
      </c>
      <c r="B4" s="5" t="s">
        <v>13</v>
      </c>
      <c r="C4" s="232"/>
      <c r="D4" s="232"/>
      <c r="E4" s="232"/>
      <c r="F4" s="232"/>
      <c r="G4" s="232"/>
      <c r="H4" s="232"/>
      <c r="I4" s="232"/>
      <c r="J4" s="232"/>
      <c r="K4" s="232"/>
    </row>
    <row r="5" spans="1:11" ht="21.95" customHeight="1">
      <c r="A5" s="223"/>
      <c r="B5" s="6" t="s">
        <v>14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1" ht="21.95" customHeight="1">
      <c r="A6" s="223"/>
      <c r="B6" s="6" t="s">
        <v>15</v>
      </c>
      <c r="C6" s="233">
        <f>C4</f>
        <v>0</v>
      </c>
      <c r="D6" s="233"/>
      <c r="E6" s="233"/>
      <c r="F6" s="234">
        <f>F4-C4</f>
        <v>0</v>
      </c>
      <c r="G6" s="235"/>
      <c r="H6" s="236"/>
      <c r="I6" s="234">
        <f>I4-F4</f>
        <v>0</v>
      </c>
      <c r="J6" s="235"/>
      <c r="K6" s="236"/>
    </row>
    <row r="7" spans="1:11" ht="21.95" customHeight="1">
      <c r="A7" s="223"/>
      <c r="B7" s="6" t="s">
        <v>16</v>
      </c>
      <c r="C7" s="233">
        <f>C5</f>
        <v>0</v>
      </c>
      <c r="D7" s="233"/>
      <c r="E7" s="233"/>
      <c r="F7" s="234">
        <f>F5-C5</f>
        <v>0</v>
      </c>
      <c r="G7" s="235"/>
      <c r="H7" s="236"/>
      <c r="I7" s="234">
        <f>I5-F5</f>
        <v>0</v>
      </c>
      <c r="J7" s="235"/>
      <c r="K7" s="236"/>
    </row>
    <row r="8" spans="1:11" ht="21.95" customHeight="1">
      <c r="A8" s="223"/>
      <c r="B8" s="6" t="s">
        <v>17</v>
      </c>
      <c r="C8" s="232"/>
      <c r="D8" s="232"/>
      <c r="E8" s="232"/>
      <c r="F8" s="232"/>
      <c r="G8" s="232"/>
      <c r="H8" s="232"/>
      <c r="I8" s="232"/>
      <c r="J8" s="232"/>
      <c r="K8" s="232"/>
    </row>
    <row r="9" spans="1:11" ht="21.95" customHeight="1">
      <c r="A9" s="267" t="s">
        <v>18</v>
      </c>
      <c r="B9" s="7" t="s">
        <v>19</v>
      </c>
      <c r="C9" s="232"/>
      <c r="D9" s="232"/>
      <c r="E9" s="232"/>
      <c r="F9" s="232"/>
      <c r="G9" s="232"/>
      <c r="H9" s="232"/>
      <c r="I9" s="232"/>
      <c r="J9" s="232"/>
      <c r="K9" s="232"/>
    </row>
    <row r="10" spans="1:11" ht="21.95" customHeight="1">
      <c r="A10" s="267"/>
      <c r="B10" s="7" t="s">
        <v>20</v>
      </c>
      <c r="C10" s="232"/>
      <c r="D10" s="232"/>
      <c r="E10" s="232"/>
      <c r="F10" s="232"/>
      <c r="G10" s="232"/>
      <c r="H10" s="232"/>
      <c r="I10" s="232"/>
      <c r="J10" s="232"/>
      <c r="K10" s="232"/>
    </row>
    <row r="11" spans="1:11" ht="21.95" customHeight="1">
      <c r="A11" s="268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268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1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1" ht="21.95" customHeight="1">
      <c r="A15" s="242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4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38"/>
      <c r="B22" s="9" t="s">
        <v>33</v>
      </c>
      <c r="C22" s="239" t="s">
        <v>34</v>
      </c>
      <c r="D22" s="239"/>
      <c r="E22" s="239"/>
      <c r="F22" s="239" t="s">
        <v>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/>
      <c r="D23" s="237"/>
      <c r="E23" s="237"/>
      <c r="F23" s="237"/>
      <c r="G23" s="237"/>
      <c r="H23" s="237"/>
      <c r="I23" s="237"/>
      <c r="J23" s="237"/>
      <c r="K23" s="237"/>
    </row>
    <row r="24" spans="1:11" ht="21.95" customHeight="1">
      <c r="A24" s="243"/>
      <c r="B24" s="10" t="s">
        <v>37</v>
      </c>
      <c r="C24" s="237"/>
      <c r="D24" s="237"/>
      <c r="E24" s="237"/>
      <c r="F24" s="237"/>
      <c r="G24" s="237"/>
      <c r="H24" s="237"/>
      <c r="I24" s="237"/>
      <c r="J24" s="237"/>
      <c r="K24" s="237"/>
    </row>
    <row r="25" spans="1:11" ht="21.95" customHeight="1">
      <c r="A25" s="242" t="s">
        <v>38</v>
      </c>
      <c r="B25" s="8" t="s">
        <v>39</v>
      </c>
      <c r="C25" s="237"/>
      <c r="D25" s="237"/>
      <c r="E25" s="237"/>
      <c r="F25" s="237"/>
      <c r="G25" s="237"/>
      <c r="H25" s="237"/>
      <c r="I25" s="237"/>
      <c r="J25" s="237"/>
      <c r="K25" s="237"/>
    </row>
    <row r="26" spans="1:11" ht="21.95" customHeight="1">
      <c r="A26" s="242"/>
      <c r="B26" s="8" t="s">
        <v>40</v>
      </c>
      <c r="C26" s="237"/>
      <c r="D26" s="237"/>
      <c r="E26" s="237"/>
      <c r="F26" s="237"/>
      <c r="G26" s="237"/>
      <c r="H26" s="237"/>
      <c r="I26" s="237"/>
      <c r="J26" s="237"/>
      <c r="K26" s="237"/>
    </row>
    <row r="27" spans="1:11" ht="21.95" customHeight="1">
      <c r="A27" s="242"/>
      <c r="B27" s="8" t="s">
        <v>41</v>
      </c>
      <c r="C27" s="237"/>
      <c r="D27" s="237"/>
      <c r="E27" s="237"/>
      <c r="F27" s="237"/>
      <c r="G27" s="237"/>
      <c r="H27" s="237"/>
      <c r="I27" s="237"/>
      <c r="J27" s="237"/>
      <c r="K27" s="237"/>
    </row>
    <row r="28" spans="1:11" ht="76.5" customHeight="1">
      <c r="A28" s="247" t="s" ph="1">
        <v>42</v>
      </c>
      <c r="B28" s="248" ph="1"/>
      <c r="C28" s="253"/>
      <c r="D28" s="254"/>
      <c r="E28" s="255"/>
      <c r="F28" s="253"/>
      <c r="G28" s="254"/>
      <c r="H28" s="255"/>
      <c r="I28" s="253"/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44</v>
      </c>
      <c r="D31" s="265"/>
      <c r="E31" s="266"/>
      <c r="F31" s="264" t="s">
        <v>44</v>
      </c>
      <c r="G31" s="265"/>
      <c r="H31" s="266"/>
      <c r="I31" s="264" t="s">
        <v>44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C44" sqref="C44:G4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97</v>
      </c>
      <c r="D2" s="229"/>
      <c r="E2" s="229"/>
      <c r="F2" s="230" t="s">
        <v>179</v>
      </c>
      <c r="G2" s="230"/>
      <c r="H2" s="230"/>
      <c r="I2" s="231" t="s">
        <v>105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26100</v>
      </c>
      <c r="D4" s="232"/>
      <c r="E4" s="232"/>
      <c r="F4" s="232">
        <v>27170</v>
      </c>
      <c r="G4" s="232"/>
      <c r="H4" s="232"/>
      <c r="I4" s="232">
        <v>28100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16900</v>
      </c>
      <c r="D5" s="232"/>
      <c r="E5" s="232"/>
      <c r="F5" s="232">
        <v>18050</v>
      </c>
      <c r="G5" s="232"/>
      <c r="H5" s="232"/>
      <c r="I5" s="232">
        <v>18900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C4-'8日'!I4</f>
        <v>1000</v>
      </c>
      <c r="D6" s="288"/>
      <c r="E6" s="288"/>
      <c r="F6" s="289">
        <f>F4-C4</f>
        <v>1070</v>
      </c>
      <c r="G6" s="290"/>
      <c r="H6" s="291"/>
      <c r="I6" s="289">
        <f>I4-F4</f>
        <v>930</v>
      </c>
      <c r="J6" s="290"/>
      <c r="K6" s="291"/>
      <c r="L6" s="294">
        <f>C6+F6+I6</f>
        <v>3000</v>
      </c>
      <c r="M6" s="294">
        <f>C7+F7+I7</f>
        <v>2770</v>
      </c>
    </row>
    <row r="7" spans="1:15" ht="21.95" customHeight="1">
      <c r="A7" s="223"/>
      <c r="B7" s="6" t="s">
        <v>16</v>
      </c>
      <c r="C7" s="288">
        <f>C5-'8日'!I5</f>
        <v>770</v>
      </c>
      <c r="D7" s="288"/>
      <c r="E7" s="288"/>
      <c r="F7" s="289">
        <f>F5-C5</f>
        <v>1150</v>
      </c>
      <c r="G7" s="290"/>
      <c r="H7" s="291"/>
      <c r="I7" s="289">
        <f>I5-F5</f>
        <v>850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44</v>
      </c>
      <c r="D9" s="232"/>
      <c r="E9" s="232"/>
      <c r="F9" s="232">
        <v>48</v>
      </c>
      <c r="G9" s="232"/>
      <c r="H9" s="232"/>
      <c r="I9" s="232">
        <v>49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44</v>
      </c>
      <c r="D10" s="232"/>
      <c r="E10" s="232"/>
      <c r="F10" s="232">
        <v>48</v>
      </c>
      <c r="G10" s="232"/>
      <c r="H10" s="232"/>
      <c r="I10" s="232">
        <v>48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97" t="s">
        <v>170</v>
      </c>
      <c r="D11" s="97" t="s">
        <v>170</v>
      </c>
      <c r="E11" s="97" t="s">
        <v>170</v>
      </c>
      <c r="F11" s="99" t="s">
        <v>170</v>
      </c>
      <c r="G11" s="99" t="s">
        <v>170</v>
      </c>
      <c r="H11" s="99" t="s">
        <v>170</v>
      </c>
      <c r="I11" s="101" t="s">
        <v>92</v>
      </c>
      <c r="J11" s="101" t="s">
        <v>92</v>
      </c>
      <c r="K11" s="101" t="s">
        <v>92</v>
      </c>
    </row>
    <row r="12" spans="1:15" ht="21.95" customHeight="1">
      <c r="A12" s="268"/>
      <c r="B12" s="43" t="s">
        <v>23</v>
      </c>
      <c r="C12" s="97">
        <v>60</v>
      </c>
      <c r="D12" s="97">
        <v>60</v>
      </c>
      <c r="E12" s="97">
        <v>60</v>
      </c>
      <c r="F12" s="99">
        <v>60</v>
      </c>
      <c r="G12" s="99">
        <v>60</v>
      </c>
      <c r="H12" s="99">
        <v>60</v>
      </c>
      <c r="I12" s="101">
        <v>60</v>
      </c>
      <c r="J12" s="101">
        <v>60</v>
      </c>
      <c r="K12" s="101">
        <v>60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96">
        <v>390</v>
      </c>
      <c r="D15" s="96">
        <v>350</v>
      </c>
      <c r="E15" s="96">
        <v>310</v>
      </c>
      <c r="F15" s="41">
        <v>310</v>
      </c>
      <c r="G15" s="41">
        <v>280</v>
      </c>
      <c r="H15" s="41">
        <v>500</v>
      </c>
      <c r="I15" s="41">
        <v>500</v>
      </c>
      <c r="J15" s="41">
        <v>470</v>
      </c>
      <c r="K15" s="41">
        <v>450</v>
      </c>
    </row>
    <row r="16" spans="1:15" ht="43.5" customHeight="1">
      <c r="A16" s="242"/>
      <c r="B16" s="9" t="s">
        <v>28</v>
      </c>
      <c r="C16" s="239" t="s">
        <v>29</v>
      </c>
      <c r="D16" s="239"/>
      <c r="E16" s="239"/>
      <c r="F16" s="239" t="s">
        <v>180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96" t="s">
        <v>94</v>
      </c>
      <c r="D17" s="96" t="s">
        <v>94</v>
      </c>
      <c r="E17" s="96" t="s">
        <v>94</v>
      </c>
      <c r="F17" s="98" t="s">
        <v>94</v>
      </c>
      <c r="G17" s="98" t="s">
        <v>94</v>
      </c>
      <c r="H17" s="98" t="s">
        <v>94</v>
      </c>
      <c r="I17" s="100" t="s">
        <v>94</v>
      </c>
      <c r="J17" s="100" t="s">
        <v>94</v>
      </c>
      <c r="K17" s="100" t="s">
        <v>94</v>
      </c>
    </row>
    <row r="18" spans="1:11" ht="21.95" customHeight="1">
      <c r="A18" s="240"/>
      <c r="B18" s="42" t="s">
        <v>23</v>
      </c>
      <c r="C18" s="96">
        <v>75</v>
      </c>
      <c r="D18" s="96">
        <v>75</v>
      </c>
      <c r="E18" s="96">
        <v>75</v>
      </c>
      <c r="F18" s="98">
        <v>75</v>
      </c>
      <c r="G18" s="98">
        <v>75</v>
      </c>
      <c r="H18" s="98">
        <v>75</v>
      </c>
      <c r="I18" s="100">
        <v>75</v>
      </c>
      <c r="J18" s="100">
        <v>75</v>
      </c>
      <c r="K18" s="100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96">
        <v>400</v>
      </c>
      <c r="D21" s="96">
        <v>300</v>
      </c>
      <c r="E21" s="96">
        <v>500</v>
      </c>
      <c r="F21" s="41">
        <v>500</v>
      </c>
      <c r="G21" s="41">
        <v>420</v>
      </c>
      <c r="H21" s="41">
        <v>360</v>
      </c>
      <c r="I21" s="41">
        <v>360</v>
      </c>
      <c r="J21" s="41">
        <v>300</v>
      </c>
      <c r="K21" s="41">
        <v>350</v>
      </c>
    </row>
    <row r="22" spans="1:11" ht="34.5" customHeight="1">
      <c r="A22" s="238"/>
      <c r="B22" s="9" t="s">
        <v>33</v>
      </c>
      <c r="C22" s="239" t="s">
        <v>178</v>
      </c>
      <c r="D22" s="239"/>
      <c r="E22" s="239"/>
      <c r="F22" s="239" t="s">
        <v>34</v>
      </c>
      <c r="G22" s="239"/>
      <c r="H22" s="239"/>
      <c r="I22" s="239" t="s">
        <v>183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2400</v>
      </c>
      <c r="D23" s="237"/>
      <c r="E23" s="237"/>
      <c r="F23" s="237">
        <v>2400</v>
      </c>
      <c r="G23" s="237"/>
      <c r="H23" s="237"/>
      <c r="I23" s="237">
        <v>2200</v>
      </c>
      <c r="J23" s="237"/>
      <c r="K23" s="237"/>
    </row>
    <row r="24" spans="1:11" ht="21.95" customHeight="1">
      <c r="A24" s="243"/>
      <c r="B24" s="10" t="s">
        <v>37</v>
      </c>
      <c r="C24" s="237">
        <v>1500</v>
      </c>
      <c r="D24" s="237"/>
      <c r="E24" s="237"/>
      <c r="F24" s="237">
        <v>1500</v>
      </c>
      <c r="G24" s="237"/>
      <c r="H24" s="237"/>
      <c r="I24" s="237">
        <v>1390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19</v>
      </c>
      <c r="D25" s="237"/>
      <c r="E25" s="237"/>
      <c r="F25" s="237">
        <v>18</v>
      </c>
      <c r="G25" s="237"/>
      <c r="H25" s="237"/>
      <c r="I25" s="237">
        <v>18</v>
      </c>
      <c r="J25" s="237"/>
      <c r="K25" s="237"/>
    </row>
    <row r="26" spans="1:11" ht="21.95" customHeight="1">
      <c r="A26" s="242"/>
      <c r="B26" s="8" t="s">
        <v>40</v>
      </c>
      <c r="C26" s="237">
        <v>108</v>
      </c>
      <c r="D26" s="237"/>
      <c r="E26" s="237"/>
      <c r="F26" s="237">
        <v>108</v>
      </c>
      <c r="G26" s="237"/>
      <c r="H26" s="237"/>
      <c r="I26" s="237">
        <v>108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177</v>
      </c>
      <c r="D28" s="254"/>
      <c r="E28" s="255"/>
      <c r="F28" s="253" t="s">
        <v>182</v>
      </c>
      <c r="G28" s="254"/>
      <c r="H28" s="255"/>
      <c r="I28" s="300" t="s">
        <v>199</v>
      </c>
      <c r="J28" s="301"/>
      <c r="K28" s="302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303"/>
      <c r="J29" s="304"/>
      <c r="K29" s="305"/>
    </row>
    <row r="30" spans="1:11" ht="13.5" customHeight="1">
      <c r="A30" s="251" ph="1"/>
      <c r="B30" s="252" ph="1"/>
      <c r="C30" s="259"/>
      <c r="D30" s="260"/>
      <c r="E30" s="261"/>
      <c r="F30" s="259"/>
      <c r="G30" s="260"/>
      <c r="H30" s="261"/>
      <c r="I30" s="306"/>
      <c r="J30" s="307"/>
      <c r="K30" s="308"/>
    </row>
    <row r="31" spans="1:11" ht="14.25">
      <c r="A31" s="262" t="s">
        <v>43</v>
      </c>
      <c r="B31" s="263"/>
      <c r="C31" s="264" t="s">
        <v>96</v>
      </c>
      <c r="D31" s="265"/>
      <c r="E31" s="266"/>
      <c r="F31" s="264" t="s">
        <v>181</v>
      </c>
      <c r="G31" s="265"/>
      <c r="H31" s="266"/>
      <c r="I31" s="264" t="s">
        <v>165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1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1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  <c r="K34" s="102"/>
    </row>
    <row r="35" spans="1:11" ht="15.75">
      <c r="A35" s="276"/>
      <c r="B35" s="283"/>
      <c r="C35" s="13" t="s">
        <v>54</v>
      </c>
      <c r="D35" s="13" t="s">
        <v>55</v>
      </c>
      <c r="E35" s="97">
        <v>9.15</v>
      </c>
      <c r="F35" s="44">
        <v>9.17</v>
      </c>
      <c r="G35" s="44">
        <v>9.23</v>
      </c>
      <c r="H35" s="41">
        <v>9.3699999999999992</v>
      </c>
      <c r="I35" s="44">
        <v>9.0500000000000007</v>
      </c>
      <c r="J35" s="21">
        <v>9.27</v>
      </c>
    </row>
    <row r="36" spans="1:11" ht="15.75">
      <c r="A36" s="276"/>
      <c r="B36" s="283"/>
      <c r="C36" s="12" t="s">
        <v>56</v>
      </c>
      <c r="D36" s="12" t="s">
        <v>57</v>
      </c>
      <c r="E36" s="44">
        <v>8.31</v>
      </c>
      <c r="F36" s="44">
        <v>8.07</v>
      </c>
      <c r="G36" s="44">
        <v>5.73</v>
      </c>
      <c r="H36" s="41">
        <v>8.6999999999999993</v>
      </c>
      <c r="I36" s="44">
        <v>6.17</v>
      </c>
      <c r="J36" s="21">
        <v>5.77</v>
      </c>
    </row>
    <row r="37" spans="1:11" ht="18.75">
      <c r="A37" s="276"/>
      <c r="B37" s="283"/>
      <c r="C37" s="13" t="s">
        <v>58</v>
      </c>
      <c r="D37" s="12" t="s">
        <v>59</v>
      </c>
      <c r="E37" s="44">
        <v>9.24</v>
      </c>
      <c r="F37" s="44">
        <v>10.4</v>
      </c>
      <c r="G37" s="35">
        <v>9.6</v>
      </c>
      <c r="H37" s="41">
        <v>10.6</v>
      </c>
      <c r="I37" s="44">
        <v>25.3</v>
      </c>
      <c r="J37" s="21">
        <v>10.199999999999999</v>
      </c>
    </row>
    <row r="38" spans="1:11" ht="16.5">
      <c r="A38" s="276"/>
      <c r="B38" s="283"/>
      <c r="C38" s="14" t="s">
        <v>60</v>
      </c>
      <c r="D38" s="12" t="s">
        <v>61</v>
      </c>
      <c r="E38" s="35">
        <v>13.8</v>
      </c>
      <c r="F38" s="35">
        <v>9.68</v>
      </c>
      <c r="G38" s="35">
        <v>6.55</v>
      </c>
      <c r="H38" s="37">
        <v>9.07</v>
      </c>
      <c r="I38" s="44">
        <v>8.6999999999999993</v>
      </c>
      <c r="J38" s="21">
        <v>8.3000000000000007</v>
      </c>
    </row>
    <row r="39" spans="1:11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0.9</v>
      </c>
      <c r="H39" s="41">
        <v>0.9</v>
      </c>
      <c r="I39" s="44">
        <v>0.9</v>
      </c>
      <c r="J39" s="21">
        <v>1</v>
      </c>
    </row>
    <row r="40" spans="1:11" ht="15.75">
      <c r="A40" s="276"/>
      <c r="B40" s="283"/>
      <c r="C40" s="13" t="s">
        <v>54</v>
      </c>
      <c r="D40" s="13" t="s">
        <v>63</v>
      </c>
      <c r="E40" s="44">
        <v>10.01</v>
      </c>
      <c r="F40" s="44">
        <v>10</v>
      </c>
      <c r="G40" s="44">
        <v>10.18</v>
      </c>
      <c r="H40" s="41">
        <v>10.050000000000001</v>
      </c>
      <c r="I40" s="44">
        <v>10.199999999999999</v>
      </c>
      <c r="J40" s="21">
        <v>10</v>
      </c>
    </row>
    <row r="41" spans="1:11" ht="15.75">
      <c r="A41" s="276"/>
      <c r="B41" s="283"/>
      <c r="C41" s="12" t="s">
        <v>56</v>
      </c>
      <c r="D41" s="12" t="s">
        <v>64</v>
      </c>
      <c r="E41" s="44">
        <v>33</v>
      </c>
      <c r="F41" s="44">
        <v>27.82</v>
      </c>
      <c r="G41" s="44">
        <v>23.8</v>
      </c>
      <c r="H41" s="41">
        <v>23.3</v>
      </c>
      <c r="I41" s="44">
        <v>15.14</v>
      </c>
      <c r="J41" s="21">
        <v>24.3</v>
      </c>
    </row>
    <row r="42" spans="1:11" ht="15.75">
      <c r="A42" s="276"/>
      <c r="B42" s="283"/>
      <c r="C42" s="15" t="s">
        <v>65</v>
      </c>
      <c r="D42" s="16" t="s">
        <v>66</v>
      </c>
      <c r="E42" s="44">
        <v>7.25</v>
      </c>
      <c r="F42" s="44">
        <v>6.63</v>
      </c>
      <c r="G42" s="44">
        <v>7.91</v>
      </c>
      <c r="H42" s="41">
        <v>7.83</v>
      </c>
      <c r="I42" s="44">
        <v>7.42</v>
      </c>
      <c r="J42" s="21">
        <v>7.76</v>
      </c>
    </row>
    <row r="43" spans="1:11" ht="16.5">
      <c r="A43" s="276"/>
      <c r="B43" s="283"/>
      <c r="C43" s="15" t="s">
        <v>67</v>
      </c>
      <c r="D43" s="17" t="s">
        <v>68</v>
      </c>
      <c r="E43" s="44">
        <v>7.73</v>
      </c>
      <c r="F43" s="44">
        <v>7.51</v>
      </c>
      <c r="G43" s="44">
        <v>7.44</v>
      </c>
      <c r="H43" s="41">
        <v>8.8699999999999992</v>
      </c>
      <c r="I43" s="44">
        <v>8.19</v>
      </c>
      <c r="J43" s="21">
        <v>7.71</v>
      </c>
    </row>
    <row r="44" spans="1:11" ht="18.75">
      <c r="A44" s="276"/>
      <c r="B44" s="283"/>
      <c r="C44" s="13" t="s">
        <v>58</v>
      </c>
      <c r="D44" s="12" t="s">
        <v>69</v>
      </c>
      <c r="E44" s="44">
        <v>1388</v>
      </c>
      <c r="F44" s="44">
        <v>1150</v>
      </c>
      <c r="G44" s="44">
        <v>827</v>
      </c>
      <c r="H44" s="41">
        <v>1039</v>
      </c>
      <c r="I44" s="44">
        <v>2340</v>
      </c>
      <c r="J44" s="21">
        <v>830</v>
      </c>
    </row>
    <row r="45" spans="1:11" ht="15.75">
      <c r="A45" s="276"/>
      <c r="B45" s="283" t="s">
        <v>70</v>
      </c>
      <c r="C45" s="14" t="s">
        <v>0</v>
      </c>
      <c r="D45" s="12" t="s">
        <v>71</v>
      </c>
      <c r="E45" s="44">
        <v>6.34</v>
      </c>
      <c r="F45" s="44">
        <v>7.01</v>
      </c>
      <c r="G45" s="44">
        <v>5.09</v>
      </c>
      <c r="H45" s="41">
        <v>7.61</v>
      </c>
      <c r="I45" s="44">
        <v>5.03</v>
      </c>
      <c r="J45" s="21">
        <v>5.7</v>
      </c>
    </row>
    <row r="46" spans="1:11" ht="18.75">
      <c r="A46" s="276"/>
      <c r="B46" s="283"/>
      <c r="C46" s="13" t="s">
        <v>58</v>
      </c>
      <c r="D46" s="12" t="s">
        <v>59</v>
      </c>
      <c r="E46" s="44">
        <v>19.7</v>
      </c>
      <c r="F46" s="44">
        <v>14.9</v>
      </c>
      <c r="G46" s="44">
        <v>15.7</v>
      </c>
      <c r="H46" s="41">
        <v>16.399999999999999</v>
      </c>
      <c r="I46" s="44">
        <v>18.600000000000001</v>
      </c>
      <c r="J46" s="21">
        <v>15.9</v>
      </c>
    </row>
    <row r="47" spans="1:11" ht="16.5">
      <c r="A47" s="276"/>
      <c r="B47" s="283"/>
      <c r="C47" s="14" t="s">
        <v>60</v>
      </c>
      <c r="D47" s="12" t="s">
        <v>72</v>
      </c>
      <c r="E47" s="44">
        <v>19.399999999999999</v>
      </c>
      <c r="F47" s="44">
        <v>8.4</v>
      </c>
      <c r="G47" s="44">
        <v>1.9</v>
      </c>
      <c r="H47" s="41">
        <v>9.8800000000000008</v>
      </c>
      <c r="I47" s="44">
        <v>9.1199999999999992</v>
      </c>
      <c r="J47" s="21">
        <v>7.2</v>
      </c>
    </row>
    <row r="48" spans="1:11" ht="15.75">
      <c r="A48" s="276"/>
      <c r="B48" s="283" t="s">
        <v>73</v>
      </c>
      <c r="C48" s="14" t="s">
        <v>0</v>
      </c>
      <c r="D48" s="12" t="s">
        <v>71</v>
      </c>
      <c r="E48" s="44">
        <v>4.93</v>
      </c>
      <c r="F48" s="44">
        <v>5.63</v>
      </c>
      <c r="G48" s="44">
        <v>7.3</v>
      </c>
      <c r="H48" s="41">
        <v>5.17</v>
      </c>
      <c r="I48" s="44">
        <v>8.99</v>
      </c>
      <c r="J48" s="21">
        <v>10.199999999999999</v>
      </c>
    </row>
    <row r="49" spans="1:13" ht="18.75">
      <c r="A49" s="276"/>
      <c r="B49" s="283"/>
      <c r="C49" s="13" t="s">
        <v>58</v>
      </c>
      <c r="D49" s="12" t="s">
        <v>59</v>
      </c>
      <c r="E49" s="44">
        <v>16.8</v>
      </c>
      <c r="F49" s="44">
        <v>26.3</v>
      </c>
      <c r="G49" s="44">
        <v>18</v>
      </c>
      <c r="H49" s="41">
        <v>16.7</v>
      </c>
      <c r="I49" s="44">
        <v>26.7</v>
      </c>
      <c r="J49" s="21">
        <v>14.9</v>
      </c>
    </row>
    <row r="50" spans="1:13" ht="16.5">
      <c r="A50" s="276"/>
      <c r="B50" s="283"/>
      <c r="C50" s="14" t="s">
        <v>60</v>
      </c>
      <c r="D50" s="12" t="s">
        <v>72</v>
      </c>
      <c r="E50" s="44">
        <v>8.48</v>
      </c>
      <c r="F50" s="44">
        <v>7.42</v>
      </c>
      <c r="G50" s="44">
        <v>7.2</v>
      </c>
      <c r="H50" s="41">
        <v>7.1</v>
      </c>
      <c r="I50" s="44">
        <v>7.43</v>
      </c>
      <c r="J50" s="21">
        <v>3.32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9.44</v>
      </c>
      <c r="F52" s="44">
        <v>9.41</v>
      </c>
      <c r="G52" s="44">
        <v>9.4499999999999993</v>
      </c>
      <c r="H52" s="41">
        <v>9.2200000000000006</v>
      </c>
      <c r="I52" s="44">
        <v>9.41</v>
      </c>
      <c r="J52" s="21">
        <v>9.2799999999999994</v>
      </c>
    </row>
    <row r="53" spans="1:13" ht="15.75">
      <c r="A53" s="276"/>
      <c r="B53" s="283"/>
      <c r="C53" s="12" t="s">
        <v>56</v>
      </c>
      <c r="D53" s="12" t="s">
        <v>57</v>
      </c>
      <c r="E53" s="44">
        <v>7.95</v>
      </c>
      <c r="F53" s="44">
        <v>6.78</v>
      </c>
      <c r="G53" s="44">
        <v>8.48</v>
      </c>
      <c r="H53" s="41">
        <v>6.64</v>
      </c>
      <c r="I53" s="44">
        <v>6.9</v>
      </c>
      <c r="J53" s="21">
        <v>7.66</v>
      </c>
    </row>
    <row r="54" spans="1:13" ht="18.75">
      <c r="A54" s="276"/>
      <c r="B54" s="283"/>
      <c r="C54" s="13" t="s">
        <v>58</v>
      </c>
      <c r="D54" s="12" t="s">
        <v>59</v>
      </c>
      <c r="E54" s="44">
        <v>9.6</v>
      </c>
      <c r="F54" s="97">
        <v>11.8</v>
      </c>
      <c r="G54" s="44">
        <v>18.399999999999999</v>
      </c>
      <c r="H54" s="41">
        <v>15.6</v>
      </c>
      <c r="I54" s="44">
        <v>17.7</v>
      </c>
      <c r="J54" s="21">
        <v>19.7</v>
      </c>
    </row>
    <row r="55" spans="1:13" ht="16.5">
      <c r="A55" s="276"/>
      <c r="B55" s="284"/>
      <c r="C55" s="18" t="s">
        <v>60</v>
      </c>
      <c r="D55" s="12" t="s">
        <v>77</v>
      </c>
      <c r="E55" s="19">
        <v>14</v>
      </c>
      <c r="F55" s="19">
        <v>9.8000000000000007</v>
      </c>
      <c r="G55" s="19">
        <v>4.63</v>
      </c>
      <c r="H55" s="41">
        <v>8.4</v>
      </c>
      <c r="I55" s="44">
        <v>10.7</v>
      </c>
      <c r="J55" s="21">
        <v>9.3000000000000007</v>
      </c>
    </row>
    <row r="56" spans="1:13" ht="14.25">
      <c r="A56" s="22" t="s">
        <v>78</v>
      </c>
      <c r="B56" s="22" t="s">
        <v>79</v>
      </c>
      <c r="C56" s="23">
        <v>8.14</v>
      </c>
      <c r="D56" s="22" t="s">
        <v>80</v>
      </c>
      <c r="E56" s="23">
        <v>90</v>
      </c>
      <c r="F56" s="22" t="s">
        <v>81</v>
      </c>
      <c r="G56" s="23">
        <v>85</v>
      </c>
      <c r="H56" s="22" t="s">
        <v>82</v>
      </c>
      <c r="I56" s="23">
        <v>0.05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0.82</v>
      </c>
      <c r="C60" s="30"/>
      <c r="D60" s="33">
        <v>6.47</v>
      </c>
      <c r="E60" s="30"/>
      <c r="F60" s="30">
        <v>11.6</v>
      </c>
      <c r="G60" s="34"/>
      <c r="H60" s="30">
        <v>5.12</v>
      </c>
      <c r="I60" s="30"/>
      <c r="J60" s="21">
        <v>17</v>
      </c>
      <c r="K60" s="21"/>
      <c r="L60" s="21">
        <v>63.1</v>
      </c>
      <c r="M60" s="21"/>
    </row>
    <row r="61" spans="1:13" ht="18.75">
      <c r="A61" s="28" t="s">
        <v>2</v>
      </c>
      <c r="B61" s="29">
        <v>5.72</v>
      </c>
      <c r="C61" s="30"/>
      <c r="D61" s="33">
        <v>15.2</v>
      </c>
      <c r="E61" s="30"/>
      <c r="F61" s="30">
        <v>2.59</v>
      </c>
      <c r="G61" s="34"/>
      <c r="H61" s="30">
        <v>17.399999999999999</v>
      </c>
      <c r="I61" s="30"/>
      <c r="J61" s="21">
        <v>230</v>
      </c>
      <c r="K61" s="21"/>
      <c r="L61" s="21">
        <v>6.89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35.07</v>
      </c>
      <c r="D63" s="33"/>
      <c r="E63" s="30">
        <v>21.49</v>
      </c>
      <c r="F63" s="30"/>
      <c r="G63" s="34">
        <v>38.22</v>
      </c>
      <c r="H63" s="30"/>
      <c r="I63" s="30">
        <v>27.35</v>
      </c>
      <c r="J63" s="21"/>
      <c r="K63" s="21">
        <v>21.8</v>
      </c>
      <c r="M63" s="21">
        <v>36.6</v>
      </c>
    </row>
    <row r="64" spans="1:13" ht="18.75">
      <c r="A64" s="31" t="s">
        <v>3</v>
      </c>
      <c r="B64" s="30"/>
      <c r="C64" s="30">
        <v>5.24</v>
      </c>
      <c r="D64" s="33"/>
      <c r="E64" s="30">
        <v>11.82</v>
      </c>
      <c r="F64" s="30"/>
      <c r="G64" s="38">
        <v>21.5</v>
      </c>
      <c r="H64" s="30"/>
      <c r="I64" s="30">
        <v>13.51</v>
      </c>
      <c r="J64" s="21"/>
      <c r="K64" s="21">
        <v>24.7</v>
      </c>
      <c r="L64" s="21"/>
      <c r="M64" s="21">
        <v>17.64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2.97</v>
      </c>
      <c r="C67" s="30">
        <v>7.37</v>
      </c>
      <c r="D67" s="33">
        <v>5.47</v>
      </c>
      <c r="E67" s="30">
        <v>11.91</v>
      </c>
      <c r="F67" s="30">
        <v>3.72</v>
      </c>
      <c r="G67" s="34">
        <v>11.53</v>
      </c>
      <c r="H67" s="30">
        <v>9.09</v>
      </c>
      <c r="I67" s="30">
        <v>6.49</v>
      </c>
      <c r="J67" s="21">
        <v>4.6100000000000003</v>
      </c>
      <c r="K67" s="21">
        <v>17</v>
      </c>
      <c r="L67" s="21">
        <v>5.47</v>
      </c>
      <c r="M67" s="21">
        <v>12.24</v>
      </c>
    </row>
    <row r="68" spans="1:13" ht="18.75">
      <c r="A68" s="32" t="s">
        <v>5</v>
      </c>
      <c r="B68" s="36">
        <v>10</v>
      </c>
      <c r="C68" s="30">
        <v>12.47</v>
      </c>
      <c r="D68" s="33">
        <v>11.6</v>
      </c>
      <c r="E68" s="30">
        <v>8.23</v>
      </c>
      <c r="F68" s="30">
        <v>6.55</v>
      </c>
      <c r="G68" s="34">
        <v>6</v>
      </c>
      <c r="H68" s="30">
        <v>14.1</v>
      </c>
      <c r="I68" s="30">
        <v>7.03</v>
      </c>
      <c r="J68" s="21">
        <v>5.5</v>
      </c>
      <c r="K68" s="21">
        <v>15</v>
      </c>
      <c r="L68" s="21">
        <v>17.100000000000001</v>
      </c>
      <c r="M68" s="21">
        <v>6.82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H44" sqref="H4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107</v>
      </c>
      <c r="D2" s="229"/>
      <c r="E2" s="229"/>
      <c r="F2" s="230" t="s">
        <v>109</v>
      </c>
      <c r="G2" s="230"/>
      <c r="H2" s="230"/>
      <c r="I2" s="231" t="s">
        <v>188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29220</v>
      </c>
      <c r="D4" s="232"/>
      <c r="E4" s="232"/>
      <c r="F4" s="232">
        <v>30290</v>
      </c>
      <c r="G4" s="232"/>
      <c r="H4" s="232"/>
      <c r="I4" s="232">
        <v>31350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20090</v>
      </c>
      <c r="D5" s="232"/>
      <c r="E5" s="232"/>
      <c r="F5" s="232">
        <v>20790</v>
      </c>
      <c r="G5" s="232"/>
      <c r="H5" s="232"/>
      <c r="I5" s="232">
        <v>21850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C4-'9日'!I4</f>
        <v>1120</v>
      </c>
      <c r="D6" s="288"/>
      <c r="E6" s="288"/>
      <c r="F6" s="289">
        <f>F4-C4</f>
        <v>1070</v>
      </c>
      <c r="G6" s="290"/>
      <c r="H6" s="291"/>
      <c r="I6" s="289">
        <f>I4-F4</f>
        <v>1060</v>
      </c>
      <c r="J6" s="290"/>
      <c r="K6" s="291"/>
      <c r="L6" s="294">
        <f>C6+F6+I6</f>
        <v>3250</v>
      </c>
      <c r="M6" s="294">
        <f>C7+F7+I7</f>
        <v>2950</v>
      </c>
    </row>
    <row r="7" spans="1:15" ht="21.95" customHeight="1">
      <c r="A7" s="223"/>
      <c r="B7" s="6" t="s">
        <v>16</v>
      </c>
      <c r="C7" s="288">
        <f>C5-'9日'!I5</f>
        <v>1190</v>
      </c>
      <c r="D7" s="288"/>
      <c r="E7" s="288"/>
      <c r="F7" s="289">
        <f>F5-C5</f>
        <v>700</v>
      </c>
      <c r="G7" s="290"/>
      <c r="H7" s="291"/>
      <c r="I7" s="289">
        <f>I5-F5</f>
        <v>1060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47</v>
      </c>
      <c r="D9" s="232"/>
      <c r="E9" s="232"/>
      <c r="F9" s="232">
        <v>48</v>
      </c>
      <c r="G9" s="232"/>
      <c r="H9" s="232"/>
      <c r="I9" s="232">
        <v>47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47</v>
      </c>
      <c r="D10" s="232"/>
      <c r="E10" s="232"/>
      <c r="F10" s="232">
        <v>48</v>
      </c>
      <c r="G10" s="232"/>
      <c r="H10" s="232"/>
      <c r="I10" s="232">
        <v>47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04" t="s">
        <v>92</v>
      </c>
      <c r="D11" s="104" t="s">
        <v>92</v>
      </c>
      <c r="E11" s="104" t="s">
        <v>92</v>
      </c>
      <c r="F11" s="106" t="s">
        <v>92</v>
      </c>
      <c r="G11" s="106" t="s">
        <v>92</v>
      </c>
      <c r="H11" s="106" t="s">
        <v>92</v>
      </c>
      <c r="I11" s="108" t="s">
        <v>92</v>
      </c>
      <c r="J11" s="108" t="s">
        <v>92</v>
      </c>
      <c r="K11" s="108" t="s">
        <v>92</v>
      </c>
    </row>
    <row r="12" spans="1:15" ht="21.95" customHeight="1">
      <c r="A12" s="268"/>
      <c r="B12" s="43" t="s">
        <v>23</v>
      </c>
      <c r="C12" s="104">
        <v>60</v>
      </c>
      <c r="D12" s="104">
        <v>60</v>
      </c>
      <c r="E12" s="104">
        <v>60</v>
      </c>
      <c r="F12" s="106">
        <v>60</v>
      </c>
      <c r="G12" s="106">
        <v>60</v>
      </c>
      <c r="H12" s="106">
        <v>60</v>
      </c>
      <c r="I12" s="108">
        <v>60</v>
      </c>
      <c r="J12" s="108">
        <v>60</v>
      </c>
      <c r="K12" s="108">
        <v>60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03">
        <v>450</v>
      </c>
      <c r="D15" s="103">
        <v>400</v>
      </c>
      <c r="E15" s="103">
        <v>360</v>
      </c>
      <c r="F15" s="105">
        <v>360</v>
      </c>
      <c r="G15" s="41">
        <v>320</v>
      </c>
      <c r="H15" s="41">
        <v>290</v>
      </c>
      <c r="I15" s="107">
        <v>290</v>
      </c>
      <c r="J15" s="41">
        <v>240</v>
      </c>
      <c r="K15" s="41">
        <v>560</v>
      </c>
    </row>
    <row r="16" spans="1:15" ht="25.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196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03" t="s">
        <v>94</v>
      </c>
      <c r="D17" s="103" t="s">
        <v>94</v>
      </c>
      <c r="E17" s="103" t="s">
        <v>94</v>
      </c>
      <c r="F17" s="105" t="s">
        <v>94</v>
      </c>
      <c r="G17" s="105" t="s">
        <v>94</v>
      </c>
      <c r="H17" s="105" t="s">
        <v>94</v>
      </c>
      <c r="I17" s="107" t="s">
        <v>94</v>
      </c>
      <c r="J17" s="107" t="s">
        <v>94</v>
      </c>
      <c r="K17" s="107" t="s">
        <v>94</v>
      </c>
    </row>
    <row r="18" spans="1:11" ht="21.95" customHeight="1">
      <c r="A18" s="240"/>
      <c r="B18" s="42" t="s">
        <v>23</v>
      </c>
      <c r="C18" s="103">
        <v>75</v>
      </c>
      <c r="D18" s="103">
        <v>75</v>
      </c>
      <c r="E18" s="103">
        <v>75</v>
      </c>
      <c r="F18" s="105">
        <v>75</v>
      </c>
      <c r="G18" s="105">
        <v>75</v>
      </c>
      <c r="H18" s="105">
        <v>75</v>
      </c>
      <c r="I18" s="107">
        <v>75</v>
      </c>
      <c r="J18" s="107">
        <v>75</v>
      </c>
      <c r="K18" s="107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03">
        <v>350</v>
      </c>
      <c r="D21" s="103">
        <v>260</v>
      </c>
      <c r="E21" s="103">
        <v>460</v>
      </c>
      <c r="F21" s="105">
        <v>460</v>
      </c>
      <c r="G21" s="41">
        <v>380</v>
      </c>
      <c r="H21" s="41">
        <v>290</v>
      </c>
      <c r="I21" s="41">
        <v>290</v>
      </c>
      <c r="J21" s="41">
        <v>250</v>
      </c>
      <c r="K21" s="41">
        <v>540</v>
      </c>
    </row>
    <row r="22" spans="1:11" ht="27">
      <c r="A22" s="238"/>
      <c r="B22" s="9" t="s">
        <v>33</v>
      </c>
      <c r="C22" s="239" t="s">
        <v>184</v>
      </c>
      <c r="D22" s="239"/>
      <c r="E22" s="239"/>
      <c r="F22" s="239" t="s">
        <v>34</v>
      </c>
      <c r="G22" s="239"/>
      <c r="H22" s="239"/>
      <c r="I22" s="239" t="s">
        <v>190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2200</v>
      </c>
      <c r="D23" s="237"/>
      <c r="E23" s="237"/>
      <c r="F23" s="237">
        <f>1090+1100</f>
        <v>2190</v>
      </c>
      <c r="G23" s="237"/>
      <c r="H23" s="237"/>
      <c r="I23" s="237">
        <f>1090+1100</f>
        <v>2190</v>
      </c>
      <c r="J23" s="237"/>
      <c r="K23" s="237"/>
    </row>
    <row r="24" spans="1:11" ht="21.95" customHeight="1">
      <c r="A24" s="243"/>
      <c r="B24" s="10" t="s">
        <v>37</v>
      </c>
      <c r="C24" s="237">
        <v>1390</v>
      </c>
      <c r="D24" s="237"/>
      <c r="E24" s="237"/>
      <c r="F24" s="237">
        <f>660+620</f>
        <v>1280</v>
      </c>
      <c r="G24" s="237"/>
      <c r="H24" s="237"/>
      <c r="I24" s="237">
        <f>660+620</f>
        <v>1280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18</v>
      </c>
      <c r="D25" s="237"/>
      <c r="E25" s="237"/>
      <c r="F25" s="237">
        <v>18</v>
      </c>
      <c r="G25" s="237"/>
      <c r="H25" s="237"/>
      <c r="I25" s="237">
        <v>17</v>
      </c>
      <c r="J25" s="237"/>
      <c r="K25" s="237"/>
    </row>
    <row r="26" spans="1:11" ht="21.95" customHeight="1">
      <c r="A26" s="242"/>
      <c r="B26" s="8" t="s">
        <v>40</v>
      </c>
      <c r="C26" s="237">
        <v>108</v>
      </c>
      <c r="D26" s="237"/>
      <c r="E26" s="237"/>
      <c r="F26" s="237">
        <v>108</v>
      </c>
      <c r="G26" s="237"/>
      <c r="H26" s="237"/>
      <c r="I26" s="237">
        <v>106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191</v>
      </c>
      <c r="D28" s="254"/>
      <c r="E28" s="255"/>
      <c r="F28" s="253" t="s">
        <v>187</v>
      </c>
      <c r="G28" s="254"/>
      <c r="H28" s="255"/>
      <c r="I28" s="253" t="s">
        <v>192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106</v>
      </c>
      <c r="D31" s="265"/>
      <c r="E31" s="266"/>
      <c r="F31" s="264" t="s">
        <v>185</v>
      </c>
      <c r="G31" s="265"/>
      <c r="H31" s="266"/>
      <c r="I31" s="264" t="s">
        <v>189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9.32</v>
      </c>
      <c r="F35" s="44">
        <v>9.2799999999999994</v>
      </c>
      <c r="G35" s="44">
        <v>9.32</v>
      </c>
      <c r="H35" s="41">
        <v>9.35</v>
      </c>
      <c r="I35" s="44">
        <v>9.15</v>
      </c>
      <c r="J35" s="21">
        <v>9.35</v>
      </c>
    </row>
    <row r="36" spans="1:10" ht="15.75">
      <c r="A36" s="276"/>
      <c r="B36" s="283"/>
      <c r="C36" s="12" t="s">
        <v>56</v>
      </c>
      <c r="D36" s="12" t="s">
        <v>57</v>
      </c>
      <c r="E36" s="44">
        <v>7.46</v>
      </c>
      <c r="F36" s="44">
        <v>8.75</v>
      </c>
      <c r="G36" s="44">
        <v>6.8</v>
      </c>
      <c r="H36" s="41">
        <v>7.2</v>
      </c>
      <c r="I36" s="44">
        <v>5.57</v>
      </c>
      <c r="J36" s="21">
        <v>5.18</v>
      </c>
    </row>
    <row r="37" spans="1:10" ht="18.75">
      <c r="A37" s="276"/>
      <c r="B37" s="283"/>
      <c r="C37" s="13" t="s">
        <v>58</v>
      </c>
      <c r="D37" s="12" t="s">
        <v>59</v>
      </c>
      <c r="E37" s="44">
        <v>10.9</v>
      </c>
      <c r="F37" s="44">
        <v>11.2</v>
      </c>
      <c r="G37" s="35">
        <v>11.7</v>
      </c>
      <c r="H37" s="41">
        <v>12</v>
      </c>
      <c r="I37" s="44">
        <v>12.1</v>
      </c>
      <c r="J37" s="21">
        <v>11.9</v>
      </c>
    </row>
    <row r="38" spans="1:10" ht="16.5">
      <c r="A38" s="276"/>
      <c r="B38" s="283"/>
      <c r="C38" s="14" t="s">
        <v>60</v>
      </c>
      <c r="D38" s="12" t="s">
        <v>61</v>
      </c>
      <c r="E38" s="35">
        <v>5.21</v>
      </c>
      <c r="F38" s="35">
        <v>4.8099999999999996</v>
      </c>
      <c r="G38" s="35">
        <v>8.51</v>
      </c>
      <c r="H38" s="37">
        <v>9.02</v>
      </c>
      <c r="I38" s="44">
        <v>14.2</v>
      </c>
      <c r="J38" s="21">
        <v>4.3899999999999997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9.8800000000000008</v>
      </c>
      <c r="F40" s="44">
        <v>9.89</v>
      </c>
      <c r="G40" s="44">
        <v>9.99</v>
      </c>
      <c r="H40" s="41">
        <v>10.01</v>
      </c>
      <c r="I40" s="44">
        <v>9.73</v>
      </c>
      <c r="J40" s="21">
        <v>9.9700000000000006</v>
      </c>
    </row>
    <row r="41" spans="1:10" ht="15.75">
      <c r="A41" s="276"/>
      <c r="B41" s="283"/>
      <c r="C41" s="12" t="s">
        <v>56</v>
      </c>
      <c r="D41" s="12" t="s">
        <v>64</v>
      </c>
      <c r="E41" s="44">
        <v>22.2</v>
      </c>
      <c r="F41" s="44">
        <v>22.4</v>
      </c>
      <c r="G41" s="44">
        <v>25.3</v>
      </c>
      <c r="H41" s="41">
        <v>23.8</v>
      </c>
      <c r="I41" s="44">
        <v>15.68</v>
      </c>
      <c r="J41" s="21">
        <v>14.51</v>
      </c>
    </row>
    <row r="42" spans="1:10" ht="15.75">
      <c r="A42" s="276"/>
      <c r="B42" s="283"/>
      <c r="C42" s="15" t="s">
        <v>65</v>
      </c>
      <c r="D42" s="16" t="s">
        <v>66</v>
      </c>
      <c r="E42" s="44">
        <v>7.08</v>
      </c>
      <c r="F42" s="44">
        <v>6.74</v>
      </c>
      <c r="G42" s="44">
        <v>6.16</v>
      </c>
      <c r="H42" s="41">
        <v>5.18</v>
      </c>
      <c r="I42" s="44">
        <v>4.4800000000000004</v>
      </c>
      <c r="J42" s="21">
        <v>3.93</v>
      </c>
    </row>
    <row r="43" spans="1:10" ht="16.5">
      <c r="A43" s="276"/>
      <c r="B43" s="283"/>
      <c r="C43" s="15" t="s">
        <v>67</v>
      </c>
      <c r="D43" s="17" t="s">
        <v>68</v>
      </c>
      <c r="E43" s="44">
        <v>6.66</v>
      </c>
      <c r="F43" s="44">
        <v>6.89</v>
      </c>
      <c r="G43" s="44">
        <v>5.86</v>
      </c>
      <c r="H43" s="41">
        <v>6.1</v>
      </c>
      <c r="I43" s="44">
        <v>2.72</v>
      </c>
      <c r="J43" s="21">
        <v>4.5</v>
      </c>
    </row>
    <row r="44" spans="1:10" ht="18.75">
      <c r="A44" s="276"/>
      <c r="B44" s="283"/>
      <c r="C44" s="13" t="s">
        <v>58</v>
      </c>
      <c r="D44" s="12" t="s">
        <v>69</v>
      </c>
      <c r="E44" s="44">
        <v>889</v>
      </c>
      <c r="F44" s="44">
        <v>889</v>
      </c>
      <c r="G44" s="44">
        <v>1620</v>
      </c>
      <c r="H44" s="41">
        <v>1648</v>
      </c>
      <c r="I44" s="44">
        <v>890</v>
      </c>
      <c r="J44" s="21">
        <v>850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5.55</v>
      </c>
      <c r="F45" s="44">
        <v>7.48</v>
      </c>
      <c r="G45" s="44">
        <v>10.29</v>
      </c>
      <c r="H45" s="41">
        <v>7.91</v>
      </c>
      <c r="I45" s="44">
        <v>5.07</v>
      </c>
      <c r="J45" s="21">
        <v>4.38</v>
      </c>
    </row>
    <row r="46" spans="1:10" ht="18.75">
      <c r="A46" s="276"/>
      <c r="B46" s="283"/>
      <c r="C46" s="13" t="s">
        <v>58</v>
      </c>
      <c r="D46" s="12" t="s">
        <v>59</v>
      </c>
      <c r="E46" s="44">
        <v>18.100000000000001</v>
      </c>
      <c r="F46" s="44">
        <v>17.2</v>
      </c>
      <c r="G46" s="44">
        <v>17.399999999999999</v>
      </c>
      <c r="H46" s="41">
        <v>10.1</v>
      </c>
      <c r="I46" s="44">
        <v>26.5</v>
      </c>
      <c r="J46" s="21">
        <v>25.9</v>
      </c>
    </row>
    <row r="47" spans="1:10" ht="16.5">
      <c r="A47" s="276"/>
      <c r="B47" s="283"/>
      <c r="C47" s="14" t="s">
        <v>60</v>
      </c>
      <c r="D47" s="12" t="s">
        <v>72</v>
      </c>
      <c r="E47" s="44">
        <v>1.1299999999999999</v>
      </c>
      <c r="F47" s="44">
        <v>1.26</v>
      </c>
      <c r="G47" s="44">
        <v>5.9</v>
      </c>
      <c r="H47" s="41">
        <v>5.9</v>
      </c>
      <c r="I47" s="44">
        <v>7.02</v>
      </c>
      <c r="J47" s="21">
        <v>4.7300000000000004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5.77</v>
      </c>
      <c r="F48" s="44">
        <v>8.31</v>
      </c>
      <c r="G48" s="44">
        <v>5.92</v>
      </c>
      <c r="H48" s="41">
        <v>5.34</v>
      </c>
      <c r="I48" s="44">
        <v>4.99</v>
      </c>
      <c r="J48" s="21">
        <v>4.9000000000000004</v>
      </c>
    </row>
    <row r="49" spans="1:13" ht="18.75">
      <c r="A49" s="276"/>
      <c r="B49" s="283"/>
      <c r="C49" s="13" t="s">
        <v>58</v>
      </c>
      <c r="D49" s="12" t="s">
        <v>59</v>
      </c>
      <c r="E49" s="44">
        <v>16.600000000000001</v>
      </c>
      <c r="F49" s="44">
        <v>16.8</v>
      </c>
      <c r="G49" s="44">
        <v>13.7</v>
      </c>
      <c r="H49" s="41">
        <v>16.100000000000001</v>
      </c>
      <c r="I49" s="44">
        <v>5.3</v>
      </c>
      <c r="J49" s="21">
        <v>23.9</v>
      </c>
    </row>
    <row r="50" spans="1:13" ht="16.5">
      <c r="A50" s="276"/>
      <c r="B50" s="283"/>
      <c r="C50" s="14" t="s">
        <v>60</v>
      </c>
      <c r="D50" s="12" t="s">
        <v>72</v>
      </c>
      <c r="E50" s="44">
        <v>10.9</v>
      </c>
      <c r="F50" s="44">
        <v>8.18</v>
      </c>
      <c r="G50" s="44">
        <v>2.75</v>
      </c>
      <c r="H50" s="41">
        <v>3.44</v>
      </c>
      <c r="I50" s="44">
        <v>5.85</v>
      </c>
      <c r="J50" s="21">
        <v>9.81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9.4700000000000006</v>
      </c>
      <c r="F52" s="44">
        <v>9.4600000000000009</v>
      </c>
      <c r="G52" s="44">
        <v>9.4499999999999993</v>
      </c>
      <c r="H52" s="41">
        <v>9.51</v>
      </c>
      <c r="I52" s="44">
        <v>9.24</v>
      </c>
      <c r="J52" s="21">
        <v>9.32</v>
      </c>
    </row>
    <row r="53" spans="1:13" ht="15.75">
      <c r="A53" s="276"/>
      <c r="B53" s="283"/>
      <c r="C53" s="12" t="s">
        <v>56</v>
      </c>
      <c r="D53" s="12" t="s">
        <v>57</v>
      </c>
      <c r="E53" s="44">
        <v>6.48</v>
      </c>
      <c r="F53" s="44">
        <v>7.46</v>
      </c>
      <c r="G53" s="44">
        <v>5.96</v>
      </c>
      <c r="H53" s="41">
        <v>6.74</v>
      </c>
      <c r="I53" s="44">
        <v>5.71</v>
      </c>
      <c r="J53" s="21">
        <v>5.99</v>
      </c>
    </row>
    <row r="54" spans="1:13" ht="18.75">
      <c r="A54" s="276"/>
      <c r="B54" s="283"/>
      <c r="C54" s="13" t="s">
        <v>58</v>
      </c>
      <c r="D54" s="12" t="s">
        <v>59</v>
      </c>
      <c r="E54" s="44">
        <v>12.2</v>
      </c>
      <c r="F54" s="44">
        <v>13.1</v>
      </c>
      <c r="G54" s="44">
        <v>17.3</v>
      </c>
      <c r="H54" s="41">
        <v>12.8</v>
      </c>
      <c r="I54" s="44">
        <v>13</v>
      </c>
      <c r="J54" s="21">
        <v>13.6</v>
      </c>
    </row>
    <row r="55" spans="1:13" ht="16.5">
      <c r="A55" s="276"/>
      <c r="B55" s="284"/>
      <c r="C55" s="18" t="s">
        <v>60</v>
      </c>
      <c r="D55" s="12" t="s">
        <v>77</v>
      </c>
      <c r="E55" s="19">
        <v>3.98</v>
      </c>
      <c r="F55" s="19">
        <v>4.12</v>
      </c>
      <c r="G55" s="19">
        <v>4.43</v>
      </c>
      <c r="H55" s="41">
        <v>5.13</v>
      </c>
      <c r="I55" s="44">
        <v>6.82</v>
      </c>
      <c r="J55" s="21">
        <v>2.99</v>
      </c>
    </row>
    <row r="56" spans="1:13" ht="14.25">
      <c r="A56" s="22" t="s">
        <v>78</v>
      </c>
      <c r="B56" s="22" t="s">
        <v>79</v>
      </c>
      <c r="C56" s="23">
        <v>8.1199999999999992</v>
      </c>
      <c r="D56" s="22" t="s">
        <v>80</v>
      </c>
      <c r="E56" s="23">
        <v>96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7.16</v>
      </c>
      <c r="C60" s="30"/>
      <c r="D60" s="33">
        <v>14.6</v>
      </c>
      <c r="E60" s="30"/>
      <c r="F60" s="30">
        <v>1.1499999999999999</v>
      </c>
      <c r="G60" s="34"/>
      <c r="H60" s="30">
        <v>6.72</v>
      </c>
      <c r="I60" s="30"/>
      <c r="J60" s="21">
        <v>1.86</v>
      </c>
      <c r="K60" s="21"/>
      <c r="L60" s="21">
        <v>1.1299999999999999</v>
      </c>
      <c r="M60" s="21"/>
    </row>
    <row r="61" spans="1:13" ht="18.75">
      <c r="A61" s="28" t="s">
        <v>2</v>
      </c>
      <c r="B61" s="29">
        <v>6.24</v>
      </c>
      <c r="C61" s="30"/>
      <c r="D61" s="33">
        <v>4.22</v>
      </c>
      <c r="E61" s="30"/>
      <c r="F61" s="30">
        <v>4.0999999999999996</v>
      </c>
      <c r="G61" s="34"/>
      <c r="H61" s="30">
        <v>12.1</v>
      </c>
      <c r="I61" s="30"/>
      <c r="J61" s="21">
        <v>4.4400000000000004</v>
      </c>
      <c r="K61" s="21"/>
      <c r="L61" s="21">
        <v>1.59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31.2</v>
      </c>
      <c r="D63" s="30"/>
      <c r="E63" s="30">
        <v>27.73</v>
      </c>
      <c r="F63" s="30"/>
      <c r="G63" s="30">
        <v>30.72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15.1</v>
      </c>
      <c r="D64" s="30"/>
      <c r="E64" s="30">
        <v>7.93</v>
      </c>
      <c r="F64" s="30"/>
      <c r="G64" s="30">
        <v>14.11</v>
      </c>
      <c r="H64" s="30"/>
      <c r="I64" s="30">
        <v>8.2200000000000006</v>
      </c>
      <c r="J64" s="21"/>
      <c r="K64" s="21">
        <v>19.579999999999998</v>
      </c>
      <c r="L64" s="21"/>
      <c r="M64" s="21">
        <v>61.02</v>
      </c>
    </row>
    <row r="65" spans="1:13" ht="18.75">
      <c r="A65" s="31" t="s">
        <v>4</v>
      </c>
      <c r="B65" s="30"/>
      <c r="C65" s="30"/>
      <c r="D65" s="30"/>
      <c r="E65" s="30"/>
      <c r="F65" s="30"/>
      <c r="G65" s="30"/>
      <c r="H65" s="30"/>
      <c r="I65" s="30">
        <v>5.49</v>
      </c>
      <c r="J65" s="21"/>
      <c r="K65" s="21">
        <v>25.42</v>
      </c>
      <c r="M65" s="21">
        <v>27.85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5.68</v>
      </c>
      <c r="C67" s="30">
        <v>6.59</v>
      </c>
      <c r="D67" s="33">
        <v>3.96</v>
      </c>
      <c r="E67" s="30">
        <v>12.6</v>
      </c>
      <c r="F67" s="30">
        <v>5.7</v>
      </c>
      <c r="G67" s="34">
        <v>14.24</v>
      </c>
      <c r="H67" s="30">
        <v>6.89</v>
      </c>
      <c r="I67" s="30">
        <v>10.02</v>
      </c>
      <c r="J67" s="30">
        <v>11.7</v>
      </c>
      <c r="K67" s="30">
        <v>6.76</v>
      </c>
      <c r="L67" s="30">
        <v>1.61</v>
      </c>
      <c r="M67" s="30">
        <v>5.55</v>
      </c>
    </row>
    <row r="68" spans="1:13" ht="18.75">
      <c r="A68" s="32" t="s">
        <v>5</v>
      </c>
      <c r="B68" s="36">
        <v>5.72</v>
      </c>
      <c r="C68" s="30">
        <v>8.75</v>
      </c>
      <c r="D68" s="33">
        <v>6.19</v>
      </c>
      <c r="E68" s="30">
        <v>10.91</v>
      </c>
      <c r="F68" s="30">
        <v>4.2</v>
      </c>
      <c r="G68" s="34">
        <v>7.24</v>
      </c>
      <c r="H68" s="30">
        <v>7.2</v>
      </c>
      <c r="I68" s="30">
        <v>13.27</v>
      </c>
      <c r="J68" s="30">
        <v>10.199999999999999</v>
      </c>
      <c r="K68" s="30">
        <v>6.47</v>
      </c>
      <c r="L68" s="30">
        <v>3.62</v>
      </c>
      <c r="M68" s="30">
        <v>13.61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2.4</v>
      </c>
      <c r="I69" s="30">
        <v>14.96</v>
      </c>
      <c r="J69" s="30">
        <v>12.7</v>
      </c>
      <c r="K69" s="30">
        <v>11.63</v>
      </c>
      <c r="L69" s="30">
        <v>6.67</v>
      </c>
      <c r="M69" s="30">
        <v>15.48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56" sqref="C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107</v>
      </c>
      <c r="D2" s="229"/>
      <c r="E2" s="229"/>
      <c r="F2" s="230" t="s">
        <v>109</v>
      </c>
      <c r="G2" s="230"/>
      <c r="H2" s="230"/>
      <c r="I2" s="231" t="s">
        <v>197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32385</v>
      </c>
      <c r="D4" s="232"/>
      <c r="E4" s="232"/>
      <c r="F4" s="232">
        <v>33510</v>
      </c>
      <c r="G4" s="232"/>
      <c r="H4" s="232"/>
      <c r="I4" s="232">
        <v>34600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22650</v>
      </c>
      <c r="D5" s="232"/>
      <c r="E5" s="232"/>
      <c r="F5" s="232">
        <v>23570</v>
      </c>
      <c r="G5" s="232"/>
      <c r="H5" s="232"/>
      <c r="I5" s="232">
        <v>24700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C4-'10日'!I4</f>
        <v>1035</v>
      </c>
      <c r="D6" s="288"/>
      <c r="E6" s="288"/>
      <c r="F6" s="289">
        <f>F4-C4</f>
        <v>1125</v>
      </c>
      <c r="G6" s="290"/>
      <c r="H6" s="291"/>
      <c r="I6" s="289">
        <f>I4-F4</f>
        <v>1090</v>
      </c>
      <c r="J6" s="290"/>
      <c r="K6" s="291"/>
      <c r="L6" s="294">
        <f>C6+F6+I6</f>
        <v>3250</v>
      </c>
      <c r="M6" s="294">
        <f>C7+F7+I7</f>
        <v>2850</v>
      </c>
    </row>
    <row r="7" spans="1:15" ht="21.95" customHeight="1">
      <c r="A7" s="223"/>
      <c r="B7" s="6" t="s">
        <v>16</v>
      </c>
      <c r="C7" s="288">
        <f>C5-'10日'!I5</f>
        <v>800</v>
      </c>
      <c r="D7" s="288"/>
      <c r="E7" s="288"/>
      <c r="F7" s="289">
        <f>F5-C5</f>
        <v>920</v>
      </c>
      <c r="G7" s="290"/>
      <c r="H7" s="291"/>
      <c r="I7" s="289">
        <f>I5-F5</f>
        <v>1130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46</v>
      </c>
      <c r="D9" s="232"/>
      <c r="E9" s="232"/>
      <c r="F9" s="232">
        <v>49</v>
      </c>
      <c r="G9" s="232"/>
      <c r="H9" s="232"/>
      <c r="I9" s="232">
        <v>26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46</v>
      </c>
      <c r="D10" s="232"/>
      <c r="E10" s="232"/>
      <c r="F10" s="232">
        <v>49</v>
      </c>
      <c r="G10" s="232"/>
      <c r="H10" s="232"/>
      <c r="I10" s="232">
        <v>26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10" t="s">
        <v>92</v>
      </c>
      <c r="D11" s="110" t="s">
        <v>92</v>
      </c>
      <c r="E11" s="110" t="s">
        <v>92</v>
      </c>
      <c r="F11" s="112" t="s">
        <v>92</v>
      </c>
      <c r="G11" s="112" t="s">
        <v>92</v>
      </c>
      <c r="H11" s="112" t="s">
        <v>92</v>
      </c>
      <c r="I11" s="114" t="s">
        <v>92</v>
      </c>
      <c r="J11" s="114" t="s">
        <v>92</v>
      </c>
      <c r="K11" s="114" t="s">
        <v>92</v>
      </c>
    </row>
    <row r="12" spans="1:15" ht="21.95" customHeight="1">
      <c r="A12" s="268"/>
      <c r="B12" s="43" t="s">
        <v>23</v>
      </c>
      <c r="C12" s="110">
        <v>60</v>
      </c>
      <c r="D12" s="110">
        <v>60</v>
      </c>
      <c r="E12" s="110">
        <v>60</v>
      </c>
      <c r="F12" s="112">
        <v>60</v>
      </c>
      <c r="G12" s="112">
        <v>60</v>
      </c>
      <c r="H12" s="112">
        <v>60</v>
      </c>
      <c r="I12" s="114">
        <v>60</v>
      </c>
      <c r="J12" s="114">
        <v>60</v>
      </c>
      <c r="K12" s="114">
        <v>60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09">
        <v>560</v>
      </c>
      <c r="D15" s="109">
        <v>530</v>
      </c>
      <c r="E15" s="109">
        <v>490</v>
      </c>
      <c r="F15" s="111">
        <v>490</v>
      </c>
      <c r="G15" s="41">
        <v>460</v>
      </c>
      <c r="H15" s="41">
        <v>430</v>
      </c>
      <c r="I15" s="113">
        <v>430</v>
      </c>
      <c r="J15" s="41">
        <v>370</v>
      </c>
      <c r="K15" s="41">
        <v>350</v>
      </c>
    </row>
    <row r="16" spans="1:15" ht="21.95" customHeight="1">
      <c r="A16" s="242"/>
      <c r="B16" s="9" t="s">
        <v>28</v>
      </c>
      <c r="C16" s="239" t="s">
        <v>195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09" t="s">
        <v>94</v>
      </c>
      <c r="D17" s="109" t="s">
        <v>94</v>
      </c>
      <c r="E17" s="109" t="s">
        <v>94</v>
      </c>
      <c r="F17" s="111" t="s">
        <v>94</v>
      </c>
      <c r="G17" s="111" t="s">
        <v>94</v>
      </c>
      <c r="H17" s="111" t="s">
        <v>94</v>
      </c>
      <c r="I17" s="113" t="s">
        <v>94</v>
      </c>
      <c r="J17" s="113" t="s">
        <v>94</v>
      </c>
      <c r="K17" s="113" t="s">
        <v>94</v>
      </c>
    </row>
    <row r="18" spans="1:11" ht="21.95" customHeight="1">
      <c r="A18" s="240"/>
      <c r="B18" s="42" t="s">
        <v>23</v>
      </c>
      <c r="C18" s="109">
        <v>75</v>
      </c>
      <c r="D18" s="109">
        <v>75</v>
      </c>
      <c r="E18" s="109">
        <v>75</v>
      </c>
      <c r="F18" s="111">
        <v>75</v>
      </c>
      <c r="G18" s="111">
        <v>75</v>
      </c>
      <c r="H18" s="111">
        <v>75</v>
      </c>
      <c r="I18" s="113">
        <v>75</v>
      </c>
      <c r="J18" s="113">
        <v>75</v>
      </c>
      <c r="K18" s="113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09">
        <v>540</v>
      </c>
      <c r="D21" s="109">
        <v>470</v>
      </c>
      <c r="E21" s="109">
        <v>400</v>
      </c>
      <c r="F21" s="111">
        <v>400</v>
      </c>
      <c r="G21" s="41">
        <v>300</v>
      </c>
      <c r="H21" s="41">
        <v>550</v>
      </c>
      <c r="I21" s="113">
        <v>550</v>
      </c>
      <c r="J21" s="41">
        <v>470</v>
      </c>
      <c r="K21" s="41">
        <v>430</v>
      </c>
    </row>
    <row r="22" spans="1:11" ht="28.5" customHeight="1">
      <c r="A22" s="238"/>
      <c r="B22" s="9" t="s">
        <v>33</v>
      </c>
      <c r="C22" s="239" t="s">
        <v>34</v>
      </c>
      <c r="D22" s="239"/>
      <c r="E22" s="239"/>
      <c r="F22" s="239" t="s">
        <v>194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1880</v>
      </c>
      <c r="D23" s="237"/>
      <c r="E23" s="237"/>
      <c r="F23" s="237">
        <v>1880</v>
      </c>
      <c r="G23" s="237"/>
      <c r="H23" s="237"/>
      <c r="I23" s="237">
        <v>1880</v>
      </c>
      <c r="J23" s="237"/>
      <c r="K23" s="237"/>
    </row>
    <row r="24" spans="1:11" ht="21.95" customHeight="1">
      <c r="A24" s="243"/>
      <c r="B24" s="10" t="s">
        <v>37</v>
      </c>
      <c r="C24" s="237">
        <v>1170</v>
      </c>
      <c r="D24" s="237"/>
      <c r="E24" s="237"/>
      <c r="F24" s="237">
        <v>1170</v>
      </c>
      <c r="G24" s="237"/>
      <c r="H24" s="237"/>
      <c r="I24" s="237">
        <v>1170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17</v>
      </c>
      <c r="D25" s="237"/>
      <c r="E25" s="237"/>
      <c r="F25" s="237">
        <v>17</v>
      </c>
      <c r="G25" s="237"/>
      <c r="H25" s="237"/>
      <c r="I25" s="237">
        <v>17</v>
      </c>
      <c r="J25" s="237"/>
      <c r="K25" s="237"/>
    </row>
    <row r="26" spans="1:11" ht="21.95" customHeight="1">
      <c r="A26" s="242"/>
      <c r="B26" s="8" t="s">
        <v>40</v>
      </c>
      <c r="C26" s="237">
        <v>104</v>
      </c>
      <c r="D26" s="237"/>
      <c r="E26" s="237"/>
      <c r="F26" s="237">
        <v>102</v>
      </c>
      <c r="G26" s="237"/>
      <c r="H26" s="237"/>
      <c r="I26" s="237">
        <v>102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212</v>
      </c>
      <c r="D28" s="254"/>
      <c r="E28" s="255"/>
      <c r="F28" s="253"/>
      <c r="G28" s="254"/>
      <c r="H28" s="255"/>
      <c r="I28" s="253" t="s">
        <v>200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106</v>
      </c>
      <c r="D31" s="265"/>
      <c r="E31" s="266"/>
      <c r="F31" s="264" t="s">
        <v>193</v>
      </c>
      <c r="G31" s="265"/>
      <c r="H31" s="266"/>
      <c r="I31" s="264" t="s">
        <v>198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9.41</v>
      </c>
      <c r="F35" s="44">
        <v>9.3699999999999992</v>
      </c>
      <c r="G35" s="44">
        <v>9.2799999999999994</v>
      </c>
      <c r="H35" s="41">
        <v>9.34</v>
      </c>
      <c r="I35" s="44">
        <v>9.19</v>
      </c>
      <c r="J35" s="21">
        <v>9.2799999999999994</v>
      </c>
    </row>
    <row r="36" spans="1:10" ht="15.75">
      <c r="A36" s="276"/>
      <c r="B36" s="283"/>
      <c r="C36" s="12" t="s">
        <v>56</v>
      </c>
      <c r="D36" s="12" t="s">
        <v>57</v>
      </c>
      <c r="E36" s="44">
        <v>7.2</v>
      </c>
      <c r="F36" s="44">
        <v>7.27</v>
      </c>
      <c r="G36" s="44">
        <v>5.75</v>
      </c>
      <c r="H36" s="41">
        <v>6.91</v>
      </c>
      <c r="I36" s="44">
        <v>5.48</v>
      </c>
      <c r="J36" s="21">
        <v>5.49</v>
      </c>
    </row>
    <row r="37" spans="1:10" ht="18.75">
      <c r="A37" s="276"/>
      <c r="B37" s="283"/>
      <c r="C37" s="13" t="s">
        <v>58</v>
      </c>
      <c r="D37" s="12" t="s">
        <v>59</v>
      </c>
      <c r="E37" s="44">
        <v>11.4</v>
      </c>
      <c r="F37" s="44">
        <v>12.6</v>
      </c>
      <c r="G37" s="35">
        <v>12.7</v>
      </c>
      <c r="H37" s="41">
        <v>17</v>
      </c>
      <c r="I37" s="44">
        <v>12.6</v>
      </c>
      <c r="J37" s="21">
        <v>11.9</v>
      </c>
    </row>
    <row r="38" spans="1:10" ht="16.5">
      <c r="A38" s="276"/>
      <c r="B38" s="283"/>
      <c r="C38" s="14" t="s">
        <v>60</v>
      </c>
      <c r="D38" s="12" t="s">
        <v>61</v>
      </c>
      <c r="E38" s="35">
        <v>4.6399999999999997</v>
      </c>
      <c r="F38" s="35">
        <v>4.33</v>
      </c>
      <c r="G38" s="35">
        <v>9.98</v>
      </c>
      <c r="H38" s="37">
        <v>8.1300000000000008</v>
      </c>
      <c r="I38" s="44">
        <v>16.100000000000001</v>
      </c>
      <c r="J38" s="21">
        <v>7.9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0.8</v>
      </c>
      <c r="H39" s="41">
        <v>0.8</v>
      </c>
      <c r="I39" s="44">
        <v>1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9.8800000000000008</v>
      </c>
      <c r="F40" s="44">
        <v>9.89</v>
      </c>
      <c r="G40" s="44">
        <v>9.89</v>
      </c>
      <c r="H40" s="41">
        <v>9.85</v>
      </c>
      <c r="I40" s="44">
        <v>9.7100000000000009</v>
      </c>
      <c r="J40" s="21">
        <v>10.050000000000001</v>
      </c>
    </row>
    <row r="41" spans="1:10" ht="15.75">
      <c r="A41" s="276"/>
      <c r="B41" s="283"/>
      <c r="C41" s="12" t="s">
        <v>56</v>
      </c>
      <c r="D41" s="12" t="s">
        <v>64</v>
      </c>
      <c r="E41" s="44">
        <v>16.5</v>
      </c>
      <c r="F41" s="44">
        <v>17.5</v>
      </c>
      <c r="G41" s="44">
        <v>16.95</v>
      </c>
      <c r="H41" s="41">
        <v>13.33</v>
      </c>
      <c r="I41" s="44">
        <v>13.15</v>
      </c>
      <c r="J41" s="21">
        <v>20</v>
      </c>
    </row>
    <row r="42" spans="1:10" ht="15.75">
      <c r="A42" s="276"/>
      <c r="B42" s="283"/>
      <c r="C42" s="15" t="s">
        <v>65</v>
      </c>
      <c r="D42" s="16" t="s">
        <v>66</v>
      </c>
      <c r="E42" s="44">
        <v>3.96</v>
      </c>
      <c r="F42" s="44">
        <v>3.91</v>
      </c>
      <c r="G42" s="44">
        <v>3.89</v>
      </c>
      <c r="H42" s="41">
        <v>3.71</v>
      </c>
      <c r="I42" s="44">
        <v>3.98</v>
      </c>
      <c r="J42" s="21">
        <v>5.15</v>
      </c>
    </row>
    <row r="43" spans="1:10" ht="16.5">
      <c r="A43" s="276"/>
      <c r="B43" s="283"/>
      <c r="C43" s="15" t="s">
        <v>67</v>
      </c>
      <c r="D43" s="17" t="s">
        <v>68</v>
      </c>
      <c r="E43" s="44">
        <v>4.29</v>
      </c>
      <c r="F43" s="44">
        <v>4.37</v>
      </c>
      <c r="G43" s="44">
        <v>3.92</v>
      </c>
      <c r="H43" s="41">
        <v>4.24</v>
      </c>
      <c r="I43" s="44">
        <v>1.35</v>
      </c>
      <c r="J43" s="21">
        <v>5.32</v>
      </c>
    </row>
    <row r="44" spans="1:10" ht="18.75">
      <c r="A44" s="276"/>
      <c r="B44" s="283"/>
      <c r="C44" s="13" t="s">
        <v>58</v>
      </c>
      <c r="D44" s="12" t="s">
        <v>69</v>
      </c>
      <c r="E44" s="44">
        <v>1672</v>
      </c>
      <c r="F44" s="44">
        <v>1672</v>
      </c>
      <c r="G44" s="44">
        <v>993</v>
      </c>
      <c r="H44" s="41">
        <v>980</v>
      </c>
      <c r="I44" s="44">
        <v>1070</v>
      </c>
      <c r="J44" s="21">
        <v>1170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5.82</v>
      </c>
      <c r="F45" s="44">
        <v>7.09</v>
      </c>
      <c r="G45" s="44">
        <v>6.49</v>
      </c>
      <c r="H45" s="41">
        <v>6.85</v>
      </c>
      <c r="I45" s="44">
        <v>4.7</v>
      </c>
      <c r="J45" s="21">
        <v>4.75</v>
      </c>
    </row>
    <row r="46" spans="1:10" ht="18.75">
      <c r="A46" s="276"/>
      <c r="B46" s="283"/>
      <c r="C46" s="13" t="s">
        <v>58</v>
      </c>
      <c r="D46" s="12" t="s">
        <v>59</v>
      </c>
      <c r="E46" s="44">
        <v>18.399999999999999</v>
      </c>
      <c r="F46" s="44">
        <v>14.2</v>
      </c>
      <c r="G46" s="44">
        <v>19.100000000000001</v>
      </c>
      <c r="H46" s="41">
        <v>15.1</v>
      </c>
      <c r="I46" s="44">
        <v>17</v>
      </c>
      <c r="J46" s="21">
        <v>28.2</v>
      </c>
    </row>
    <row r="47" spans="1:10" ht="16.5">
      <c r="A47" s="276"/>
      <c r="B47" s="283"/>
      <c r="C47" s="14" t="s">
        <v>60</v>
      </c>
      <c r="D47" s="12" t="s">
        <v>72</v>
      </c>
      <c r="E47" s="44">
        <v>2.9</v>
      </c>
      <c r="F47" s="44">
        <v>2.14</v>
      </c>
      <c r="G47" s="44">
        <v>7.5</v>
      </c>
      <c r="H47" s="41">
        <v>7.75</v>
      </c>
      <c r="I47" s="44">
        <v>4.88</v>
      </c>
      <c r="J47" s="21">
        <v>4.05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5.87</v>
      </c>
      <c r="F48" s="44">
        <v>7.39</v>
      </c>
      <c r="G48" s="44">
        <v>9.51</v>
      </c>
      <c r="H48" s="41">
        <v>5.97</v>
      </c>
      <c r="I48" s="44">
        <v>5.19</v>
      </c>
      <c r="J48" s="21">
        <v>5.57</v>
      </c>
    </row>
    <row r="49" spans="1:13" ht="18.75">
      <c r="A49" s="276"/>
      <c r="B49" s="283"/>
      <c r="C49" s="13" t="s">
        <v>58</v>
      </c>
      <c r="D49" s="12" t="s">
        <v>59</v>
      </c>
      <c r="E49" s="44">
        <v>23.4</v>
      </c>
      <c r="F49" s="44">
        <v>22.3</v>
      </c>
      <c r="G49" s="44">
        <v>16.7</v>
      </c>
      <c r="H49" s="41">
        <v>15.8</v>
      </c>
      <c r="I49" s="44">
        <v>5.9</v>
      </c>
      <c r="J49" s="21">
        <v>21.4</v>
      </c>
    </row>
    <row r="50" spans="1:13" ht="16.5">
      <c r="A50" s="276"/>
      <c r="B50" s="283"/>
      <c r="C50" s="14" t="s">
        <v>60</v>
      </c>
      <c r="D50" s="12" t="s">
        <v>72</v>
      </c>
      <c r="E50" s="44">
        <v>6.01</v>
      </c>
      <c r="F50" s="44">
        <v>5.93</v>
      </c>
      <c r="G50" s="44">
        <v>5.6</v>
      </c>
      <c r="H50" s="41">
        <v>9.3000000000000007</v>
      </c>
      <c r="I50" s="44">
        <v>8.2799999999999994</v>
      </c>
      <c r="J50" s="21">
        <v>7.8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9.4499999999999993</v>
      </c>
      <c r="F52" s="44">
        <v>9.36</v>
      </c>
      <c r="G52" s="44">
        <v>9.41</v>
      </c>
      <c r="H52" s="41">
        <v>9.34</v>
      </c>
      <c r="I52" s="44">
        <v>9.2899999999999991</v>
      </c>
      <c r="J52" s="21">
        <v>9.3000000000000007</v>
      </c>
    </row>
    <row r="53" spans="1:13" ht="15.75">
      <c r="A53" s="276"/>
      <c r="B53" s="283"/>
      <c r="C53" s="12" t="s">
        <v>56</v>
      </c>
      <c r="D53" s="12" t="s">
        <v>57</v>
      </c>
      <c r="E53" s="44">
        <v>7.07</v>
      </c>
      <c r="F53" s="44">
        <v>6.21</v>
      </c>
      <c r="G53" s="44">
        <v>6.21</v>
      </c>
      <c r="H53" s="41">
        <v>6.91</v>
      </c>
      <c r="I53" s="44">
        <v>6.35</v>
      </c>
      <c r="J53" s="21">
        <v>6.52</v>
      </c>
    </row>
    <row r="54" spans="1:13" ht="18.75">
      <c r="A54" s="276"/>
      <c r="B54" s="283"/>
      <c r="C54" s="13" t="s">
        <v>58</v>
      </c>
      <c r="D54" s="12" t="s">
        <v>59</v>
      </c>
      <c r="E54" s="44">
        <v>17.7</v>
      </c>
      <c r="F54" s="44">
        <v>14.3</v>
      </c>
      <c r="G54" s="44">
        <v>12.62</v>
      </c>
      <c r="H54" s="41">
        <v>17</v>
      </c>
      <c r="I54" s="44">
        <v>16.5</v>
      </c>
      <c r="J54" s="21">
        <v>19</v>
      </c>
    </row>
    <row r="55" spans="1:13" ht="16.5">
      <c r="A55" s="276"/>
      <c r="B55" s="284"/>
      <c r="C55" s="18" t="s">
        <v>60</v>
      </c>
      <c r="D55" s="12" t="s">
        <v>77</v>
      </c>
      <c r="E55" s="19">
        <v>3.83</v>
      </c>
      <c r="F55" s="19">
        <v>6.51</v>
      </c>
      <c r="G55" s="19">
        <v>5.4</v>
      </c>
      <c r="H55" s="41">
        <v>8.1300000000000008</v>
      </c>
      <c r="I55" s="44">
        <v>2.13</v>
      </c>
      <c r="J55" s="21">
        <v>2.59</v>
      </c>
    </row>
    <row r="56" spans="1:13" ht="14.25">
      <c r="A56" s="22" t="s">
        <v>78</v>
      </c>
      <c r="B56" s="22" t="s">
        <v>79</v>
      </c>
      <c r="C56" s="23">
        <v>8.35</v>
      </c>
      <c r="D56" s="22" t="s">
        <v>80</v>
      </c>
      <c r="E56" s="23">
        <v>93</v>
      </c>
      <c r="F56" s="22" t="s">
        <v>81</v>
      </c>
      <c r="G56" s="23">
        <v>81</v>
      </c>
      <c r="H56" s="22" t="s">
        <v>82</v>
      </c>
      <c r="I56" s="23">
        <v>0.06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11.6</v>
      </c>
      <c r="C60" s="30"/>
      <c r="D60" s="33"/>
      <c r="E60" s="30"/>
      <c r="F60" s="30"/>
      <c r="G60" s="34"/>
      <c r="H60" s="30">
        <v>7.01</v>
      </c>
      <c r="I60" s="30"/>
      <c r="J60" s="21">
        <v>3.11</v>
      </c>
      <c r="K60" s="21"/>
      <c r="L60" s="21">
        <v>2.67</v>
      </c>
      <c r="M60" s="21"/>
    </row>
    <row r="61" spans="1:13" ht="18.75">
      <c r="A61" s="28" t="s">
        <v>2</v>
      </c>
      <c r="B61" s="29">
        <v>51.2</v>
      </c>
      <c r="C61" s="30"/>
      <c r="D61" s="33">
        <v>21</v>
      </c>
      <c r="E61" s="30"/>
      <c r="F61" s="30">
        <v>54.84</v>
      </c>
      <c r="G61" s="34"/>
      <c r="H61" s="30">
        <v>14.3</v>
      </c>
      <c r="I61" s="30"/>
      <c r="J61" s="21">
        <v>9.1300000000000008</v>
      </c>
      <c r="K61" s="21"/>
      <c r="L61" s="21">
        <v>1.79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>
        <v>64.2</v>
      </c>
      <c r="F63" s="30"/>
      <c r="G63" s="34">
        <v>65.13</v>
      </c>
      <c r="H63" s="30"/>
      <c r="I63" s="30">
        <v>55.45</v>
      </c>
      <c r="J63" s="21"/>
      <c r="K63" s="21">
        <v>61.88</v>
      </c>
      <c r="M63" s="21">
        <v>59.39</v>
      </c>
    </row>
    <row r="64" spans="1:13" ht="18.75">
      <c r="A64" s="31" t="s">
        <v>3</v>
      </c>
      <c r="B64" s="30"/>
      <c r="C64" s="30">
        <v>32.1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34.9</v>
      </c>
      <c r="D65" s="33"/>
      <c r="E65" s="30">
        <v>46.7</v>
      </c>
      <c r="F65" s="30"/>
      <c r="G65" s="34">
        <v>23.04</v>
      </c>
      <c r="H65" s="30"/>
      <c r="I65" s="30">
        <v>30.87</v>
      </c>
      <c r="J65" s="21"/>
      <c r="K65" s="21">
        <v>35.26</v>
      </c>
      <c r="M65" s="21">
        <v>34.21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4.4400000000000004</v>
      </c>
      <c r="C67" s="30">
        <v>11.05</v>
      </c>
      <c r="D67" s="33">
        <v>1.97</v>
      </c>
      <c r="E67" s="30">
        <v>12.36</v>
      </c>
      <c r="F67" s="30">
        <v>16.7</v>
      </c>
      <c r="G67" s="34">
        <v>6.39</v>
      </c>
      <c r="H67" s="30">
        <v>6.79</v>
      </c>
      <c r="I67" s="30">
        <v>9.36</v>
      </c>
      <c r="J67" s="21">
        <v>2.4500000000000002</v>
      </c>
      <c r="K67" s="21">
        <v>12.77</v>
      </c>
      <c r="L67" s="21">
        <v>1.75</v>
      </c>
      <c r="M67" s="21">
        <v>9.85</v>
      </c>
    </row>
    <row r="68" spans="1:13" ht="18.75">
      <c r="A68" s="32" t="s">
        <v>5</v>
      </c>
      <c r="B68" s="36">
        <v>5.6</v>
      </c>
      <c r="C68" s="30">
        <v>12.85</v>
      </c>
      <c r="D68" s="33">
        <v>2.62</v>
      </c>
      <c r="E68" s="30">
        <v>12.67</v>
      </c>
      <c r="F68" s="30">
        <v>13.2</v>
      </c>
      <c r="G68" s="34">
        <v>13.38</v>
      </c>
      <c r="H68" s="30">
        <v>17.2</v>
      </c>
      <c r="I68" s="30">
        <v>13.34</v>
      </c>
      <c r="J68" s="21">
        <v>9.27</v>
      </c>
      <c r="K68" s="21">
        <v>11.03</v>
      </c>
      <c r="L68" s="21">
        <v>4.54</v>
      </c>
      <c r="M68" s="21">
        <v>14.76</v>
      </c>
    </row>
    <row r="69" spans="1:13" ht="18.75">
      <c r="A69" s="32" t="s">
        <v>6</v>
      </c>
      <c r="B69" s="36">
        <v>9.61</v>
      </c>
      <c r="C69" s="30">
        <v>12.88</v>
      </c>
      <c r="D69" s="33">
        <v>3.52</v>
      </c>
      <c r="E69" s="30">
        <v>7.24</v>
      </c>
      <c r="F69" s="30">
        <v>14.1</v>
      </c>
      <c r="G69" s="34">
        <v>15.81</v>
      </c>
      <c r="H69" s="30">
        <v>12.5</v>
      </c>
      <c r="I69" s="30">
        <v>6.45</v>
      </c>
      <c r="J69" s="21">
        <v>14.5</v>
      </c>
      <c r="K69" s="21">
        <v>12.72</v>
      </c>
      <c r="L69" s="21">
        <v>6.52</v>
      </c>
      <c r="M69" s="21">
        <v>15.9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31" sqref="C31:E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201</v>
      </c>
      <c r="D2" s="229"/>
      <c r="E2" s="229"/>
      <c r="F2" s="230" t="s">
        <v>133</v>
      </c>
      <c r="G2" s="230"/>
      <c r="H2" s="230"/>
      <c r="I2" s="231" t="s">
        <v>207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35700</v>
      </c>
      <c r="D4" s="232"/>
      <c r="E4" s="232"/>
      <c r="F4" s="232">
        <v>36800</v>
      </c>
      <c r="G4" s="232"/>
      <c r="H4" s="232"/>
      <c r="I4" s="232">
        <v>37851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25900</v>
      </c>
      <c r="D5" s="232"/>
      <c r="E5" s="232"/>
      <c r="F5" s="232">
        <v>26720</v>
      </c>
      <c r="G5" s="232"/>
      <c r="H5" s="232"/>
      <c r="I5" s="232">
        <v>27431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C4-'11日'!I4</f>
        <v>1100</v>
      </c>
      <c r="D6" s="288"/>
      <c r="E6" s="288"/>
      <c r="F6" s="289">
        <f>F4-C4</f>
        <v>1100</v>
      </c>
      <c r="G6" s="290"/>
      <c r="H6" s="291"/>
      <c r="I6" s="289">
        <f>I4-F4</f>
        <v>1051</v>
      </c>
      <c r="J6" s="290"/>
      <c r="K6" s="291"/>
      <c r="L6" s="294">
        <f>C6+F6+I6</f>
        <v>3251</v>
      </c>
      <c r="M6" s="294">
        <f>C7+F7+I7</f>
        <v>2731</v>
      </c>
    </row>
    <row r="7" spans="1:15" ht="21.95" customHeight="1">
      <c r="A7" s="223"/>
      <c r="B7" s="6" t="s">
        <v>16</v>
      </c>
      <c r="C7" s="288">
        <f>C5-'11日'!I5</f>
        <v>1200</v>
      </c>
      <c r="D7" s="288"/>
      <c r="E7" s="288"/>
      <c r="F7" s="289">
        <f>F5-C5</f>
        <v>820</v>
      </c>
      <c r="G7" s="290"/>
      <c r="H7" s="291"/>
      <c r="I7" s="289">
        <f>I5-F5</f>
        <v>711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50</v>
      </c>
      <c r="D9" s="232"/>
      <c r="E9" s="232"/>
      <c r="F9" s="232">
        <v>48</v>
      </c>
      <c r="G9" s="232"/>
      <c r="H9" s="232"/>
      <c r="I9" s="232">
        <v>47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50</v>
      </c>
      <c r="D10" s="232"/>
      <c r="E10" s="232"/>
      <c r="F10" s="232">
        <v>48</v>
      </c>
      <c r="G10" s="232"/>
      <c r="H10" s="232"/>
      <c r="I10" s="232">
        <v>47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16" t="s">
        <v>92</v>
      </c>
      <c r="D11" s="116" t="s">
        <v>92</v>
      </c>
      <c r="E11" s="116" t="s">
        <v>92</v>
      </c>
      <c r="F11" s="118" t="s">
        <v>92</v>
      </c>
      <c r="G11" s="118" t="s">
        <v>92</v>
      </c>
      <c r="H11" s="118" t="s">
        <v>92</v>
      </c>
      <c r="I11" s="120" t="s">
        <v>92</v>
      </c>
      <c r="J11" s="120" t="s">
        <v>92</v>
      </c>
      <c r="K11" s="120" t="s">
        <v>92</v>
      </c>
    </row>
    <row r="12" spans="1:15" ht="21.95" customHeight="1">
      <c r="A12" s="268"/>
      <c r="B12" s="43" t="s">
        <v>23</v>
      </c>
      <c r="C12" s="116">
        <v>60</v>
      </c>
      <c r="D12" s="116">
        <v>60</v>
      </c>
      <c r="E12" s="116">
        <v>60</v>
      </c>
      <c r="F12" s="118">
        <v>60</v>
      </c>
      <c r="G12" s="118">
        <v>60</v>
      </c>
      <c r="H12" s="118">
        <v>60</v>
      </c>
      <c r="I12" s="120">
        <v>60</v>
      </c>
      <c r="J12" s="120">
        <v>60</v>
      </c>
      <c r="K12" s="120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1">
        <v>350</v>
      </c>
      <c r="D15" s="41">
        <v>320</v>
      </c>
      <c r="E15" s="41">
        <v>290</v>
      </c>
      <c r="F15" s="41">
        <v>290</v>
      </c>
      <c r="G15" s="41">
        <v>260</v>
      </c>
      <c r="H15" s="41">
        <v>490</v>
      </c>
      <c r="I15" s="41">
        <v>490</v>
      </c>
      <c r="J15" s="41">
        <v>450</v>
      </c>
      <c r="K15" s="41">
        <v>430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203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15" t="s">
        <v>94</v>
      </c>
      <c r="D17" s="115" t="s">
        <v>94</v>
      </c>
      <c r="E17" s="115" t="s">
        <v>94</v>
      </c>
      <c r="F17" s="117" t="s">
        <v>94</v>
      </c>
      <c r="G17" s="117" t="s">
        <v>94</v>
      </c>
      <c r="H17" s="117" t="s">
        <v>94</v>
      </c>
      <c r="I17" s="119" t="s">
        <v>94</v>
      </c>
      <c r="J17" s="119" t="s">
        <v>94</v>
      </c>
      <c r="K17" s="119" t="s">
        <v>94</v>
      </c>
    </row>
    <row r="18" spans="1:11" ht="21.95" customHeight="1">
      <c r="A18" s="240"/>
      <c r="B18" s="42" t="s">
        <v>23</v>
      </c>
      <c r="C18" s="115">
        <v>75</v>
      </c>
      <c r="D18" s="115">
        <v>75</v>
      </c>
      <c r="E18" s="115">
        <v>75</v>
      </c>
      <c r="F18" s="117">
        <v>75</v>
      </c>
      <c r="G18" s="117">
        <v>75</v>
      </c>
      <c r="H18" s="117">
        <v>75</v>
      </c>
      <c r="I18" s="119">
        <v>75</v>
      </c>
      <c r="J18" s="119">
        <v>75</v>
      </c>
      <c r="K18" s="119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>
        <v>430</v>
      </c>
      <c r="D21" s="41">
        <v>330</v>
      </c>
      <c r="E21" s="41">
        <v>290</v>
      </c>
      <c r="F21" s="41">
        <v>290</v>
      </c>
      <c r="G21" s="41">
        <v>200</v>
      </c>
      <c r="H21" s="41">
        <v>480</v>
      </c>
      <c r="I21" s="41">
        <v>480</v>
      </c>
      <c r="J21" s="41">
        <v>410</v>
      </c>
      <c r="K21" s="41">
        <v>350</v>
      </c>
    </row>
    <row r="22" spans="1:11" ht="31.5" customHeight="1">
      <c r="A22" s="238"/>
      <c r="B22" s="9" t="s">
        <v>33</v>
      </c>
      <c r="C22" s="239" t="s">
        <v>34</v>
      </c>
      <c r="D22" s="239"/>
      <c r="E22" s="239"/>
      <c r="F22" s="239" t="s">
        <v>204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1880</v>
      </c>
      <c r="D23" s="237"/>
      <c r="E23" s="237"/>
      <c r="F23" s="237">
        <v>1880</v>
      </c>
      <c r="G23" s="237"/>
      <c r="H23" s="237"/>
      <c r="I23" s="237">
        <v>1850</v>
      </c>
      <c r="J23" s="237"/>
      <c r="K23" s="237"/>
    </row>
    <row r="24" spans="1:11" ht="21.95" customHeight="1">
      <c r="A24" s="243"/>
      <c r="B24" s="10" t="s">
        <v>37</v>
      </c>
      <c r="C24" s="237">
        <v>1170</v>
      </c>
      <c r="D24" s="237"/>
      <c r="E24" s="237"/>
      <c r="F24" s="237">
        <v>1170</v>
      </c>
      <c r="G24" s="237"/>
      <c r="H24" s="237"/>
      <c r="I24" s="237">
        <v>1050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17</v>
      </c>
      <c r="D25" s="237"/>
      <c r="E25" s="237"/>
      <c r="F25" s="237">
        <v>17</v>
      </c>
      <c r="G25" s="237"/>
      <c r="H25" s="237"/>
      <c r="I25" s="237">
        <v>17</v>
      </c>
      <c r="J25" s="237"/>
      <c r="K25" s="237"/>
    </row>
    <row r="26" spans="1:11" ht="21.95" customHeight="1">
      <c r="A26" s="242"/>
      <c r="B26" s="8" t="s">
        <v>40</v>
      </c>
      <c r="C26" s="237">
        <v>102</v>
      </c>
      <c r="D26" s="237"/>
      <c r="E26" s="237"/>
      <c r="F26" s="237">
        <v>101</v>
      </c>
      <c r="G26" s="237"/>
      <c r="H26" s="237"/>
      <c r="I26" s="237">
        <v>101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205</v>
      </c>
      <c r="D28" s="254"/>
      <c r="E28" s="255"/>
      <c r="F28" s="253" t="s">
        <v>206</v>
      </c>
      <c r="G28" s="254"/>
      <c r="H28" s="255"/>
      <c r="I28" s="253" t="s">
        <v>213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165</v>
      </c>
      <c r="D31" s="265"/>
      <c r="E31" s="266"/>
      <c r="F31" s="264" t="s">
        <v>131</v>
      </c>
      <c r="G31" s="265"/>
      <c r="H31" s="266"/>
      <c r="I31" s="264" t="s">
        <v>208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9.27</v>
      </c>
      <c r="F35" s="44">
        <v>9.1</v>
      </c>
      <c r="G35" s="44">
        <v>9.26</v>
      </c>
      <c r="H35" s="41">
        <v>9.23</v>
      </c>
      <c r="I35" s="44">
        <v>9.18</v>
      </c>
      <c r="J35" s="21">
        <v>9.23</v>
      </c>
    </row>
    <row r="36" spans="1:10" ht="15.75">
      <c r="A36" s="276"/>
      <c r="B36" s="283"/>
      <c r="C36" s="12" t="s">
        <v>56</v>
      </c>
      <c r="D36" s="12" t="s">
        <v>57</v>
      </c>
      <c r="E36" s="44">
        <v>6.15</v>
      </c>
      <c r="F36" s="44">
        <v>7.31</v>
      </c>
      <c r="G36" s="44">
        <v>7.05</v>
      </c>
      <c r="H36" s="41">
        <v>6.11</v>
      </c>
      <c r="I36" s="44">
        <v>5.29</v>
      </c>
      <c r="J36" s="21">
        <v>4.3099999999999996</v>
      </c>
    </row>
    <row r="37" spans="1:10" ht="18.75">
      <c r="A37" s="276"/>
      <c r="B37" s="283"/>
      <c r="C37" s="13" t="s">
        <v>58</v>
      </c>
      <c r="D37" s="12" t="s">
        <v>59</v>
      </c>
      <c r="E37" s="44">
        <v>16.8</v>
      </c>
      <c r="F37" s="44">
        <v>12.3</v>
      </c>
      <c r="G37" s="35">
        <v>12.5</v>
      </c>
      <c r="H37" s="41">
        <v>12.8</v>
      </c>
      <c r="I37" s="44">
        <v>11.8</v>
      </c>
      <c r="J37" s="21">
        <v>11.6</v>
      </c>
    </row>
    <row r="38" spans="1:10" ht="16.5">
      <c r="A38" s="276"/>
      <c r="B38" s="283"/>
      <c r="C38" s="14" t="s">
        <v>60</v>
      </c>
      <c r="D38" s="12" t="s">
        <v>61</v>
      </c>
      <c r="E38" s="35">
        <v>7.6</v>
      </c>
      <c r="F38" s="35">
        <v>7.71</v>
      </c>
      <c r="G38" s="35">
        <v>6.27</v>
      </c>
      <c r="H38" s="37">
        <v>8.7100000000000009</v>
      </c>
      <c r="I38" s="44">
        <v>12</v>
      </c>
      <c r="J38" s="21">
        <v>11.8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0</v>
      </c>
      <c r="G39" s="44">
        <v>0.9</v>
      </c>
      <c r="H39" s="41">
        <v>0.9</v>
      </c>
      <c r="I39" s="44">
        <v>1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9.98</v>
      </c>
      <c r="F40" s="44">
        <v>10.07</v>
      </c>
      <c r="G40" s="44">
        <v>9.98</v>
      </c>
      <c r="H40" s="41">
        <v>10</v>
      </c>
      <c r="I40" s="44">
        <v>9.9600000000000009</v>
      </c>
      <c r="J40" s="21">
        <v>10</v>
      </c>
    </row>
    <row r="41" spans="1:10" ht="15.75">
      <c r="A41" s="276"/>
      <c r="B41" s="283"/>
      <c r="C41" s="12" t="s">
        <v>56</v>
      </c>
      <c r="D41" s="12" t="s">
        <v>64</v>
      </c>
      <c r="E41" s="44">
        <v>12.69</v>
      </c>
      <c r="F41" s="44">
        <v>22.8</v>
      </c>
      <c r="G41" s="44">
        <v>21.2</v>
      </c>
      <c r="H41" s="41">
        <v>22.2</v>
      </c>
      <c r="I41" s="44">
        <v>18.899999999999999</v>
      </c>
      <c r="J41" s="21">
        <v>10.48</v>
      </c>
    </row>
    <row r="42" spans="1:10" ht="15.75">
      <c r="A42" s="276"/>
      <c r="B42" s="283"/>
      <c r="C42" s="15" t="s">
        <v>65</v>
      </c>
      <c r="D42" s="16" t="s">
        <v>66</v>
      </c>
      <c r="E42" s="44">
        <v>4.4800000000000004</v>
      </c>
      <c r="F42" s="44">
        <v>5.6</v>
      </c>
      <c r="G42" s="44">
        <v>5.71</v>
      </c>
      <c r="H42" s="41">
        <v>5.9</v>
      </c>
      <c r="I42" s="44">
        <v>5.64</v>
      </c>
      <c r="J42" s="21">
        <v>5.48</v>
      </c>
    </row>
    <row r="43" spans="1:10" ht="16.5">
      <c r="A43" s="276"/>
      <c r="B43" s="283"/>
      <c r="C43" s="15" t="s">
        <v>67</v>
      </c>
      <c r="D43" s="17" t="s">
        <v>68</v>
      </c>
      <c r="E43" s="44">
        <v>6.03</v>
      </c>
      <c r="F43" s="44">
        <v>6.63</v>
      </c>
      <c r="G43" s="44">
        <v>7.01</v>
      </c>
      <c r="H43" s="41">
        <v>6.67</v>
      </c>
      <c r="I43" s="44">
        <v>4.3499999999999996</v>
      </c>
      <c r="J43" s="21">
        <v>5.78</v>
      </c>
    </row>
    <row r="44" spans="1:10" ht="18.75">
      <c r="A44" s="276"/>
      <c r="B44" s="283"/>
      <c r="C44" s="13" t="s">
        <v>58</v>
      </c>
      <c r="D44" s="12" t="s">
        <v>69</v>
      </c>
      <c r="E44" s="44">
        <v>1100</v>
      </c>
      <c r="F44" s="44">
        <v>1179</v>
      </c>
      <c r="G44" s="44">
        <v>988</v>
      </c>
      <c r="H44" s="41">
        <v>760</v>
      </c>
      <c r="I44" s="44">
        <v>650</v>
      </c>
      <c r="J44" s="21">
        <v>820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7.92</v>
      </c>
      <c r="F45" s="44">
        <v>6.22</v>
      </c>
      <c r="G45" s="44">
        <v>8.48</v>
      </c>
      <c r="H45" s="41">
        <v>6.4</v>
      </c>
      <c r="I45" s="44">
        <v>9.0500000000000007</v>
      </c>
      <c r="J45" s="21">
        <v>4.32</v>
      </c>
    </row>
    <row r="46" spans="1:10" ht="18.75">
      <c r="A46" s="276"/>
      <c r="B46" s="283"/>
      <c r="C46" s="13" t="s">
        <v>58</v>
      </c>
      <c r="D46" s="12" t="s">
        <v>59</v>
      </c>
      <c r="E46" s="44">
        <v>15.3</v>
      </c>
      <c r="F46" s="44">
        <v>13</v>
      </c>
      <c r="G46" s="44">
        <v>16.3</v>
      </c>
      <c r="H46" s="41">
        <v>14.1</v>
      </c>
      <c r="I46" s="44">
        <v>14.6</v>
      </c>
      <c r="J46" s="21">
        <v>11.5</v>
      </c>
    </row>
    <row r="47" spans="1:10" ht="16.5">
      <c r="A47" s="276"/>
      <c r="B47" s="283"/>
      <c r="C47" s="14" t="s">
        <v>60</v>
      </c>
      <c r="D47" s="12" t="s">
        <v>72</v>
      </c>
      <c r="E47" s="44">
        <v>6.64</v>
      </c>
      <c r="F47" s="44">
        <v>5.65</v>
      </c>
      <c r="G47" s="44">
        <v>7.6</v>
      </c>
      <c r="H47" s="41">
        <v>6.43</v>
      </c>
      <c r="I47" s="44">
        <v>3.24</v>
      </c>
      <c r="J47" s="21">
        <v>2.41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6.84</v>
      </c>
      <c r="F48" s="44">
        <v>4.1399999999999997</v>
      </c>
      <c r="G48" s="44">
        <v>7.24</v>
      </c>
      <c r="H48" s="41">
        <v>7.55</v>
      </c>
      <c r="I48" s="44">
        <v>5.25</v>
      </c>
      <c r="J48" s="21">
        <v>3.75</v>
      </c>
    </row>
    <row r="49" spans="1:13" ht="18.75">
      <c r="A49" s="276"/>
      <c r="B49" s="283"/>
      <c r="C49" s="13" t="s">
        <v>58</v>
      </c>
      <c r="D49" s="12" t="s">
        <v>59</v>
      </c>
      <c r="E49" s="44">
        <v>16.899999999999999</v>
      </c>
      <c r="F49" s="44">
        <v>18.399999999999999</v>
      </c>
      <c r="G49" s="44">
        <v>16.7</v>
      </c>
      <c r="H49" s="41">
        <v>13</v>
      </c>
      <c r="I49" s="44">
        <v>3.5</v>
      </c>
      <c r="J49" s="21">
        <v>15.6</v>
      </c>
    </row>
    <row r="50" spans="1:13" ht="16.5">
      <c r="A50" s="276"/>
      <c r="B50" s="283"/>
      <c r="C50" s="14" t="s">
        <v>60</v>
      </c>
      <c r="D50" s="12" t="s">
        <v>72</v>
      </c>
      <c r="E50" s="44">
        <v>8.3000000000000007</v>
      </c>
      <c r="F50" s="44">
        <v>6.97</v>
      </c>
      <c r="G50" s="44">
        <v>4.57</v>
      </c>
      <c r="H50" s="41">
        <v>7.46</v>
      </c>
      <c r="I50" s="44">
        <v>1.05</v>
      </c>
      <c r="J50" s="21">
        <v>2.0499999999999998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9.34</v>
      </c>
      <c r="F52" s="44">
        <v>9.27</v>
      </c>
      <c r="G52" s="44">
        <v>9.4499999999999993</v>
      </c>
      <c r="H52" s="41">
        <v>9.2799999999999994</v>
      </c>
      <c r="I52" s="44">
        <v>9.2100000000000009</v>
      </c>
      <c r="J52" s="21">
        <v>9.2799999999999994</v>
      </c>
    </row>
    <row r="53" spans="1:13" ht="15.75">
      <c r="A53" s="276"/>
      <c r="B53" s="283"/>
      <c r="C53" s="12" t="s">
        <v>56</v>
      </c>
      <c r="D53" s="12" t="s">
        <v>57</v>
      </c>
      <c r="E53" s="44">
        <v>6.29</v>
      </c>
      <c r="F53" s="44">
        <v>13.25</v>
      </c>
      <c r="G53" s="44">
        <v>7.12</v>
      </c>
      <c r="H53" s="41">
        <v>9.02</v>
      </c>
      <c r="I53" s="44">
        <v>8.06</v>
      </c>
      <c r="J53" s="21">
        <v>7.42</v>
      </c>
    </row>
    <row r="54" spans="1:13" ht="18.75">
      <c r="A54" s="276"/>
      <c r="B54" s="283"/>
      <c r="C54" s="13" t="s">
        <v>58</v>
      </c>
      <c r="D54" s="12" t="s">
        <v>59</v>
      </c>
      <c r="E54" s="44">
        <v>17.5</v>
      </c>
      <c r="F54" s="44">
        <v>15</v>
      </c>
      <c r="G54" s="44">
        <v>18.100000000000001</v>
      </c>
      <c r="H54" s="41">
        <v>12.1</v>
      </c>
      <c r="I54" s="44">
        <v>18.899999999999999</v>
      </c>
      <c r="J54" s="21">
        <v>13.1</v>
      </c>
    </row>
    <row r="55" spans="1:13" ht="16.5">
      <c r="A55" s="276"/>
      <c r="B55" s="284"/>
      <c r="C55" s="18" t="s">
        <v>60</v>
      </c>
      <c r="D55" s="12" t="s">
        <v>77</v>
      </c>
      <c r="E55" s="19">
        <v>6.34</v>
      </c>
      <c r="F55" s="19">
        <v>9.5</v>
      </c>
      <c r="G55" s="19">
        <v>2.9</v>
      </c>
      <c r="H55" s="41">
        <v>4.6100000000000003</v>
      </c>
      <c r="I55" s="44">
        <v>3.5</v>
      </c>
      <c r="J55" s="21">
        <v>4.4000000000000004</v>
      </c>
    </row>
    <row r="56" spans="1:13" ht="14.25">
      <c r="A56" s="22" t="s">
        <v>78</v>
      </c>
      <c r="B56" s="22" t="s">
        <v>79</v>
      </c>
      <c r="C56" s="23">
        <v>7.27</v>
      </c>
      <c r="D56" s="22" t="s">
        <v>80</v>
      </c>
      <c r="E56" s="23">
        <v>90</v>
      </c>
      <c r="F56" s="22" t="s">
        <v>81</v>
      </c>
      <c r="G56" s="23">
        <v>85</v>
      </c>
      <c r="H56" s="22" t="s">
        <v>82</v>
      </c>
      <c r="I56" s="23">
        <v>20.28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1.01</v>
      </c>
      <c r="C60" s="30"/>
      <c r="D60" s="33">
        <v>2.9</v>
      </c>
      <c r="E60" s="30"/>
      <c r="F60" s="30">
        <v>6.4</v>
      </c>
      <c r="G60" s="34">
        <v>2.0099999999999998</v>
      </c>
      <c r="H60" s="30">
        <v>5.68</v>
      </c>
      <c r="I60" s="30"/>
      <c r="J60" s="21">
        <v>10.199999999999999</v>
      </c>
      <c r="K60" s="21"/>
      <c r="L60" s="21">
        <v>142</v>
      </c>
      <c r="M60" s="21"/>
    </row>
    <row r="61" spans="1:13" ht="18.75">
      <c r="A61" s="28" t="s">
        <v>2</v>
      </c>
      <c r="B61" s="29">
        <v>0.6</v>
      </c>
      <c r="C61" s="30"/>
      <c r="D61" s="33">
        <v>7.31</v>
      </c>
      <c r="E61" s="30"/>
      <c r="F61" s="30">
        <v>3.99</v>
      </c>
      <c r="G61" s="34"/>
      <c r="H61" s="30"/>
      <c r="I61" s="30"/>
      <c r="J61" s="21">
        <v>0.99</v>
      </c>
      <c r="K61" s="21"/>
      <c r="L61" s="21">
        <v>11.7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64.099999999999994</v>
      </c>
      <c r="D63" s="33"/>
      <c r="E63" s="30">
        <v>75.88</v>
      </c>
      <c r="F63" s="30"/>
      <c r="G63" s="34">
        <v>65.11</v>
      </c>
      <c r="H63" s="30"/>
      <c r="I63" s="30">
        <v>70.709999999999994</v>
      </c>
      <c r="J63" s="21"/>
      <c r="K63" s="21">
        <v>73.400000000000006</v>
      </c>
      <c r="M63" s="21">
        <v>69.099999999999994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59.8</v>
      </c>
      <c r="D65" s="33"/>
      <c r="E65" s="30">
        <v>36.99</v>
      </c>
      <c r="F65" s="30"/>
      <c r="G65" s="34">
        <v>36.99</v>
      </c>
      <c r="H65" s="30"/>
      <c r="I65" s="30">
        <v>42.78</v>
      </c>
      <c r="J65" s="21"/>
      <c r="K65" s="21">
        <v>37.6</v>
      </c>
      <c r="M65" s="21">
        <v>41.7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3.97</v>
      </c>
      <c r="C67" s="30">
        <v>10.3</v>
      </c>
      <c r="D67" s="33">
        <v>2.7</v>
      </c>
      <c r="E67" s="30">
        <v>12.4</v>
      </c>
      <c r="F67" s="30">
        <v>3.78</v>
      </c>
      <c r="G67" s="34">
        <v>6.25</v>
      </c>
      <c r="H67" s="30">
        <v>1.59</v>
      </c>
      <c r="I67" s="30">
        <v>5.34</v>
      </c>
      <c r="J67" s="21">
        <v>3.25</v>
      </c>
      <c r="K67" s="21">
        <v>6.25</v>
      </c>
      <c r="L67" s="21">
        <v>4.21</v>
      </c>
      <c r="M67" s="21">
        <v>8.3000000000000007</v>
      </c>
    </row>
    <row r="68" spans="1:13" ht="18.75">
      <c r="A68" s="32" t="s">
        <v>5</v>
      </c>
      <c r="B68" s="36">
        <v>15.2</v>
      </c>
      <c r="C68" s="30">
        <v>11.1</v>
      </c>
      <c r="D68" s="33">
        <v>12.3</v>
      </c>
      <c r="E68" s="30">
        <v>6.77</v>
      </c>
      <c r="F68" s="30">
        <v>10.8</v>
      </c>
      <c r="G68" s="34">
        <v>13.13</v>
      </c>
      <c r="H68" s="30">
        <v>4.7300000000000004</v>
      </c>
      <c r="I68" s="30">
        <v>12.75</v>
      </c>
      <c r="J68" s="21">
        <v>8.9499999999999993</v>
      </c>
      <c r="K68" s="21">
        <v>8.0399999999999991</v>
      </c>
      <c r="L68" s="21">
        <v>2.1</v>
      </c>
      <c r="M68" s="21">
        <v>8.8000000000000007</v>
      </c>
    </row>
    <row r="69" spans="1:13" ht="18.75">
      <c r="A69" s="32" t="s">
        <v>6</v>
      </c>
      <c r="B69" s="36">
        <v>9.09</v>
      </c>
      <c r="C69" s="30">
        <v>9.8000000000000007</v>
      </c>
      <c r="D69" s="33">
        <v>8.44</v>
      </c>
      <c r="E69" s="30">
        <v>15.63</v>
      </c>
      <c r="F69" s="30">
        <v>6.43</v>
      </c>
      <c r="G69" s="34">
        <v>15.63</v>
      </c>
      <c r="H69" s="30">
        <v>6.27</v>
      </c>
      <c r="I69" s="30">
        <v>11.47</v>
      </c>
      <c r="J69" s="21">
        <v>1.77</v>
      </c>
      <c r="K69" s="21">
        <v>12.84</v>
      </c>
      <c r="L69" s="21">
        <v>3.55</v>
      </c>
      <c r="M69" s="21">
        <v>13.14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31" sqref="C31:E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126</v>
      </c>
      <c r="D2" s="229"/>
      <c r="E2" s="229"/>
      <c r="F2" s="230" t="s">
        <v>133</v>
      </c>
      <c r="G2" s="230"/>
      <c r="H2" s="230"/>
      <c r="I2" s="231" t="s">
        <v>215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39000</v>
      </c>
      <c r="D4" s="232"/>
      <c r="E4" s="232"/>
      <c r="F4" s="232">
        <v>40050</v>
      </c>
      <c r="G4" s="232"/>
      <c r="H4" s="232"/>
      <c r="I4" s="232">
        <v>41170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28530</v>
      </c>
      <c r="D5" s="232"/>
      <c r="E5" s="232"/>
      <c r="F5" s="232">
        <v>29500</v>
      </c>
      <c r="G5" s="232"/>
      <c r="H5" s="232"/>
      <c r="I5" s="232">
        <v>30200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C4-'12日'!I4</f>
        <v>1149</v>
      </c>
      <c r="D6" s="288"/>
      <c r="E6" s="288"/>
      <c r="F6" s="289">
        <f>F4-C4</f>
        <v>1050</v>
      </c>
      <c r="G6" s="290"/>
      <c r="H6" s="291"/>
      <c r="I6" s="289">
        <f>I4-F4</f>
        <v>1120</v>
      </c>
      <c r="J6" s="290"/>
      <c r="K6" s="291"/>
      <c r="L6" s="294">
        <f>C6+F6+I6</f>
        <v>3319</v>
      </c>
      <c r="M6" s="294">
        <f>C7+F7+I7</f>
        <v>2769</v>
      </c>
    </row>
    <row r="7" spans="1:15" ht="21.95" customHeight="1">
      <c r="A7" s="223"/>
      <c r="B7" s="6" t="s">
        <v>16</v>
      </c>
      <c r="C7" s="288">
        <f>C5-'12日'!I5</f>
        <v>1099</v>
      </c>
      <c r="D7" s="288"/>
      <c r="E7" s="288"/>
      <c r="F7" s="289">
        <f>F5-C5</f>
        <v>970</v>
      </c>
      <c r="G7" s="290"/>
      <c r="H7" s="291"/>
      <c r="I7" s="289">
        <f>I5-F5</f>
        <v>700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47</v>
      </c>
      <c r="D9" s="232"/>
      <c r="E9" s="232"/>
      <c r="F9" s="232">
        <v>48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47</v>
      </c>
      <c r="D10" s="232"/>
      <c r="E10" s="232"/>
      <c r="F10" s="232">
        <v>48</v>
      </c>
      <c r="G10" s="232"/>
      <c r="H10" s="232"/>
      <c r="I10" s="232">
        <v>48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22" t="s">
        <v>92</v>
      </c>
      <c r="D11" s="122" t="s">
        <v>92</v>
      </c>
      <c r="E11" s="122" t="s">
        <v>92</v>
      </c>
      <c r="F11" s="124" t="s">
        <v>92</v>
      </c>
      <c r="G11" s="124" t="s">
        <v>92</v>
      </c>
      <c r="H11" s="124" t="s">
        <v>92</v>
      </c>
      <c r="I11" s="126" t="s">
        <v>92</v>
      </c>
      <c r="J11" s="126" t="s">
        <v>92</v>
      </c>
      <c r="K11" s="126" t="s">
        <v>92</v>
      </c>
    </row>
    <row r="12" spans="1:15" ht="21.95" customHeight="1">
      <c r="A12" s="268"/>
      <c r="B12" s="43" t="s">
        <v>23</v>
      </c>
      <c r="C12" s="122">
        <v>60</v>
      </c>
      <c r="D12" s="122">
        <v>60</v>
      </c>
      <c r="E12" s="122">
        <v>60</v>
      </c>
      <c r="F12" s="124">
        <v>60</v>
      </c>
      <c r="G12" s="124">
        <v>60</v>
      </c>
      <c r="H12" s="124">
        <v>60</v>
      </c>
      <c r="I12" s="126">
        <v>60</v>
      </c>
      <c r="J12" s="126">
        <v>60</v>
      </c>
      <c r="K12" s="126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1">
        <v>430</v>
      </c>
      <c r="D15" s="41">
        <v>380</v>
      </c>
      <c r="E15" s="41">
        <v>350</v>
      </c>
      <c r="F15" s="123">
        <v>350</v>
      </c>
      <c r="G15" s="41">
        <v>320</v>
      </c>
      <c r="H15" s="41">
        <v>280</v>
      </c>
      <c r="I15" s="125">
        <v>280</v>
      </c>
      <c r="J15" s="125">
        <v>250</v>
      </c>
      <c r="K15" s="125">
        <v>500</v>
      </c>
    </row>
    <row r="16" spans="1:15" ht="39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218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21" t="s">
        <v>94</v>
      </c>
      <c r="D17" s="121" t="s">
        <v>94</v>
      </c>
      <c r="E17" s="121" t="s">
        <v>94</v>
      </c>
      <c r="F17" s="123" t="s">
        <v>94</v>
      </c>
      <c r="G17" s="123" t="s">
        <v>94</v>
      </c>
      <c r="H17" s="123" t="s">
        <v>94</v>
      </c>
      <c r="I17" s="125" t="s">
        <v>94</v>
      </c>
      <c r="J17" s="125" t="s">
        <v>94</v>
      </c>
      <c r="K17" s="125" t="s">
        <v>94</v>
      </c>
    </row>
    <row r="18" spans="1:11" ht="21.95" customHeight="1">
      <c r="A18" s="240"/>
      <c r="B18" s="42" t="s">
        <v>23</v>
      </c>
      <c r="C18" s="121">
        <v>75</v>
      </c>
      <c r="D18" s="121">
        <v>75</v>
      </c>
      <c r="E18" s="121">
        <v>75</v>
      </c>
      <c r="F18" s="123">
        <v>75</v>
      </c>
      <c r="G18" s="123">
        <v>75</v>
      </c>
      <c r="H18" s="123">
        <v>75</v>
      </c>
      <c r="I18" s="125">
        <v>75</v>
      </c>
      <c r="J18" s="125">
        <v>75</v>
      </c>
      <c r="K18" s="125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>
        <v>350</v>
      </c>
      <c r="D21" s="41">
        <v>270</v>
      </c>
      <c r="E21" s="41">
        <v>560</v>
      </c>
      <c r="F21" s="123">
        <v>560</v>
      </c>
      <c r="G21" s="41">
        <v>490</v>
      </c>
      <c r="H21" s="41">
        <v>440</v>
      </c>
      <c r="I21" s="125">
        <v>440</v>
      </c>
      <c r="J21" s="125">
        <v>370</v>
      </c>
      <c r="K21" s="125">
        <v>310</v>
      </c>
    </row>
    <row r="22" spans="1:11" ht="46.5" customHeight="1">
      <c r="A22" s="238"/>
      <c r="B22" s="9" t="s">
        <v>33</v>
      </c>
      <c r="C22" s="239" t="s">
        <v>209</v>
      </c>
      <c r="D22" s="239"/>
      <c r="E22" s="239"/>
      <c r="F22" s="239" t="s">
        <v>34</v>
      </c>
      <c r="G22" s="239"/>
      <c r="H22" s="239"/>
      <c r="I22" s="239" t="s">
        <v>217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1750</v>
      </c>
      <c r="D23" s="237"/>
      <c r="E23" s="237"/>
      <c r="F23" s="237">
        <f>860+860</f>
        <v>1720</v>
      </c>
      <c r="G23" s="237"/>
      <c r="H23" s="237"/>
      <c r="I23" s="237">
        <f>860+860</f>
        <v>1720</v>
      </c>
      <c r="J23" s="237"/>
      <c r="K23" s="237"/>
    </row>
    <row r="24" spans="1:11" ht="21.95" customHeight="1">
      <c r="A24" s="243"/>
      <c r="B24" s="10" t="s">
        <v>37</v>
      </c>
      <c r="C24" s="237">
        <v>1050</v>
      </c>
      <c r="D24" s="237"/>
      <c r="E24" s="237"/>
      <c r="F24" s="237">
        <f>490+460</f>
        <v>950</v>
      </c>
      <c r="G24" s="237"/>
      <c r="H24" s="237"/>
      <c r="I24" s="237">
        <f>490+460</f>
        <v>950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17</v>
      </c>
      <c r="D25" s="237"/>
      <c r="E25" s="237"/>
      <c r="F25" s="237">
        <v>17</v>
      </c>
      <c r="G25" s="237"/>
      <c r="H25" s="237"/>
      <c r="I25" s="237">
        <v>16</v>
      </c>
      <c r="J25" s="237"/>
      <c r="K25" s="237"/>
    </row>
    <row r="26" spans="1:11" ht="21.95" customHeight="1">
      <c r="A26" s="242"/>
      <c r="B26" s="8" t="s">
        <v>40</v>
      </c>
      <c r="C26" s="237">
        <v>100</v>
      </c>
      <c r="D26" s="237"/>
      <c r="E26" s="237"/>
      <c r="F26" s="237">
        <v>100</v>
      </c>
      <c r="G26" s="237"/>
      <c r="H26" s="237"/>
      <c r="I26" s="237">
        <v>99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211</v>
      </c>
      <c r="D28" s="254"/>
      <c r="E28" s="255"/>
      <c r="F28" s="253" t="s">
        <v>214</v>
      </c>
      <c r="G28" s="254"/>
      <c r="H28" s="255"/>
      <c r="I28" s="253" t="s">
        <v>202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13.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165</v>
      </c>
      <c r="D31" s="265"/>
      <c r="E31" s="266"/>
      <c r="F31" s="264" t="s">
        <v>210</v>
      </c>
      <c r="G31" s="265"/>
      <c r="H31" s="266"/>
      <c r="I31" s="264" t="s">
        <v>216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9.2899999999999991</v>
      </c>
      <c r="F35" s="44">
        <v>9.24</v>
      </c>
      <c r="G35" s="44">
        <v>9.26</v>
      </c>
      <c r="H35" s="41">
        <v>9.33</v>
      </c>
      <c r="I35" s="44">
        <v>9.2100000000000009</v>
      </c>
      <c r="J35" s="21">
        <v>9.23</v>
      </c>
    </row>
    <row r="36" spans="1:10" ht="15.75">
      <c r="A36" s="276"/>
      <c r="B36" s="283"/>
      <c r="C36" s="12" t="s">
        <v>56</v>
      </c>
      <c r="D36" s="12" t="s">
        <v>57</v>
      </c>
      <c r="E36" s="44">
        <v>5.54</v>
      </c>
      <c r="F36" s="44">
        <v>4.8499999999999996</v>
      </c>
      <c r="G36" s="44">
        <v>6.6</v>
      </c>
      <c r="H36" s="41">
        <v>6.34</v>
      </c>
      <c r="I36" s="44">
        <v>6.85</v>
      </c>
      <c r="J36" s="21">
        <v>7.12</v>
      </c>
    </row>
    <row r="37" spans="1:10" ht="18.75">
      <c r="A37" s="276"/>
      <c r="B37" s="283"/>
      <c r="C37" s="13" t="s">
        <v>58</v>
      </c>
      <c r="D37" s="12" t="s">
        <v>59</v>
      </c>
      <c r="E37" s="44">
        <v>16.100000000000001</v>
      </c>
      <c r="F37" s="44">
        <v>11.9</v>
      </c>
      <c r="G37" s="35">
        <v>12.1</v>
      </c>
      <c r="H37" s="41">
        <v>12.5</v>
      </c>
      <c r="I37" s="44">
        <v>11.7</v>
      </c>
      <c r="J37" s="21">
        <v>16.899999999999999</v>
      </c>
    </row>
    <row r="38" spans="1:10" ht="16.5">
      <c r="A38" s="276"/>
      <c r="B38" s="283"/>
      <c r="C38" s="14" t="s">
        <v>60</v>
      </c>
      <c r="D38" s="12" t="s">
        <v>61</v>
      </c>
      <c r="E38" s="35">
        <v>6.6</v>
      </c>
      <c r="F38" s="35">
        <v>9.1999999999999993</v>
      </c>
      <c r="G38" s="35">
        <v>12.3</v>
      </c>
      <c r="H38" s="37">
        <v>7.1</v>
      </c>
      <c r="I38" s="44">
        <v>14.4</v>
      </c>
      <c r="J38" s="21">
        <v>8.34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10.050000000000001</v>
      </c>
      <c r="F40" s="44">
        <v>10</v>
      </c>
      <c r="G40" s="44">
        <v>9.94</v>
      </c>
      <c r="H40" s="41">
        <v>10.02</v>
      </c>
      <c r="I40" s="44">
        <v>9.5299999999999994</v>
      </c>
      <c r="J40" s="21">
        <v>9.35</v>
      </c>
    </row>
    <row r="41" spans="1:10" ht="15.75">
      <c r="A41" s="276"/>
      <c r="B41" s="283"/>
      <c r="C41" s="12" t="s">
        <v>56</v>
      </c>
      <c r="D41" s="12" t="s">
        <v>64</v>
      </c>
      <c r="E41" s="44">
        <v>20.5</v>
      </c>
      <c r="F41" s="44">
        <v>20</v>
      </c>
      <c r="G41" s="44">
        <v>16.09</v>
      </c>
      <c r="H41" s="41">
        <v>21.7</v>
      </c>
      <c r="I41" s="44">
        <v>20.5</v>
      </c>
      <c r="J41" s="21">
        <v>21.4</v>
      </c>
    </row>
    <row r="42" spans="1:10" ht="15.75">
      <c r="A42" s="276"/>
      <c r="B42" s="283"/>
      <c r="C42" s="15" t="s">
        <v>65</v>
      </c>
      <c r="D42" s="16" t="s">
        <v>66</v>
      </c>
      <c r="E42" s="44">
        <v>4.91</v>
      </c>
      <c r="F42" s="44">
        <v>4.9800000000000004</v>
      </c>
      <c r="G42" s="44">
        <v>4.8600000000000003</v>
      </c>
      <c r="H42" s="41">
        <v>4.93</v>
      </c>
      <c r="I42" s="44">
        <v>4.9400000000000004</v>
      </c>
      <c r="J42" s="21">
        <v>4.21</v>
      </c>
    </row>
    <row r="43" spans="1:10" ht="16.5">
      <c r="A43" s="276"/>
      <c r="B43" s="283"/>
      <c r="C43" s="15" t="s">
        <v>67</v>
      </c>
      <c r="D43" s="17" t="s">
        <v>68</v>
      </c>
      <c r="E43" s="44">
        <v>5.67</v>
      </c>
      <c r="F43" s="44">
        <v>4.93</v>
      </c>
      <c r="G43" s="44">
        <v>4.54</v>
      </c>
      <c r="H43" s="41">
        <v>6.4</v>
      </c>
      <c r="I43" s="44">
        <v>3.66</v>
      </c>
      <c r="J43" s="21">
        <v>4.1500000000000004</v>
      </c>
    </row>
    <row r="44" spans="1:10" ht="18.75">
      <c r="A44" s="276"/>
      <c r="B44" s="283"/>
      <c r="C44" s="13" t="s">
        <v>58</v>
      </c>
      <c r="D44" s="12" t="s">
        <v>69</v>
      </c>
      <c r="E44" s="44">
        <v>570</v>
      </c>
      <c r="F44" s="44">
        <v>630</v>
      </c>
      <c r="G44" s="44">
        <v>988</v>
      </c>
      <c r="H44" s="41">
        <v>1556</v>
      </c>
      <c r="I44" s="44">
        <v>16.7</v>
      </c>
      <c r="J44" s="21">
        <v>1035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5.87</v>
      </c>
      <c r="F45" s="44">
        <v>5.36</v>
      </c>
      <c r="G45" s="44">
        <v>4.97</v>
      </c>
      <c r="H45" s="41">
        <v>5.99</v>
      </c>
      <c r="I45" s="44">
        <v>6.47</v>
      </c>
      <c r="J45" s="21">
        <v>6.83</v>
      </c>
    </row>
    <row r="46" spans="1:10" ht="18.75">
      <c r="A46" s="276"/>
      <c r="B46" s="283"/>
      <c r="C46" s="13" t="s">
        <v>58</v>
      </c>
      <c r="D46" s="12" t="s">
        <v>59</v>
      </c>
      <c r="E46" s="44">
        <v>19.3</v>
      </c>
      <c r="F46" s="44">
        <v>17</v>
      </c>
      <c r="G46" s="44">
        <v>18.399999999999999</v>
      </c>
      <c r="H46" s="41">
        <v>14.3</v>
      </c>
      <c r="I46" s="44">
        <v>21.6</v>
      </c>
      <c r="J46" s="21">
        <v>21.9</v>
      </c>
    </row>
    <row r="47" spans="1:10" ht="16.5">
      <c r="A47" s="276"/>
      <c r="B47" s="283"/>
      <c r="C47" s="14" t="s">
        <v>60</v>
      </c>
      <c r="D47" s="12" t="s">
        <v>72</v>
      </c>
      <c r="E47" s="44">
        <v>6.91</v>
      </c>
      <c r="F47" s="44">
        <v>6.31</v>
      </c>
      <c r="G47" s="44">
        <v>5.8</v>
      </c>
      <c r="H47" s="41">
        <v>5.9</v>
      </c>
      <c r="I47" s="44">
        <v>10.4</v>
      </c>
      <c r="J47" s="21">
        <v>9.6999999999999993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7.57</v>
      </c>
      <c r="F48" s="44">
        <v>6.55</v>
      </c>
      <c r="G48" s="44">
        <v>6.45</v>
      </c>
      <c r="H48" s="41">
        <v>7.25</v>
      </c>
      <c r="I48" s="44">
        <v>4.95</v>
      </c>
      <c r="J48" s="21">
        <v>5.72</v>
      </c>
    </row>
    <row r="49" spans="1:13" ht="18.75">
      <c r="A49" s="276"/>
      <c r="B49" s="283"/>
      <c r="C49" s="13" t="s">
        <v>58</v>
      </c>
      <c r="D49" s="12" t="s">
        <v>59</v>
      </c>
      <c r="E49" s="44">
        <v>18.100000000000001</v>
      </c>
      <c r="F49" s="44">
        <v>19.5</v>
      </c>
      <c r="G49" s="44">
        <v>18.399999999999999</v>
      </c>
      <c r="H49" s="41">
        <v>11.8</v>
      </c>
      <c r="I49" s="44">
        <v>15.5</v>
      </c>
      <c r="J49" s="21">
        <v>28.8</v>
      </c>
    </row>
    <row r="50" spans="1:13" ht="16.5">
      <c r="A50" s="276"/>
      <c r="B50" s="283"/>
      <c r="C50" s="14" t="s">
        <v>60</v>
      </c>
      <c r="D50" s="12" t="s">
        <v>72</v>
      </c>
      <c r="E50" s="44">
        <v>5.5</v>
      </c>
      <c r="F50" s="44">
        <v>5.0599999999999996</v>
      </c>
      <c r="G50" s="44">
        <v>4.0999999999999996</v>
      </c>
      <c r="H50" s="41">
        <v>3.24</v>
      </c>
      <c r="I50" s="44">
        <v>7.04</v>
      </c>
      <c r="J50" s="21">
        <v>6.32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9.25</v>
      </c>
      <c r="F52" s="44">
        <v>9.32</v>
      </c>
      <c r="G52" s="44">
        <v>9.3699999999999992</v>
      </c>
      <c r="H52" s="41">
        <v>9.39</v>
      </c>
      <c r="I52" s="44">
        <v>9.39</v>
      </c>
      <c r="J52" s="21">
        <v>9.3800000000000008</v>
      </c>
    </row>
    <row r="53" spans="1:13" ht="15.75">
      <c r="A53" s="276"/>
      <c r="B53" s="283"/>
      <c r="C53" s="12" t="s">
        <v>56</v>
      </c>
      <c r="D53" s="12" t="s">
        <v>57</v>
      </c>
      <c r="E53" s="44">
        <v>5.43</v>
      </c>
      <c r="F53" s="44">
        <v>7.25</v>
      </c>
      <c r="G53" s="44">
        <v>5.37</v>
      </c>
      <c r="H53" s="41">
        <v>6.1</v>
      </c>
      <c r="I53" s="44">
        <v>6.35</v>
      </c>
      <c r="J53" s="21">
        <v>7.01</v>
      </c>
    </row>
    <row r="54" spans="1:13" ht="18.75">
      <c r="A54" s="276"/>
      <c r="B54" s="283"/>
      <c r="C54" s="13" t="s">
        <v>58</v>
      </c>
      <c r="D54" s="12" t="s">
        <v>59</v>
      </c>
      <c r="E54" s="44">
        <v>18.399999999999999</v>
      </c>
      <c r="F54" s="44">
        <v>18.2</v>
      </c>
      <c r="G54" s="44">
        <v>15.1</v>
      </c>
      <c r="H54" s="41">
        <v>13.6</v>
      </c>
      <c r="I54" s="44">
        <v>12.6</v>
      </c>
      <c r="J54" s="21">
        <v>11.04</v>
      </c>
    </row>
    <row r="55" spans="1:13" ht="16.5">
      <c r="A55" s="276"/>
      <c r="B55" s="284"/>
      <c r="C55" s="18" t="s">
        <v>60</v>
      </c>
      <c r="D55" s="12" t="s">
        <v>77</v>
      </c>
      <c r="E55" s="19">
        <v>5.31</v>
      </c>
      <c r="F55" s="19">
        <v>6.4</v>
      </c>
      <c r="G55" s="19">
        <v>4.93</v>
      </c>
      <c r="H55" s="41">
        <v>5.25</v>
      </c>
      <c r="I55" s="44">
        <v>4.17</v>
      </c>
      <c r="J55" s="21">
        <v>5.66</v>
      </c>
    </row>
    <row r="56" spans="1:13" ht="14.25">
      <c r="A56" s="22" t="s">
        <v>78</v>
      </c>
      <c r="B56" s="22" t="s">
        <v>79</v>
      </c>
      <c r="C56" s="23">
        <v>7.35</v>
      </c>
      <c r="D56" s="22" t="s">
        <v>80</v>
      </c>
      <c r="E56" s="23">
        <v>92</v>
      </c>
      <c r="F56" s="22" t="s">
        <v>81</v>
      </c>
      <c r="G56" s="23">
        <v>80</v>
      </c>
      <c r="H56" s="22" t="s">
        <v>82</v>
      </c>
      <c r="I56" s="23">
        <v>0.05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5.95</v>
      </c>
      <c r="C60" s="30"/>
      <c r="D60" s="33">
        <v>14.3</v>
      </c>
      <c r="E60" s="30"/>
      <c r="F60" s="30">
        <v>9.84</v>
      </c>
      <c r="G60" s="34"/>
      <c r="H60" s="30">
        <v>11.25</v>
      </c>
      <c r="I60" s="30"/>
      <c r="J60" s="21">
        <v>25.6</v>
      </c>
      <c r="K60" s="21"/>
      <c r="L60" s="21">
        <v>34.4</v>
      </c>
      <c r="M60" s="21"/>
    </row>
    <row r="61" spans="1:13" ht="18.75">
      <c r="A61" s="28" t="s">
        <v>2</v>
      </c>
      <c r="B61" s="29">
        <v>11.5</v>
      </c>
      <c r="C61" s="30"/>
      <c r="D61" s="33">
        <v>78.099999999999994</v>
      </c>
      <c r="E61" s="30"/>
      <c r="F61" s="30"/>
      <c r="G61" s="34"/>
      <c r="H61" s="30">
        <v>5.72</v>
      </c>
      <c r="I61" s="30"/>
      <c r="J61" s="21">
        <v>1.64</v>
      </c>
      <c r="K61" s="21"/>
      <c r="L61" s="21">
        <v>8.39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77.260000000000005</v>
      </c>
      <c r="D63" s="33"/>
      <c r="E63" s="30">
        <v>81.3</v>
      </c>
      <c r="F63" s="30"/>
      <c r="G63" s="34">
        <v>30.15</v>
      </c>
      <c r="H63" s="30"/>
      <c r="I63" s="30">
        <v>72.17</v>
      </c>
      <c r="J63" s="21"/>
      <c r="K63" s="21">
        <v>60.98</v>
      </c>
      <c r="M63" s="21">
        <v>53.1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>
        <v>7.29</v>
      </c>
      <c r="J64" s="21"/>
      <c r="K64" s="21">
        <v>1.91</v>
      </c>
      <c r="L64" s="21"/>
      <c r="M64" s="21">
        <v>7.22</v>
      </c>
    </row>
    <row r="65" spans="1:13" ht="18.75">
      <c r="A65" s="31" t="s">
        <v>4</v>
      </c>
      <c r="B65" s="30"/>
      <c r="C65" s="30">
        <v>45.7</v>
      </c>
      <c r="D65" s="33"/>
      <c r="E65" s="30">
        <v>58</v>
      </c>
      <c r="F65" s="30"/>
      <c r="G65" s="34">
        <v>43.25</v>
      </c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10.9</v>
      </c>
      <c r="C67" s="30">
        <v>12.5</v>
      </c>
      <c r="D67" s="33">
        <v>7.59</v>
      </c>
      <c r="E67" s="30">
        <v>6.18</v>
      </c>
      <c r="F67" s="30">
        <v>6.6</v>
      </c>
      <c r="G67" s="34">
        <v>13.44</v>
      </c>
      <c r="H67" s="30">
        <v>6.18</v>
      </c>
      <c r="I67" s="30">
        <v>11.14</v>
      </c>
      <c r="J67" s="21">
        <v>8.7799999999999994</v>
      </c>
      <c r="K67" s="21">
        <v>7.06</v>
      </c>
      <c r="L67" s="21">
        <v>4.41</v>
      </c>
      <c r="M67" s="21">
        <v>13.58</v>
      </c>
    </row>
    <row r="68" spans="1:13" ht="18.75">
      <c r="A68" s="32" t="s">
        <v>5</v>
      </c>
      <c r="B68" s="36">
        <v>8.8000000000000007</v>
      </c>
      <c r="C68" s="30">
        <v>6.83</v>
      </c>
      <c r="D68" s="33">
        <v>15.8</v>
      </c>
      <c r="E68" s="30">
        <v>6.66</v>
      </c>
      <c r="F68" s="30">
        <v>12.3</v>
      </c>
      <c r="G68" s="34">
        <v>6.48</v>
      </c>
      <c r="H68" s="30">
        <v>10.24</v>
      </c>
      <c r="I68" s="30">
        <v>13.61</v>
      </c>
      <c r="J68" s="21">
        <v>12.6</v>
      </c>
      <c r="K68" s="21">
        <v>6.28</v>
      </c>
      <c r="L68" s="21">
        <v>12.4</v>
      </c>
      <c r="M68" s="21">
        <v>10.76</v>
      </c>
    </row>
    <row r="69" spans="1:13" ht="18.75">
      <c r="A69" s="32" t="s">
        <v>6</v>
      </c>
      <c r="B69" s="36">
        <v>5.5</v>
      </c>
      <c r="C69" s="30">
        <v>7.17</v>
      </c>
      <c r="D69" s="33">
        <v>14.5</v>
      </c>
      <c r="E69" s="30">
        <v>12.68</v>
      </c>
      <c r="F69" s="30">
        <v>14.5</v>
      </c>
      <c r="G69" s="34">
        <v>10.71</v>
      </c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E40" sqref="E4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219</v>
      </c>
      <c r="D2" s="229"/>
      <c r="E2" s="229"/>
      <c r="F2" s="230" t="s">
        <v>163</v>
      </c>
      <c r="G2" s="230"/>
      <c r="H2" s="230"/>
      <c r="I2" s="231" t="s">
        <v>223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42300</v>
      </c>
      <c r="D4" s="232"/>
      <c r="E4" s="232"/>
      <c r="F4" s="232">
        <v>43450</v>
      </c>
      <c r="G4" s="232"/>
      <c r="H4" s="232"/>
      <c r="I4" s="232">
        <v>44550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31000</v>
      </c>
      <c r="D5" s="232"/>
      <c r="E5" s="232"/>
      <c r="F5" s="232">
        <v>31950</v>
      </c>
      <c r="G5" s="232"/>
      <c r="H5" s="232"/>
      <c r="I5" s="232">
        <v>32800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C4-'13日'!I4</f>
        <v>1130</v>
      </c>
      <c r="D6" s="288"/>
      <c r="E6" s="288"/>
      <c r="F6" s="289">
        <f>F4-C4</f>
        <v>1150</v>
      </c>
      <c r="G6" s="290"/>
      <c r="H6" s="291"/>
      <c r="I6" s="289">
        <f>I4-F4</f>
        <v>1100</v>
      </c>
      <c r="J6" s="290"/>
      <c r="K6" s="291"/>
      <c r="L6" s="294">
        <f>C6+F6+I6</f>
        <v>3380</v>
      </c>
      <c r="M6" s="294">
        <f>C7+F7+I7</f>
        <v>2600</v>
      </c>
    </row>
    <row r="7" spans="1:15" ht="21.95" customHeight="1">
      <c r="A7" s="223"/>
      <c r="B7" s="6" t="s">
        <v>16</v>
      </c>
      <c r="C7" s="288">
        <f>C5-'13日'!I5</f>
        <v>800</v>
      </c>
      <c r="D7" s="288"/>
      <c r="E7" s="288"/>
      <c r="F7" s="289">
        <f>F5-C5</f>
        <v>950</v>
      </c>
      <c r="G7" s="290"/>
      <c r="H7" s="291"/>
      <c r="I7" s="289">
        <f>I5-F5</f>
        <v>850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47</v>
      </c>
      <c r="D9" s="232"/>
      <c r="E9" s="232"/>
      <c r="F9" s="232">
        <v>48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47</v>
      </c>
      <c r="D10" s="232"/>
      <c r="E10" s="232"/>
      <c r="F10" s="232">
        <v>48</v>
      </c>
      <c r="G10" s="232"/>
      <c r="H10" s="232"/>
      <c r="I10" s="232">
        <v>48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28" t="s">
        <v>92</v>
      </c>
      <c r="D11" s="128" t="s">
        <v>92</v>
      </c>
      <c r="E11" s="128" t="s">
        <v>92</v>
      </c>
      <c r="F11" s="130" t="s">
        <v>92</v>
      </c>
      <c r="G11" s="130" t="s">
        <v>92</v>
      </c>
      <c r="H11" s="131" t="s">
        <v>224</v>
      </c>
      <c r="I11" s="131" t="s">
        <v>92</v>
      </c>
      <c r="J11" s="131" t="s">
        <v>224</v>
      </c>
      <c r="K11" s="131" t="s">
        <v>224</v>
      </c>
    </row>
    <row r="12" spans="1:15" ht="21.95" customHeight="1">
      <c r="A12" s="268"/>
      <c r="B12" s="43" t="s">
        <v>23</v>
      </c>
      <c r="C12" s="128">
        <v>60</v>
      </c>
      <c r="D12" s="128">
        <v>60</v>
      </c>
      <c r="E12" s="128">
        <v>60</v>
      </c>
      <c r="F12" s="130">
        <v>60</v>
      </c>
      <c r="G12" s="130">
        <v>60</v>
      </c>
      <c r="H12" s="130">
        <v>60</v>
      </c>
      <c r="I12" s="44">
        <v>60</v>
      </c>
      <c r="J12" s="44">
        <v>60</v>
      </c>
      <c r="K12" s="44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27">
        <v>500</v>
      </c>
      <c r="D15" s="41">
        <v>470</v>
      </c>
      <c r="E15" s="41">
        <v>450</v>
      </c>
      <c r="F15" s="41">
        <v>450</v>
      </c>
      <c r="G15" s="41">
        <v>420</v>
      </c>
      <c r="H15" s="41">
        <v>390</v>
      </c>
      <c r="I15" s="41">
        <v>400</v>
      </c>
      <c r="J15" s="41">
        <v>360</v>
      </c>
      <c r="K15" s="41">
        <v>320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27" t="s">
        <v>94</v>
      </c>
      <c r="D17" s="127" t="s">
        <v>94</v>
      </c>
      <c r="E17" s="127" t="s">
        <v>94</v>
      </c>
      <c r="F17" s="129" t="s">
        <v>94</v>
      </c>
      <c r="G17" s="129" t="s">
        <v>94</v>
      </c>
      <c r="H17" s="132" t="s">
        <v>227</v>
      </c>
      <c r="I17" s="132" t="s">
        <v>94</v>
      </c>
      <c r="J17" s="132" t="s">
        <v>94</v>
      </c>
      <c r="K17" s="132" t="s">
        <v>94</v>
      </c>
    </row>
    <row r="18" spans="1:11" ht="21.95" customHeight="1">
      <c r="A18" s="240"/>
      <c r="B18" s="42" t="s">
        <v>23</v>
      </c>
      <c r="C18" s="127">
        <v>75</v>
      </c>
      <c r="D18" s="127">
        <v>75</v>
      </c>
      <c r="E18" s="127">
        <v>75</v>
      </c>
      <c r="F18" s="129">
        <v>75</v>
      </c>
      <c r="G18" s="129">
        <v>75</v>
      </c>
      <c r="H18" s="129">
        <v>75</v>
      </c>
      <c r="I18" s="132">
        <v>75</v>
      </c>
      <c r="J18" s="132">
        <v>75</v>
      </c>
      <c r="K18" s="132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>
        <v>310</v>
      </c>
      <c r="D21" s="41">
        <v>240</v>
      </c>
      <c r="E21" s="41">
        <v>520</v>
      </c>
      <c r="F21" s="41">
        <v>520</v>
      </c>
      <c r="G21" s="41">
        <v>440</v>
      </c>
      <c r="H21" s="41">
        <v>380</v>
      </c>
      <c r="I21" s="41">
        <v>370</v>
      </c>
      <c r="J21" s="41">
        <v>280</v>
      </c>
      <c r="K21" s="41">
        <v>230</v>
      </c>
    </row>
    <row r="22" spans="1:11" ht="33.75" customHeight="1">
      <c r="A22" s="238"/>
      <c r="B22" s="9" t="s">
        <v>33</v>
      </c>
      <c r="C22" s="239" t="s">
        <v>221</v>
      </c>
      <c r="D22" s="239"/>
      <c r="E22" s="239"/>
      <c r="F22" s="239" t="s">
        <v>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f>860+860</f>
        <v>1720</v>
      </c>
      <c r="D23" s="237"/>
      <c r="E23" s="237"/>
      <c r="F23" s="237">
        <f>810+800</f>
        <v>1610</v>
      </c>
      <c r="G23" s="237"/>
      <c r="H23" s="237"/>
      <c r="I23" s="237">
        <v>1610</v>
      </c>
      <c r="J23" s="237"/>
      <c r="K23" s="237"/>
    </row>
    <row r="24" spans="1:11" ht="21.95" customHeight="1">
      <c r="A24" s="243"/>
      <c r="B24" s="10" t="s">
        <v>37</v>
      </c>
      <c r="C24" s="237">
        <f>490+460</f>
        <v>950</v>
      </c>
      <c r="D24" s="237"/>
      <c r="E24" s="237"/>
      <c r="F24" s="237">
        <f>490+460</f>
        <v>950</v>
      </c>
      <c r="G24" s="237"/>
      <c r="H24" s="237"/>
      <c r="I24" s="237">
        <v>950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16</v>
      </c>
      <c r="D25" s="237"/>
      <c r="E25" s="237"/>
      <c r="F25" s="237">
        <v>16</v>
      </c>
      <c r="G25" s="237"/>
      <c r="H25" s="237"/>
      <c r="I25" s="237">
        <v>16</v>
      </c>
      <c r="J25" s="237"/>
      <c r="K25" s="237"/>
    </row>
    <row r="26" spans="1:11" ht="21.95" customHeight="1">
      <c r="A26" s="242"/>
      <c r="B26" s="8" t="s">
        <v>40</v>
      </c>
      <c r="C26" s="237">
        <v>98</v>
      </c>
      <c r="D26" s="237"/>
      <c r="E26" s="237"/>
      <c r="F26" s="237">
        <v>98</v>
      </c>
      <c r="G26" s="237"/>
      <c r="H26" s="237"/>
      <c r="I26" s="237">
        <v>98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/>
      <c r="D28" s="254"/>
      <c r="E28" s="255"/>
      <c r="F28" s="253" t="s">
        <v>222</v>
      </c>
      <c r="G28" s="254"/>
      <c r="H28" s="255"/>
      <c r="I28" s="253" t="s">
        <v>225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220</v>
      </c>
      <c r="D31" s="265"/>
      <c r="E31" s="266"/>
      <c r="F31" s="264" t="s">
        <v>165</v>
      </c>
      <c r="G31" s="265"/>
      <c r="H31" s="266"/>
      <c r="I31" s="264" t="s">
        <v>226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9.19</v>
      </c>
      <c r="F35" s="44">
        <v>9.2100000000000009</v>
      </c>
      <c r="G35" s="44">
        <v>9.2799999999999994</v>
      </c>
      <c r="H35" s="41">
        <v>9.27</v>
      </c>
      <c r="I35" s="44">
        <v>9.15</v>
      </c>
      <c r="J35" s="21">
        <v>9.14</v>
      </c>
    </row>
    <row r="36" spans="1:10" ht="15.75">
      <c r="A36" s="276"/>
      <c r="B36" s="283"/>
      <c r="C36" s="12" t="s">
        <v>56</v>
      </c>
      <c r="D36" s="12" t="s">
        <v>57</v>
      </c>
      <c r="E36" s="44">
        <v>5.32</v>
      </c>
      <c r="F36" s="44">
        <v>5.2</v>
      </c>
      <c r="G36" s="44">
        <v>6.8</v>
      </c>
      <c r="H36" s="41">
        <v>7.39</v>
      </c>
      <c r="I36" s="44">
        <v>7.4</v>
      </c>
      <c r="J36" s="21">
        <v>6.2</v>
      </c>
    </row>
    <row r="37" spans="1:10" ht="18.75">
      <c r="A37" s="276"/>
      <c r="B37" s="283"/>
      <c r="C37" s="13" t="s">
        <v>58</v>
      </c>
      <c r="D37" s="12" t="s">
        <v>59</v>
      </c>
      <c r="E37" s="44">
        <v>17.3</v>
      </c>
      <c r="F37" s="44">
        <v>17.399999999999999</v>
      </c>
      <c r="G37" s="35">
        <v>9.9</v>
      </c>
      <c r="H37" s="41">
        <v>17.899999999999999</v>
      </c>
      <c r="I37" s="44">
        <v>17.2</v>
      </c>
      <c r="J37" s="21">
        <v>17.5</v>
      </c>
    </row>
    <row r="38" spans="1:10" ht="16.5">
      <c r="A38" s="276"/>
      <c r="B38" s="283"/>
      <c r="C38" s="14" t="s">
        <v>60</v>
      </c>
      <c r="D38" s="12" t="s">
        <v>61</v>
      </c>
      <c r="E38" s="35">
        <v>7.43</v>
      </c>
      <c r="F38" s="35">
        <v>6.35</v>
      </c>
      <c r="G38" s="35">
        <v>7.5</v>
      </c>
      <c r="H38" s="37">
        <v>8.6999999999999993</v>
      </c>
      <c r="I38" s="44">
        <v>9.8000000000000007</v>
      </c>
      <c r="J38" s="21">
        <v>8.5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>
        <v>0</v>
      </c>
      <c r="I39" s="44">
        <v>1</v>
      </c>
      <c r="J39" s="21">
        <v>0.8</v>
      </c>
    </row>
    <row r="40" spans="1:10" ht="15.75">
      <c r="A40" s="276"/>
      <c r="B40" s="283"/>
      <c r="C40" s="13" t="s">
        <v>54</v>
      </c>
      <c r="D40" s="13" t="s">
        <v>63</v>
      </c>
      <c r="E40" s="44">
        <v>9.93</v>
      </c>
      <c r="F40" s="44">
        <v>10.01</v>
      </c>
      <c r="G40" s="44">
        <v>10.15</v>
      </c>
      <c r="H40" s="41">
        <v>10.029999999999999</v>
      </c>
      <c r="I40" s="44">
        <v>10.02</v>
      </c>
      <c r="J40" s="21">
        <v>10.039999999999999</v>
      </c>
    </row>
    <row r="41" spans="1:10" ht="15.75">
      <c r="A41" s="276"/>
      <c r="B41" s="283"/>
      <c r="C41" s="12" t="s">
        <v>56</v>
      </c>
      <c r="D41" s="12" t="s">
        <v>64</v>
      </c>
      <c r="E41" s="44">
        <v>15.43</v>
      </c>
      <c r="F41" s="44">
        <v>17.399999999999999</v>
      </c>
      <c r="G41" s="44">
        <v>17.87</v>
      </c>
      <c r="H41" s="41">
        <v>20.9</v>
      </c>
      <c r="I41" s="44">
        <v>14.09</v>
      </c>
      <c r="J41" s="21">
        <v>12.2</v>
      </c>
    </row>
    <row r="42" spans="1:10" ht="15.75">
      <c r="A42" s="276"/>
      <c r="B42" s="283"/>
      <c r="C42" s="15" t="s">
        <v>65</v>
      </c>
      <c r="D42" s="16" t="s">
        <v>66</v>
      </c>
      <c r="E42" s="44">
        <v>3.82</v>
      </c>
      <c r="F42" s="44">
        <v>4.43</v>
      </c>
      <c r="G42" s="44">
        <v>4.7</v>
      </c>
      <c r="H42" s="41">
        <v>5.5</v>
      </c>
      <c r="I42" s="44">
        <v>5.78</v>
      </c>
      <c r="J42" s="21">
        <v>5.79</v>
      </c>
    </row>
    <row r="43" spans="1:10" ht="16.5">
      <c r="A43" s="276"/>
      <c r="B43" s="283"/>
      <c r="C43" s="15" t="s">
        <v>67</v>
      </c>
      <c r="D43" s="17" t="s">
        <v>68</v>
      </c>
      <c r="E43" s="44">
        <v>5.5</v>
      </c>
      <c r="F43" s="44">
        <v>5.12</v>
      </c>
      <c r="G43" s="44">
        <v>5.64</v>
      </c>
      <c r="H43" s="41">
        <v>6.29</v>
      </c>
      <c r="I43" s="44">
        <v>4.72</v>
      </c>
      <c r="J43" s="21">
        <v>4.38</v>
      </c>
    </row>
    <row r="44" spans="1:10" ht="18.75">
      <c r="A44" s="276"/>
      <c r="B44" s="283"/>
      <c r="C44" s="13" t="s">
        <v>58</v>
      </c>
      <c r="D44" s="12" t="s">
        <v>69</v>
      </c>
      <c r="E44" s="44">
        <v>721</v>
      </c>
      <c r="F44" s="44">
        <v>683</v>
      </c>
      <c r="G44" s="44">
        <v>540</v>
      </c>
      <c r="H44" s="41">
        <v>690</v>
      </c>
      <c r="I44" s="44">
        <v>664</v>
      </c>
      <c r="J44" s="21">
        <v>763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4.33</v>
      </c>
      <c r="F45" s="44">
        <v>5.21</v>
      </c>
      <c r="G45" s="44">
        <v>5.63</v>
      </c>
      <c r="H45" s="41">
        <v>6.6</v>
      </c>
      <c r="I45" s="44">
        <v>6.54</v>
      </c>
      <c r="J45" s="21">
        <v>4.3</v>
      </c>
    </row>
    <row r="46" spans="1:10" ht="18.75">
      <c r="A46" s="276"/>
      <c r="B46" s="283"/>
      <c r="C46" s="13" t="s">
        <v>58</v>
      </c>
      <c r="D46" s="12" t="s">
        <v>59</v>
      </c>
      <c r="E46" s="44">
        <v>18.899999999999999</v>
      </c>
      <c r="F46" s="44">
        <v>17.8</v>
      </c>
      <c r="G46" s="44">
        <v>16.8</v>
      </c>
      <c r="H46" s="41">
        <v>19.600000000000001</v>
      </c>
      <c r="I46" s="44">
        <v>15.2</v>
      </c>
      <c r="J46" s="21">
        <v>19.100000000000001</v>
      </c>
    </row>
    <row r="47" spans="1:10" ht="16.5">
      <c r="A47" s="276"/>
      <c r="B47" s="283"/>
      <c r="C47" s="14" t="s">
        <v>60</v>
      </c>
      <c r="D47" s="12" t="s">
        <v>72</v>
      </c>
      <c r="E47" s="44">
        <v>6.08</v>
      </c>
      <c r="F47" s="44">
        <v>7.07</v>
      </c>
      <c r="G47" s="44">
        <v>3.75</v>
      </c>
      <c r="H47" s="41">
        <v>4.5199999999999996</v>
      </c>
      <c r="I47" s="44">
        <v>6.9</v>
      </c>
      <c r="J47" s="21">
        <v>7.3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4.8099999999999996</v>
      </c>
      <c r="F48" s="44">
        <v>5.61</v>
      </c>
      <c r="G48" s="44">
        <v>5.0199999999999996</v>
      </c>
      <c r="H48" s="41">
        <v>5.57</v>
      </c>
      <c r="I48" s="44">
        <v>5.63</v>
      </c>
      <c r="J48" s="21">
        <v>5.8</v>
      </c>
    </row>
    <row r="49" spans="1:13" ht="18.75">
      <c r="A49" s="276"/>
      <c r="B49" s="283"/>
      <c r="C49" s="13" t="s">
        <v>58</v>
      </c>
      <c r="D49" s="12" t="s">
        <v>59</v>
      </c>
      <c r="E49" s="44">
        <v>7.1</v>
      </c>
      <c r="F49" s="44">
        <v>11.5</v>
      </c>
      <c r="G49" s="44">
        <v>8.5</v>
      </c>
      <c r="H49" s="41">
        <v>4.9000000000000004</v>
      </c>
      <c r="I49" s="44">
        <v>7</v>
      </c>
      <c r="J49" s="21">
        <v>6.3</v>
      </c>
    </row>
    <row r="50" spans="1:13" ht="16.5">
      <c r="A50" s="276"/>
      <c r="B50" s="283"/>
      <c r="C50" s="14" t="s">
        <v>60</v>
      </c>
      <c r="D50" s="12" t="s">
        <v>72</v>
      </c>
      <c r="E50" s="44">
        <v>8.02</v>
      </c>
      <c r="F50" s="44">
        <v>8.1999999999999993</v>
      </c>
      <c r="G50" s="44">
        <v>4.66</v>
      </c>
      <c r="H50" s="41">
        <v>5.03</v>
      </c>
      <c r="I50" s="44">
        <v>8.6999999999999993</v>
      </c>
      <c r="J50" s="21">
        <v>9.1999999999999993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9.4700000000000006</v>
      </c>
      <c r="F52" s="44">
        <v>9.3000000000000007</v>
      </c>
      <c r="G52" s="44">
        <v>9.5</v>
      </c>
      <c r="H52" s="41">
        <v>9.26</v>
      </c>
      <c r="I52" s="44">
        <v>9.32</v>
      </c>
      <c r="J52" s="21">
        <v>9.25</v>
      </c>
    </row>
    <row r="53" spans="1:13" ht="15.75">
      <c r="A53" s="276"/>
      <c r="B53" s="283"/>
      <c r="C53" s="12" t="s">
        <v>56</v>
      </c>
      <c r="D53" s="12" t="s">
        <v>57</v>
      </c>
      <c r="E53" s="44">
        <v>3.3</v>
      </c>
      <c r="F53" s="44">
        <v>4.3099999999999996</v>
      </c>
      <c r="G53" s="44">
        <v>6.53</v>
      </c>
      <c r="H53" s="41">
        <v>7.55</v>
      </c>
      <c r="I53" s="44">
        <v>6.05</v>
      </c>
      <c r="J53" s="21">
        <v>5.57</v>
      </c>
    </row>
    <row r="54" spans="1:13" ht="18.75">
      <c r="A54" s="276"/>
      <c r="B54" s="283"/>
      <c r="C54" s="13" t="s">
        <v>58</v>
      </c>
      <c r="D54" s="12" t="s">
        <v>59</v>
      </c>
      <c r="E54" s="44">
        <v>16.8</v>
      </c>
      <c r="F54" s="44">
        <v>15.2</v>
      </c>
      <c r="G54" s="44">
        <v>11.8</v>
      </c>
      <c r="H54" s="41">
        <v>15.1</v>
      </c>
      <c r="I54" s="44">
        <v>13.6</v>
      </c>
      <c r="J54" s="21">
        <v>12.6</v>
      </c>
    </row>
    <row r="55" spans="1:13" ht="16.5">
      <c r="A55" s="276"/>
      <c r="B55" s="284"/>
      <c r="C55" s="18" t="s">
        <v>60</v>
      </c>
      <c r="D55" s="12" t="s">
        <v>77</v>
      </c>
      <c r="E55" s="19">
        <v>2.97</v>
      </c>
      <c r="F55" s="19">
        <v>3.41</v>
      </c>
      <c r="G55" s="19">
        <v>7.75</v>
      </c>
      <c r="H55" s="41">
        <v>4.87</v>
      </c>
      <c r="I55" s="44">
        <v>4.38</v>
      </c>
      <c r="J55" s="21">
        <v>5.68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93</v>
      </c>
      <c r="F56" s="22" t="s">
        <v>81</v>
      </c>
      <c r="G56" s="23">
        <v>81</v>
      </c>
      <c r="H56" s="22" t="s">
        <v>82</v>
      </c>
      <c r="I56" s="23">
        <v>7.0000000000000007E-2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7.48</v>
      </c>
      <c r="C60" s="30"/>
      <c r="D60" s="33">
        <v>3.6</v>
      </c>
      <c r="E60" s="30"/>
      <c r="F60" s="30">
        <v>17</v>
      </c>
      <c r="G60" s="34"/>
      <c r="H60" s="30">
        <v>110.3</v>
      </c>
      <c r="I60" s="30"/>
      <c r="J60" s="21">
        <v>28.3</v>
      </c>
      <c r="K60" s="21"/>
      <c r="L60" s="21">
        <v>5.25</v>
      </c>
      <c r="M60" s="21"/>
    </row>
    <row r="61" spans="1:13" ht="18.75">
      <c r="A61" s="28" t="s">
        <v>2</v>
      </c>
      <c r="B61" s="29">
        <v>9.75</v>
      </c>
      <c r="C61" s="30"/>
      <c r="D61" s="33">
        <v>2.4900000000000002</v>
      </c>
      <c r="E61" s="30"/>
      <c r="F61" s="30">
        <v>4.63</v>
      </c>
      <c r="G61" s="34"/>
      <c r="H61" s="30">
        <v>6.27</v>
      </c>
      <c r="I61" s="30"/>
      <c r="J61" s="21">
        <v>6.26</v>
      </c>
      <c r="K61" s="21"/>
      <c r="L61" s="21">
        <v>4.47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54.84</v>
      </c>
      <c r="D63" s="33"/>
      <c r="E63" s="30">
        <v>65.42</v>
      </c>
      <c r="F63" s="30"/>
      <c r="G63" s="34">
        <v>58.05</v>
      </c>
      <c r="H63" s="30"/>
      <c r="I63" s="30">
        <v>52.61</v>
      </c>
      <c r="J63" s="21"/>
      <c r="K63" s="21">
        <v>154.5</v>
      </c>
      <c r="M63" s="21"/>
    </row>
    <row r="64" spans="1:13" ht="18.75">
      <c r="A64" s="31" t="s">
        <v>3</v>
      </c>
      <c r="B64" s="30"/>
      <c r="C64" s="30">
        <v>7.46</v>
      </c>
      <c r="D64" s="33"/>
      <c r="E64" s="30">
        <v>4.2</v>
      </c>
      <c r="F64" s="30"/>
      <c r="G64" s="38">
        <v>3.85</v>
      </c>
      <c r="H64" s="30"/>
      <c r="I64" s="30">
        <v>9.92</v>
      </c>
      <c r="J64" s="21"/>
      <c r="K64" s="21">
        <v>10.4</v>
      </c>
      <c r="L64" s="21"/>
      <c r="M64" s="21">
        <v>15.7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>
        <v>55.1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5.65</v>
      </c>
      <c r="C67" s="30">
        <v>13.67</v>
      </c>
      <c r="D67" s="33">
        <v>4.32</v>
      </c>
      <c r="E67" s="30">
        <v>13.58</v>
      </c>
      <c r="F67" s="30">
        <v>6.97</v>
      </c>
      <c r="G67" s="34">
        <v>15.3</v>
      </c>
      <c r="H67" s="30">
        <v>4.03</v>
      </c>
      <c r="I67" s="30">
        <v>11.42</v>
      </c>
      <c r="J67" s="21">
        <v>5.2</v>
      </c>
      <c r="K67" s="21">
        <v>1.97</v>
      </c>
      <c r="L67" s="21">
        <v>8.1999999999999993</v>
      </c>
      <c r="M67" s="21">
        <v>7.94</v>
      </c>
    </row>
    <row r="68" spans="1:13" ht="18.75">
      <c r="A68" s="32" t="s">
        <v>5</v>
      </c>
      <c r="B68" s="36">
        <v>4.33</v>
      </c>
      <c r="C68" s="30">
        <v>13.41</v>
      </c>
      <c r="D68" s="33">
        <v>5.25</v>
      </c>
      <c r="E68" s="30">
        <v>11.9</v>
      </c>
      <c r="F68" s="30">
        <v>7.17</v>
      </c>
      <c r="G68" s="34">
        <v>13.5</v>
      </c>
      <c r="H68" s="30">
        <v>9.7100000000000009</v>
      </c>
      <c r="I68" s="30">
        <v>13.93</v>
      </c>
      <c r="J68" s="21">
        <v>11.6</v>
      </c>
      <c r="K68" s="21">
        <v>5.88</v>
      </c>
      <c r="L68" s="21">
        <v>4.9000000000000004</v>
      </c>
      <c r="M68" s="21">
        <v>6.88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>
        <v>6.3</v>
      </c>
      <c r="M69" s="21">
        <v>7.77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4" workbookViewId="0">
      <selection activeCell="F31" sqref="F31:H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150</v>
      </c>
      <c r="D2" s="229"/>
      <c r="E2" s="229"/>
      <c r="F2" s="230" t="s">
        <v>152</v>
      </c>
      <c r="G2" s="230"/>
      <c r="H2" s="230"/>
      <c r="I2" s="231" t="s">
        <v>232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45600</v>
      </c>
      <c r="D4" s="232"/>
      <c r="E4" s="232"/>
      <c r="F4" s="232">
        <v>46660</v>
      </c>
      <c r="G4" s="232"/>
      <c r="H4" s="232"/>
      <c r="I4" s="232">
        <v>47700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33500</v>
      </c>
      <c r="D5" s="232"/>
      <c r="E5" s="232"/>
      <c r="F5" s="232">
        <v>34400</v>
      </c>
      <c r="G5" s="232"/>
      <c r="H5" s="232"/>
      <c r="I5" s="232">
        <v>35100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C4-'14日'!I4</f>
        <v>1050</v>
      </c>
      <c r="D6" s="288"/>
      <c r="E6" s="288"/>
      <c r="F6" s="289">
        <f>F4-C4</f>
        <v>1060</v>
      </c>
      <c r="G6" s="290"/>
      <c r="H6" s="291"/>
      <c r="I6" s="289">
        <f>I4-F4</f>
        <v>1040</v>
      </c>
      <c r="J6" s="290"/>
      <c r="K6" s="291"/>
      <c r="L6" s="294">
        <f>C6+F6+I6</f>
        <v>3150</v>
      </c>
      <c r="M6" s="294">
        <f>C7+F7+I7</f>
        <v>2300</v>
      </c>
    </row>
    <row r="7" spans="1:15" ht="21.95" customHeight="1">
      <c r="A7" s="223"/>
      <c r="B7" s="6" t="s">
        <v>16</v>
      </c>
      <c r="C7" s="288">
        <f>C5-'14日'!I5</f>
        <v>700</v>
      </c>
      <c r="D7" s="288"/>
      <c r="E7" s="288"/>
      <c r="F7" s="289">
        <f>F5-C5</f>
        <v>900</v>
      </c>
      <c r="G7" s="290"/>
      <c r="H7" s="291"/>
      <c r="I7" s="289">
        <f>I5-F5</f>
        <v>700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46</v>
      </c>
      <c r="D9" s="232"/>
      <c r="E9" s="232"/>
      <c r="F9" s="232">
        <v>48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46</v>
      </c>
      <c r="D10" s="232"/>
      <c r="E10" s="232"/>
      <c r="F10" s="232">
        <v>48</v>
      </c>
      <c r="G10" s="232"/>
      <c r="H10" s="232"/>
      <c r="I10" s="232">
        <v>48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34" t="s">
        <v>92</v>
      </c>
      <c r="D11" s="134" t="s">
        <v>170</v>
      </c>
      <c r="E11" s="134" t="s">
        <v>170</v>
      </c>
      <c r="F11" s="136" t="s">
        <v>92</v>
      </c>
      <c r="G11" s="136" t="s">
        <v>92</v>
      </c>
      <c r="H11" s="138" t="s">
        <v>235</v>
      </c>
      <c r="I11" s="138" t="s">
        <v>92</v>
      </c>
      <c r="J11" s="138" t="s">
        <v>92</v>
      </c>
      <c r="K11" s="138" t="s">
        <v>92</v>
      </c>
    </row>
    <row r="12" spans="1:15" ht="21.95" customHeight="1">
      <c r="A12" s="268"/>
      <c r="B12" s="43" t="s">
        <v>23</v>
      </c>
      <c r="C12" s="134">
        <v>60</v>
      </c>
      <c r="D12" s="134">
        <v>60</v>
      </c>
      <c r="E12" s="134">
        <v>60</v>
      </c>
      <c r="F12" s="136">
        <v>60</v>
      </c>
      <c r="G12" s="136">
        <v>60</v>
      </c>
      <c r="H12" s="136">
        <v>60</v>
      </c>
      <c r="I12" s="138">
        <v>60</v>
      </c>
      <c r="J12" s="138">
        <v>60</v>
      </c>
      <c r="K12" s="138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33">
        <v>320</v>
      </c>
      <c r="D15" s="41">
        <v>280</v>
      </c>
      <c r="E15" s="41">
        <v>260</v>
      </c>
      <c r="F15" s="41">
        <v>250</v>
      </c>
      <c r="G15" s="41">
        <v>490</v>
      </c>
      <c r="H15" s="41">
        <v>460</v>
      </c>
      <c r="I15" s="41">
        <v>450</v>
      </c>
      <c r="J15" s="41">
        <v>430</v>
      </c>
      <c r="K15" s="41">
        <v>390</v>
      </c>
    </row>
    <row r="16" spans="1:15" ht="28.5" customHeight="1">
      <c r="A16" s="242"/>
      <c r="B16" s="9" t="s">
        <v>28</v>
      </c>
      <c r="C16" s="239" t="s">
        <v>29</v>
      </c>
      <c r="D16" s="239"/>
      <c r="E16" s="239"/>
      <c r="F16" s="239" t="s">
        <v>229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33" t="s">
        <v>94</v>
      </c>
      <c r="D17" s="133" t="s">
        <v>94</v>
      </c>
      <c r="E17" s="133" t="s">
        <v>94</v>
      </c>
      <c r="F17" s="135" t="s">
        <v>94</v>
      </c>
      <c r="G17" s="135" t="s">
        <v>94</v>
      </c>
      <c r="H17" s="137" t="s">
        <v>234</v>
      </c>
      <c r="I17" s="137" t="s">
        <v>94</v>
      </c>
      <c r="J17" s="137" t="s">
        <v>94</v>
      </c>
      <c r="K17" s="137" t="s">
        <v>94</v>
      </c>
    </row>
    <row r="18" spans="1:11" ht="21.95" customHeight="1">
      <c r="A18" s="240"/>
      <c r="B18" s="42" t="s">
        <v>23</v>
      </c>
      <c r="C18" s="133">
        <v>75</v>
      </c>
      <c r="D18" s="133">
        <v>75</v>
      </c>
      <c r="E18" s="133">
        <v>75</v>
      </c>
      <c r="F18" s="135">
        <v>75</v>
      </c>
      <c r="G18" s="135">
        <v>75</v>
      </c>
      <c r="H18" s="135">
        <v>75</v>
      </c>
      <c r="I18" s="137">
        <v>75</v>
      </c>
      <c r="J18" s="137">
        <v>75</v>
      </c>
      <c r="K18" s="137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33">
        <v>230</v>
      </c>
      <c r="D21" s="41">
        <v>470</v>
      </c>
      <c r="E21" s="41">
        <v>440</v>
      </c>
      <c r="F21" s="41">
        <v>440</v>
      </c>
      <c r="G21" s="41">
        <v>380</v>
      </c>
      <c r="H21" s="41">
        <v>300</v>
      </c>
      <c r="I21" s="41">
        <v>220</v>
      </c>
      <c r="J21" s="41">
        <v>500</v>
      </c>
      <c r="K21" s="41">
        <v>450</v>
      </c>
    </row>
    <row r="22" spans="1:11" ht="30.75" customHeight="1">
      <c r="A22" s="238"/>
      <c r="B22" s="9" t="s">
        <v>33</v>
      </c>
      <c r="C22" s="239" t="s">
        <v>228</v>
      </c>
      <c r="D22" s="239"/>
      <c r="E22" s="239"/>
      <c r="F22" s="239" t="s">
        <v>34</v>
      </c>
      <c r="G22" s="239"/>
      <c r="H22" s="239"/>
      <c r="I22" s="239" t="s">
        <v>236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1610</v>
      </c>
      <c r="D23" s="237"/>
      <c r="E23" s="237"/>
      <c r="F23" s="237">
        <v>1611</v>
      </c>
      <c r="G23" s="237"/>
      <c r="H23" s="237"/>
      <c r="I23" s="237">
        <v>1380</v>
      </c>
      <c r="J23" s="237"/>
      <c r="K23" s="237"/>
    </row>
    <row r="24" spans="1:11" ht="21.95" customHeight="1">
      <c r="A24" s="243"/>
      <c r="B24" s="10" t="s">
        <v>37</v>
      </c>
      <c r="C24" s="237">
        <v>950</v>
      </c>
      <c r="D24" s="237"/>
      <c r="E24" s="237"/>
      <c r="F24" s="237">
        <v>2630</v>
      </c>
      <c r="G24" s="237"/>
      <c r="H24" s="237"/>
      <c r="I24" s="237">
        <v>2630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16</v>
      </c>
      <c r="D25" s="237"/>
      <c r="E25" s="237"/>
      <c r="F25" s="237">
        <v>15</v>
      </c>
      <c r="G25" s="237"/>
      <c r="H25" s="237"/>
      <c r="I25" s="237">
        <v>15</v>
      </c>
      <c r="J25" s="237"/>
      <c r="K25" s="237"/>
    </row>
    <row r="26" spans="1:11" ht="21.95" customHeight="1">
      <c r="A26" s="242"/>
      <c r="B26" s="8" t="s">
        <v>40</v>
      </c>
      <c r="C26" s="237">
        <v>96</v>
      </c>
      <c r="D26" s="237"/>
      <c r="E26" s="237"/>
      <c r="F26" s="237">
        <v>96</v>
      </c>
      <c r="G26" s="237"/>
      <c r="H26" s="237"/>
      <c r="I26" s="237">
        <v>95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202</v>
      </c>
      <c r="D28" s="254"/>
      <c r="E28" s="255"/>
      <c r="F28" s="253" t="s">
        <v>231</v>
      </c>
      <c r="G28" s="254"/>
      <c r="H28" s="255"/>
      <c r="I28" s="253" t="s">
        <v>237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220</v>
      </c>
      <c r="D31" s="265"/>
      <c r="E31" s="266"/>
      <c r="F31" s="264" t="s">
        <v>230</v>
      </c>
      <c r="G31" s="265"/>
      <c r="H31" s="266"/>
      <c r="I31" s="264" t="s">
        <v>233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9.1999999999999993</v>
      </c>
      <c r="F35" s="44">
        <v>9.2200000000000006</v>
      </c>
      <c r="G35" s="44">
        <v>9.3000000000000007</v>
      </c>
      <c r="H35" s="41">
        <v>9.1199999999999992</v>
      </c>
      <c r="I35" s="44">
        <v>9.2100000000000009</v>
      </c>
      <c r="J35" s="21">
        <v>9.25</v>
      </c>
    </row>
    <row r="36" spans="1:10" ht="15.75">
      <c r="A36" s="276"/>
      <c r="B36" s="283"/>
      <c r="C36" s="12" t="s">
        <v>56</v>
      </c>
      <c r="D36" s="12" t="s">
        <v>57</v>
      </c>
      <c r="E36" s="44">
        <v>5.09</v>
      </c>
      <c r="F36" s="44">
        <v>6.01</v>
      </c>
      <c r="G36" s="44">
        <v>7.77</v>
      </c>
      <c r="H36" s="41">
        <v>7.25</v>
      </c>
      <c r="I36" s="44">
        <v>7.17</v>
      </c>
      <c r="J36" s="21">
        <v>7.84</v>
      </c>
    </row>
    <row r="37" spans="1:10" ht="18.75">
      <c r="A37" s="276"/>
      <c r="B37" s="283"/>
      <c r="C37" s="13" t="s">
        <v>58</v>
      </c>
      <c r="D37" s="12" t="s">
        <v>59</v>
      </c>
      <c r="E37" s="44">
        <v>18.2</v>
      </c>
      <c r="F37" s="44">
        <v>17.899999999999999</v>
      </c>
      <c r="G37" s="35">
        <v>17.8</v>
      </c>
      <c r="H37" s="41">
        <v>18.5</v>
      </c>
      <c r="I37" s="44">
        <v>18.2</v>
      </c>
      <c r="J37" s="21">
        <v>18.7</v>
      </c>
    </row>
    <row r="38" spans="1:10" ht="16.5">
      <c r="A38" s="276"/>
      <c r="B38" s="283"/>
      <c r="C38" s="14" t="s">
        <v>60</v>
      </c>
      <c r="D38" s="12" t="s">
        <v>61</v>
      </c>
      <c r="E38" s="35">
        <v>9.9700000000000006</v>
      </c>
      <c r="F38" s="35">
        <v>8.6199999999999992</v>
      </c>
      <c r="G38" s="35">
        <v>9.4</v>
      </c>
      <c r="H38" s="37">
        <v>9.02</v>
      </c>
      <c r="I38" s="44">
        <v>8.4</v>
      </c>
      <c r="J38" s="21">
        <v>7.5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>
        <v>0</v>
      </c>
      <c r="I39" s="44">
        <v>0.8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10.06</v>
      </c>
      <c r="F40" s="44">
        <v>10.02</v>
      </c>
      <c r="G40" s="44">
        <v>10</v>
      </c>
      <c r="H40" s="41">
        <v>9.9700000000000006</v>
      </c>
      <c r="I40" s="44">
        <v>10.06</v>
      </c>
      <c r="J40" s="21">
        <v>10.09</v>
      </c>
    </row>
    <row r="41" spans="1:10" ht="15.75">
      <c r="A41" s="276"/>
      <c r="B41" s="283"/>
      <c r="C41" s="12" t="s">
        <v>56</v>
      </c>
      <c r="D41" s="12" t="s">
        <v>64</v>
      </c>
      <c r="E41" s="44">
        <v>22.6</v>
      </c>
      <c r="F41" s="44">
        <v>25.2</v>
      </c>
      <c r="G41" s="44">
        <v>22.7</v>
      </c>
      <c r="H41" s="41">
        <v>20.2</v>
      </c>
      <c r="I41" s="44">
        <v>5.34</v>
      </c>
      <c r="J41" s="21">
        <v>6.27</v>
      </c>
    </row>
    <row r="42" spans="1:10" ht="15.75">
      <c r="A42" s="276"/>
      <c r="B42" s="283"/>
      <c r="C42" s="15" t="s">
        <v>65</v>
      </c>
      <c r="D42" s="16" t="s">
        <v>66</v>
      </c>
      <c r="E42" s="44">
        <v>5.82</v>
      </c>
      <c r="F42" s="44">
        <v>5.71</v>
      </c>
      <c r="G42" s="44">
        <v>6</v>
      </c>
      <c r="H42" s="41">
        <v>6.02</v>
      </c>
      <c r="I42" s="44">
        <v>6.07</v>
      </c>
      <c r="J42" s="21">
        <v>6.15</v>
      </c>
    </row>
    <row r="43" spans="1:10" ht="16.5">
      <c r="A43" s="276"/>
      <c r="B43" s="283"/>
      <c r="C43" s="15" t="s">
        <v>67</v>
      </c>
      <c r="D43" s="17" t="s">
        <v>68</v>
      </c>
      <c r="E43" s="44">
        <v>6.47</v>
      </c>
      <c r="F43" s="44">
        <v>6.64</v>
      </c>
      <c r="G43" s="44">
        <v>6.22</v>
      </c>
      <c r="H43" s="41">
        <v>6.32</v>
      </c>
      <c r="I43" s="44">
        <v>5.83</v>
      </c>
      <c r="J43" s="21">
        <v>5.46</v>
      </c>
    </row>
    <row r="44" spans="1:10" ht="18.75">
      <c r="A44" s="276"/>
      <c r="B44" s="283"/>
      <c r="C44" s="13" t="s">
        <v>58</v>
      </c>
      <c r="D44" s="12" t="s">
        <v>69</v>
      </c>
      <c r="E44" s="44">
        <v>850</v>
      </c>
      <c r="F44" s="44">
        <v>821</v>
      </c>
      <c r="G44" s="44">
        <v>875</v>
      </c>
      <c r="H44" s="41">
        <v>839</v>
      </c>
      <c r="I44" s="44">
        <v>804</v>
      </c>
      <c r="J44" s="21">
        <v>751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5.12</v>
      </c>
      <c r="F45" s="44">
        <v>5.4</v>
      </c>
      <c r="G45" s="44">
        <v>6.79</v>
      </c>
      <c r="H45" s="41">
        <v>4.9800000000000004</v>
      </c>
      <c r="I45" s="44">
        <v>5.31</v>
      </c>
      <c r="J45" s="21">
        <v>6.33</v>
      </c>
    </row>
    <row r="46" spans="1:10" ht="18.75">
      <c r="A46" s="276"/>
      <c r="B46" s="283"/>
      <c r="C46" s="13" t="s">
        <v>58</v>
      </c>
      <c r="D46" s="12" t="s">
        <v>59</v>
      </c>
      <c r="E46" s="44">
        <v>14.6</v>
      </c>
      <c r="F46" s="44">
        <v>18.600000000000001</v>
      </c>
      <c r="G46" s="44">
        <v>19.399999999999999</v>
      </c>
      <c r="H46" s="41">
        <v>18.399999999999999</v>
      </c>
      <c r="I46" s="44">
        <v>13.7</v>
      </c>
      <c r="J46" s="21">
        <v>18.899999999999999</v>
      </c>
    </row>
    <row r="47" spans="1:10" ht="16.5">
      <c r="A47" s="276"/>
      <c r="B47" s="283"/>
      <c r="C47" s="14" t="s">
        <v>60</v>
      </c>
      <c r="D47" s="12" t="s">
        <v>72</v>
      </c>
      <c r="E47" s="44">
        <v>3.06</v>
      </c>
      <c r="F47" s="44">
        <v>4.41</v>
      </c>
      <c r="G47" s="44">
        <v>3.7</v>
      </c>
      <c r="H47" s="41">
        <v>5.42</v>
      </c>
      <c r="I47" s="44">
        <v>6.93</v>
      </c>
      <c r="J47" s="21">
        <v>6.37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4.67</v>
      </c>
      <c r="F48" s="44">
        <v>4.72</v>
      </c>
      <c r="G48" s="44">
        <v>5.08</v>
      </c>
      <c r="H48" s="41">
        <v>8.3800000000000008</v>
      </c>
      <c r="I48" s="44">
        <v>4.92</v>
      </c>
      <c r="J48" s="21">
        <v>5.07</v>
      </c>
    </row>
    <row r="49" spans="1:13" ht="18.75">
      <c r="A49" s="276"/>
      <c r="B49" s="283"/>
      <c r="C49" s="13" t="s">
        <v>58</v>
      </c>
      <c r="D49" s="12" t="s">
        <v>59</v>
      </c>
      <c r="E49" s="44">
        <v>4.9000000000000004</v>
      </c>
      <c r="F49" s="44">
        <v>5.2</v>
      </c>
      <c r="G49" s="44">
        <v>14.5</v>
      </c>
      <c r="H49" s="41">
        <v>5.3</v>
      </c>
      <c r="I49" s="44">
        <v>16.399999999999999</v>
      </c>
      <c r="J49" s="21">
        <v>9.6</v>
      </c>
    </row>
    <row r="50" spans="1:13" ht="16.5">
      <c r="A50" s="276"/>
      <c r="B50" s="283"/>
      <c r="C50" s="14" t="s">
        <v>60</v>
      </c>
      <c r="D50" s="12" t="s">
        <v>72</v>
      </c>
      <c r="E50" s="44">
        <v>6.31</v>
      </c>
      <c r="F50" s="44">
        <v>7.14</v>
      </c>
      <c r="G50" s="44">
        <v>4.6900000000000004</v>
      </c>
      <c r="H50" s="41">
        <v>5.66</v>
      </c>
      <c r="I50" s="44">
        <v>5.88</v>
      </c>
      <c r="J50" s="21">
        <v>6.14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9.3000000000000007</v>
      </c>
      <c r="F52" s="44">
        <v>9.2100000000000009</v>
      </c>
      <c r="G52" s="44">
        <v>9.3800000000000008</v>
      </c>
      <c r="H52" s="41">
        <v>9.25</v>
      </c>
      <c r="I52" s="44">
        <v>9.41</v>
      </c>
      <c r="J52" s="21">
        <v>9.33</v>
      </c>
    </row>
    <row r="53" spans="1:13" ht="15.75">
      <c r="A53" s="276"/>
      <c r="B53" s="283"/>
      <c r="C53" s="12" t="s">
        <v>56</v>
      </c>
      <c r="D53" s="12" t="s">
        <v>57</v>
      </c>
      <c r="E53" s="44">
        <v>6.2</v>
      </c>
      <c r="F53" s="44">
        <v>7.15</v>
      </c>
      <c r="G53" s="44">
        <v>7.76</v>
      </c>
      <c r="H53" s="41">
        <v>7.33</v>
      </c>
      <c r="I53" s="44">
        <v>8.6</v>
      </c>
      <c r="J53" s="21">
        <v>7.3</v>
      </c>
    </row>
    <row r="54" spans="1:13" ht="18.75">
      <c r="A54" s="276"/>
      <c r="B54" s="283"/>
      <c r="C54" s="13" t="s">
        <v>58</v>
      </c>
      <c r="D54" s="12" t="s">
        <v>59</v>
      </c>
      <c r="E54" s="44">
        <v>13.6</v>
      </c>
      <c r="F54" s="44">
        <v>10.4</v>
      </c>
      <c r="G54" s="44">
        <v>19.7</v>
      </c>
      <c r="H54" s="41">
        <v>16.7</v>
      </c>
      <c r="I54" s="44">
        <v>15.3</v>
      </c>
      <c r="J54" s="21">
        <v>13.6</v>
      </c>
    </row>
    <row r="55" spans="1:13" ht="16.5">
      <c r="A55" s="276"/>
      <c r="B55" s="284"/>
      <c r="C55" s="18" t="s">
        <v>60</v>
      </c>
      <c r="D55" s="12" t="s">
        <v>77</v>
      </c>
      <c r="E55" s="19">
        <v>6.05</v>
      </c>
      <c r="F55" s="19">
        <v>3.45</v>
      </c>
      <c r="G55" s="19">
        <v>4.63</v>
      </c>
      <c r="H55" s="41">
        <v>6.8</v>
      </c>
      <c r="I55" s="44">
        <v>7.25</v>
      </c>
      <c r="J55" s="21">
        <v>8.1</v>
      </c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92</v>
      </c>
      <c r="F56" s="22" t="s">
        <v>81</v>
      </c>
      <c r="G56" s="23">
        <v>82</v>
      </c>
      <c r="H56" s="22" t="s">
        <v>82</v>
      </c>
      <c r="I56" s="23">
        <v>0.05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4.92</v>
      </c>
      <c r="C60" s="30"/>
      <c r="D60" s="33">
        <v>5.85</v>
      </c>
      <c r="E60" s="30"/>
      <c r="F60" s="30">
        <v>6.25</v>
      </c>
      <c r="G60" s="34"/>
      <c r="H60" s="30">
        <v>4.6100000000000003</v>
      </c>
      <c r="I60" s="30"/>
      <c r="J60" s="21">
        <v>5.76</v>
      </c>
      <c r="K60" s="21"/>
      <c r="L60" s="21">
        <v>65.400000000000006</v>
      </c>
      <c r="M60" s="21"/>
    </row>
    <row r="61" spans="1:13" ht="18.75">
      <c r="A61" s="28" t="s">
        <v>2</v>
      </c>
      <c r="B61" s="29">
        <v>5.41</v>
      </c>
      <c r="C61" s="30"/>
      <c r="D61" s="33">
        <v>5.5</v>
      </c>
      <c r="E61" s="30"/>
      <c r="F61" s="30">
        <v>11.5</v>
      </c>
      <c r="G61" s="34"/>
      <c r="H61" s="30">
        <v>24.8</v>
      </c>
      <c r="I61" s="30"/>
      <c r="J61" s="21">
        <v>263</v>
      </c>
      <c r="K61" s="21"/>
      <c r="L61" s="21">
        <v>35.799999999999997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22.86</v>
      </c>
      <c r="J63" s="21"/>
      <c r="K63" s="21">
        <v>51.4</v>
      </c>
      <c r="M63" s="21">
        <v>40.700000000000003</v>
      </c>
    </row>
    <row r="64" spans="1:13" ht="18.75">
      <c r="A64" s="31" t="s">
        <v>3</v>
      </c>
      <c r="B64" s="30"/>
      <c r="C64" s="30">
        <v>1.56</v>
      </c>
      <c r="D64" s="33"/>
      <c r="E64" s="30">
        <v>2.4700000000000002</v>
      </c>
      <c r="F64" s="30"/>
      <c r="G64" s="38">
        <v>9.8000000000000007</v>
      </c>
      <c r="H64" s="30"/>
      <c r="I64" s="30">
        <v>7.42</v>
      </c>
      <c r="J64" s="21"/>
      <c r="K64" s="21">
        <v>8.3000000000000007</v>
      </c>
      <c r="L64" s="21"/>
      <c r="M64" s="21">
        <v>10.15</v>
      </c>
    </row>
    <row r="65" spans="1:13" ht="18.75">
      <c r="A65" s="31" t="s">
        <v>4</v>
      </c>
      <c r="B65" s="30"/>
      <c r="C65" s="30">
        <v>85</v>
      </c>
      <c r="D65" s="33"/>
      <c r="E65" s="30">
        <v>48.8</v>
      </c>
      <c r="F65" s="30"/>
      <c r="G65" s="34">
        <v>146</v>
      </c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1.77</v>
      </c>
      <c r="C67" s="30">
        <v>12.72</v>
      </c>
      <c r="D67" s="33">
        <v>2.41</v>
      </c>
      <c r="E67" s="30">
        <v>9.48</v>
      </c>
      <c r="F67" s="30">
        <v>6.79</v>
      </c>
      <c r="G67" s="34">
        <v>14.46</v>
      </c>
      <c r="H67" s="30">
        <v>4.49</v>
      </c>
      <c r="I67" s="30">
        <v>13.62</v>
      </c>
      <c r="J67" s="21">
        <v>6.62</v>
      </c>
      <c r="K67" s="21">
        <v>9.7100000000000009</v>
      </c>
      <c r="L67" s="21">
        <v>5.94</v>
      </c>
      <c r="M67" s="21">
        <v>9.42</v>
      </c>
    </row>
    <row r="68" spans="1:13" ht="18.75">
      <c r="A68" s="32" t="s">
        <v>5</v>
      </c>
      <c r="B68" s="36">
        <v>11.4</v>
      </c>
      <c r="C68" s="30">
        <v>13.12</v>
      </c>
      <c r="D68" s="33">
        <v>10.25</v>
      </c>
      <c r="E68" s="30">
        <v>14.62</v>
      </c>
      <c r="F68" s="30">
        <v>10.7</v>
      </c>
      <c r="G68" s="34">
        <v>13.89</v>
      </c>
      <c r="H68" s="30">
        <v>4.1100000000000003</v>
      </c>
      <c r="I68" s="30">
        <v>13.92</v>
      </c>
      <c r="J68" s="21">
        <v>15.87</v>
      </c>
      <c r="K68" s="21">
        <v>12.26</v>
      </c>
      <c r="L68" s="21">
        <v>7.63</v>
      </c>
      <c r="M68" s="21">
        <v>6.75</v>
      </c>
    </row>
    <row r="69" spans="1:13" ht="18.75">
      <c r="A69" s="32" t="s">
        <v>6</v>
      </c>
      <c r="B69" s="36">
        <v>11.7</v>
      </c>
      <c r="C69" s="30">
        <v>12.41</v>
      </c>
      <c r="D69" s="33">
        <v>11.42</v>
      </c>
      <c r="E69" s="30">
        <v>12.41</v>
      </c>
      <c r="F69" s="30">
        <v>5.15</v>
      </c>
      <c r="G69" s="34">
        <v>12.41</v>
      </c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31" sqref="I31:K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97</v>
      </c>
      <c r="D2" s="229"/>
      <c r="E2" s="229"/>
      <c r="F2" s="230" t="s">
        <v>173</v>
      </c>
      <c r="G2" s="230"/>
      <c r="H2" s="230"/>
      <c r="I2" s="231" t="s">
        <v>105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48860</v>
      </c>
      <c r="D4" s="232"/>
      <c r="E4" s="232"/>
      <c r="F4" s="232">
        <v>50016</v>
      </c>
      <c r="G4" s="232"/>
      <c r="H4" s="232"/>
      <c r="I4" s="232">
        <v>51050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35850</v>
      </c>
      <c r="D5" s="232"/>
      <c r="E5" s="232"/>
      <c r="F5" s="232">
        <v>36772</v>
      </c>
      <c r="G5" s="232"/>
      <c r="H5" s="232"/>
      <c r="I5" s="232">
        <v>37730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C4-'15日'!I4</f>
        <v>1160</v>
      </c>
      <c r="D6" s="288"/>
      <c r="E6" s="288"/>
      <c r="F6" s="289">
        <f>F4-C4</f>
        <v>1156</v>
      </c>
      <c r="G6" s="290"/>
      <c r="H6" s="291"/>
      <c r="I6" s="289">
        <f>I4-F4</f>
        <v>1034</v>
      </c>
      <c r="J6" s="290"/>
      <c r="K6" s="291"/>
      <c r="L6" s="294">
        <f>C6+F6+I6</f>
        <v>3350</v>
      </c>
      <c r="M6" s="294">
        <f>C7+F7+I7</f>
        <v>2630</v>
      </c>
    </row>
    <row r="7" spans="1:15" ht="21.95" customHeight="1">
      <c r="A7" s="223"/>
      <c r="B7" s="6" t="s">
        <v>16</v>
      </c>
      <c r="C7" s="288">
        <f>C5-'15日'!I5</f>
        <v>750</v>
      </c>
      <c r="D7" s="288"/>
      <c r="E7" s="288"/>
      <c r="F7" s="289">
        <f>F5-C5</f>
        <v>922</v>
      </c>
      <c r="G7" s="290"/>
      <c r="H7" s="291"/>
      <c r="I7" s="289">
        <f>I5-F5</f>
        <v>958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48</v>
      </c>
      <c r="D9" s="232"/>
      <c r="E9" s="232"/>
      <c r="F9" s="232">
        <v>48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48</v>
      </c>
      <c r="D10" s="232"/>
      <c r="E10" s="232"/>
      <c r="F10" s="232">
        <v>48</v>
      </c>
      <c r="G10" s="232"/>
      <c r="H10" s="232"/>
      <c r="I10" s="232">
        <v>48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40" t="s">
        <v>92</v>
      </c>
      <c r="D11" s="140" t="s">
        <v>92</v>
      </c>
      <c r="E11" s="140" t="s">
        <v>92</v>
      </c>
      <c r="F11" s="142" t="s">
        <v>92</v>
      </c>
      <c r="G11" s="142" t="s">
        <v>92</v>
      </c>
      <c r="H11" s="142" t="s">
        <v>92</v>
      </c>
      <c r="I11" s="144" t="s">
        <v>92</v>
      </c>
      <c r="J11" s="144" t="s">
        <v>92</v>
      </c>
      <c r="K11" s="144" t="s">
        <v>92</v>
      </c>
    </row>
    <row r="12" spans="1:15" ht="21.95" customHeight="1">
      <c r="A12" s="268"/>
      <c r="B12" s="43" t="s">
        <v>23</v>
      </c>
      <c r="C12" s="140">
        <v>60</v>
      </c>
      <c r="D12" s="140">
        <v>60</v>
      </c>
      <c r="E12" s="140">
        <v>60</v>
      </c>
      <c r="F12" s="142">
        <v>60</v>
      </c>
      <c r="G12" s="142">
        <v>60</v>
      </c>
      <c r="H12" s="142">
        <v>60</v>
      </c>
      <c r="I12" s="144">
        <v>60</v>
      </c>
      <c r="J12" s="144">
        <v>60</v>
      </c>
      <c r="K12" s="144">
        <v>60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39">
        <v>390</v>
      </c>
      <c r="D15" s="139">
        <v>360</v>
      </c>
      <c r="E15" s="139">
        <v>340</v>
      </c>
      <c r="F15" s="141">
        <v>340</v>
      </c>
      <c r="G15" s="41">
        <v>310</v>
      </c>
      <c r="H15" s="41">
        <v>490</v>
      </c>
      <c r="I15" s="41">
        <v>490</v>
      </c>
      <c r="J15" s="41">
        <v>460</v>
      </c>
      <c r="K15" s="41">
        <v>430</v>
      </c>
    </row>
    <row r="16" spans="1:15" ht="43.5" customHeight="1">
      <c r="A16" s="242"/>
      <c r="B16" s="9" t="s">
        <v>28</v>
      </c>
      <c r="C16" s="239" t="s">
        <v>29</v>
      </c>
      <c r="D16" s="239"/>
      <c r="E16" s="239"/>
      <c r="F16" s="239" t="s">
        <v>239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39" t="s">
        <v>94</v>
      </c>
      <c r="D17" s="139" t="s">
        <v>94</v>
      </c>
      <c r="E17" s="139" t="s">
        <v>94</v>
      </c>
      <c r="F17" s="141" t="s">
        <v>94</v>
      </c>
      <c r="G17" s="141" t="s">
        <v>94</v>
      </c>
      <c r="H17" s="141" t="s">
        <v>94</v>
      </c>
      <c r="I17" s="143" t="s">
        <v>94</v>
      </c>
      <c r="J17" s="143" t="s">
        <v>94</v>
      </c>
      <c r="K17" s="143" t="s">
        <v>94</v>
      </c>
    </row>
    <row r="18" spans="1:11" ht="21.95" customHeight="1">
      <c r="A18" s="240"/>
      <c r="B18" s="42" t="s">
        <v>23</v>
      </c>
      <c r="C18" s="139">
        <v>75</v>
      </c>
      <c r="D18" s="139">
        <v>75</v>
      </c>
      <c r="E18" s="139">
        <v>75</v>
      </c>
      <c r="F18" s="141">
        <v>75</v>
      </c>
      <c r="G18" s="141">
        <v>75</v>
      </c>
      <c r="H18" s="141">
        <v>75</v>
      </c>
      <c r="I18" s="143">
        <v>75</v>
      </c>
      <c r="J18" s="143">
        <v>75</v>
      </c>
      <c r="K18" s="143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39">
        <v>450</v>
      </c>
      <c r="D21" s="139">
        <v>390</v>
      </c>
      <c r="E21" s="139">
        <v>340</v>
      </c>
      <c r="F21" s="141">
        <v>340</v>
      </c>
      <c r="G21" s="41">
        <v>360</v>
      </c>
      <c r="H21" s="41">
        <v>500</v>
      </c>
      <c r="I21" s="41">
        <v>500</v>
      </c>
      <c r="J21" s="41">
        <v>440</v>
      </c>
      <c r="K21" s="41">
        <v>370</v>
      </c>
    </row>
    <row r="22" spans="1:11" ht="36.75" customHeight="1">
      <c r="A22" s="238"/>
      <c r="B22" s="9" t="s">
        <v>33</v>
      </c>
      <c r="C22" s="239" t="s">
        <v>34</v>
      </c>
      <c r="D22" s="239"/>
      <c r="E22" s="239"/>
      <c r="F22" s="239" t="s">
        <v>240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1380</v>
      </c>
      <c r="D23" s="237"/>
      <c r="E23" s="237"/>
      <c r="F23" s="237">
        <f>670+690</f>
        <v>1360</v>
      </c>
      <c r="G23" s="237"/>
      <c r="H23" s="237"/>
      <c r="I23" s="237">
        <f>670+690</f>
        <v>1360</v>
      </c>
      <c r="J23" s="237"/>
      <c r="K23" s="237"/>
    </row>
    <row r="24" spans="1:11" ht="21.95" customHeight="1">
      <c r="A24" s="243"/>
      <c r="B24" s="10" t="s">
        <v>37</v>
      </c>
      <c r="C24" s="237">
        <v>2630</v>
      </c>
      <c r="D24" s="237"/>
      <c r="E24" s="237"/>
      <c r="F24" s="237">
        <v>2520</v>
      </c>
      <c r="G24" s="237"/>
      <c r="H24" s="237"/>
      <c r="I24" s="237">
        <v>2520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15</v>
      </c>
      <c r="D25" s="237"/>
      <c r="E25" s="237"/>
      <c r="F25" s="237">
        <v>14</v>
      </c>
      <c r="G25" s="237"/>
      <c r="H25" s="237"/>
      <c r="I25" s="237">
        <v>14</v>
      </c>
      <c r="J25" s="237"/>
      <c r="K25" s="237"/>
    </row>
    <row r="26" spans="1:11" ht="21.95" customHeight="1">
      <c r="A26" s="242"/>
      <c r="B26" s="8" t="s">
        <v>40</v>
      </c>
      <c r="C26" s="237">
        <v>95</v>
      </c>
      <c r="D26" s="237"/>
      <c r="E26" s="237"/>
      <c r="F26" s="237">
        <v>93</v>
      </c>
      <c r="G26" s="237"/>
      <c r="H26" s="237"/>
      <c r="I26" s="237">
        <v>93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238</v>
      </c>
      <c r="D28" s="254"/>
      <c r="E28" s="255"/>
      <c r="F28" s="253" t="s">
        <v>242</v>
      </c>
      <c r="G28" s="254"/>
      <c r="H28" s="255"/>
      <c r="I28" s="253" t="s">
        <v>243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148</v>
      </c>
      <c r="D31" s="265"/>
      <c r="E31" s="266"/>
      <c r="F31" s="264" t="s">
        <v>241</v>
      </c>
      <c r="G31" s="265"/>
      <c r="H31" s="266"/>
      <c r="I31" s="264" t="s">
        <v>165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9.26</v>
      </c>
      <c r="F35" s="44">
        <v>9.25</v>
      </c>
      <c r="G35" s="44">
        <v>9.17</v>
      </c>
      <c r="H35" s="41">
        <v>9.1999999999999993</v>
      </c>
      <c r="I35" s="44">
        <v>9.25</v>
      </c>
      <c r="J35" s="21">
        <v>9.3000000000000007</v>
      </c>
    </row>
    <row r="36" spans="1:10" ht="15.75">
      <c r="A36" s="276"/>
      <c r="B36" s="283"/>
      <c r="C36" s="12" t="s">
        <v>56</v>
      </c>
      <c r="D36" s="12" t="s">
        <v>57</v>
      </c>
      <c r="E36" s="44">
        <v>8.1199999999999992</v>
      </c>
      <c r="F36" s="44">
        <v>7.96</v>
      </c>
      <c r="G36" s="44">
        <v>7.16</v>
      </c>
      <c r="H36" s="41">
        <v>6.7</v>
      </c>
      <c r="I36" s="44">
        <v>6.46</v>
      </c>
      <c r="J36" s="21">
        <v>6.14</v>
      </c>
    </row>
    <row r="37" spans="1:10" ht="18.75">
      <c r="A37" s="276"/>
      <c r="B37" s="283"/>
      <c r="C37" s="13" t="s">
        <v>58</v>
      </c>
      <c r="D37" s="12" t="s">
        <v>59</v>
      </c>
      <c r="E37" s="44">
        <v>19.3</v>
      </c>
      <c r="F37" s="44">
        <v>20.2</v>
      </c>
      <c r="G37" s="35">
        <v>11.9</v>
      </c>
      <c r="H37" s="41">
        <v>10.4</v>
      </c>
      <c r="I37" s="44">
        <v>11</v>
      </c>
      <c r="J37" s="21">
        <v>8.77</v>
      </c>
    </row>
    <row r="38" spans="1:10" ht="16.5">
      <c r="A38" s="276"/>
      <c r="B38" s="283"/>
      <c r="C38" s="14" t="s">
        <v>60</v>
      </c>
      <c r="D38" s="12" t="s">
        <v>61</v>
      </c>
      <c r="E38" s="35">
        <v>5.45</v>
      </c>
      <c r="F38" s="35">
        <v>6.47</v>
      </c>
      <c r="G38" s="35">
        <v>16.2</v>
      </c>
      <c r="H38" s="37">
        <v>8.7200000000000006</v>
      </c>
      <c r="I38" s="44">
        <v>8.85</v>
      </c>
      <c r="J38" s="21">
        <v>8.81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0.8</v>
      </c>
      <c r="F39" s="44">
        <v>1</v>
      </c>
      <c r="G39" s="44">
        <v>1</v>
      </c>
      <c r="H39" s="41">
        <v>1</v>
      </c>
      <c r="I39" s="44">
        <v>0</v>
      </c>
      <c r="J39" s="21">
        <v>0</v>
      </c>
    </row>
    <row r="40" spans="1:10" ht="15.75">
      <c r="A40" s="276"/>
      <c r="B40" s="283"/>
      <c r="C40" s="13" t="s">
        <v>54</v>
      </c>
      <c r="D40" s="13" t="s">
        <v>63</v>
      </c>
      <c r="E40" s="44">
        <v>9.94</v>
      </c>
      <c r="F40" s="44">
        <v>10.01</v>
      </c>
      <c r="G40" s="44">
        <v>9.7200000000000006</v>
      </c>
      <c r="H40" s="41">
        <v>9.9700000000000006</v>
      </c>
      <c r="I40" s="44">
        <v>9.59</v>
      </c>
      <c r="J40" s="21">
        <v>9.82</v>
      </c>
    </row>
    <row r="41" spans="1:10" ht="15.75">
      <c r="A41" s="276"/>
      <c r="B41" s="283"/>
      <c r="C41" s="12" t="s">
        <v>56</v>
      </c>
      <c r="D41" s="12" t="s">
        <v>64</v>
      </c>
      <c r="E41" s="44">
        <v>22.6</v>
      </c>
      <c r="F41" s="44">
        <v>27.42</v>
      </c>
      <c r="G41" s="44">
        <v>16.75</v>
      </c>
      <c r="H41" s="41">
        <v>23</v>
      </c>
      <c r="I41" s="44">
        <v>20.399999999999999</v>
      </c>
      <c r="J41" s="21">
        <v>20.399999999999999</v>
      </c>
    </row>
    <row r="42" spans="1:10" ht="15.75">
      <c r="A42" s="276"/>
      <c r="B42" s="283"/>
      <c r="C42" s="15" t="s">
        <v>65</v>
      </c>
      <c r="D42" s="16" t="s">
        <v>66</v>
      </c>
      <c r="E42" s="44">
        <v>5.83</v>
      </c>
      <c r="F42" s="44">
        <v>5.31</v>
      </c>
      <c r="G42" s="44">
        <v>5.0599999999999996</v>
      </c>
      <c r="H42" s="41">
        <v>5.22</v>
      </c>
      <c r="I42" s="44">
        <v>5.01</v>
      </c>
      <c r="J42" s="21">
        <v>4.6900000000000004</v>
      </c>
    </row>
    <row r="43" spans="1:10" ht="16.5">
      <c r="A43" s="276"/>
      <c r="B43" s="283"/>
      <c r="C43" s="15" t="s">
        <v>67</v>
      </c>
      <c r="D43" s="17" t="s">
        <v>68</v>
      </c>
      <c r="E43" s="44">
        <v>6.28</v>
      </c>
      <c r="F43" s="44">
        <v>9.7200000000000006</v>
      </c>
      <c r="G43" s="44">
        <v>4.96</v>
      </c>
      <c r="H43" s="41">
        <v>5.49</v>
      </c>
      <c r="I43" s="44">
        <v>5.29</v>
      </c>
      <c r="J43" s="21">
        <v>4.3600000000000003</v>
      </c>
    </row>
    <row r="44" spans="1:10" ht="18.75">
      <c r="A44" s="276"/>
      <c r="B44" s="283"/>
      <c r="C44" s="13" t="s">
        <v>58</v>
      </c>
      <c r="D44" s="12" t="s">
        <v>69</v>
      </c>
      <c r="E44" s="44">
        <v>971</v>
      </c>
      <c r="F44" s="44">
        <v>1510</v>
      </c>
      <c r="G44" s="44">
        <v>1676</v>
      </c>
      <c r="H44" s="41">
        <v>1677</v>
      </c>
      <c r="I44" s="44">
        <v>1215</v>
      </c>
      <c r="J44" s="21">
        <v>1054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5.47</v>
      </c>
      <c r="F45" s="44">
        <v>6.33</v>
      </c>
      <c r="G45" s="44">
        <v>5.22</v>
      </c>
      <c r="H45" s="41">
        <v>7.61</v>
      </c>
      <c r="I45" s="44">
        <v>7.03</v>
      </c>
      <c r="J45" s="21">
        <v>7.34</v>
      </c>
    </row>
    <row r="46" spans="1:10" ht="18.75">
      <c r="A46" s="276"/>
      <c r="B46" s="283"/>
      <c r="C46" s="13" t="s">
        <v>58</v>
      </c>
      <c r="D46" s="12" t="s">
        <v>59</v>
      </c>
      <c r="E46" s="44">
        <v>23.9</v>
      </c>
      <c r="F46" s="44">
        <v>24.7</v>
      </c>
      <c r="G46" s="44">
        <v>12.4</v>
      </c>
      <c r="H46" s="41">
        <v>11.9</v>
      </c>
      <c r="I46" s="44">
        <v>14.1</v>
      </c>
      <c r="J46" s="21">
        <v>10.4</v>
      </c>
    </row>
    <row r="47" spans="1:10" ht="16.5">
      <c r="A47" s="276"/>
      <c r="B47" s="283"/>
      <c r="C47" s="14" t="s">
        <v>60</v>
      </c>
      <c r="D47" s="12" t="s">
        <v>72</v>
      </c>
      <c r="E47" s="44">
        <v>6.46</v>
      </c>
      <c r="F47" s="44">
        <v>8.64</v>
      </c>
      <c r="G47" s="44">
        <v>5.72</v>
      </c>
      <c r="H47" s="41">
        <v>4.8899999999999997</v>
      </c>
      <c r="I47" s="44">
        <v>4.5</v>
      </c>
      <c r="J47" s="21">
        <v>4.1399999999999997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6.04</v>
      </c>
      <c r="F48" s="44">
        <v>6.58</v>
      </c>
      <c r="G48" s="44">
        <v>5.54</v>
      </c>
      <c r="H48" s="41">
        <v>6.64</v>
      </c>
      <c r="I48" s="44">
        <v>7.34</v>
      </c>
      <c r="J48" s="21">
        <v>6.55</v>
      </c>
    </row>
    <row r="49" spans="1:13" ht="18.75">
      <c r="A49" s="276"/>
      <c r="B49" s="283"/>
      <c r="C49" s="13" t="s">
        <v>58</v>
      </c>
      <c r="D49" s="12" t="s">
        <v>59</v>
      </c>
      <c r="E49" s="44">
        <v>17.100000000000001</v>
      </c>
      <c r="F49" s="44">
        <v>15.7</v>
      </c>
      <c r="G49" s="44">
        <v>14.9</v>
      </c>
      <c r="H49" s="41">
        <v>13.4</v>
      </c>
      <c r="I49" s="44">
        <v>16.2</v>
      </c>
      <c r="J49" s="21">
        <v>17.399999999999999</v>
      </c>
    </row>
    <row r="50" spans="1:13" ht="16.5">
      <c r="A50" s="276"/>
      <c r="B50" s="283"/>
      <c r="C50" s="14" t="s">
        <v>60</v>
      </c>
      <c r="D50" s="12" t="s">
        <v>72</v>
      </c>
      <c r="E50" s="44">
        <v>6.2</v>
      </c>
      <c r="F50" s="44">
        <v>7.47</v>
      </c>
      <c r="G50" s="44">
        <v>7</v>
      </c>
      <c r="H50" s="41">
        <v>5.27</v>
      </c>
      <c r="I50" s="44">
        <v>9.1</v>
      </c>
      <c r="J50" s="21">
        <v>8.6999999999999993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140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140">
        <v>9.44</v>
      </c>
      <c r="F52" s="44">
        <v>9.43</v>
      </c>
      <c r="G52" s="44">
        <v>9.52</v>
      </c>
      <c r="H52" s="41">
        <v>9.4</v>
      </c>
      <c r="I52" s="44">
        <v>9.36</v>
      </c>
      <c r="J52" s="21">
        <v>9.3800000000000008</v>
      </c>
    </row>
    <row r="53" spans="1:13" ht="15.75">
      <c r="A53" s="276"/>
      <c r="B53" s="283"/>
      <c r="C53" s="12" t="s">
        <v>56</v>
      </c>
      <c r="D53" s="12" t="s">
        <v>57</v>
      </c>
      <c r="E53" s="140">
        <v>7.24</v>
      </c>
      <c r="F53" s="44">
        <v>6.98</v>
      </c>
      <c r="G53" s="44">
        <v>9.16</v>
      </c>
      <c r="H53" s="41">
        <v>9.5399999999999991</v>
      </c>
      <c r="I53" s="44">
        <v>8.01</v>
      </c>
      <c r="J53" s="21">
        <v>8.14</v>
      </c>
    </row>
    <row r="54" spans="1:13" ht="18.75">
      <c r="A54" s="276"/>
      <c r="B54" s="283"/>
      <c r="C54" s="13" t="s">
        <v>58</v>
      </c>
      <c r="D54" s="12" t="s">
        <v>59</v>
      </c>
      <c r="E54" s="140">
        <v>11.4</v>
      </c>
      <c r="F54" s="44">
        <v>10.6</v>
      </c>
      <c r="G54" s="44">
        <v>10.5</v>
      </c>
      <c r="H54" s="41">
        <v>16.600000000000001</v>
      </c>
      <c r="I54" s="44">
        <v>19.5</v>
      </c>
      <c r="J54" s="21">
        <v>19.2</v>
      </c>
    </row>
    <row r="55" spans="1:13" ht="16.5">
      <c r="A55" s="276"/>
      <c r="B55" s="284"/>
      <c r="C55" s="18" t="s">
        <v>60</v>
      </c>
      <c r="D55" s="12" t="s">
        <v>77</v>
      </c>
      <c r="E55" s="140">
        <v>1.67</v>
      </c>
      <c r="F55" s="19">
        <v>2.31</v>
      </c>
      <c r="G55" s="19">
        <v>3.69</v>
      </c>
      <c r="H55" s="41">
        <v>8.2799999999999994</v>
      </c>
      <c r="I55" s="44">
        <v>12</v>
      </c>
      <c r="J55" s="21">
        <v>4.33</v>
      </c>
    </row>
    <row r="56" spans="1:13" ht="14.25">
      <c r="A56" s="22" t="s">
        <v>78</v>
      </c>
      <c r="B56" s="22" t="s">
        <v>79</v>
      </c>
      <c r="C56" s="23">
        <v>8.14</v>
      </c>
      <c r="D56" s="22" t="s">
        <v>80</v>
      </c>
      <c r="E56" s="23">
        <v>95</v>
      </c>
      <c r="F56" s="22" t="s">
        <v>81</v>
      </c>
      <c r="G56" s="23">
        <v>82</v>
      </c>
      <c r="H56" s="22" t="s">
        <v>82</v>
      </c>
      <c r="I56" s="23">
        <v>0.1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23.9</v>
      </c>
      <c r="E60" s="30"/>
      <c r="F60" s="30">
        <v>17.8</v>
      </c>
      <c r="G60" s="34"/>
      <c r="H60" s="30">
        <v>1.96</v>
      </c>
      <c r="I60" s="30"/>
      <c r="J60" s="21">
        <v>3.85</v>
      </c>
      <c r="K60" s="21"/>
      <c r="L60" s="21">
        <v>4.05</v>
      </c>
      <c r="M60" s="21"/>
    </row>
    <row r="61" spans="1:13" ht="18.75">
      <c r="A61" s="28" t="s">
        <v>2</v>
      </c>
      <c r="B61" s="29">
        <v>2.72</v>
      </c>
      <c r="C61" s="30"/>
      <c r="D61" s="33">
        <v>8.9</v>
      </c>
      <c r="E61" s="30"/>
      <c r="F61" s="30">
        <v>8.06</v>
      </c>
      <c r="G61" s="34"/>
      <c r="H61" s="30">
        <v>6.93</v>
      </c>
      <c r="I61" s="30"/>
      <c r="J61" s="21">
        <v>6.77</v>
      </c>
      <c r="K61" s="21"/>
      <c r="L61" s="21">
        <v>13.7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23.53</v>
      </c>
      <c r="D63" s="33"/>
      <c r="E63" s="30">
        <v>32.01</v>
      </c>
      <c r="F63" s="30"/>
      <c r="G63" s="34">
        <v>19.36</v>
      </c>
      <c r="H63" s="30"/>
      <c r="I63" s="30">
        <v>68.599999999999994</v>
      </c>
      <c r="J63" s="21"/>
      <c r="K63" s="21">
        <v>43.03</v>
      </c>
      <c r="M63" s="21">
        <v>38.24</v>
      </c>
    </row>
    <row r="64" spans="1:13" ht="18.75">
      <c r="A64" s="31" t="s">
        <v>3</v>
      </c>
      <c r="B64" s="30"/>
      <c r="C64" s="30">
        <v>3.83</v>
      </c>
      <c r="D64" s="33"/>
      <c r="E64" s="30">
        <v>9.64</v>
      </c>
      <c r="F64" s="30"/>
      <c r="G64" s="38">
        <v>24.4</v>
      </c>
      <c r="H64" s="30"/>
      <c r="I64" s="30">
        <v>151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63.92</v>
      </c>
      <c r="M65" s="21">
        <v>44.4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2.82</v>
      </c>
      <c r="C67" s="30">
        <v>17.89</v>
      </c>
      <c r="D67" s="33">
        <v>4.16</v>
      </c>
      <c r="E67" s="30">
        <v>17.97</v>
      </c>
      <c r="F67" s="30">
        <v>12.7</v>
      </c>
      <c r="G67" s="34">
        <v>17.07</v>
      </c>
      <c r="H67" s="30">
        <v>3.89</v>
      </c>
      <c r="I67" s="30">
        <v>15.51</v>
      </c>
      <c r="J67" s="21">
        <v>4.7</v>
      </c>
      <c r="K67" s="21">
        <v>11.87</v>
      </c>
      <c r="L67" s="21">
        <v>1.23</v>
      </c>
      <c r="M67" s="21">
        <v>22.15</v>
      </c>
    </row>
    <row r="68" spans="1:13" ht="18.75">
      <c r="A68" s="32" t="s">
        <v>5</v>
      </c>
      <c r="B68" s="36">
        <v>20.5</v>
      </c>
      <c r="C68" s="30">
        <v>12.35</v>
      </c>
      <c r="D68" s="33">
        <v>10.15</v>
      </c>
      <c r="E68" s="30">
        <v>6.98</v>
      </c>
      <c r="F68" s="30">
        <v>17.5</v>
      </c>
      <c r="G68" s="34">
        <v>6</v>
      </c>
      <c r="H68" s="30">
        <v>3.41</v>
      </c>
      <c r="I68" s="30">
        <v>12.71</v>
      </c>
      <c r="J68" s="21">
        <v>5.5</v>
      </c>
      <c r="K68" s="21">
        <v>12.71</v>
      </c>
      <c r="L68" s="21">
        <v>4.33</v>
      </c>
      <c r="M68" s="21">
        <v>12.82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>
        <v>8.7200000000000006</v>
      </c>
      <c r="K69" s="21">
        <v>6.25</v>
      </c>
      <c r="L69" s="21">
        <v>7.41</v>
      </c>
      <c r="M69" s="21">
        <v>14.63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97</v>
      </c>
      <c r="D2" s="229"/>
      <c r="E2" s="229"/>
      <c r="F2" s="230" t="s">
        <v>133</v>
      </c>
      <c r="G2" s="230"/>
      <c r="H2" s="230"/>
      <c r="I2" s="231" t="s">
        <v>105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51750</v>
      </c>
      <c r="D4" s="232"/>
      <c r="E4" s="232"/>
      <c r="F4" s="232">
        <v>51778</v>
      </c>
      <c r="G4" s="232"/>
      <c r="H4" s="232"/>
      <c r="I4" s="232">
        <v>52070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38600</v>
      </c>
      <c r="D5" s="232"/>
      <c r="E5" s="232"/>
      <c r="F5" s="232">
        <v>39679</v>
      </c>
      <c r="G5" s="232"/>
      <c r="H5" s="232"/>
      <c r="I5" s="232">
        <v>40570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C4-'16日'!I4</f>
        <v>700</v>
      </c>
      <c r="D6" s="288"/>
      <c r="E6" s="288"/>
      <c r="F6" s="289">
        <f>F4-C4</f>
        <v>28</v>
      </c>
      <c r="G6" s="290"/>
      <c r="H6" s="291"/>
      <c r="I6" s="289">
        <f>I4-F4</f>
        <v>292</v>
      </c>
      <c r="J6" s="290"/>
      <c r="K6" s="291"/>
      <c r="L6" s="294">
        <f>C6+F6+I6</f>
        <v>1020</v>
      </c>
      <c r="M6" s="294">
        <f>C7+F7+I7</f>
        <v>2840</v>
      </c>
    </row>
    <row r="7" spans="1:15" ht="21.95" customHeight="1">
      <c r="A7" s="223"/>
      <c r="B7" s="6" t="s">
        <v>16</v>
      </c>
      <c r="C7" s="288">
        <f>C5-'16日'!I5</f>
        <v>870</v>
      </c>
      <c r="D7" s="288"/>
      <c r="E7" s="288"/>
      <c r="F7" s="289">
        <f>F5-C5</f>
        <v>1079</v>
      </c>
      <c r="G7" s="290"/>
      <c r="H7" s="291"/>
      <c r="I7" s="289">
        <f>I5-F5</f>
        <v>891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46</v>
      </c>
      <c r="D9" s="232"/>
      <c r="E9" s="232"/>
      <c r="F9" s="232">
        <v>47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0</v>
      </c>
      <c r="D10" s="232"/>
      <c r="E10" s="232"/>
      <c r="F10" s="232">
        <v>0</v>
      </c>
      <c r="G10" s="232"/>
      <c r="H10" s="232"/>
      <c r="I10" s="232">
        <v>1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46" t="s">
        <v>92</v>
      </c>
      <c r="D11" s="146" t="s">
        <v>92</v>
      </c>
      <c r="E11" s="146" t="s">
        <v>92</v>
      </c>
      <c r="F11" s="148" t="s">
        <v>92</v>
      </c>
      <c r="G11" s="148" t="s">
        <v>92</v>
      </c>
      <c r="H11" s="148" t="s">
        <v>92</v>
      </c>
      <c r="I11" s="44"/>
      <c r="J11" s="44"/>
      <c r="K11" s="151" t="s">
        <v>92</v>
      </c>
    </row>
    <row r="12" spans="1:15" ht="21.95" customHeight="1">
      <c r="A12" s="268"/>
      <c r="B12" s="43" t="s">
        <v>23</v>
      </c>
      <c r="C12" s="146">
        <v>60</v>
      </c>
      <c r="D12" s="146">
        <v>60</v>
      </c>
      <c r="E12" s="146">
        <v>60</v>
      </c>
      <c r="F12" s="148">
        <v>60</v>
      </c>
      <c r="G12" s="148">
        <v>60</v>
      </c>
      <c r="H12" s="148">
        <v>60</v>
      </c>
      <c r="I12" s="44"/>
      <c r="J12" s="44"/>
      <c r="K12" s="151">
        <v>60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45">
        <v>430</v>
      </c>
      <c r="D15" s="145">
        <v>390</v>
      </c>
      <c r="E15" s="145">
        <v>350</v>
      </c>
      <c r="F15" s="147">
        <v>350</v>
      </c>
      <c r="G15" s="147">
        <v>350</v>
      </c>
      <c r="H15" s="147">
        <v>350</v>
      </c>
      <c r="I15" s="41"/>
      <c r="J15" s="41"/>
      <c r="K15" s="41"/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45" t="s">
        <v>94</v>
      </c>
      <c r="D17" s="145" t="s">
        <v>94</v>
      </c>
      <c r="E17" s="145" t="s">
        <v>94</v>
      </c>
      <c r="F17" s="147" t="s">
        <v>94</v>
      </c>
      <c r="G17" s="147" t="s">
        <v>94</v>
      </c>
      <c r="H17" s="147" t="s">
        <v>94</v>
      </c>
      <c r="I17" s="149" t="s">
        <v>94</v>
      </c>
      <c r="J17" s="149" t="s">
        <v>94</v>
      </c>
      <c r="K17" s="149" t="s">
        <v>94</v>
      </c>
    </row>
    <row r="18" spans="1:11" ht="21.95" customHeight="1">
      <c r="A18" s="240"/>
      <c r="B18" s="42" t="s">
        <v>23</v>
      </c>
      <c r="C18" s="145">
        <v>75</v>
      </c>
      <c r="D18" s="145">
        <v>75</v>
      </c>
      <c r="E18" s="145">
        <v>75</v>
      </c>
      <c r="F18" s="147">
        <v>75</v>
      </c>
      <c r="G18" s="147">
        <v>75</v>
      </c>
      <c r="H18" s="147">
        <v>75</v>
      </c>
      <c r="I18" s="149">
        <v>75</v>
      </c>
      <c r="J18" s="149">
        <v>75</v>
      </c>
      <c r="K18" s="149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45">
        <v>370</v>
      </c>
      <c r="D21" s="145">
        <v>300</v>
      </c>
      <c r="E21" s="145">
        <v>200</v>
      </c>
      <c r="F21" s="147">
        <v>200</v>
      </c>
      <c r="G21" s="147">
        <v>200</v>
      </c>
      <c r="H21" s="147">
        <v>200</v>
      </c>
      <c r="I21" s="41">
        <v>500</v>
      </c>
      <c r="J21" s="41"/>
      <c r="K21" s="41"/>
    </row>
    <row r="22" spans="1:11" ht="29.25" customHeight="1">
      <c r="A22" s="238"/>
      <c r="B22" s="9" t="s">
        <v>33</v>
      </c>
      <c r="C22" s="239" t="s">
        <v>34</v>
      </c>
      <c r="D22" s="239"/>
      <c r="E22" s="239"/>
      <c r="F22" s="239" t="s">
        <v>34</v>
      </c>
      <c r="G22" s="239"/>
      <c r="H22" s="239"/>
      <c r="I22" s="239" t="s">
        <v>247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1250</v>
      </c>
      <c r="D23" s="237"/>
      <c r="E23" s="237"/>
      <c r="F23" s="237">
        <f>520+560</f>
        <v>1080</v>
      </c>
      <c r="G23" s="237"/>
      <c r="H23" s="237"/>
      <c r="I23" s="237">
        <f>480+510</f>
        <v>990</v>
      </c>
      <c r="J23" s="237"/>
      <c r="K23" s="237"/>
    </row>
    <row r="24" spans="1:11" ht="21.95" customHeight="1">
      <c r="A24" s="243"/>
      <c r="B24" s="10" t="s">
        <v>37</v>
      </c>
      <c r="C24" s="237">
        <v>2520</v>
      </c>
      <c r="D24" s="237"/>
      <c r="E24" s="237"/>
      <c r="F24" s="237">
        <f>1220+1190</f>
        <v>2410</v>
      </c>
      <c r="G24" s="237"/>
      <c r="H24" s="237"/>
      <c r="I24" s="237">
        <f>1170+1140</f>
        <v>2310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14</v>
      </c>
      <c r="D25" s="237"/>
      <c r="E25" s="237"/>
      <c r="F25" s="237">
        <v>14</v>
      </c>
      <c r="G25" s="237"/>
      <c r="H25" s="237"/>
      <c r="I25" s="237">
        <v>14</v>
      </c>
      <c r="J25" s="237"/>
      <c r="K25" s="237"/>
    </row>
    <row r="26" spans="1:11" ht="21.95" customHeight="1">
      <c r="A26" s="242"/>
      <c r="B26" s="8" t="s">
        <v>40</v>
      </c>
      <c r="C26" s="237">
        <v>93</v>
      </c>
      <c r="D26" s="237"/>
      <c r="E26" s="237"/>
      <c r="F26" s="237">
        <v>93</v>
      </c>
      <c r="G26" s="237"/>
      <c r="H26" s="237"/>
      <c r="I26" s="237">
        <v>92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244</v>
      </c>
      <c r="D28" s="254"/>
      <c r="E28" s="255"/>
      <c r="F28" s="253" t="s">
        <v>251</v>
      </c>
      <c r="G28" s="254"/>
      <c r="H28" s="255"/>
      <c r="I28" s="253" t="s">
        <v>246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96</v>
      </c>
      <c r="D31" s="265"/>
      <c r="E31" s="266"/>
      <c r="F31" s="264" t="s">
        <v>245</v>
      </c>
      <c r="G31" s="265"/>
      <c r="H31" s="266"/>
      <c r="I31" s="264" t="s">
        <v>165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/>
      <c r="G34" s="44"/>
      <c r="H34" s="44"/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44">
        <v>9.3800000000000008</v>
      </c>
      <c r="F35" s="44"/>
      <c r="G35" s="44"/>
      <c r="H35" s="41"/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44">
        <v>6.62</v>
      </c>
      <c r="F36" s="44"/>
      <c r="G36" s="44"/>
      <c r="H36" s="41"/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44">
        <v>7.99</v>
      </c>
      <c r="F37" s="44"/>
      <c r="G37" s="35"/>
      <c r="H37" s="41"/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35">
        <v>10.5</v>
      </c>
      <c r="F38" s="35"/>
      <c r="G38" s="35"/>
      <c r="H38" s="37"/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0.8</v>
      </c>
      <c r="F39" s="44"/>
      <c r="G39" s="44"/>
      <c r="H39" s="41"/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44">
        <v>9.8699999999999992</v>
      </c>
      <c r="F40" s="44"/>
      <c r="G40" s="44"/>
      <c r="H40" s="41"/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44">
        <v>19.2</v>
      </c>
      <c r="F41" s="44"/>
      <c r="G41" s="44"/>
      <c r="H41" s="41"/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44">
        <v>4.53</v>
      </c>
      <c r="F42" s="44"/>
      <c r="G42" s="44"/>
      <c r="H42" s="41"/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44">
        <v>6.04</v>
      </c>
      <c r="F43" s="44"/>
      <c r="G43" s="44"/>
      <c r="H43" s="41"/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44">
        <v>847</v>
      </c>
      <c r="F44" s="44"/>
      <c r="G44" s="44"/>
      <c r="H44" s="41"/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9.66</v>
      </c>
      <c r="F45" s="44"/>
      <c r="G45" s="44"/>
      <c r="H45" s="41"/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44">
        <v>5.96</v>
      </c>
      <c r="F46" s="44"/>
      <c r="G46" s="44"/>
      <c r="H46" s="41"/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44">
        <v>8.6999999999999993</v>
      </c>
      <c r="F47" s="44"/>
      <c r="G47" s="44"/>
      <c r="H47" s="41"/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6.46</v>
      </c>
      <c r="F48" s="44"/>
      <c r="G48" s="44"/>
      <c r="H48" s="41"/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44">
        <v>11.3</v>
      </c>
      <c r="F49" s="44"/>
      <c r="G49" s="44"/>
      <c r="H49" s="41"/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44">
        <v>6.14</v>
      </c>
      <c r="F50" s="44"/>
      <c r="G50" s="44"/>
      <c r="H50" s="41"/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>
        <v>9.48</v>
      </c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>
        <v>6.75</v>
      </c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>
        <v>12.6</v>
      </c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>
        <v>4.5999999999999996</v>
      </c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3.18</v>
      </c>
      <c r="C60" s="30"/>
      <c r="D60" s="33">
        <v>34</v>
      </c>
      <c r="E60" s="30"/>
      <c r="F60" s="30">
        <v>19.52</v>
      </c>
      <c r="G60" s="34"/>
      <c r="H60" s="30">
        <v>148.69999999999999</v>
      </c>
      <c r="I60" s="30"/>
      <c r="J60" s="21"/>
      <c r="K60" s="21"/>
      <c r="L60" s="21">
        <v>4.2300000000000004</v>
      </c>
      <c r="M60" s="21"/>
    </row>
    <row r="61" spans="1:13" ht="18.75">
      <c r="A61" s="28" t="s">
        <v>2</v>
      </c>
      <c r="B61" s="29">
        <v>1070</v>
      </c>
      <c r="C61" s="30"/>
      <c r="D61" s="33">
        <v>20.2</v>
      </c>
      <c r="E61" s="30"/>
      <c r="F61" s="30">
        <v>8.75</v>
      </c>
      <c r="G61" s="34"/>
      <c r="H61" s="30">
        <v>9.1999999999999993</v>
      </c>
      <c r="I61" s="30"/>
      <c r="J61" s="21">
        <v>2.93</v>
      </c>
      <c r="K61" s="21"/>
      <c r="L61" s="21">
        <v>2.4700000000000002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34.61</v>
      </c>
      <c r="D63" s="33"/>
      <c r="E63" s="30">
        <v>41.15</v>
      </c>
      <c r="F63" s="30"/>
      <c r="G63" s="34">
        <v>44.68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>
        <v>24.5</v>
      </c>
      <c r="J64" s="21"/>
      <c r="K64" s="21">
        <v>47.1</v>
      </c>
      <c r="L64" s="21"/>
      <c r="M64" s="21">
        <v>84.77</v>
      </c>
    </row>
    <row r="65" spans="1:13" ht="18.75">
      <c r="A65" s="31" t="s">
        <v>4</v>
      </c>
      <c r="B65" s="30"/>
      <c r="C65" s="30">
        <v>44.34</v>
      </c>
      <c r="D65" s="33"/>
      <c r="E65" s="30">
        <v>63.2</v>
      </c>
      <c r="F65" s="30"/>
      <c r="G65" s="34">
        <v>44.34</v>
      </c>
      <c r="H65" s="30"/>
      <c r="I65" s="30">
        <v>56.6</v>
      </c>
      <c r="J65" s="21"/>
      <c r="K65" s="21">
        <v>70.400000000000006</v>
      </c>
      <c r="M65" s="21">
        <v>31.18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27.7</v>
      </c>
      <c r="C67" s="30">
        <v>19.16</v>
      </c>
      <c r="D67" s="33">
        <v>7.81</v>
      </c>
      <c r="E67" s="30">
        <v>11.53</v>
      </c>
      <c r="F67" s="30">
        <v>8.1</v>
      </c>
      <c r="G67" s="34">
        <v>16.73</v>
      </c>
      <c r="H67" s="30">
        <v>7.71</v>
      </c>
      <c r="I67" s="30">
        <v>17.100000000000001</v>
      </c>
      <c r="J67" s="21">
        <v>6.04</v>
      </c>
      <c r="K67" s="21">
        <v>18</v>
      </c>
      <c r="L67" s="21"/>
      <c r="M67" s="21"/>
    </row>
    <row r="68" spans="1:13" ht="18.75">
      <c r="A68" s="32" t="s">
        <v>5</v>
      </c>
      <c r="B68" s="36">
        <v>10.6</v>
      </c>
      <c r="C68" s="30">
        <v>13.53</v>
      </c>
      <c r="D68" s="33">
        <v>9.16</v>
      </c>
      <c r="E68" s="30">
        <v>6.1</v>
      </c>
      <c r="F68" s="30">
        <v>7.29</v>
      </c>
      <c r="G68" s="34">
        <v>11.7</v>
      </c>
      <c r="H68" s="30">
        <v>8.5399999999999991</v>
      </c>
      <c r="I68" s="30">
        <v>15.4</v>
      </c>
      <c r="J68" s="21">
        <v>2.75</v>
      </c>
      <c r="K68" s="21">
        <v>14.4</v>
      </c>
      <c r="L68" s="21">
        <v>3.56</v>
      </c>
      <c r="M68" s="21">
        <v>14.3</v>
      </c>
    </row>
    <row r="69" spans="1:13" ht="18.75">
      <c r="A69" s="32" t="s">
        <v>6</v>
      </c>
      <c r="B69" s="36">
        <v>17.600000000000001</v>
      </c>
      <c r="C69" s="30">
        <v>16.63</v>
      </c>
      <c r="D69" s="33">
        <v>12.3</v>
      </c>
      <c r="E69" s="30">
        <v>14.47</v>
      </c>
      <c r="F69" s="30">
        <v>15.12</v>
      </c>
      <c r="G69" s="34">
        <v>14.63</v>
      </c>
      <c r="H69" s="30">
        <v>6.9</v>
      </c>
      <c r="I69" s="30">
        <v>9.65</v>
      </c>
      <c r="J69" s="21">
        <v>4.8</v>
      </c>
      <c r="K69" s="21">
        <v>15.6</v>
      </c>
      <c r="L69" s="21">
        <v>9.4</v>
      </c>
      <c r="M69" s="21">
        <v>15.2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K15" sqref="K1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107</v>
      </c>
      <c r="D2" s="229"/>
      <c r="E2" s="229"/>
      <c r="F2" s="230" t="s">
        <v>109</v>
      </c>
      <c r="G2" s="230"/>
      <c r="H2" s="230"/>
      <c r="I2" s="231" t="s">
        <v>253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53000</v>
      </c>
      <c r="D4" s="232"/>
      <c r="E4" s="232"/>
      <c r="F4" s="232">
        <v>54100</v>
      </c>
      <c r="G4" s="232"/>
      <c r="H4" s="232"/>
      <c r="I4" s="232">
        <v>55330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41560</v>
      </c>
      <c r="D5" s="232"/>
      <c r="E5" s="232"/>
      <c r="F5" s="232">
        <v>42370</v>
      </c>
      <c r="G5" s="232"/>
      <c r="H5" s="232"/>
      <c r="I5" s="232">
        <v>43330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C4-'17日'!I4</f>
        <v>930</v>
      </c>
      <c r="D6" s="288"/>
      <c r="E6" s="288"/>
      <c r="F6" s="289">
        <f>F4-C4</f>
        <v>1100</v>
      </c>
      <c r="G6" s="290"/>
      <c r="H6" s="291"/>
      <c r="I6" s="289">
        <f>I4-F4</f>
        <v>1230</v>
      </c>
      <c r="J6" s="290"/>
      <c r="K6" s="291"/>
      <c r="L6" s="294">
        <f>C6+F6+I6</f>
        <v>3260</v>
      </c>
      <c r="M6" s="294">
        <f>C7+F7+I7</f>
        <v>2760</v>
      </c>
    </row>
    <row r="7" spans="1:15" ht="21.95" customHeight="1">
      <c r="A7" s="223"/>
      <c r="B7" s="6" t="s">
        <v>16</v>
      </c>
      <c r="C7" s="288">
        <f>C5-'17日'!I5</f>
        <v>990</v>
      </c>
      <c r="D7" s="288"/>
      <c r="E7" s="288"/>
      <c r="F7" s="289">
        <f>F5-C5</f>
        <v>810</v>
      </c>
      <c r="G7" s="290"/>
      <c r="H7" s="291"/>
      <c r="I7" s="289">
        <f>I5-F5</f>
        <v>960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48</v>
      </c>
      <c r="D9" s="232"/>
      <c r="E9" s="232"/>
      <c r="F9" s="232">
        <v>48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21</v>
      </c>
      <c r="D10" s="232"/>
      <c r="E10" s="232"/>
      <c r="F10" s="232">
        <v>42</v>
      </c>
      <c r="G10" s="232"/>
      <c r="H10" s="232"/>
      <c r="I10" s="232">
        <v>48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51" t="s">
        <v>92</v>
      </c>
      <c r="D11" s="151" t="s">
        <v>92</v>
      </c>
      <c r="E11" s="151" t="s">
        <v>92</v>
      </c>
      <c r="F11" s="153" t="s">
        <v>92</v>
      </c>
      <c r="G11" s="153" t="s">
        <v>92</v>
      </c>
      <c r="H11" s="153" t="s">
        <v>92</v>
      </c>
      <c r="I11" s="156" t="s">
        <v>92</v>
      </c>
      <c r="J11" s="156" t="s">
        <v>92</v>
      </c>
      <c r="K11" s="156" t="s">
        <v>92</v>
      </c>
    </row>
    <row r="12" spans="1:15" ht="21.95" customHeight="1">
      <c r="A12" s="268"/>
      <c r="B12" s="43" t="s">
        <v>23</v>
      </c>
      <c r="C12" s="151">
        <v>60</v>
      </c>
      <c r="D12" s="151">
        <v>60</v>
      </c>
      <c r="E12" s="151">
        <v>60</v>
      </c>
      <c r="F12" s="153">
        <v>60</v>
      </c>
      <c r="G12" s="153">
        <v>60</v>
      </c>
      <c r="H12" s="153">
        <v>60</v>
      </c>
      <c r="I12" s="156">
        <v>60</v>
      </c>
      <c r="J12" s="156">
        <v>60</v>
      </c>
      <c r="K12" s="156">
        <v>60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50">
        <v>350</v>
      </c>
      <c r="D15" s="150">
        <v>310</v>
      </c>
      <c r="E15" s="150">
        <v>270</v>
      </c>
      <c r="F15" s="41">
        <v>270</v>
      </c>
      <c r="G15" s="41">
        <v>240</v>
      </c>
      <c r="H15" s="41">
        <v>210</v>
      </c>
      <c r="I15" s="155">
        <v>210</v>
      </c>
      <c r="J15" s="41">
        <v>520</v>
      </c>
      <c r="K15" s="41">
        <v>490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255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50" t="s">
        <v>94</v>
      </c>
      <c r="D17" s="150" t="s">
        <v>94</v>
      </c>
      <c r="E17" s="150" t="s">
        <v>94</v>
      </c>
      <c r="F17" s="152" t="s">
        <v>94</v>
      </c>
      <c r="G17" s="152" t="s">
        <v>94</v>
      </c>
      <c r="H17" s="152" t="s">
        <v>94</v>
      </c>
      <c r="I17" s="155" t="s">
        <v>94</v>
      </c>
      <c r="J17" s="155" t="s">
        <v>94</v>
      </c>
      <c r="K17" s="155" t="s">
        <v>94</v>
      </c>
    </row>
    <row r="18" spans="1:11" ht="21.95" customHeight="1">
      <c r="A18" s="240"/>
      <c r="B18" s="42" t="s">
        <v>23</v>
      </c>
      <c r="C18" s="150">
        <v>75</v>
      </c>
      <c r="D18" s="150">
        <v>75</v>
      </c>
      <c r="E18" s="150">
        <v>75</v>
      </c>
      <c r="F18" s="152">
        <v>75</v>
      </c>
      <c r="G18" s="152">
        <v>75</v>
      </c>
      <c r="H18" s="152">
        <v>75</v>
      </c>
      <c r="I18" s="155">
        <v>75</v>
      </c>
      <c r="J18" s="155">
        <v>75</v>
      </c>
      <c r="K18" s="155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50">
        <v>500</v>
      </c>
      <c r="D21" s="150">
        <v>430</v>
      </c>
      <c r="E21" s="150">
        <v>350</v>
      </c>
      <c r="F21" s="154">
        <v>350</v>
      </c>
      <c r="G21" s="41">
        <v>260</v>
      </c>
      <c r="H21" s="41">
        <v>200</v>
      </c>
      <c r="I21" s="155">
        <v>200</v>
      </c>
      <c r="J21" s="41">
        <v>490</v>
      </c>
      <c r="K21" s="41">
        <v>430</v>
      </c>
    </row>
    <row r="22" spans="1:11" ht="21.95" customHeight="1">
      <c r="A22" s="238"/>
      <c r="B22" s="9" t="s">
        <v>33</v>
      </c>
      <c r="C22" s="239" t="s">
        <v>248</v>
      </c>
      <c r="D22" s="239"/>
      <c r="E22" s="239"/>
      <c r="F22" s="239" t="s">
        <v>34</v>
      </c>
      <c r="G22" s="239"/>
      <c r="H22" s="239"/>
      <c r="I22" s="239" t="s">
        <v>252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f>480+510</f>
        <v>990</v>
      </c>
      <c r="D23" s="237"/>
      <c r="E23" s="237"/>
      <c r="F23" s="237">
        <f>480+510</f>
        <v>990</v>
      </c>
      <c r="G23" s="237"/>
      <c r="H23" s="237"/>
      <c r="I23" s="237">
        <f>480+510</f>
        <v>990</v>
      </c>
      <c r="J23" s="237"/>
      <c r="K23" s="237"/>
    </row>
    <row r="24" spans="1:11" ht="21.95" customHeight="1">
      <c r="A24" s="243"/>
      <c r="B24" s="10" t="s">
        <v>37</v>
      </c>
      <c r="C24" s="237">
        <f>1170+1140</f>
        <v>2310</v>
      </c>
      <c r="D24" s="237"/>
      <c r="E24" s="237"/>
      <c r="F24" s="237">
        <f>1170+1140</f>
        <v>2310</v>
      </c>
      <c r="G24" s="237"/>
      <c r="H24" s="237"/>
      <c r="I24" s="237">
        <f>1170+1140</f>
        <v>2310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14</v>
      </c>
      <c r="D25" s="237"/>
      <c r="E25" s="237"/>
      <c r="F25" s="237">
        <v>14</v>
      </c>
      <c r="G25" s="237"/>
      <c r="H25" s="237"/>
      <c r="I25" s="237">
        <v>13</v>
      </c>
      <c r="J25" s="237"/>
      <c r="K25" s="237"/>
    </row>
    <row r="26" spans="1:11" ht="21.95" customHeight="1">
      <c r="A26" s="242"/>
      <c r="B26" s="8" t="s">
        <v>40</v>
      </c>
      <c r="C26" s="237">
        <v>92</v>
      </c>
      <c r="D26" s="237"/>
      <c r="E26" s="237"/>
      <c r="F26" s="237">
        <v>92</v>
      </c>
      <c r="G26" s="237"/>
      <c r="H26" s="237"/>
      <c r="I26" s="237">
        <v>90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249</v>
      </c>
      <c r="D28" s="254"/>
      <c r="E28" s="255"/>
      <c r="F28" s="253"/>
      <c r="G28" s="254"/>
      <c r="H28" s="255"/>
      <c r="I28" s="253" t="s">
        <v>120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106</v>
      </c>
      <c r="D31" s="265"/>
      <c r="E31" s="266"/>
      <c r="F31" s="264" t="s">
        <v>250</v>
      </c>
      <c r="G31" s="265"/>
      <c r="H31" s="266"/>
      <c r="I31" s="264" t="s">
        <v>254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/>
      <c r="I35" s="44"/>
      <c r="J35" s="21">
        <v>9.3000000000000007</v>
      </c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/>
      <c r="I36" s="44"/>
      <c r="J36" s="21">
        <v>6.42</v>
      </c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/>
      <c r="I37" s="44"/>
      <c r="J37" s="21">
        <v>2.84</v>
      </c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/>
      <c r="I38" s="44"/>
      <c r="J38" s="21">
        <v>6.1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/>
      <c r="I40" s="44"/>
      <c r="J40" s="21">
        <v>10</v>
      </c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/>
      <c r="I41" s="44"/>
      <c r="J41" s="21">
        <v>19</v>
      </c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/>
      <c r="I42" s="44"/>
      <c r="J42" s="21">
        <v>5.92</v>
      </c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/>
      <c r="I43" s="44"/>
      <c r="J43" s="21">
        <v>4.41</v>
      </c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/>
      <c r="I44" s="44"/>
      <c r="J44" s="21">
        <v>957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>
        <v>4.75</v>
      </c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/>
      <c r="I46" s="44"/>
      <c r="J46" s="21">
        <v>23.1</v>
      </c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/>
      <c r="I47" s="44"/>
      <c r="J47" s="21">
        <v>2.4500000000000002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>
        <v>4.95</v>
      </c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/>
      <c r="I49" s="44"/>
      <c r="J49" s="21">
        <v>60.4</v>
      </c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/>
      <c r="I50" s="44"/>
      <c r="J50" s="21">
        <v>8.41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0.67</v>
      </c>
      <c r="C60" s="30"/>
      <c r="D60" s="33">
        <v>2.72</v>
      </c>
      <c r="E60" s="30"/>
      <c r="F60" s="30">
        <v>16.690000000000001</v>
      </c>
      <c r="G60" s="34"/>
      <c r="H60" s="30">
        <v>1.39</v>
      </c>
      <c r="I60" s="30"/>
      <c r="J60" s="21">
        <v>3.16</v>
      </c>
      <c r="K60" s="21"/>
      <c r="L60" s="21">
        <v>4.91</v>
      </c>
      <c r="M60" s="21"/>
    </row>
    <row r="61" spans="1:13" ht="18.75">
      <c r="A61" s="28" t="s">
        <v>2</v>
      </c>
      <c r="B61" s="29">
        <v>1.9</v>
      </c>
      <c r="C61" s="30"/>
      <c r="D61" s="33">
        <v>3.69</v>
      </c>
      <c r="E61" s="30"/>
      <c r="F61" s="30">
        <v>1.35</v>
      </c>
      <c r="G61" s="34"/>
      <c r="H61" s="30">
        <v>5.52</v>
      </c>
      <c r="I61" s="30"/>
      <c r="J61" s="21">
        <v>1.27</v>
      </c>
      <c r="K61" s="21"/>
      <c r="L61" s="21">
        <v>5.91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>
        <v>22.6</v>
      </c>
      <c r="F63" s="30"/>
      <c r="G63" s="34">
        <v>14.41</v>
      </c>
      <c r="H63" s="30"/>
      <c r="I63" s="30">
        <v>19.149999999999999</v>
      </c>
      <c r="J63" s="21"/>
      <c r="K63" s="21">
        <v>18.34</v>
      </c>
      <c r="M63" s="21">
        <v>18.22</v>
      </c>
    </row>
    <row r="64" spans="1:13" ht="18.75">
      <c r="A64" s="31" t="s">
        <v>3</v>
      </c>
      <c r="B64" s="30"/>
      <c r="C64" s="30">
        <v>122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44.2</v>
      </c>
      <c r="D65" s="33"/>
      <c r="E65" s="30">
        <v>21.4</v>
      </c>
      <c r="F65" s="30"/>
      <c r="G65" s="34">
        <v>31.18</v>
      </c>
      <c r="H65" s="30"/>
      <c r="I65" s="30">
        <v>35.630000000000003</v>
      </c>
      <c r="J65" s="21"/>
      <c r="K65" s="21">
        <v>27.5</v>
      </c>
      <c r="M65" s="21">
        <v>28.01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14.6</v>
      </c>
      <c r="C67" s="30">
        <v>7.1</v>
      </c>
      <c r="D67" s="33">
        <v>12.7</v>
      </c>
      <c r="E67" s="30">
        <v>5.2</v>
      </c>
      <c r="F67" s="30">
        <v>15.5</v>
      </c>
      <c r="G67" s="34">
        <v>11.9</v>
      </c>
      <c r="H67" s="30">
        <v>13.7</v>
      </c>
      <c r="I67" s="30">
        <v>15.58</v>
      </c>
      <c r="J67" s="21">
        <v>4.9400000000000004</v>
      </c>
      <c r="K67" s="21">
        <v>6.7</v>
      </c>
      <c r="L67" s="21">
        <v>1.78</v>
      </c>
      <c r="M67" s="21">
        <v>13.95</v>
      </c>
    </row>
    <row r="68" spans="1:13" ht="18.75">
      <c r="A68" s="32" t="s">
        <v>5</v>
      </c>
      <c r="B68" s="36">
        <v>13.8</v>
      </c>
      <c r="C68" s="30">
        <v>6.2</v>
      </c>
      <c r="D68" s="33">
        <v>8.83</v>
      </c>
      <c r="E68" s="30">
        <v>9.4</v>
      </c>
      <c r="F68" s="30">
        <v>17.399999999999999</v>
      </c>
      <c r="G68" s="34">
        <v>15.3</v>
      </c>
      <c r="H68" s="30">
        <v>14.1</v>
      </c>
      <c r="I68" s="30">
        <v>13.98</v>
      </c>
      <c r="J68" s="21">
        <v>2.71</v>
      </c>
      <c r="K68" s="21">
        <v>17.7</v>
      </c>
      <c r="L68" s="21">
        <v>2.2799999999999998</v>
      </c>
      <c r="M68" s="21">
        <v>17.55</v>
      </c>
    </row>
    <row r="69" spans="1:13" ht="18.75">
      <c r="A69" s="32" t="s">
        <v>6</v>
      </c>
      <c r="B69" s="36">
        <v>4.5999999999999996</v>
      </c>
      <c r="C69" s="30">
        <v>7.4</v>
      </c>
      <c r="D69" s="33">
        <v>6.11</v>
      </c>
      <c r="E69" s="30">
        <v>8.1</v>
      </c>
      <c r="F69" s="30">
        <v>4.4000000000000004</v>
      </c>
      <c r="G69" s="34">
        <v>18.3</v>
      </c>
      <c r="H69" s="30">
        <v>7.8</v>
      </c>
      <c r="I69" s="30">
        <v>10.119999999999999</v>
      </c>
      <c r="J69" s="21">
        <v>2.8</v>
      </c>
      <c r="K69" s="21">
        <v>15.57</v>
      </c>
      <c r="L69" s="21">
        <v>2.5499999999999998</v>
      </c>
      <c r="M69" s="21">
        <v>17.899999999999999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52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97</v>
      </c>
      <c r="D2" s="229"/>
      <c r="E2" s="229"/>
      <c r="F2" s="230" t="s">
        <v>102</v>
      </c>
      <c r="G2" s="230"/>
      <c r="H2" s="230"/>
      <c r="I2" s="231" t="s">
        <v>105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1060</v>
      </c>
      <c r="D4" s="232"/>
      <c r="E4" s="232"/>
      <c r="F4" s="232">
        <v>2125</v>
      </c>
      <c r="G4" s="232"/>
      <c r="H4" s="232"/>
      <c r="I4" s="232">
        <v>3250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850</v>
      </c>
      <c r="D5" s="232"/>
      <c r="E5" s="232"/>
      <c r="F5" s="232">
        <v>2060</v>
      </c>
      <c r="G5" s="232"/>
      <c r="H5" s="232"/>
      <c r="I5" s="232">
        <v>3200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</f>
        <v>1060</v>
      </c>
      <c r="D6" s="288"/>
      <c r="E6" s="288"/>
      <c r="F6" s="289">
        <f>F4-C4</f>
        <v>1065</v>
      </c>
      <c r="G6" s="290"/>
      <c r="H6" s="291"/>
      <c r="I6" s="289">
        <f>I4-F4</f>
        <v>1125</v>
      </c>
      <c r="J6" s="290"/>
      <c r="K6" s="291"/>
      <c r="L6" s="294">
        <f>C6+F6+I6</f>
        <v>3250</v>
      </c>
      <c r="M6" s="294">
        <f>C7+F7+I7</f>
        <v>3200</v>
      </c>
    </row>
    <row r="7" spans="1:15" ht="21.95" customHeight="1">
      <c r="A7" s="223"/>
      <c r="B7" s="6" t="s">
        <v>16</v>
      </c>
      <c r="C7" s="288">
        <f>C5</f>
        <v>850</v>
      </c>
      <c r="D7" s="288"/>
      <c r="E7" s="288"/>
      <c r="F7" s="289">
        <f>F5-C5</f>
        <v>1210</v>
      </c>
      <c r="G7" s="290"/>
      <c r="H7" s="291"/>
      <c r="I7" s="289">
        <f>I5-F5</f>
        <v>1140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48</v>
      </c>
      <c r="D9" s="232"/>
      <c r="E9" s="232"/>
      <c r="F9" s="232">
        <v>43</v>
      </c>
      <c r="G9" s="232"/>
      <c r="H9" s="232"/>
      <c r="I9" s="232">
        <v>51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48</v>
      </c>
      <c r="D10" s="232"/>
      <c r="E10" s="232"/>
      <c r="F10" s="232">
        <v>43</v>
      </c>
      <c r="G10" s="232"/>
      <c r="H10" s="232"/>
      <c r="I10" s="232">
        <v>51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47" t="s">
        <v>92</v>
      </c>
      <c r="D11" s="47" t="s">
        <v>92</v>
      </c>
      <c r="E11" s="47" t="s">
        <v>92</v>
      </c>
      <c r="F11" s="50" t="s">
        <v>92</v>
      </c>
      <c r="G11" s="50" t="s">
        <v>92</v>
      </c>
      <c r="H11" s="50" t="s">
        <v>92</v>
      </c>
      <c r="I11" s="52" t="s">
        <v>92</v>
      </c>
      <c r="J11" s="52" t="s">
        <v>92</v>
      </c>
      <c r="K11" s="52" t="s">
        <v>92</v>
      </c>
    </row>
    <row r="12" spans="1:15" ht="21.95" customHeight="1">
      <c r="A12" s="268"/>
      <c r="B12" s="43" t="s">
        <v>23</v>
      </c>
      <c r="C12" s="47">
        <v>60</v>
      </c>
      <c r="D12" s="47">
        <v>60</v>
      </c>
      <c r="E12" s="47">
        <v>60</v>
      </c>
      <c r="F12" s="50">
        <v>60</v>
      </c>
      <c r="G12" s="50">
        <v>60</v>
      </c>
      <c r="H12" s="50">
        <v>60</v>
      </c>
      <c r="I12" s="52">
        <v>60</v>
      </c>
      <c r="J12" s="52">
        <v>60</v>
      </c>
      <c r="K12" s="52">
        <v>60</v>
      </c>
    </row>
    <row r="13" spans="1:15" ht="21.95" customHeight="1">
      <c r="A13" s="268"/>
      <c r="B13" s="269" t="s">
        <v>24</v>
      </c>
      <c r="C13" s="237" t="s">
        <v>93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93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6">
        <v>270</v>
      </c>
      <c r="D15" s="46">
        <v>240</v>
      </c>
      <c r="E15" s="46">
        <v>500</v>
      </c>
      <c r="F15" s="41">
        <v>500</v>
      </c>
      <c r="G15" s="41">
        <v>470</v>
      </c>
      <c r="H15" s="41">
        <v>440</v>
      </c>
      <c r="I15" s="41">
        <v>440</v>
      </c>
      <c r="J15" s="41">
        <v>420</v>
      </c>
      <c r="K15" s="41">
        <v>390</v>
      </c>
    </row>
    <row r="16" spans="1:15" ht="28.5" customHeight="1">
      <c r="A16" s="242"/>
      <c r="B16" s="9" t="s">
        <v>28</v>
      </c>
      <c r="C16" s="239" t="s">
        <v>98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46" t="s">
        <v>94</v>
      </c>
      <c r="D17" s="49" t="s">
        <v>94</v>
      </c>
      <c r="E17" s="49" t="s">
        <v>94</v>
      </c>
      <c r="F17" s="49" t="s">
        <v>94</v>
      </c>
      <c r="G17" s="49" t="s">
        <v>94</v>
      </c>
      <c r="H17" s="49" t="s">
        <v>94</v>
      </c>
      <c r="I17" s="51" t="s">
        <v>94</v>
      </c>
      <c r="J17" s="51" t="s">
        <v>94</v>
      </c>
      <c r="K17" s="51" t="s">
        <v>94</v>
      </c>
    </row>
    <row r="18" spans="1:11" ht="21.95" customHeight="1">
      <c r="A18" s="240"/>
      <c r="B18" s="42" t="s">
        <v>23</v>
      </c>
      <c r="C18" s="46">
        <v>85</v>
      </c>
      <c r="D18" s="49">
        <v>85</v>
      </c>
      <c r="E18" s="49">
        <v>85</v>
      </c>
      <c r="F18" s="49">
        <v>85</v>
      </c>
      <c r="G18" s="49">
        <v>85</v>
      </c>
      <c r="H18" s="49">
        <v>85</v>
      </c>
      <c r="I18" s="51">
        <v>85</v>
      </c>
      <c r="J18" s="51">
        <v>85</v>
      </c>
      <c r="K18" s="51">
        <v>85</v>
      </c>
    </row>
    <row r="19" spans="1:11" ht="21.95" customHeight="1">
      <c r="A19" s="240"/>
      <c r="B19" s="241" t="s">
        <v>24</v>
      </c>
      <c r="C19" s="237" t="s">
        <v>93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93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6">
        <v>260</v>
      </c>
      <c r="D21" s="46">
        <v>500</v>
      </c>
      <c r="E21" s="46">
        <v>440</v>
      </c>
      <c r="F21" s="41">
        <v>440</v>
      </c>
      <c r="G21" s="41">
        <v>340</v>
      </c>
      <c r="H21" s="41">
        <v>250</v>
      </c>
      <c r="I21" s="41">
        <v>240</v>
      </c>
      <c r="J21" s="41">
        <v>500</v>
      </c>
      <c r="K21" s="41">
        <v>410</v>
      </c>
    </row>
    <row r="22" spans="1:11" ht="30.75" customHeight="1">
      <c r="A22" s="238"/>
      <c r="B22" s="9" t="s">
        <v>33</v>
      </c>
      <c r="C22" s="239" t="s">
        <v>95</v>
      </c>
      <c r="D22" s="239"/>
      <c r="E22" s="239"/>
      <c r="F22" s="239" t="s">
        <v>34</v>
      </c>
      <c r="G22" s="239"/>
      <c r="H22" s="239"/>
      <c r="I22" s="239" t="s">
        <v>103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1700</v>
      </c>
      <c r="D23" s="237"/>
      <c r="E23" s="237"/>
      <c r="F23" s="237">
        <v>1700</v>
      </c>
      <c r="G23" s="237"/>
      <c r="H23" s="237"/>
      <c r="I23" s="237">
        <v>1700</v>
      </c>
      <c r="J23" s="237"/>
      <c r="K23" s="237"/>
    </row>
    <row r="24" spans="1:11" ht="21.95" customHeight="1">
      <c r="A24" s="243"/>
      <c r="B24" s="10" t="s">
        <v>37</v>
      </c>
      <c r="C24" s="237">
        <v>2550</v>
      </c>
      <c r="D24" s="237"/>
      <c r="E24" s="237"/>
      <c r="F24" s="237">
        <v>2550</v>
      </c>
      <c r="G24" s="237"/>
      <c r="H24" s="237"/>
      <c r="I24" s="237">
        <v>2550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23</v>
      </c>
      <c r="D25" s="237"/>
      <c r="E25" s="237"/>
      <c r="F25" s="237">
        <v>23</v>
      </c>
      <c r="G25" s="237"/>
      <c r="H25" s="237"/>
      <c r="I25" s="237">
        <v>23</v>
      </c>
      <c r="J25" s="237"/>
      <c r="K25" s="237"/>
    </row>
    <row r="26" spans="1:11" ht="21.95" customHeight="1">
      <c r="A26" s="242"/>
      <c r="B26" s="8" t="s">
        <v>40</v>
      </c>
      <c r="C26" s="237">
        <v>129</v>
      </c>
      <c r="D26" s="237"/>
      <c r="E26" s="237"/>
      <c r="F26" s="237">
        <v>129</v>
      </c>
      <c r="G26" s="237"/>
      <c r="H26" s="237"/>
      <c r="I26" s="237">
        <v>127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100</v>
      </c>
      <c r="D28" s="254"/>
      <c r="E28" s="255"/>
      <c r="F28" s="253" t="s">
        <v>101</v>
      </c>
      <c r="G28" s="254"/>
      <c r="H28" s="255"/>
      <c r="I28" s="253" t="s">
        <v>129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13.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96</v>
      </c>
      <c r="D31" s="265"/>
      <c r="E31" s="266"/>
      <c r="F31" s="264" t="s">
        <v>99</v>
      </c>
      <c r="G31" s="265"/>
      <c r="H31" s="266"/>
      <c r="I31" s="264" t="s">
        <v>104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9.36</v>
      </c>
      <c r="F35" s="44">
        <v>9.34</v>
      </c>
      <c r="G35" s="44">
        <v>9.25</v>
      </c>
      <c r="H35" s="41">
        <v>9.23</v>
      </c>
      <c r="I35" s="44">
        <v>9.24</v>
      </c>
      <c r="J35" s="21">
        <v>9.1199999999999992</v>
      </c>
    </row>
    <row r="36" spans="1:10" ht="15.75">
      <c r="A36" s="276"/>
      <c r="B36" s="283"/>
      <c r="C36" s="12" t="s">
        <v>56</v>
      </c>
      <c r="D36" s="12" t="s">
        <v>57</v>
      </c>
      <c r="E36" s="44">
        <v>9.6199999999999992</v>
      </c>
      <c r="F36" s="44">
        <v>10.14</v>
      </c>
      <c r="G36" s="44">
        <v>10.65</v>
      </c>
      <c r="H36" s="41">
        <v>11.37</v>
      </c>
      <c r="I36" s="44">
        <v>13.84</v>
      </c>
      <c r="J36" s="21">
        <v>13.7</v>
      </c>
    </row>
    <row r="37" spans="1:10" ht="18.75">
      <c r="A37" s="276"/>
      <c r="B37" s="283"/>
      <c r="C37" s="13" t="s">
        <v>58</v>
      </c>
      <c r="D37" s="12" t="s">
        <v>59</v>
      </c>
      <c r="E37" s="44">
        <v>11.1</v>
      </c>
      <c r="F37" s="44">
        <v>10.8</v>
      </c>
      <c r="G37" s="35">
        <v>11.1</v>
      </c>
      <c r="H37" s="41">
        <v>11.5</v>
      </c>
      <c r="I37" s="44">
        <v>14.9</v>
      </c>
      <c r="J37" s="21">
        <v>11.4</v>
      </c>
    </row>
    <row r="38" spans="1:10" ht="16.5">
      <c r="A38" s="276"/>
      <c r="B38" s="283"/>
      <c r="C38" s="14" t="s">
        <v>60</v>
      </c>
      <c r="D38" s="12" t="s">
        <v>61</v>
      </c>
      <c r="E38" s="35">
        <v>10.4</v>
      </c>
      <c r="F38" s="35">
        <v>8.3000000000000007</v>
      </c>
      <c r="G38" s="35">
        <v>5.75</v>
      </c>
      <c r="H38" s="37">
        <v>6.07</v>
      </c>
      <c r="I38" s="44">
        <v>9.82</v>
      </c>
      <c r="J38" s="21">
        <v>11.9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1</v>
      </c>
      <c r="H39" s="41">
        <v>1</v>
      </c>
      <c r="I39" s="44">
        <v>0.8</v>
      </c>
      <c r="J39" s="21">
        <v>0.8</v>
      </c>
    </row>
    <row r="40" spans="1:10" ht="15.75">
      <c r="A40" s="276"/>
      <c r="B40" s="283"/>
      <c r="C40" s="13" t="s">
        <v>54</v>
      </c>
      <c r="D40" s="13" t="s">
        <v>63</v>
      </c>
      <c r="E40" s="44">
        <v>9.99</v>
      </c>
      <c r="F40" s="44">
        <v>10.1</v>
      </c>
      <c r="G40" s="44">
        <v>10</v>
      </c>
      <c r="H40" s="41">
        <v>10.02</v>
      </c>
      <c r="I40" s="44">
        <v>9.9700000000000006</v>
      </c>
      <c r="J40" s="21">
        <v>9.93</v>
      </c>
    </row>
    <row r="41" spans="1:10" ht="15.75">
      <c r="A41" s="276"/>
      <c r="B41" s="283"/>
      <c r="C41" s="12" t="s">
        <v>56</v>
      </c>
      <c r="D41" s="12" t="s">
        <v>64</v>
      </c>
      <c r="E41" s="44">
        <v>22.7</v>
      </c>
      <c r="F41" s="44">
        <v>23.2</v>
      </c>
      <c r="G41" s="44">
        <v>41.5</v>
      </c>
      <c r="H41" s="41">
        <v>38.700000000000003</v>
      </c>
      <c r="I41" s="44">
        <v>37.700000000000003</v>
      </c>
      <c r="J41" s="21">
        <v>36.5</v>
      </c>
    </row>
    <row r="42" spans="1:10" ht="15.75">
      <c r="A42" s="276"/>
      <c r="B42" s="283"/>
      <c r="C42" s="15" t="s">
        <v>65</v>
      </c>
      <c r="D42" s="16" t="s">
        <v>66</v>
      </c>
      <c r="E42" s="44">
        <v>3.76</v>
      </c>
      <c r="F42" s="44">
        <v>3.7</v>
      </c>
      <c r="G42" s="44">
        <v>3.87</v>
      </c>
      <c r="H42" s="41">
        <v>3.71</v>
      </c>
      <c r="I42" s="44">
        <v>4.05</v>
      </c>
      <c r="J42" s="21">
        <v>3.93</v>
      </c>
    </row>
    <row r="43" spans="1:10" ht="16.5">
      <c r="A43" s="276"/>
      <c r="B43" s="283"/>
      <c r="C43" s="15" t="s">
        <v>67</v>
      </c>
      <c r="D43" s="17" t="s">
        <v>68</v>
      </c>
      <c r="E43" s="44">
        <v>6.34</v>
      </c>
      <c r="F43" s="44">
        <v>7.33</v>
      </c>
      <c r="G43" s="44">
        <v>4.37</v>
      </c>
      <c r="H43" s="41">
        <v>4.1500000000000004</v>
      </c>
      <c r="I43" s="44">
        <v>5.72</v>
      </c>
      <c r="J43" s="21">
        <v>5.4</v>
      </c>
    </row>
    <row r="44" spans="1:10" ht="18.75">
      <c r="A44" s="276"/>
      <c r="B44" s="283"/>
      <c r="C44" s="13" t="s">
        <v>58</v>
      </c>
      <c r="D44" s="12" t="s">
        <v>69</v>
      </c>
      <c r="E44" s="44">
        <v>616</v>
      </c>
      <c r="F44" s="44">
        <v>558</v>
      </c>
      <c r="G44" s="44">
        <v>810</v>
      </c>
      <c r="H44" s="41">
        <v>860</v>
      </c>
      <c r="I44" s="44">
        <v>690</v>
      </c>
      <c r="J44" s="21">
        <v>570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8.1300000000000008</v>
      </c>
      <c r="F45" s="44">
        <v>6.47</v>
      </c>
      <c r="G45" s="44">
        <v>8.52</v>
      </c>
      <c r="H45" s="41">
        <v>9.6300000000000008</v>
      </c>
      <c r="I45" s="44">
        <v>13.92</v>
      </c>
      <c r="J45" s="21">
        <v>13.35</v>
      </c>
    </row>
    <row r="46" spans="1:10" ht="18.75">
      <c r="A46" s="276"/>
      <c r="B46" s="283"/>
      <c r="C46" s="13" t="s">
        <v>58</v>
      </c>
      <c r="D46" s="12" t="s">
        <v>59</v>
      </c>
      <c r="E46" s="44">
        <v>12.9</v>
      </c>
      <c r="F46" s="44">
        <v>12.7</v>
      </c>
      <c r="G46" s="44">
        <v>11.4</v>
      </c>
      <c r="H46" s="41">
        <v>12.6</v>
      </c>
      <c r="I46" s="44">
        <v>11.7</v>
      </c>
      <c r="J46" s="21">
        <v>8.4</v>
      </c>
    </row>
    <row r="47" spans="1:10" ht="16.5">
      <c r="A47" s="276"/>
      <c r="B47" s="283"/>
      <c r="C47" s="14" t="s">
        <v>60</v>
      </c>
      <c r="D47" s="12" t="s">
        <v>72</v>
      </c>
      <c r="E47" s="44">
        <v>12.5</v>
      </c>
      <c r="F47" s="44">
        <v>8.5</v>
      </c>
      <c r="G47" s="44">
        <v>1.4</v>
      </c>
      <c r="H47" s="41">
        <v>1.91</v>
      </c>
      <c r="I47" s="44">
        <v>4.12</v>
      </c>
      <c r="J47" s="21">
        <v>7.84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7.44</v>
      </c>
      <c r="F48" s="44">
        <v>6.58</v>
      </c>
      <c r="G48" s="44">
        <v>11.2</v>
      </c>
      <c r="H48" s="41">
        <v>10.6</v>
      </c>
      <c r="I48" s="44">
        <v>15.23</v>
      </c>
      <c r="J48" s="21">
        <v>16.420000000000002</v>
      </c>
    </row>
    <row r="49" spans="1:13" ht="18.75">
      <c r="A49" s="276"/>
      <c r="B49" s="283"/>
      <c r="C49" s="13" t="s">
        <v>58</v>
      </c>
      <c r="D49" s="12" t="s">
        <v>59</v>
      </c>
      <c r="E49" s="44">
        <v>5.2</v>
      </c>
      <c r="F49" s="44">
        <v>9.3000000000000007</v>
      </c>
      <c r="G49" s="44">
        <v>7.8</v>
      </c>
      <c r="H49" s="41">
        <v>8.1999999999999993</v>
      </c>
      <c r="I49" s="44">
        <v>17.3</v>
      </c>
      <c r="J49" s="21">
        <v>6.5</v>
      </c>
    </row>
    <row r="50" spans="1:13" ht="16.5">
      <c r="A50" s="276"/>
      <c r="B50" s="283"/>
      <c r="C50" s="14" t="s">
        <v>60</v>
      </c>
      <c r="D50" s="12" t="s">
        <v>72</v>
      </c>
      <c r="E50" s="44">
        <v>1.27</v>
      </c>
      <c r="F50" s="44">
        <v>2.31</v>
      </c>
      <c r="G50" s="44">
        <v>6.44</v>
      </c>
      <c r="H50" s="41">
        <v>6.81</v>
      </c>
      <c r="I50" s="44">
        <v>2.94</v>
      </c>
      <c r="J50" s="21">
        <v>8.2899999999999991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9.32</v>
      </c>
      <c r="F52" s="44">
        <v>9.2799999999999994</v>
      </c>
      <c r="G52" s="44">
        <v>9.33</v>
      </c>
      <c r="H52" s="41">
        <v>9.3699999999999992</v>
      </c>
      <c r="I52" s="44">
        <v>9.1999999999999993</v>
      </c>
      <c r="J52" s="21">
        <v>9.35</v>
      </c>
    </row>
    <row r="53" spans="1:13" ht="15.75">
      <c r="A53" s="276"/>
      <c r="B53" s="283"/>
      <c r="C53" s="12" t="s">
        <v>56</v>
      </c>
      <c r="D53" s="12" t="s">
        <v>57</v>
      </c>
      <c r="E53" s="44">
        <v>7.39</v>
      </c>
      <c r="F53" s="47">
        <v>7.04</v>
      </c>
      <c r="G53" s="44">
        <v>11.4</v>
      </c>
      <c r="H53" s="41">
        <v>11.9</v>
      </c>
      <c r="I53" s="44">
        <v>14.52</v>
      </c>
      <c r="J53" s="21">
        <v>14.88</v>
      </c>
    </row>
    <row r="54" spans="1:13" ht="18.75">
      <c r="A54" s="276"/>
      <c r="B54" s="283"/>
      <c r="C54" s="13" t="s">
        <v>58</v>
      </c>
      <c r="D54" s="12" t="s">
        <v>59</v>
      </c>
      <c r="E54" s="44">
        <v>5.4</v>
      </c>
      <c r="F54" s="44">
        <v>7.3</v>
      </c>
      <c r="G54" s="44">
        <v>8.1999999999999993</v>
      </c>
      <c r="H54" s="41">
        <v>9.1</v>
      </c>
      <c r="I54" s="44">
        <v>14.2</v>
      </c>
      <c r="J54" s="21">
        <v>10.8</v>
      </c>
    </row>
    <row r="55" spans="1:13" ht="16.5">
      <c r="A55" s="276"/>
      <c r="B55" s="284"/>
      <c r="C55" s="18" t="s">
        <v>60</v>
      </c>
      <c r="D55" s="12" t="s">
        <v>77</v>
      </c>
      <c r="E55" s="19">
        <v>1.99</v>
      </c>
      <c r="F55" s="19">
        <v>6.24</v>
      </c>
      <c r="G55" s="19">
        <v>3.96</v>
      </c>
      <c r="H55" s="41">
        <v>4.1100000000000003</v>
      </c>
      <c r="I55" s="44">
        <v>4.75</v>
      </c>
      <c r="J55" s="21">
        <v>6.84</v>
      </c>
    </row>
    <row r="56" spans="1:13" ht="14.25">
      <c r="A56" s="22" t="s">
        <v>78</v>
      </c>
      <c r="B56" s="22" t="s">
        <v>79</v>
      </c>
      <c r="C56" s="23">
        <v>8.33</v>
      </c>
      <c r="D56" s="22" t="s">
        <v>80</v>
      </c>
      <c r="E56" s="23">
        <v>96</v>
      </c>
      <c r="F56" s="22" t="s">
        <v>81</v>
      </c>
      <c r="G56" s="23">
        <v>76.8</v>
      </c>
      <c r="H56" s="22" t="s">
        <v>82</v>
      </c>
      <c r="I56" s="23">
        <v>0.04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144</v>
      </c>
      <c r="C60" s="30"/>
      <c r="D60" s="33">
        <v>0.65</v>
      </c>
      <c r="E60" s="30"/>
      <c r="F60" s="30">
        <v>1.21</v>
      </c>
      <c r="G60" s="34"/>
      <c r="H60" s="30">
        <v>4.1500000000000004</v>
      </c>
      <c r="I60" s="30"/>
      <c r="J60" s="21">
        <v>1.58</v>
      </c>
      <c r="K60" s="21"/>
      <c r="L60" s="21">
        <v>9.8000000000000007</v>
      </c>
      <c r="M60" s="21"/>
    </row>
    <row r="61" spans="1:13" ht="18.75">
      <c r="A61" s="28" t="s">
        <v>2</v>
      </c>
      <c r="B61" s="29">
        <v>45.3</v>
      </c>
      <c r="C61" s="30"/>
      <c r="D61" s="33">
        <v>26</v>
      </c>
      <c r="E61" s="30"/>
      <c r="F61" s="30">
        <v>25.2</v>
      </c>
      <c r="G61" s="34"/>
      <c r="H61" s="30">
        <v>69.599999999999994</v>
      </c>
      <c r="I61" s="30"/>
      <c r="J61" s="21">
        <v>92</v>
      </c>
      <c r="K61" s="21"/>
      <c r="L61" s="21">
        <v>229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41.3</v>
      </c>
      <c r="D63" s="33"/>
      <c r="E63" s="30">
        <v>64.77</v>
      </c>
      <c r="F63" s="30"/>
      <c r="G63" s="34">
        <v>58.3</v>
      </c>
      <c r="H63" s="30"/>
      <c r="I63" s="30">
        <v>63.1</v>
      </c>
      <c r="J63" s="21"/>
      <c r="K63" s="21">
        <v>69.599999999999994</v>
      </c>
      <c r="M63" s="21">
        <v>28.2</v>
      </c>
    </row>
    <row r="64" spans="1:13" ht="18.75">
      <c r="A64" s="31" t="s">
        <v>3</v>
      </c>
      <c r="B64" s="30"/>
      <c r="C64" s="30">
        <v>17.239999999999998</v>
      </c>
      <c r="D64" s="33"/>
      <c r="E64" s="30">
        <v>26.55</v>
      </c>
      <c r="F64" s="30"/>
      <c r="G64" s="38">
        <v>30.8</v>
      </c>
      <c r="H64" s="30"/>
      <c r="I64" s="30">
        <v>33.700000000000003</v>
      </c>
      <c r="J64" s="21"/>
      <c r="K64" s="21">
        <v>30.3</v>
      </c>
      <c r="L64" s="21"/>
      <c r="M64" s="21">
        <v>50.6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1.17</v>
      </c>
      <c r="C67" s="30">
        <v>10.6</v>
      </c>
      <c r="D67" s="33">
        <v>2.36</v>
      </c>
      <c r="E67" s="30">
        <v>11.55</v>
      </c>
      <c r="F67" s="30">
        <v>3.81</v>
      </c>
      <c r="G67" s="34">
        <v>11.3</v>
      </c>
      <c r="H67" s="30">
        <v>4.24</v>
      </c>
      <c r="I67" s="30">
        <v>10.6</v>
      </c>
      <c r="J67" s="21">
        <v>8.73</v>
      </c>
      <c r="K67" s="21">
        <v>5.6</v>
      </c>
      <c r="L67" s="21">
        <v>8</v>
      </c>
      <c r="M67" s="21">
        <v>14.8</v>
      </c>
    </row>
    <row r="68" spans="1:13" ht="18.75">
      <c r="A68" s="32" t="s">
        <v>5</v>
      </c>
      <c r="B68" s="48">
        <v>0.52</v>
      </c>
      <c r="C68" s="30">
        <v>16.8</v>
      </c>
      <c r="D68" s="33">
        <v>4.5</v>
      </c>
      <c r="E68" s="30">
        <v>15.2</v>
      </c>
      <c r="F68" s="30">
        <v>8.16</v>
      </c>
      <c r="G68" s="34">
        <v>14.7</v>
      </c>
      <c r="H68" s="30">
        <v>7.69</v>
      </c>
      <c r="I68" s="30">
        <v>12.5</v>
      </c>
      <c r="J68" s="21">
        <v>9.5399999999999991</v>
      </c>
      <c r="K68" s="21">
        <v>9.6999999999999993</v>
      </c>
      <c r="L68" s="21">
        <v>12.3</v>
      </c>
      <c r="M68" s="21">
        <v>10.8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>
        <v>17.8</v>
      </c>
      <c r="M69" s="21">
        <v>8.3000000000000007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I25:K25"/>
    <mergeCell ref="B57:E57"/>
    <mergeCell ref="F57:I57"/>
    <mergeCell ref="J57:M57"/>
    <mergeCell ref="A23:A24"/>
    <mergeCell ref="C24:E24"/>
    <mergeCell ref="F24:H24"/>
    <mergeCell ref="I24:K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107</v>
      </c>
      <c r="D2" s="229"/>
      <c r="E2" s="229"/>
      <c r="F2" s="230" t="s">
        <v>109</v>
      </c>
      <c r="G2" s="230"/>
      <c r="H2" s="230"/>
      <c r="I2" s="231" t="s">
        <v>117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56880</v>
      </c>
      <c r="D4" s="232"/>
      <c r="E4" s="232"/>
      <c r="F4" s="232">
        <v>57925</v>
      </c>
      <c r="G4" s="232"/>
      <c r="H4" s="232"/>
      <c r="I4" s="232">
        <v>58940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43910</v>
      </c>
      <c r="D5" s="232"/>
      <c r="E5" s="232"/>
      <c r="F5" s="232">
        <v>44600</v>
      </c>
      <c r="G5" s="232"/>
      <c r="H5" s="232"/>
      <c r="I5" s="232">
        <v>45260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C4-'18日'!I4</f>
        <v>1550</v>
      </c>
      <c r="D6" s="288"/>
      <c r="E6" s="288"/>
      <c r="F6" s="289">
        <f>F4-C4</f>
        <v>1045</v>
      </c>
      <c r="G6" s="290"/>
      <c r="H6" s="291"/>
      <c r="I6" s="289">
        <f>I4-F4</f>
        <v>1015</v>
      </c>
      <c r="J6" s="290"/>
      <c r="K6" s="291"/>
      <c r="L6" s="294">
        <f>C6+F6+I6</f>
        <v>3610</v>
      </c>
      <c r="M6" s="294">
        <f>C7+F7+I7</f>
        <v>1930</v>
      </c>
    </row>
    <row r="7" spans="1:15" ht="21.95" customHeight="1">
      <c r="A7" s="223"/>
      <c r="B7" s="6" t="s">
        <v>16</v>
      </c>
      <c r="C7" s="288">
        <f>C5-'18日'!I5</f>
        <v>580</v>
      </c>
      <c r="D7" s="288"/>
      <c r="E7" s="288"/>
      <c r="F7" s="289">
        <f>F5-C5</f>
        <v>690</v>
      </c>
      <c r="G7" s="290"/>
      <c r="H7" s="291"/>
      <c r="I7" s="289">
        <f>I5-F5</f>
        <v>660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47</v>
      </c>
      <c r="D9" s="232"/>
      <c r="E9" s="232"/>
      <c r="F9" s="232">
        <v>39</v>
      </c>
      <c r="G9" s="232"/>
      <c r="H9" s="232"/>
      <c r="I9" s="232">
        <v>49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47</v>
      </c>
      <c r="D10" s="232"/>
      <c r="E10" s="232"/>
      <c r="F10" s="232">
        <v>39</v>
      </c>
      <c r="G10" s="232"/>
      <c r="H10" s="232"/>
      <c r="I10" s="232">
        <v>49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58" t="s">
        <v>92</v>
      </c>
      <c r="D11" s="158" t="s">
        <v>92</v>
      </c>
      <c r="E11" s="158" t="s">
        <v>92</v>
      </c>
      <c r="F11" s="160" t="s">
        <v>92</v>
      </c>
      <c r="G11" s="160" t="s">
        <v>92</v>
      </c>
      <c r="H11" s="160" t="s">
        <v>92</v>
      </c>
      <c r="I11" s="162" t="s">
        <v>92</v>
      </c>
      <c r="J11" s="162" t="s">
        <v>92</v>
      </c>
      <c r="K11" s="162" t="s">
        <v>92</v>
      </c>
    </row>
    <row r="12" spans="1:15" ht="21.95" customHeight="1">
      <c r="A12" s="268"/>
      <c r="B12" s="43" t="s">
        <v>23</v>
      </c>
      <c r="C12" s="158">
        <v>60</v>
      </c>
      <c r="D12" s="158">
        <v>60</v>
      </c>
      <c r="E12" s="158">
        <v>60</v>
      </c>
      <c r="F12" s="160">
        <v>60</v>
      </c>
      <c r="G12" s="160">
        <v>60</v>
      </c>
      <c r="H12" s="160">
        <v>60</v>
      </c>
      <c r="I12" s="162">
        <v>60</v>
      </c>
      <c r="J12" s="162">
        <v>60</v>
      </c>
      <c r="K12" s="162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1">
        <v>490</v>
      </c>
      <c r="D15" s="41">
        <v>460</v>
      </c>
      <c r="E15" s="41">
        <v>430</v>
      </c>
      <c r="F15" s="159">
        <v>430</v>
      </c>
      <c r="G15" s="41">
        <v>400</v>
      </c>
      <c r="H15" s="41">
        <v>370</v>
      </c>
      <c r="I15" s="161">
        <v>370</v>
      </c>
      <c r="J15" s="41">
        <v>320</v>
      </c>
      <c r="K15" s="41">
        <v>290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57" t="s">
        <v>94</v>
      </c>
      <c r="D17" s="157" t="s">
        <v>94</v>
      </c>
      <c r="E17" s="157" t="s">
        <v>94</v>
      </c>
      <c r="F17" s="159" t="s">
        <v>94</v>
      </c>
      <c r="G17" s="159" t="s">
        <v>94</v>
      </c>
      <c r="H17" s="159" t="s">
        <v>94</v>
      </c>
      <c r="I17" s="161" t="s">
        <v>94</v>
      </c>
      <c r="J17" s="161" t="s">
        <v>94</v>
      </c>
      <c r="K17" s="161" t="s">
        <v>94</v>
      </c>
    </row>
    <row r="18" spans="1:11" ht="21.95" customHeight="1">
      <c r="A18" s="240"/>
      <c r="B18" s="42" t="s">
        <v>23</v>
      </c>
      <c r="C18" s="157">
        <v>75</v>
      </c>
      <c r="D18" s="157">
        <v>75</v>
      </c>
      <c r="E18" s="157">
        <v>75</v>
      </c>
      <c r="F18" s="159">
        <v>75</v>
      </c>
      <c r="G18" s="159">
        <v>75</v>
      </c>
      <c r="H18" s="159">
        <v>75</v>
      </c>
      <c r="I18" s="161">
        <v>75</v>
      </c>
      <c r="J18" s="161">
        <v>75</v>
      </c>
      <c r="K18" s="161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>
        <v>430</v>
      </c>
      <c r="D21" s="41">
        <v>370</v>
      </c>
      <c r="E21" s="41">
        <v>300</v>
      </c>
      <c r="F21" s="159">
        <v>300</v>
      </c>
      <c r="G21" s="41">
        <v>210</v>
      </c>
      <c r="H21" s="41">
        <v>540</v>
      </c>
      <c r="I21" s="161">
        <v>540</v>
      </c>
      <c r="J21" s="41">
        <v>420</v>
      </c>
      <c r="K21" s="41">
        <v>380</v>
      </c>
    </row>
    <row r="22" spans="1:11" ht="27">
      <c r="A22" s="238"/>
      <c r="B22" s="9" t="s">
        <v>33</v>
      </c>
      <c r="C22" s="239" t="s">
        <v>34</v>
      </c>
      <c r="D22" s="239"/>
      <c r="E22" s="239"/>
      <c r="F22" s="239" t="s">
        <v>258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750</v>
      </c>
      <c r="D23" s="237"/>
      <c r="E23" s="237"/>
      <c r="F23" s="237">
        <f>340+350</f>
        <v>690</v>
      </c>
      <c r="G23" s="237"/>
      <c r="H23" s="237"/>
      <c r="I23" s="237">
        <f>340+350</f>
        <v>690</v>
      </c>
      <c r="J23" s="237"/>
      <c r="K23" s="237"/>
    </row>
    <row r="24" spans="1:11" ht="21.95" customHeight="1">
      <c r="A24" s="243"/>
      <c r="B24" s="10" t="s">
        <v>37</v>
      </c>
      <c r="C24" s="237">
        <v>2210</v>
      </c>
      <c r="D24" s="237"/>
      <c r="E24" s="237"/>
      <c r="F24" s="237">
        <f>1080+1040</f>
        <v>2120</v>
      </c>
      <c r="G24" s="237"/>
      <c r="H24" s="237"/>
      <c r="I24" s="237">
        <f>1080+1040</f>
        <v>2120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13</v>
      </c>
      <c r="D25" s="237"/>
      <c r="E25" s="237"/>
      <c r="F25" s="237">
        <v>13</v>
      </c>
      <c r="G25" s="237"/>
      <c r="H25" s="237"/>
      <c r="I25" s="237">
        <v>13</v>
      </c>
      <c r="J25" s="237"/>
      <c r="K25" s="237"/>
    </row>
    <row r="26" spans="1:11" ht="21.95" customHeight="1">
      <c r="A26" s="242"/>
      <c r="B26" s="8" t="s">
        <v>40</v>
      </c>
      <c r="C26" s="237">
        <v>90</v>
      </c>
      <c r="D26" s="237"/>
      <c r="E26" s="237"/>
      <c r="F26" s="237">
        <v>88</v>
      </c>
      <c r="G26" s="237"/>
      <c r="H26" s="237"/>
      <c r="I26" s="237">
        <v>88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256</v>
      </c>
      <c r="D28" s="254"/>
      <c r="E28" s="255"/>
      <c r="F28" s="253" t="s">
        <v>257</v>
      </c>
      <c r="G28" s="254"/>
      <c r="H28" s="255"/>
      <c r="I28" s="253" t="s">
        <v>120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106</v>
      </c>
      <c r="D31" s="265"/>
      <c r="E31" s="266"/>
      <c r="F31" s="264" t="s">
        <v>111</v>
      </c>
      <c r="G31" s="265"/>
      <c r="H31" s="266"/>
      <c r="I31" s="264" t="s">
        <v>259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9.33</v>
      </c>
      <c r="F35" s="44">
        <v>9.2899999999999991</v>
      </c>
      <c r="G35" s="44">
        <v>9.06</v>
      </c>
      <c r="H35" s="41">
        <v>9.11</v>
      </c>
      <c r="I35" s="44">
        <v>9.14</v>
      </c>
      <c r="J35" s="21">
        <v>9.1</v>
      </c>
    </row>
    <row r="36" spans="1:10" ht="15.75">
      <c r="A36" s="276"/>
      <c r="B36" s="283"/>
      <c r="C36" s="12" t="s">
        <v>56</v>
      </c>
      <c r="D36" s="12" t="s">
        <v>57</v>
      </c>
      <c r="E36" s="44">
        <v>2.34</v>
      </c>
      <c r="F36" s="44">
        <v>11.47</v>
      </c>
      <c r="G36" s="44">
        <v>12.49</v>
      </c>
      <c r="H36" s="41">
        <v>7.27</v>
      </c>
      <c r="I36" s="44">
        <v>4.97</v>
      </c>
      <c r="J36" s="21">
        <v>4.1100000000000003</v>
      </c>
    </row>
    <row r="37" spans="1:10" ht="18.75">
      <c r="A37" s="276"/>
      <c r="B37" s="283"/>
      <c r="C37" s="13" t="s">
        <v>58</v>
      </c>
      <c r="D37" s="12" t="s">
        <v>59</v>
      </c>
      <c r="E37" s="44">
        <v>6.41</v>
      </c>
      <c r="F37" s="44">
        <v>2.61</v>
      </c>
      <c r="G37" s="35">
        <v>12.5</v>
      </c>
      <c r="H37" s="41">
        <v>60.8</v>
      </c>
      <c r="I37" s="44">
        <v>13.5</v>
      </c>
      <c r="J37" s="21">
        <v>6.96</v>
      </c>
    </row>
    <row r="38" spans="1:10" ht="16.5">
      <c r="A38" s="276"/>
      <c r="B38" s="283"/>
      <c r="C38" s="14" t="s">
        <v>60</v>
      </c>
      <c r="D38" s="12" t="s">
        <v>61</v>
      </c>
      <c r="E38" s="35">
        <v>9.33</v>
      </c>
      <c r="F38" s="35">
        <v>5.43</v>
      </c>
      <c r="G38" s="35">
        <v>26.2</v>
      </c>
      <c r="H38" s="37">
        <v>27.3</v>
      </c>
      <c r="I38" s="44">
        <v>14.7</v>
      </c>
      <c r="J38" s="21">
        <v>12.1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10</v>
      </c>
      <c r="F40" s="44">
        <v>10</v>
      </c>
      <c r="G40" s="44">
        <v>9.9600000000000009</v>
      </c>
      <c r="H40" s="41">
        <v>9.6999999999999993</v>
      </c>
      <c r="I40" s="44">
        <v>9.8699999999999992</v>
      </c>
      <c r="J40" s="21">
        <v>9.8699999999999992</v>
      </c>
    </row>
    <row r="41" spans="1:10" ht="15.75">
      <c r="A41" s="276"/>
      <c r="B41" s="283"/>
      <c r="C41" s="12" t="s">
        <v>56</v>
      </c>
      <c r="D41" s="12" t="s">
        <v>64</v>
      </c>
      <c r="E41" s="44">
        <v>23.9</v>
      </c>
      <c r="F41" s="44">
        <v>24.1</v>
      </c>
      <c r="G41" s="44">
        <v>23.4</v>
      </c>
      <c r="H41" s="41">
        <v>22.1</v>
      </c>
      <c r="I41" s="44">
        <v>19.5</v>
      </c>
      <c r="J41" s="21">
        <v>21.3</v>
      </c>
    </row>
    <row r="42" spans="1:10" ht="15.75">
      <c r="A42" s="276"/>
      <c r="B42" s="283"/>
      <c r="C42" s="15" t="s">
        <v>65</v>
      </c>
      <c r="D42" s="16" t="s">
        <v>66</v>
      </c>
      <c r="E42" s="44">
        <v>6.12</v>
      </c>
      <c r="F42" s="44">
        <v>6.21</v>
      </c>
      <c r="G42" s="44">
        <v>5.4</v>
      </c>
      <c r="H42" s="41">
        <v>5.78</v>
      </c>
      <c r="I42" s="44">
        <v>5.99</v>
      </c>
      <c r="J42" s="21">
        <v>5.08</v>
      </c>
    </row>
    <row r="43" spans="1:10" ht="16.5">
      <c r="A43" s="276"/>
      <c r="B43" s="283"/>
      <c r="C43" s="15" t="s">
        <v>67</v>
      </c>
      <c r="D43" s="17" t="s">
        <v>68</v>
      </c>
      <c r="E43" s="44">
        <v>5.89</v>
      </c>
      <c r="F43" s="44">
        <v>6.46</v>
      </c>
      <c r="G43" s="44">
        <v>5.96</v>
      </c>
      <c r="H43" s="41">
        <v>4.43</v>
      </c>
      <c r="I43" s="44">
        <v>5.24</v>
      </c>
      <c r="J43" s="21">
        <v>5.05</v>
      </c>
    </row>
    <row r="44" spans="1:10" ht="18.75">
      <c r="A44" s="276"/>
      <c r="B44" s="283"/>
      <c r="C44" s="13" t="s">
        <v>58</v>
      </c>
      <c r="D44" s="12" t="s">
        <v>69</v>
      </c>
      <c r="E44" s="44">
        <v>768</v>
      </c>
      <c r="F44" s="44">
        <v>761</v>
      </c>
      <c r="G44" s="44">
        <v>1153</v>
      </c>
      <c r="H44" s="41">
        <v>1412</v>
      </c>
      <c r="I44" s="44">
        <v>1670</v>
      </c>
      <c r="J44" s="21">
        <v>1503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5.79</v>
      </c>
      <c r="F45" s="44">
        <v>6.84</v>
      </c>
      <c r="G45" s="44">
        <v>7.64</v>
      </c>
      <c r="H45" s="41">
        <v>6.91</v>
      </c>
      <c r="I45" s="44">
        <v>4.13</v>
      </c>
      <c r="J45" s="21">
        <v>5.65</v>
      </c>
    </row>
    <row r="46" spans="1:10" ht="18.75">
      <c r="A46" s="276"/>
      <c r="B46" s="283"/>
      <c r="C46" s="13" t="s">
        <v>58</v>
      </c>
      <c r="D46" s="12" t="s">
        <v>59</v>
      </c>
      <c r="E46" s="44">
        <v>23.6</v>
      </c>
      <c r="F46" s="44">
        <v>16.8</v>
      </c>
      <c r="G46" s="44">
        <v>37.299999999999997</v>
      </c>
      <c r="H46" s="41">
        <v>47.7</v>
      </c>
      <c r="I46" s="44">
        <v>52.3</v>
      </c>
      <c r="J46" s="21">
        <v>28.9</v>
      </c>
    </row>
    <row r="47" spans="1:10" ht="16.5">
      <c r="A47" s="276"/>
      <c r="B47" s="283"/>
      <c r="C47" s="14" t="s">
        <v>60</v>
      </c>
      <c r="D47" s="12" t="s">
        <v>72</v>
      </c>
      <c r="E47" s="44">
        <v>4.1900000000000004</v>
      </c>
      <c r="F47" s="44">
        <v>4.91</v>
      </c>
      <c r="G47" s="44">
        <v>6.17</v>
      </c>
      <c r="H47" s="41">
        <v>4.58</v>
      </c>
      <c r="I47" s="44">
        <v>4.16</v>
      </c>
      <c r="J47" s="21">
        <v>4.66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5.7</v>
      </c>
      <c r="F48" s="44">
        <v>7.8</v>
      </c>
      <c r="G48" s="44">
        <v>6.09</v>
      </c>
      <c r="H48" s="41">
        <v>6.12</v>
      </c>
      <c r="I48" s="44">
        <v>4.8899999999999997</v>
      </c>
      <c r="J48" s="21">
        <v>4.91</v>
      </c>
    </row>
    <row r="49" spans="1:13" ht="18.75">
      <c r="A49" s="276"/>
      <c r="B49" s="283"/>
      <c r="C49" s="13" t="s">
        <v>58</v>
      </c>
      <c r="D49" s="12" t="s">
        <v>59</v>
      </c>
      <c r="E49" s="44">
        <v>31</v>
      </c>
      <c r="F49" s="44">
        <v>11.9</v>
      </c>
      <c r="G49" s="44">
        <v>54.8</v>
      </c>
      <c r="H49" s="41">
        <v>52.2</v>
      </c>
      <c r="I49" s="44">
        <v>42.3</v>
      </c>
      <c r="J49" s="21">
        <v>61.6</v>
      </c>
    </row>
    <row r="50" spans="1:13" ht="16.5">
      <c r="A50" s="276"/>
      <c r="B50" s="283"/>
      <c r="C50" s="14" t="s">
        <v>60</v>
      </c>
      <c r="D50" s="12" t="s">
        <v>72</v>
      </c>
      <c r="E50" s="44">
        <v>15.7</v>
      </c>
      <c r="F50" s="44">
        <v>6.11</v>
      </c>
      <c r="G50" s="44">
        <v>15.8</v>
      </c>
      <c r="H50" s="41">
        <v>11.2</v>
      </c>
      <c r="I50" s="44">
        <v>9.91</v>
      </c>
      <c r="J50" s="21">
        <v>7.36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>
        <v>9.1199999999999992</v>
      </c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>
        <v>6.42</v>
      </c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>
        <v>14.8</v>
      </c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>
        <v>2.64</v>
      </c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95</v>
      </c>
      <c r="F56" s="22" t="s">
        <v>81</v>
      </c>
      <c r="G56" s="23">
        <v>85</v>
      </c>
      <c r="H56" s="22" t="s">
        <v>82</v>
      </c>
      <c r="I56" s="23">
        <v>0.15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3.94</v>
      </c>
      <c r="C60" s="30"/>
      <c r="D60" s="33">
        <v>4.03</v>
      </c>
      <c r="E60" s="30"/>
      <c r="F60" s="30">
        <v>5.09</v>
      </c>
      <c r="G60" s="34"/>
      <c r="H60" s="30">
        <v>2.23</v>
      </c>
      <c r="I60" s="30"/>
      <c r="J60" s="21">
        <v>3.39</v>
      </c>
      <c r="K60" s="21"/>
      <c r="L60" s="21">
        <v>25.7</v>
      </c>
      <c r="M60" s="21"/>
    </row>
    <row r="61" spans="1:13" ht="18.75">
      <c r="A61" s="28" t="s">
        <v>2</v>
      </c>
      <c r="B61" s="29">
        <v>0.25</v>
      </c>
      <c r="C61" s="30"/>
      <c r="D61" s="33">
        <v>71.599999999999994</v>
      </c>
      <c r="E61" s="30"/>
      <c r="F61" s="30">
        <v>1.3</v>
      </c>
      <c r="G61" s="34"/>
      <c r="H61" s="30">
        <v>1.56</v>
      </c>
      <c r="I61" s="30"/>
      <c r="J61" s="21">
        <v>1.61</v>
      </c>
      <c r="K61" s="21"/>
      <c r="L61" s="21">
        <v>0.48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32.799999999999997</v>
      </c>
      <c r="D63" s="33"/>
      <c r="E63" s="30">
        <v>20.100000000000001</v>
      </c>
      <c r="F63" s="30"/>
      <c r="G63" s="34">
        <v>59.7</v>
      </c>
      <c r="H63" s="30"/>
      <c r="I63" s="30">
        <v>68.8</v>
      </c>
      <c r="J63" s="21"/>
      <c r="K63" s="21">
        <v>48.3</v>
      </c>
      <c r="M63" s="21">
        <v>57.4</v>
      </c>
    </row>
    <row r="64" spans="1:13" ht="18.75">
      <c r="A64" s="31" t="s">
        <v>3</v>
      </c>
      <c r="B64" s="30"/>
      <c r="C64" s="30"/>
      <c r="D64" s="33"/>
      <c r="E64" s="30">
        <v>23.6</v>
      </c>
      <c r="F64" s="30"/>
      <c r="G64" s="38">
        <v>80.900000000000006</v>
      </c>
      <c r="H64" s="30"/>
      <c r="I64" s="30">
        <v>80.900000000000006</v>
      </c>
      <c r="J64" s="21"/>
      <c r="K64" s="21">
        <v>72.5</v>
      </c>
      <c r="L64" s="21"/>
      <c r="M64" s="21">
        <v>74.099999999999994</v>
      </c>
    </row>
    <row r="65" spans="1:13" ht="18.75">
      <c r="A65" s="31" t="s">
        <v>4</v>
      </c>
      <c r="B65" s="30"/>
      <c r="C65" s="30">
        <v>76.400000000000006</v>
      </c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5.96</v>
      </c>
      <c r="C67" s="30">
        <v>7.9</v>
      </c>
      <c r="D67" s="33">
        <v>5.74</v>
      </c>
      <c r="E67" s="30">
        <v>6.7</v>
      </c>
      <c r="F67" s="30">
        <v>18</v>
      </c>
      <c r="G67" s="34">
        <v>13.97</v>
      </c>
      <c r="H67" s="30">
        <v>13.6</v>
      </c>
      <c r="I67" s="30">
        <v>11.7</v>
      </c>
      <c r="J67" s="21">
        <v>10.199999999999999</v>
      </c>
      <c r="K67" s="21">
        <v>16.829999999999998</v>
      </c>
      <c r="L67" s="21">
        <v>4.47</v>
      </c>
      <c r="M67" s="21">
        <v>14.11</v>
      </c>
    </row>
    <row r="68" spans="1:13" ht="18.75">
      <c r="A68" s="32" t="s">
        <v>5</v>
      </c>
      <c r="B68" s="36">
        <v>4.84</v>
      </c>
      <c r="C68" s="30">
        <v>6.8</v>
      </c>
      <c r="D68" s="33">
        <v>5.04</v>
      </c>
      <c r="E68" s="30">
        <v>7.1</v>
      </c>
      <c r="F68" s="30">
        <v>12.3</v>
      </c>
      <c r="G68" s="34">
        <v>15.29</v>
      </c>
      <c r="H68" s="30">
        <v>13.8</v>
      </c>
      <c r="I68" s="30">
        <v>16.899999999999999</v>
      </c>
      <c r="J68" s="21">
        <v>6.47</v>
      </c>
      <c r="K68" s="21">
        <v>9.3800000000000008</v>
      </c>
      <c r="L68" s="21">
        <v>3.27</v>
      </c>
      <c r="M68" s="21">
        <v>9.92</v>
      </c>
    </row>
    <row r="69" spans="1:13" ht="18.75">
      <c r="A69" s="32" t="s">
        <v>6</v>
      </c>
      <c r="B69" s="36">
        <v>6.42</v>
      </c>
      <c r="C69" s="30">
        <v>9.1</v>
      </c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260</v>
      </c>
      <c r="D2" s="229"/>
      <c r="E2" s="229"/>
      <c r="F2" s="230" t="s">
        <v>133</v>
      </c>
      <c r="G2" s="230"/>
      <c r="H2" s="230"/>
      <c r="I2" s="231" t="s">
        <v>136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60100</v>
      </c>
      <c r="D4" s="232"/>
      <c r="E4" s="232"/>
      <c r="F4" s="232">
        <v>61150</v>
      </c>
      <c r="G4" s="232"/>
      <c r="H4" s="232"/>
      <c r="I4" s="232">
        <v>62180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46380</v>
      </c>
      <c r="D5" s="232"/>
      <c r="E5" s="232"/>
      <c r="F5" s="232">
        <v>47050</v>
      </c>
      <c r="G5" s="232"/>
      <c r="H5" s="232"/>
      <c r="I5" s="232">
        <v>47850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C4-'19日'!I4</f>
        <v>1160</v>
      </c>
      <c r="D6" s="288"/>
      <c r="E6" s="288"/>
      <c r="F6" s="289">
        <f>F4-C4</f>
        <v>1050</v>
      </c>
      <c r="G6" s="290"/>
      <c r="H6" s="291"/>
      <c r="I6" s="289">
        <f>I4-F4</f>
        <v>1030</v>
      </c>
      <c r="J6" s="290"/>
      <c r="K6" s="291"/>
      <c r="L6" s="294">
        <f>C6+F6+I6</f>
        <v>3240</v>
      </c>
      <c r="M6" s="294">
        <f>C7+F7+I7</f>
        <v>2590</v>
      </c>
    </row>
    <row r="7" spans="1:15" ht="21.95" customHeight="1">
      <c r="A7" s="223"/>
      <c r="B7" s="6" t="s">
        <v>16</v>
      </c>
      <c r="C7" s="288">
        <f>C5-'19日'!I5</f>
        <v>1120</v>
      </c>
      <c r="D7" s="288"/>
      <c r="E7" s="288"/>
      <c r="F7" s="289">
        <f>F5-C5</f>
        <v>670</v>
      </c>
      <c r="G7" s="290"/>
      <c r="H7" s="291"/>
      <c r="I7" s="289">
        <f>I5-F5</f>
        <v>800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41</v>
      </c>
      <c r="D9" s="232"/>
      <c r="E9" s="232"/>
      <c r="F9" s="232">
        <v>48</v>
      </c>
      <c r="G9" s="232"/>
      <c r="H9" s="232"/>
      <c r="I9" s="232">
        <v>47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41</v>
      </c>
      <c r="D10" s="232"/>
      <c r="E10" s="232"/>
      <c r="F10" s="232">
        <v>48</v>
      </c>
      <c r="G10" s="232"/>
      <c r="H10" s="232"/>
      <c r="I10" s="232">
        <v>47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64" t="s">
        <v>92</v>
      </c>
      <c r="D11" s="164" t="s">
        <v>92</v>
      </c>
      <c r="E11" s="164" t="s">
        <v>92</v>
      </c>
      <c r="F11" s="166" t="s">
        <v>92</v>
      </c>
      <c r="G11" s="166" t="s">
        <v>92</v>
      </c>
      <c r="H11" s="166" t="s">
        <v>92</v>
      </c>
      <c r="I11" s="168" t="s">
        <v>92</v>
      </c>
      <c r="J11" s="168" t="s">
        <v>92</v>
      </c>
      <c r="K11" s="168" t="s">
        <v>92</v>
      </c>
    </row>
    <row r="12" spans="1:15" ht="21.95" customHeight="1">
      <c r="A12" s="268"/>
      <c r="B12" s="43" t="s">
        <v>23</v>
      </c>
      <c r="C12" s="164">
        <v>60</v>
      </c>
      <c r="D12" s="164">
        <v>60</v>
      </c>
      <c r="E12" s="164">
        <v>60</v>
      </c>
      <c r="F12" s="166">
        <v>60</v>
      </c>
      <c r="G12" s="166">
        <v>60</v>
      </c>
      <c r="H12" s="166">
        <v>60</v>
      </c>
      <c r="I12" s="168">
        <v>60</v>
      </c>
      <c r="J12" s="168">
        <v>60</v>
      </c>
      <c r="K12" s="168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1">
        <v>310</v>
      </c>
      <c r="D15" s="41">
        <v>260</v>
      </c>
      <c r="E15" s="41">
        <v>250</v>
      </c>
      <c r="F15" s="41">
        <v>250</v>
      </c>
      <c r="G15" s="41">
        <v>480</v>
      </c>
      <c r="H15" s="41">
        <v>450</v>
      </c>
      <c r="I15" s="41">
        <v>450</v>
      </c>
      <c r="J15" s="41">
        <v>420</v>
      </c>
      <c r="K15" s="41">
        <v>400</v>
      </c>
    </row>
    <row r="16" spans="1:15" ht="30.75" customHeight="1">
      <c r="A16" s="242"/>
      <c r="B16" s="9" t="s">
        <v>28</v>
      </c>
      <c r="C16" s="239" t="s">
        <v>29</v>
      </c>
      <c r="D16" s="239"/>
      <c r="E16" s="239"/>
      <c r="F16" s="239" t="s">
        <v>263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63" t="s">
        <v>94</v>
      </c>
      <c r="D17" s="163" t="s">
        <v>94</v>
      </c>
      <c r="E17" s="163" t="s">
        <v>94</v>
      </c>
      <c r="F17" s="165" t="s">
        <v>94</v>
      </c>
      <c r="G17" s="165" t="s">
        <v>94</v>
      </c>
      <c r="H17" s="165" t="s">
        <v>94</v>
      </c>
      <c r="I17" s="167" t="s">
        <v>94</v>
      </c>
      <c r="J17" s="167" t="s">
        <v>94</v>
      </c>
      <c r="K17" s="167" t="s">
        <v>94</v>
      </c>
    </row>
    <row r="18" spans="1:11" ht="21.95" customHeight="1">
      <c r="A18" s="240"/>
      <c r="B18" s="42" t="s">
        <v>23</v>
      </c>
      <c r="C18" s="163">
        <v>75</v>
      </c>
      <c r="D18" s="163">
        <v>75</v>
      </c>
      <c r="E18" s="163">
        <v>75</v>
      </c>
      <c r="F18" s="165">
        <v>75</v>
      </c>
      <c r="G18" s="165">
        <v>75</v>
      </c>
      <c r="H18" s="165">
        <v>75</v>
      </c>
      <c r="I18" s="167">
        <v>75</v>
      </c>
      <c r="J18" s="167">
        <v>75</v>
      </c>
      <c r="K18" s="167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>
        <v>380</v>
      </c>
      <c r="D21" s="41">
        <v>330</v>
      </c>
      <c r="E21" s="41">
        <v>270</v>
      </c>
      <c r="F21" s="165">
        <v>270</v>
      </c>
      <c r="G21" s="41">
        <v>480</v>
      </c>
      <c r="H21" s="41">
        <v>400</v>
      </c>
      <c r="I21" s="41">
        <v>400</v>
      </c>
      <c r="J21" s="41">
        <v>320</v>
      </c>
      <c r="K21" s="41">
        <v>500</v>
      </c>
    </row>
    <row r="22" spans="1:11" ht="34.5" customHeight="1">
      <c r="A22" s="238"/>
      <c r="B22" s="9" t="s">
        <v>33</v>
      </c>
      <c r="C22" s="239" t="s">
        <v>34</v>
      </c>
      <c r="D22" s="239"/>
      <c r="E22" s="239"/>
      <c r="F22" s="239" t="s">
        <v>262</v>
      </c>
      <c r="G22" s="239"/>
      <c r="H22" s="239"/>
      <c r="I22" s="239" t="s">
        <v>266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f>340+350</f>
        <v>690</v>
      </c>
      <c r="D23" s="237"/>
      <c r="E23" s="237"/>
      <c r="F23" s="237">
        <f>260+300</f>
        <v>560</v>
      </c>
      <c r="G23" s="237"/>
      <c r="H23" s="237"/>
      <c r="I23" s="237">
        <f>260+300</f>
        <v>560</v>
      </c>
      <c r="J23" s="237"/>
      <c r="K23" s="237"/>
    </row>
    <row r="24" spans="1:11" ht="21.95" customHeight="1">
      <c r="A24" s="243"/>
      <c r="B24" s="10" t="s">
        <v>37</v>
      </c>
      <c r="C24" s="237">
        <f>1080+1040</f>
        <v>2120</v>
      </c>
      <c r="D24" s="237"/>
      <c r="E24" s="237"/>
      <c r="F24" s="237">
        <f>1080+1040</f>
        <v>2120</v>
      </c>
      <c r="G24" s="237"/>
      <c r="H24" s="237"/>
      <c r="I24" s="237">
        <f>1080+1040</f>
        <v>2120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13</v>
      </c>
      <c r="D25" s="237"/>
      <c r="E25" s="237"/>
      <c r="F25" s="237">
        <v>12</v>
      </c>
      <c r="G25" s="237"/>
      <c r="H25" s="237"/>
      <c r="I25" s="237">
        <v>12</v>
      </c>
      <c r="J25" s="237"/>
      <c r="K25" s="237"/>
    </row>
    <row r="26" spans="1:11" ht="21.95" customHeight="1">
      <c r="A26" s="242"/>
      <c r="B26" s="8" t="s">
        <v>40</v>
      </c>
      <c r="C26" s="237">
        <v>88</v>
      </c>
      <c r="D26" s="237"/>
      <c r="E26" s="237"/>
      <c r="F26" s="237">
        <v>87</v>
      </c>
      <c r="G26" s="237"/>
      <c r="H26" s="237"/>
      <c r="I26" s="237">
        <v>26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261</v>
      </c>
      <c r="D28" s="254"/>
      <c r="E28" s="255"/>
      <c r="F28" s="253" t="s">
        <v>264</v>
      </c>
      <c r="G28" s="254"/>
      <c r="H28" s="255"/>
      <c r="I28" s="253"/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165</v>
      </c>
      <c r="D31" s="265"/>
      <c r="E31" s="266"/>
      <c r="F31" s="264" t="s">
        <v>131</v>
      </c>
      <c r="G31" s="265"/>
      <c r="H31" s="266"/>
      <c r="I31" s="264" t="s">
        <v>265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9.15</v>
      </c>
      <c r="F35" s="44">
        <v>9.15</v>
      </c>
      <c r="G35" s="44">
        <v>9.24</v>
      </c>
      <c r="H35" s="41">
        <v>9.31</v>
      </c>
      <c r="I35" s="44">
        <v>9.33</v>
      </c>
      <c r="J35" s="21">
        <v>9.35</v>
      </c>
    </row>
    <row r="36" spans="1:10" ht="15.75">
      <c r="A36" s="276"/>
      <c r="B36" s="283"/>
      <c r="C36" s="12" t="s">
        <v>56</v>
      </c>
      <c r="D36" s="12" t="s">
        <v>57</v>
      </c>
      <c r="E36" s="44">
        <v>6.08</v>
      </c>
      <c r="F36" s="44">
        <v>6.26</v>
      </c>
      <c r="G36" s="44">
        <v>8.77</v>
      </c>
      <c r="H36" s="41">
        <v>6.07</v>
      </c>
      <c r="I36" s="44">
        <v>6.07</v>
      </c>
      <c r="J36" s="21">
        <v>7.11</v>
      </c>
    </row>
    <row r="37" spans="1:10" ht="18.75">
      <c r="A37" s="276"/>
      <c r="B37" s="283"/>
      <c r="C37" s="13" t="s">
        <v>58</v>
      </c>
      <c r="D37" s="12" t="s">
        <v>59</v>
      </c>
      <c r="E37" s="44">
        <v>19.100000000000001</v>
      </c>
      <c r="F37" s="44">
        <v>15</v>
      </c>
      <c r="G37" s="35">
        <v>14.1</v>
      </c>
      <c r="H37" s="41">
        <v>12.6</v>
      </c>
      <c r="I37" s="44">
        <v>10.89</v>
      </c>
      <c r="J37" s="21">
        <v>11</v>
      </c>
    </row>
    <row r="38" spans="1:10" ht="16.5">
      <c r="A38" s="276"/>
      <c r="B38" s="283"/>
      <c r="C38" s="14" t="s">
        <v>60</v>
      </c>
      <c r="D38" s="12" t="s">
        <v>61</v>
      </c>
      <c r="E38" s="35">
        <v>12.1</v>
      </c>
      <c r="F38" s="35">
        <v>9.8000000000000007</v>
      </c>
      <c r="G38" s="35">
        <v>8.41</v>
      </c>
      <c r="H38" s="37">
        <v>14.4</v>
      </c>
      <c r="I38" s="44">
        <v>19.7</v>
      </c>
      <c r="J38" s="21">
        <v>26.3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0</v>
      </c>
      <c r="F39" s="44">
        <v>1</v>
      </c>
      <c r="G39" s="44">
        <v>0.9</v>
      </c>
      <c r="H39" s="41">
        <v>0.9</v>
      </c>
      <c r="I39" s="44">
        <v>0.8</v>
      </c>
      <c r="J39" s="21">
        <v>0.8</v>
      </c>
    </row>
    <row r="40" spans="1:10" ht="15.75">
      <c r="A40" s="276"/>
      <c r="B40" s="283"/>
      <c r="C40" s="13" t="s">
        <v>54</v>
      </c>
      <c r="D40" s="13" t="s">
        <v>63</v>
      </c>
      <c r="E40" s="44">
        <v>9.91</v>
      </c>
      <c r="F40" s="44">
        <v>9.9</v>
      </c>
      <c r="G40" s="44">
        <v>9.8800000000000008</v>
      </c>
      <c r="H40" s="41">
        <v>10.15</v>
      </c>
      <c r="I40" s="44">
        <v>10</v>
      </c>
      <c r="J40" s="21">
        <v>10.14</v>
      </c>
    </row>
    <row r="41" spans="1:10" ht="15.75">
      <c r="A41" s="276"/>
      <c r="B41" s="283"/>
      <c r="C41" s="12" t="s">
        <v>56</v>
      </c>
      <c r="D41" s="12" t="s">
        <v>64</v>
      </c>
      <c r="E41" s="44">
        <v>20.8</v>
      </c>
      <c r="F41" s="44">
        <v>24.1</v>
      </c>
      <c r="G41" s="44">
        <v>23.6</v>
      </c>
      <c r="H41" s="41">
        <v>26.9</v>
      </c>
      <c r="I41" s="44">
        <v>23.9</v>
      </c>
      <c r="J41" s="21">
        <v>26.2</v>
      </c>
    </row>
    <row r="42" spans="1:10" ht="15.75">
      <c r="A42" s="276"/>
      <c r="B42" s="283"/>
      <c r="C42" s="15" t="s">
        <v>65</v>
      </c>
      <c r="D42" s="16" t="s">
        <v>66</v>
      </c>
      <c r="E42" s="44">
        <v>4.7</v>
      </c>
      <c r="F42" s="44">
        <v>5.75</v>
      </c>
      <c r="G42" s="44">
        <v>6.15</v>
      </c>
      <c r="H42" s="41">
        <v>6.45</v>
      </c>
      <c r="I42" s="44">
        <v>6.67</v>
      </c>
      <c r="J42" s="21">
        <v>6.79</v>
      </c>
    </row>
    <row r="43" spans="1:10" ht="16.5">
      <c r="A43" s="276"/>
      <c r="B43" s="283"/>
      <c r="C43" s="15" t="s">
        <v>67</v>
      </c>
      <c r="D43" s="17" t="s">
        <v>68</v>
      </c>
      <c r="E43" s="44">
        <v>4.3600000000000003</v>
      </c>
      <c r="F43" s="44">
        <v>6</v>
      </c>
      <c r="G43" s="44">
        <v>6.12</v>
      </c>
      <c r="H43" s="41">
        <v>7.63</v>
      </c>
      <c r="I43" s="44">
        <v>6.2</v>
      </c>
      <c r="J43" s="21">
        <v>8.6</v>
      </c>
    </row>
    <row r="44" spans="1:10" ht="18.75">
      <c r="A44" s="276"/>
      <c r="B44" s="283"/>
      <c r="C44" s="13" t="s">
        <v>58</v>
      </c>
      <c r="D44" s="12" t="s">
        <v>69</v>
      </c>
      <c r="E44" s="44">
        <v>1090</v>
      </c>
      <c r="F44" s="44">
        <v>1086</v>
      </c>
      <c r="G44" s="44">
        <v>1137</v>
      </c>
      <c r="H44" s="41">
        <v>1151</v>
      </c>
      <c r="I44" s="44">
        <v>1095</v>
      </c>
      <c r="J44" s="21">
        <v>1292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5.73</v>
      </c>
      <c r="F45" s="44">
        <v>6.02</v>
      </c>
      <c r="G45" s="44">
        <v>5.25</v>
      </c>
      <c r="H45" s="41">
        <v>9.3000000000000007</v>
      </c>
      <c r="I45" s="44">
        <v>7.14</v>
      </c>
      <c r="J45" s="21">
        <v>7.43</v>
      </c>
    </row>
    <row r="46" spans="1:10" ht="18.75">
      <c r="A46" s="276"/>
      <c r="B46" s="283"/>
      <c r="C46" s="13" t="s">
        <v>58</v>
      </c>
      <c r="D46" s="12" t="s">
        <v>59</v>
      </c>
      <c r="E46" s="44">
        <v>33.700000000000003</v>
      </c>
      <c r="F46" s="44">
        <v>16.899999999999999</v>
      </c>
      <c r="G46" s="44">
        <v>21.7</v>
      </c>
      <c r="H46" s="41">
        <v>13.1</v>
      </c>
      <c r="I46" s="44">
        <v>25.3</v>
      </c>
      <c r="J46" s="21">
        <v>33.5</v>
      </c>
    </row>
    <row r="47" spans="1:10" ht="16.5">
      <c r="A47" s="276"/>
      <c r="B47" s="283"/>
      <c r="C47" s="14" t="s">
        <v>60</v>
      </c>
      <c r="D47" s="12" t="s">
        <v>72</v>
      </c>
      <c r="E47" s="44">
        <v>1.66</v>
      </c>
      <c r="F47" s="44">
        <v>8.6</v>
      </c>
      <c r="G47" s="44">
        <v>8.58</v>
      </c>
      <c r="H47" s="41">
        <v>13.2</v>
      </c>
      <c r="I47" s="44">
        <v>7.14</v>
      </c>
      <c r="J47" s="21">
        <v>6.3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10.1</v>
      </c>
      <c r="F48" s="44">
        <v>8.89</v>
      </c>
      <c r="G48" s="44">
        <v>8.69</v>
      </c>
      <c r="H48" s="41">
        <v>7.77</v>
      </c>
      <c r="I48" s="44">
        <v>6.05</v>
      </c>
      <c r="J48" s="21">
        <v>6.91</v>
      </c>
    </row>
    <row r="49" spans="1:13" ht="18.75">
      <c r="A49" s="276"/>
      <c r="B49" s="283"/>
      <c r="C49" s="13" t="s">
        <v>58</v>
      </c>
      <c r="D49" s="12" t="s">
        <v>59</v>
      </c>
      <c r="E49" s="44">
        <v>36.799999999999997</v>
      </c>
      <c r="F49" s="44">
        <v>21.3</v>
      </c>
      <c r="G49" s="44">
        <v>27.4</v>
      </c>
      <c r="H49" s="41">
        <v>11.9</v>
      </c>
      <c r="I49" s="44">
        <v>14.5</v>
      </c>
      <c r="J49" s="21">
        <v>14.4</v>
      </c>
    </row>
    <row r="50" spans="1:13" ht="16.5">
      <c r="A50" s="276"/>
      <c r="B50" s="283"/>
      <c r="C50" s="14" t="s">
        <v>60</v>
      </c>
      <c r="D50" s="12" t="s">
        <v>72</v>
      </c>
      <c r="E50" s="44">
        <v>6.57</v>
      </c>
      <c r="F50" s="44">
        <v>16.8</v>
      </c>
      <c r="G50" s="44">
        <v>13.8</v>
      </c>
      <c r="H50" s="41">
        <v>9.9700000000000006</v>
      </c>
      <c r="I50" s="44">
        <v>13</v>
      </c>
      <c r="J50" s="21">
        <v>14.5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9.3000000000000007</v>
      </c>
      <c r="F52" s="44">
        <v>9.15</v>
      </c>
      <c r="G52" s="44">
        <v>9.27</v>
      </c>
      <c r="H52" s="41">
        <v>9.35</v>
      </c>
      <c r="I52" s="44">
        <v>9.4600000000000009</v>
      </c>
      <c r="J52" s="21">
        <v>9.43</v>
      </c>
    </row>
    <row r="53" spans="1:13" ht="15.75">
      <c r="A53" s="276"/>
      <c r="B53" s="283"/>
      <c r="C53" s="12" t="s">
        <v>56</v>
      </c>
      <c r="D53" s="12" t="s">
        <v>57</v>
      </c>
      <c r="E53" s="44">
        <v>5.93</v>
      </c>
      <c r="F53" s="44">
        <v>9.2200000000000006</v>
      </c>
      <c r="G53" s="44">
        <v>6.49</v>
      </c>
      <c r="H53" s="41">
        <v>7.04</v>
      </c>
      <c r="I53" s="44">
        <v>5.96</v>
      </c>
      <c r="J53" s="21">
        <v>6.21</v>
      </c>
    </row>
    <row r="54" spans="1:13" ht="18.75">
      <c r="A54" s="276"/>
      <c r="B54" s="283"/>
      <c r="C54" s="13" t="s">
        <v>58</v>
      </c>
      <c r="D54" s="12" t="s">
        <v>59</v>
      </c>
      <c r="E54" s="44">
        <v>20.7</v>
      </c>
      <c r="F54" s="44">
        <v>16.7</v>
      </c>
      <c r="G54" s="44">
        <v>15.2</v>
      </c>
      <c r="H54" s="41">
        <v>15.6</v>
      </c>
      <c r="I54" s="44">
        <v>11.3</v>
      </c>
      <c r="J54" s="21">
        <v>15.6</v>
      </c>
    </row>
    <row r="55" spans="1:13" ht="16.5">
      <c r="A55" s="276"/>
      <c r="B55" s="284"/>
      <c r="C55" s="18" t="s">
        <v>60</v>
      </c>
      <c r="D55" s="12" t="s">
        <v>77</v>
      </c>
      <c r="E55" s="19">
        <v>1.94</v>
      </c>
      <c r="F55" s="19">
        <v>3.96</v>
      </c>
      <c r="G55" s="19">
        <v>5.2</v>
      </c>
      <c r="H55" s="41">
        <v>5.43</v>
      </c>
      <c r="I55" s="44">
        <v>20.9</v>
      </c>
      <c r="J55" s="21">
        <v>11.6</v>
      </c>
    </row>
    <row r="56" spans="1:13" ht="14.25">
      <c r="A56" s="22" t="s">
        <v>78</v>
      </c>
      <c r="B56" s="22" t="s">
        <v>79</v>
      </c>
      <c r="C56" s="23">
        <v>8.36</v>
      </c>
      <c r="D56" s="22" t="s">
        <v>80</v>
      </c>
      <c r="E56" s="23">
        <v>90</v>
      </c>
      <c r="F56" s="22" t="s">
        <v>81</v>
      </c>
      <c r="G56" s="23">
        <v>81</v>
      </c>
      <c r="H56" s="22" t="s">
        <v>82</v>
      </c>
      <c r="I56" s="23">
        <v>0.5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5.18</v>
      </c>
      <c r="C60" s="30"/>
      <c r="D60" s="33">
        <v>5.18</v>
      </c>
      <c r="E60" s="30"/>
      <c r="F60" s="30">
        <v>3.42</v>
      </c>
      <c r="G60" s="34"/>
      <c r="H60" s="30">
        <v>105</v>
      </c>
      <c r="I60" s="30"/>
      <c r="J60" s="21">
        <v>2.3199999999999998</v>
      </c>
      <c r="K60" s="21"/>
      <c r="L60" s="21"/>
      <c r="M60" s="21"/>
    </row>
    <row r="61" spans="1:13" ht="18.75">
      <c r="A61" s="28" t="s">
        <v>2</v>
      </c>
      <c r="B61" s="29">
        <v>3.1</v>
      </c>
      <c r="C61" s="30"/>
      <c r="D61" s="33">
        <v>4.2300000000000004</v>
      </c>
      <c r="E61" s="30"/>
      <c r="F61" s="30">
        <v>1.68</v>
      </c>
      <c r="G61" s="34"/>
      <c r="H61" s="30">
        <v>7.71</v>
      </c>
      <c r="I61" s="30"/>
      <c r="J61" s="21">
        <v>1.22</v>
      </c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59.9</v>
      </c>
      <c r="D63" s="33"/>
      <c r="E63" s="30">
        <v>60.1</v>
      </c>
      <c r="F63" s="30"/>
      <c r="G63" s="34">
        <v>56.6</v>
      </c>
      <c r="H63" s="30"/>
      <c r="I63" s="30">
        <v>52.8</v>
      </c>
      <c r="J63" s="21"/>
      <c r="K63" s="21">
        <v>23.13</v>
      </c>
      <c r="M63" s="21">
        <v>13.57</v>
      </c>
    </row>
    <row r="64" spans="1:13" ht="18.75">
      <c r="A64" s="31" t="s">
        <v>3</v>
      </c>
      <c r="B64" s="30"/>
      <c r="C64" s="30">
        <v>70.5</v>
      </c>
      <c r="D64" s="33"/>
      <c r="E64" s="30">
        <v>67.2</v>
      </c>
      <c r="F64" s="30"/>
      <c r="G64" s="38">
        <v>88.4</v>
      </c>
      <c r="H64" s="30"/>
      <c r="I64" s="30">
        <v>81.3</v>
      </c>
      <c r="J64" s="21"/>
      <c r="K64" s="21">
        <v>19.89</v>
      </c>
      <c r="L64" s="21"/>
      <c r="M64" s="21">
        <v>30.23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1.52</v>
      </c>
      <c r="C67" s="30">
        <v>10.9</v>
      </c>
      <c r="D67" s="33">
        <v>2.1</v>
      </c>
      <c r="E67" s="30">
        <v>6.4</v>
      </c>
      <c r="F67" s="30">
        <v>9.14</v>
      </c>
      <c r="G67" s="34">
        <v>7.7</v>
      </c>
      <c r="H67" s="30">
        <v>2.58</v>
      </c>
      <c r="I67" s="30">
        <v>14.94</v>
      </c>
      <c r="J67" s="21">
        <v>33.299999999999997</v>
      </c>
      <c r="K67" s="21">
        <v>6.68</v>
      </c>
      <c r="L67" s="21">
        <v>19.8</v>
      </c>
      <c r="M67" s="21">
        <v>6.71</v>
      </c>
    </row>
    <row r="68" spans="1:13" ht="18.75">
      <c r="A68" s="32" t="s">
        <v>5</v>
      </c>
      <c r="B68" s="36">
        <v>8.66</v>
      </c>
      <c r="C68" s="30">
        <v>9.5</v>
      </c>
      <c r="D68" s="33">
        <v>10.199999999999999</v>
      </c>
      <c r="E68" s="30">
        <v>11.1</v>
      </c>
      <c r="F68" s="30">
        <v>14.2</v>
      </c>
      <c r="G68" s="34">
        <v>10.8</v>
      </c>
      <c r="H68" s="30">
        <v>5.5</v>
      </c>
      <c r="I68" s="30">
        <v>9.6999999999999993</v>
      </c>
      <c r="J68" s="21">
        <v>15.1</v>
      </c>
      <c r="K68" s="21">
        <v>14.8</v>
      </c>
      <c r="L68" s="21">
        <v>15.5</v>
      </c>
      <c r="M68" s="21">
        <v>14.12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126</v>
      </c>
      <c r="D2" s="229"/>
      <c r="E2" s="229"/>
      <c r="F2" s="230" t="s">
        <v>267</v>
      </c>
      <c r="G2" s="230"/>
      <c r="H2" s="230"/>
      <c r="I2" s="231" t="s">
        <v>271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63520</v>
      </c>
      <c r="D4" s="232"/>
      <c r="E4" s="232"/>
      <c r="F4" s="232">
        <v>64260</v>
      </c>
      <c r="G4" s="232"/>
      <c r="H4" s="232"/>
      <c r="I4" s="232">
        <v>65120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47800</v>
      </c>
      <c r="D5" s="232"/>
      <c r="E5" s="232"/>
      <c r="F5" s="232">
        <v>49650</v>
      </c>
      <c r="G5" s="232"/>
      <c r="H5" s="232"/>
      <c r="I5" s="232">
        <v>50508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C4-'20日'!I4</f>
        <v>1340</v>
      </c>
      <c r="D6" s="288"/>
      <c r="E6" s="288"/>
      <c r="F6" s="289">
        <f>F4-C4</f>
        <v>740</v>
      </c>
      <c r="G6" s="290"/>
      <c r="H6" s="291"/>
      <c r="I6" s="289">
        <f>I4-F4</f>
        <v>860</v>
      </c>
      <c r="J6" s="290"/>
      <c r="K6" s="291"/>
      <c r="L6" s="294">
        <f>C6+F6+I6</f>
        <v>2940</v>
      </c>
      <c r="M6" s="294">
        <f>C7+F7+I7</f>
        <v>2658</v>
      </c>
    </row>
    <row r="7" spans="1:15" ht="21.95" customHeight="1">
      <c r="A7" s="223"/>
      <c r="B7" s="6" t="s">
        <v>16</v>
      </c>
      <c r="C7" s="288">
        <f>C5-'20日'!I5</f>
        <v>-50</v>
      </c>
      <c r="D7" s="288"/>
      <c r="E7" s="288"/>
      <c r="F7" s="289">
        <f>F5-C5</f>
        <v>1850</v>
      </c>
      <c r="G7" s="290"/>
      <c r="H7" s="291"/>
      <c r="I7" s="289">
        <f>I5-F5</f>
        <v>858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47</v>
      </c>
      <c r="D9" s="232"/>
      <c r="E9" s="232"/>
      <c r="F9" s="232">
        <v>47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47</v>
      </c>
      <c r="D10" s="232"/>
      <c r="E10" s="232"/>
      <c r="F10" s="232">
        <v>46</v>
      </c>
      <c r="G10" s="232"/>
      <c r="H10" s="232"/>
      <c r="I10" s="232">
        <v>42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70" t="s">
        <v>92</v>
      </c>
      <c r="D11" s="170" t="s">
        <v>92</v>
      </c>
      <c r="E11" s="172" t="s">
        <v>268</v>
      </c>
      <c r="F11" s="172" t="s">
        <v>92</v>
      </c>
      <c r="G11" s="172" t="s">
        <v>92</v>
      </c>
      <c r="H11" s="172" t="s">
        <v>92</v>
      </c>
      <c r="I11" s="174" t="s">
        <v>92</v>
      </c>
      <c r="J11" s="174" t="s">
        <v>92</v>
      </c>
      <c r="K11" s="174" t="s">
        <v>92</v>
      </c>
    </row>
    <row r="12" spans="1:15" ht="21.95" customHeight="1">
      <c r="A12" s="268"/>
      <c r="B12" s="43" t="s">
        <v>23</v>
      </c>
      <c r="C12" s="170">
        <v>60</v>
      </c>
      <c r="D12" s="170">
        <v>60</v>
      </c>
      <c r="E12" s="170">
        <v>60</v>
      </c>
      <c r="F12" s="172">
        <v>60</v>
      </c>
      <c r="G12" s="172">
        <v>60</v>
      </c>
      <c r="H12" s="172">
        <v>60</v>
      </c>
      <c r="I12" s="174">
        <v>60</v>
      </c>
      <c r="J12" s="174">
        <v>60</v>
      </c>
      <c r="K12" s="174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1">
        <v>400</v>
      </c>
      <c r="D15" s="41">
        <v>370</v>
      </c>
      <c r="E15" s="41">
        <v>350</v>
      </c>
      <c r="F15" s="41">
        <v>340</v>
      </c>
      <c r="G15" s="41">
        <v>290</v>
      </c>
      <c r="H15" s="41">
        <v>250</v>
      </c>
      <c r="I15" s="41">
        <v>250</v>
      </c>
      <c r="J15" s="41">
        <v>210</v>
      </c>
      <c r="K15" s="41">
        <v>490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275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69" t="s">
        <v>94</v>
      </c>
      <c r="D17" s="169" t="s">
        <v>94</v>
      </c>
      <c r="E17" s="171" t="s">
        <v>269</v>
      </c>
      <c r="F17" s="171" t="s">
        <v>94</v>
      </c>
      <c r="G17" s="171" t="s">
        <v>94</v>
      </c>
      <c r="H17" s="171" t="s">
        <v>94</v>
      </c>
      <c r="I17" s="173" t="s">
        <v>94</v>
      </c>
      <c r="J17" s="173" t="s">
        <v>94</v>
      </c>
      <c r="K17" s="173" t="s">
        <v>94</v>
      </c>
    </row>
    <row r="18" spans="1:11" ht="21.95" customHeight="1">
      <c r="A18" s="240"/>
      <c r="B18" s="42" t="s">
        <v>23</v>
      </c>
      <c r="C18" s="169">
        <v>75</v>
      </c>
      <c r="D18" s="169">
        <v>75</v>
      </c>
      <c r="E18" s="169">
        <v>75</v>
      </c>
      <c r="F18" s="171">
        <v>75</v>
      </c>
      <c r="G18" s="171">
        <v>75</v>
      </c>
      <c r="H18" s="171">
        <v>75</v>
      </c>
      <c r="I18" s="173">
        <v>75</v>
      </c>
      <c r="J18" s="173">
        <v>75</v>
      </c>
      <c r="K18" s="173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>
        <v>500</v>
      </c>
      <c r="D21" s="41">
        <v>420</v>
      </c>
      <c r="E21" s="41">
        <v>360</v>
      </c>
      <c r="F21" s="41">
        <v>350</v>
      </c>
      <c r="G21" s="41">
        <v>270</v>
      </c>
      <c r="H21" s="41">
        <v>210</v>
      </c>
      <c r="I21" s="41">
        <v>210</v>
      </c>
      <c r="J21" s="41">
        <v>450</v>
      </c>
      <c r="K21" s="41">
        <v>390</v>
      </c>
    </row>
    <row r="22" spans="1:11" ht="28.5" customHeight="1">
      <c r="A22" s="238"/>
      <c r="B22" s="9" t="s">
        <v>33</v>
      </c>
      <c r="C22" s="239" t="s">
        <v>34</v>
      </c>
      <c r="D22" s="239"/>
      <c r="E22" s="239"/>
      <c r="F22" s="239" t="s">
        <v>34</v>
      </c>
      <c r="G22" s="239"/>
      <c r="H22" s="239"/>
      <c r="I22" s="239" t="s">
        <v>273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f>260+300</f>
        <v>560</v>
      </c>
      <c r="D23" s="237"/>
      <c r="E23" s="237"/>
      <c r="F23" s="237">
        <v>2700</v>
      </c>
      <c r="G23" s="237"/>
      <c r="H23" s="237"/>
      <c r="I23" s="237">
        <v>2580</v>
      </c>
      <c r="J23" s="237"/>
      <c r="K23" s="237"/>
    </row>
    <row r="24" spans="1:11" ht="21.95" customHeight="1">
      <c r="A24" s="243"/>
      <c r="B24" s="10" t="s">
        <v>37</v>
      </c>
      <c r="C24" s="237">
        <f>1080+1040</f>
        <v>2120</v>
      </c>
      <c r="D24" s="237"/>
      <c r="E24" s="237"/>
      <c r="F24" s="237">
        <v>2120</v>
      </c>
      <c r="G24" s="237"/>
      <c r="H24" s="237"/>
      <c r="I24" s="237">
        <v>2050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12</v>
      </c>
      <c r="D25" s="237"/>
      <c r="E25" s="237"/>
      <c r="F25" s="237">
        <v>12</v>
      </c>
      <c r="G25" s="237"/>
      <c r="H25" s="237"/>
      <c r="I25" s="237">
        <v>11</v>
      </c>
      <c r="J25" s="237"/>
      <c r="K25" s="237"/>
    </row>
    <row r="26" spans="1:11" ht="21.95" customHeight="1">
      <c r="A26" s="242"/>
      <c r="B26" s="8" t="s">
        <v>40</v>
      </c>
      <c r="C26" s="237">
        <v>26</v>
      </c>
      <c r="D26" s="237"/>
      <c r="E26" s="237"/>
      <c r="F26" s="237">
        <v>26</v>
      </c>
      <c r="G26" s="237"/>
      <c r="H26" s="237"/>
      <c r="I26" s="237">
        <v>24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/>
      <c r="D28" s="254"/>
      <c r="E28" s="255"/>
      <c r="F28" s="253" t="s">
        <v>270</v>
      </c>
      <c r="G28" s="254"/>
      <c r="H28" s="255"/>
      <c r="I28" s="253" t="s">
        <v>274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165</v>
      </c>
      <c r="D31" s="265"/>
      <c r="E31" s="266"/>
      <c r="F31" s="264" t="s">
        <v>226</v>
      </c>
      <c r="G31" s="265"/>
      <c r="H31" s="266"/>
      <c r="I31" s="264" t="s">
        <v>272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9.4</v>
      </c>
      <c r="F35" s="44">
        <v>9.2200000000000006</v>
      </c>
      <c r="G35" s="44">
        <v>9.25</v>
      </c>
      <c r="H35" s="41">
        <v>9.42</v>
      </c>
      <c r="I35" s="44">
        <v>9.4</v>
      </c>
      <c r="J35" s="21">
        <v>9.36</v>
      </c>
    </row>
    <row r="36" spans="1:10" ht="15.75">
      <c r="A36" s="276"/>
      <c r="B36" s="283"/>
      <c r="C36" s="12" t="s">
        <v>56</v>
      </c>
      <c r="D36" s="12" t="s">
        <v>57</v>
      </c>
      <c r="E36" s="44">
        <v>11.05</v>
      </c>
      <c r="F36" s="44">
        <v>6.3</v>
      </c>
      <c r="G36" s="44">
        <v>8.15</v>
      </c>
      <c r="H36" s="41">
        <v>9.4700000000000006</v>
      </c>
      <c r="I36" s="44">
        <v>6.53</v>
      </c>
      <c r="J36" s="21">
        <v>4.32</v>
      </c>
    </row>
    <row r="37" spans="1:10" ht="18.75">
      <c r="A37" s="276"/>
      <c r="B37" s="283"/>
      <c r="C37" s="13" t="s">
        <v>58</v>
      </c>
      <c r="D37" s="12" t="s">
        <v>59</v>
      </c>
      <c r="E37" s="44">
        <v>14.8</v>
      </c>
      <c r="F37" s="44">
        <v>13.2</v>
      </c>
      <c r="G37" s="35">
        <v>15.3</v>
      </c>
      <c r="H37" s="41">
        <v>17.2</v>
      </c>
      <c r="I37" s="44">
        <v>1.18</v>
      </c>
      <c r="J37" s="21">
        <v>1.73</v>
      </c>
    </row>
    <row r="38" spans="1:10" ht="16.5">
      <c r="A38" s="276"/>
      <c r="B38" s="283"/>
      <c r="C38" s="14" t="s">
        <v>60</v>
      </c>
      <c r="D38" s="12" t="s">
        <v>61</v>
      </c>
      <c r="E38" s="35">
        <v>12.5</v>
      </c>
      <c r="F38" s="35">
        <v>17.3</v>
      </c>
      <c r="G38" s="35">
        <v>13.8</v>
      </c>
      <c r="H38" s="37">
        <v>11.6</v>
      </c>
      <c r="I38" s="44">
        <v>6.53</v>
      </c>
      <c r="J38" s="21">
        <v>2.15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0</v>
      </c>
      <c r="G39" s="44">
        <v>0.8</v>
      </c>
      <c r="H39" s="41">
        <v>0.8</v>
      </c>
      <c r="I39" s="44">
        <v>1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10.14</v>
      </c>
      <c r="F40" s="44">
        <v>9.9</v>
      </c>
      <c r="G40" s="44">
        <v>9.92</v>
      </c>
      <c r="H40" s="41">
        <v>10.06</v>
      </c>
      <c r="I40" s="44">
        <v>10</v>
      </c>
      <c r="J40" s="21">
        <v>10</v>
      </c>
    </row>
    <row r="41" spans="1:10" ht="15.75">
      <c r="A41" s="276"/>
      <c r="B41" s="283"/>
      <c r="C41" s="12" t="s">
        <v>56</v>
      </c>
      <c r="D41" s="12" t="s">
        <v>64</v>
      </c>
      <c r="E41" s="44">
        <v>34.6</v>
      </c>
      <c r="F41" s="44">
        <v>26.7</v>
      </c>
      <c r="G41" s="44">
        <v>22.7</v>
      </c>
      <c r="H41" s="41">
        <v>19.5</v>
      </c>
      <c r="I41" s="44">
        <v>27.1</v>
      </c>
      <c r="J41" s="21">
        <v>21.9</v>
      </c>
    </row>
    <row r="42" spans="1:10" ht="15.75">
      <c r="A42" s="276"/>
      <c r="B42" s="283"/>
      <c r="C42" s="15" t="s">
        <v>65</v>
      </c>
      <c r="D42" s="16" t="s">
        <v>66</v>
      </c>
      <c r="E42" s="44">
        <v>6.48</v>
      </c>
      <c r="F42" s="44">
        <v>6.04</v>
      </c>
      <c r="G42" s="44">
        <v>5.9</v>
      </c>
      <c r="H42" s="41">
        <v>5.82</v>
      </c>
      <c r="I42" s="44">
        <v>5.85</v>
      </c>
      <c r="J42" s="21">
        <v>5.53</v>
      </c>
    </row>
    <row r="43" spans="1:10" ht="16.5">
      <c r="A43" s="276"/>
      <c r="B43" s="283"/>
      <c r="C43" s="15" t="s">
        <v>67</v>
      </c>
      <c r="D43" s="17" t="s">
        <v>68</v>
      </c>
      <c r="E43" s="44">
        <v>7.9</v>
      </c>
      <c r="F43" s="44">
        <v>7.13</v>
      </c>
      <c r="G43" s="44">
        <v>5.72</v>
      </c>
      <c r="H43" s="41">
        <v>5.17</v>
      </c>
      <c r="I43" s="44">
        <v>6.13</v>
      </c>
      <c r="J43" s="21">
        <v>5.85</v>
      </c>
    </row>
    <row r="44" spans="1:10" ht="18.75">
      <c r="A44" s="276"/>
      <c r="B44" s="283"/>
      <c r="C44" s="13" t="s">
        <v>58</v>
      </c>
      <c r="D44" s="12" t="s">
        <v>69</v>
      </c>
      <c r="E44" s="44">
        <v>1110</v>
      </c>
      <c r="F44" s="44">
        <v>1282</v>
      </c>
      <c r="G44" s="44">
        <v>1100</v>
      </c>
      <c r="H44" s="41">
        <v>936</v>
      </c>
      <c r="I44" s="44">
        <v>928</v>
      </c>
      <c r="J44" s="21">
        <v>1114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6.05</v>
      </c>
      <c r="F45" s="44">
        <v>6.6</v>
      </c>
      <c r="G45" s="44">
        <v>6.2</v>
      </c>
      <c r="H45" s="41">
        <v>8.1</v>
      </c>
      <c r="I45" s="44">
        <v>9.4700000000000006</v>
      </c>
      <c r="J45" s="21">
        <v>8.2100000000000009</v>
      </c>
    </row>
    <row r="46" spans="1:10" ht="18.75">
      <c r="A46" s="276"/>
      <c r="B46" s="283"/>
      <c r="C46" s="13" t="s">
        <v>58</v>
      </c>
      <c r="D46" s="12" t="s">
        <v>59</v>
      </c>
      <c r="E46" s="44">
        <v>45</v>
      </c>
      <c r="F46" s="44">
        <v>39</v>
      </c>
      <c r="G46" s="44">
        <v>13.5</v>
      </c>
      <c r="H46" s="41">
        <v>16.3</v>
      </c>
      <c r="I46" s="44">
        <v>15.5</v>
      </c>
      <c r="J46" s="21">
        <v>15.2</v>
      </c>
    </row>
    <row r="47" spans="1:10" ht="16.5">
      <c r="A47" s="276"/>
      <c r="B47" s="283"/>
      <c r="C47" s="14" t="s">
        <v>60</v>
      </c>
      <c r="D47" s="12" t="s">
        <v>72</v>
      </c>
      <c r="E47" s="44">
        <v>7.76</v>
      </c>
      <c r="F47" s="44">
        <v>12</v>
      </c>
      <c r="G47" s="44">
        <v>6.9</v>
      </c>
      <c r="H47" s="41">
        <v>9.8000000000000007</v>
      </c>
      <c r="I47" s="44">
        <v>0.77</v>
      </c>
      <c r="J47" s="21">
        <v>6.31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6.22</v>
      </c>
      <c r="F48" s="44">
        <v>5.91</v>
      </c>
      <c r="G48" s="44">
        <v>7.3</v>
      </c>
      <c r="H48" s="41">
        <v>7.8</v>
      </c>
      <c r="I48" s="44">
        <v>6.4</v>
      </c>
      <c r="J48" s="21">
        <v>4.95</v>
      </c>
    </row>
    <row r="49" spans="1:13" ht="18.75">
      <c r="A49" s="276"/>
      <c r="B49" s="283"/>
      <c r="C49" s="13" t="s">
        <v>58</v>
      </c>
      <c r="D49" s="12" t="s">
        <v>59</v>
      </c>
      <c r="E49" s="44">
        <v>14.5</v>
      </c>
      <c r="F49" s="44">
        <v>14.7</v>
      </c>
      <c r="G49" s="44">
        <v>14.7</v>
      </c>
      <c r="H49" s="41">
        <v>13.9</v>
      </c>
      <c r="I49" s="44">
        <v>14.7</v>
      </c>
      <c r="J49" s="21">
        <v>18.7</v>
      </c>
    </row>
    <row r="50" spans="1:13" ht="16.5">
      <c r="A50" s="276"/>
      <c r="B50" s="283"/>
      <c r="C50" s="14" t="s">
        <v>60</v>
      </c>
      <c r="D50" s="12" t="s">
        <v>72</v>
      </c>
      <c r="E50" s="44">
        <v>8.6999999999999993</v>
      </c>
      <c r="F50" s="44">
        <v>12.6</v>
      </c>
      <c r="G50" s="44">
        <v>7.1</v>
      </c>
      <c r="H50" s="41">
        <v>7.4</v>
      </c>
      <c r="I50" s="44">
        <v>4.72</v>
      </c>
      <c r="J50" s="21">
        <v>6.21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9.42</v>
      </c>
      <c r="F52" s="44">
        <v>9.1999999999999993</v>
      </c>
      <c r="G52" s="44">
        <v>9.44</v>
      </c>
      <c r="H52" s="41">
        <v>9.3800000000000008</v>
      </c>
      <c r="I52" s="44">
        <v>9.48</v>
      </c>
      <c r="J52" s="21">
        <v>9.3000000000000007</v>
      </c>
    </row>
    <row r="53" spans="1:13" ht="15.75">
      <c r="A53" s="276"/>
      <c r="B53" s="283"/>
      <c r="C53" s="12" t="s">
        <v>56</v>
      </c>
      <c r="D53" s="12" t="s">
        <v>57</v>
      </c>
      <c r="E53" s="44">
        <v>8.9</v>
      </c>
      <c r="F53" s="44">
        <v>11.2</v>
      </c>
      <c r="G53" s="44">
        <v>7.08</v>
      </c>
      <c r="H53" s="41">
        <v>6.35</v>
      </c>
      <c r="I53" s="44">
        <v>7.67</v>
      </c>
      <c r="J53" s="21">
        <v>10.31</v>
      </c>
    </row>
    <row r="54" spans="1:13" ht="18.75">
      <c r="A54" s="276"/>
      <c r="B54" s="283"/>
      <c r="C54" s="13" t="s">
        <v>58</v>
      </c>
      <c r="D54" s="12" t="s">
        <v>59</v>
      </c>
      <c r="E54" s="44">
        <v>17</v>
      </c>
      <c r="F54" s="44">
        <v>15.3</v>
      </c>
      <c r="G54" s="44">
        <v>12.4</v>
      </c>
      <c r="H54" s="41">
        <v>12.9</v>
      </c>
      <c r="I54" s="44">
        <v>16.600000000000001</v>
      </c>
      <c r="J54" s="21">
        <v>18.5</v>
      </c>
    </row>
    <row r="55" spans="1:13" ht="16.5">
      <c r="A55" s="276"/>
      <c r="B55" s="284"/>
      <c r="C55" s="18" t="s">
        <v>60</v>
      </c>
      <c r="D55" s="12" t="s">
        <v>77</v>
      </c>
      <c r="E55" s="19">
        <v>6.45</v>
      </c>
      <c r="F55" s="19">
        <v>7.45</v>
      </c>
      <c r="G55" s="19">
        <v>6.7</v>
      </c>
      <c r="H55" s="41">
        <v>5.4</v>
      </c>
      <c r="I55" s="44">
        <v>10.6</v>
      </c>
      <c r="J55" s="21">
        <v>6.5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30">
        <v>4.09</v>
      </c>
      <c r="C60" s="30"/>
      <c r="D60" s="33">
        <v>4.6500000000000004</v>
      </c>
      <c r="E60" s="30"/>
      <c r="F60" s="30">
        <v>4.55</v>
      </c>
      <c r="G60" s="34"/>
      <c r="H60" s="30">
        <v>7.31</v>
      </c>
      <c r="I60" s="30"/>
      <c r="J60" s="21">
        <v>3.37</v>
      </c>
      <c r="K60" s="21"/>
      <c r="L60" s="21">
        <v>257</v>
      </c>
      <c r="M60" s="21"/>
    </row>
    <row r="61" spans="1:13" ht="18.75">
      <c r="A61" s="28" t="s">
        <v>2</v>
      </c>
      <c r="B61" s="30">
        <v>3.58</v>
      </c>
      <c r="C61" s="30"/>
      <c r="D61" s="33">
        <v>3.25</v>
      </c>
      <c r="E61" s="30"/>
      <c r="F61" s="30">
        <v>78.2</v>
      </c>
      <c r="G61" s="34"/>
      <c r="H61" s="30"/>
      <c r="I61" s="30"/>
      <c r="J61" s="21">
        <v>6.4</v>
      </c>
      <c r="K61" s="21"/>
      <c r="L61" s="21">
        <v>8.68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53.9</v>
      </c>
      <c r="D63" s="33"/>
      <c r="E63" s="30">
        <v>47</v>
      </c>
      <c r="F63" s="30"/>
      <c r="G63" s="34">
        <v>46.2</v>
      </c>
      <c r="H63" s="30"/>
      <c r="I63" s="30">
        <v>56.9</v>
      </c>
      <c r="J63" s="21"/>
      <c r="K63" s="21">
        <v>24.8</v>
      </c>
      <c r="M63" s="21">
        <v>14.6</v>
      </c>
    </row>
    <row r="64" spans="1:13" ht="18.75">
      <c r="A64" s="31" t="s">
        <v>3</v>
      </c>
      <c r="B64" s="30"/>
      <c r="C64" s="30">
        <v>94.2</v>
      </c>
      <c r="D64" s="33"/>
      <c r="E64" s="30">
        <v>57.4</v>
      </c>
      <c r="F64" s="30"/>
      <c r="G64" s="38">
        <v>65.3</v>
      </c>
      <c r="H64" s="30"/>
      <c r="I64" s="30">
        <v>71</v>
      </c>
      <c r="J64" s="21"/>
      <c r="K64" s="21">
        <v>32.700000000000003</v>
      </c>
      <c r="L64" s="21"/>
      <c r="M64" s="21">
        <v>27.6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12.4</v>
      </c>
      <c r="C67" s="30">
        <v>8.4</v>
      </c>
      <c r="D67" s="33">
        <v>18</v>
      </c>
      <c r="E67" s="30">
        <v>5.7</v>
      </c>
      <c r="F67" s="30">
        <v>8.3000000000000007</v>
      </c>
      <c r="G67" s="34">
        <v>13.8</v>
      </c>
      <c r="H67" s="30">
        <v>9.3000000000000007</v>
      </c>
      <c r="I67" s="30">
        <v>13.53</v>
      </c>
      <c r="J67" s="21">
        <v>5.8</v>
      </c>
      <c r="K67" s="21">
        <v>8.9</v>
      </c>
      <c r="L67" s="21">
        <v>4.32</v>
      </c>
      <c r="M67" s="21">
        <v>13.6</v>
      </c>
    </row>
    <row r="68" spans="1:13" ht="18.75">
      <c r="A68" s="32" t="s">
        <v>5</v>
      </c>
      <c r="B68" s="36">
        <v>22.3</v>
      </c>
      <c r="C68" s="30">
        <v>11.8</v>
      </c>
      <c r="D68" s="33">
        <v>22.2</v>
      </c>
      <c r="E68" s="30">
        <v>7.9</v>
      </c>
      <c r="F68" s="30">
        <v>11.6</v>
      </c>
      <c r="G68" s="34">
        <v>17.2</v>
      </c>
      <c r="H68" s="30">
        <v>8.8000000000000007</v>
      </c>
      <c r="I68" s="30">
        <v>8.4700000000000006</v>
      </c>
      <c r="J68" s="21">
        <v>14.1</v>
      </c>
      <c r="K68" s="21">
        <v>13.9</v>
      </c>
      <c r="L68" s="21">
        <v>18.899999999999999</v>
      </c>
      <c r="M68" s="21">
        <v>13.3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31" sqref="F31:H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150</v>
      </c>
      <c r="D2" s="229"/>
      <c r="E2" s="229"/>
      <c r="F2" s="230" t="s">
        <v>152</v>
      </c>
      <c r="G2" s="230"/>
      <c r="H2" s="230"/>
      <c r="I2" s="231" t="s">
        <v>279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66087</v>
      </c>
      <c r="D4" s="232"/>
      <c r="E4" s="232"/>
      <c r="F4" s="232">
        <v>67250</v>
      </c>
      <c r="G4" s="232"/>
      <c r="H4" s="232"/>
      <c r="I4" s="232">
        <v>68320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51550</v>
      </c>
      <c r="D5" s="232"/>
      <c r="E5" s="232"/>
      <c r="F5" s="232">
        <v>52670</v>
      </c>
      <c r="G5" s="232"/>
      <c r="H5" s="232"/>
      <c r="I5" s="232">
        <v>53550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C4-'21日'!I4</f>
        <v>967</v>
      </c>
      <c r="D6" s="288"/>
      <c r="E6" s="288"/>
      <c r="F6" s="289">
        <f>F4-C4</f>
        <v>1163</v>
      </c>
      <c r="G6" s="290"/>
      <c r="H6" s="291"/>
      <c r="I6" s="289">
        <f>I4-F4</f>
        <v>1070</v>
      </c>
      <c r="J6" s="290"/>
      <c r="K6" s="291"/>
      <c r="L6" s="294">
        <f>C6+F6+I6</f>
        <v>3200</v>
      </c>
      <c r="M6" s="294">
        <f>C7+F7+I7</f>
        <v>3042</v>
      </c>
    </row>
    <row r="7" spans="1:15" ht="21.95" customHeight="1">
      <c r="A7" s="223"/>
      <c r="B7" s="6" t="s">
        <v>16</v>
      </c>
      <c r="C7" s="288">
        <f>C5-'21日'!I5</f>
        <v>1042</v>
      </c>
      <c r="D7" s="288"/>
      <c r="E7" s="288"/>
      <c r="F7" s="289">
        <f>F5-C5</f>
        <v>1120</v>
      </c>
      <c r="G7" s="290"/>
      <c r="H7" s="291"/>
      <c r="I7" s="289">
        <f>I5-F5</f>
        <v>880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48</v>
      </c>
      <c r="D9" s="232"/>
      <c r="E9" s="232"/>
      <c r="F9" s="232">
        <v>47</v>
      </c>
      <c r="G9" s="232"/>
      <c r="H9" s="232"/>
      <c r="I9" s="232">
        <v>46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48</v>
      </c>
      <c r="D10" s="232"/>
      <c r="E10" s="232"/>
      <c r="F10" s="232">
        <v>47</v>
      </c>
      <c r="G10" s="232"/>
      <c r="H10" s="232"/>
      <c r="I10" s="232">
        <v>46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76" t="s">
        <v>92</v>
      </c>
      <c r="D11" s="176" t="s">
        <v>92</v>
      </c>
      <c r="E11" s="176" t="s">
        <v>92</v>
      </c>
      <c r="F11" s="178" t="s">
        <v>92</v>
      </c>
      <c r="G11" s="178" t="s">
        <v>92</v>
      </c>
      <c r="H11" s="178" t="s">
        <v>92</v>
      </c>
      <c r="I11" s="180" t="s">
        <v>92</v>
      </c>
      <c r="J11" s="180" t="s">
        <v>92</v>
      </c>
      <c r="K11" s="180" t="s">
        <v>92</v>
      </c>
    </row>
    <row r="12" spans="1:15" ht="21.95" customHeight="1">
      <c r="A12" s="268"/>
      <c r="B12" s="43" t="s">
        <v>23</v>
      </c>
      <c r="C12" s="176">
        <v>60</v>
      </c>
      <c r="D12" s="176">
        <v>60</v>
      </c>
      <c r="E12" s="176">
        <v>60</v>
      </c>
      <c r="F12" s="178">
        <v>60</v>
      </c>
      <c r="G12" s="178">
        <v>60</v>
      </c>
      <c r="H12" s="178">
        <v>60</v>
      </c>
      <c r="I12" s="180">
        <v>60</v>
      </c>
      <c r="J12" s="180">
        <v>60</v>
      </c>
      <c r="K12" s="180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75">
        <v>490</v>
      </c>
      <c r="D15" s="41">
        <v>460</v>
      </c>
      <c r="E15" s="41">
        <v>430</v>
      </c>
      <c r="F15" s="41">
        <v>430</v>
      </c>
      <c r="G15" s="41">
        <v>400</v>
      </c>
      <c r="H15" s="41">
        <v>370</v>
      </c>
      <c r="I15" s="179">
        <v>370</v>
      </c>
      <c r="J15" s="41">
        <v>330</v>
      </c>
      <c r="K15" s="41">
        <v>290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75" t="s">
        <v>94</v>
      </c>
      <c r="D17" s="175" t="s">
        <v>94</v>
      </c>
      <c r="E17" s="175" t="s">
        <v>94</v>
      </c>
      <c r="F17" s="177" t="s">
        <v>94</v>
      </c>
      <c r="G17" s="177" t="s">
        <v>94</v>
      </c>
      <c r="H17" s="177" t="s">
        <v>94</v>
      </c>
      <c r="I17" s="179" t="s">
        <v>94</v>
      </c>
      <c r="J17" s="179" t="s">
        <v>94</v>
      </c>
      <c r="K17" s="179" t="s">
        <v>94</v>
      </c>
    </row>
    <row r="18" spans="1:11" ht="21.95" customHeight="1">
      <c r="A18" s="240"/>
      <c r="B18" s="42" t="s">
        <v>23</v>
      </c>
      <c r="C18" s="175">
        <v>75</v>
      </c>
      <c r="D18" s="175">
        <v>75</v>
      </c>
      <c r="E18" s="175">
        <v>75</v>
      </c>
      <c r="F18" s="177">
        <v>75</v>
      </c>
      <c r="G18" s="177">
        <v>75</v>
      </c>
      <c r="H18" s="177">
        <v>75</v>
      </c>
      <c r="I18" s="179">
        <v>75</v>
      </c>
      <c r="J18" s="179">
        <v>75</v>
      </c>
      <c r="K18" s="179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75">
        <v>390</v>
      </c>
      <c r="D21" s="41">
        <v>310</v>
      </c>
      <c r="E21" s="41">
        <v>260</v>
      </c>
      <c r="F21" s="41">
        <v>250</v>
      </c>
      <c r="G21" s="41">
        <v>480</v>
      </c>
      <c r="H21" s="41">
        <v>450</v>
      </c>
      <c r="I21" s="179">
        <v>450</v>
      </c>
      <c r="J21" s="41">
        <v>360</v>
      </c>
      <c r="K21" s="41">
        <v>270</v>
      </c>
    </row>
    <row r="22" spans="1:11" ht="21.95" customHeight="1">
      <c r="A22" s="238"/>
      <c r="B22" s="9" t="s">
        <v>33</v>
      </c>
      <c r="C22" s="239" t="s">
        <v>34</v>
      </c>
      <c r="D22" s="239"/>
      <c r="E22" s="239"/>
      <c r="F22" s="239" t="s">
        <v>278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2580</v>
      </c>
      <c r="D23" s="237"/>
      <c r="E23" s="237"/>
      <c r="F23" s="237">
        <v>2580</v>
      </c>
      <c r="G23" s="237"/>
      <c r="H23" s="237"/>
      <c r="I23" s="237">
        <v>2580</v>
      </c>
      <c r="J23" s="237"/>
      <c r="K23" s="237"/>
    </row>
    <row r="24" spans="1:11" ht="21.95" customHeight="1">
      <c r="A24" s="243"/>
      <c r="B24" s="10" t="s">
        <v>37</v>
      </c>
      <c r="C24" s="237">
        <v>2050</v>
      </c>
      <c r="D24" s="237"/>
      <c r="E24" s="237"/>
      <c r="F24" s="237">
        <f>2050-90</f>
        <v>1960</v>
      </c>
      <c r="G24" s="237"/>
      <c r="H24" s="237"/>
      <c r="I24" s="237">
        <f>2050-90</f>
        <v>1960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11</v>
      </c>
      <c r="D25" s="237"/>
      <c r="E25" s="237"/>
      <c r="F25" s="237">
        <v>11</v>
      </c>
      <c r="G25" s="237"/>
      <c r="H25" s="237"/>
      <c r="I25" s="237">
        <v>11</v>
      </c>
      <c r="J25" s="237"/>
      <c r="K25" s="237"/>
    </row>
    <row r="26" spans="1:11" ht="21.95" customHeight="1">
      <c r="A26" s="242"/>
      <c r="B26" s="8" t="s">
        <v>40</v>
      </c>
      <c r="C26" s="237">
        <v>24</v>
      </c>
      <c r="D26" s="237"/>
      <c r="E26" s="237"/>
      <c r="F26" s="237">
        <v>23</v>
      </c>
      <c r="G26" s="237"/>
      <c r="H26" s="237"/>
      <c r="I26" s="237">
        <v>23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277</v>
      </c>
      <c r="D28" s="254"/>
      <c r="E28" s="255"/>
      <c r="F28" s="253"/>
      <c r="G28" s="254"/>
      <c r="H28" s="255"/>
      <c r="I28" s="253" t="s">
        <v>280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276</v>
      </c>
      <c r="D31" s="265"/>
      <c r="E31" s="266"/>
      <c r="F31" s="264" t="s">
        <v>165</v>
      </c>
      <c r="G31" s="265"/>
      <c r="H31" s="266"/>
      <c r="I31" s="264" t="s">
        <v>106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9.3000000000000007</v>
      </c>
      <c r="F35" s="44">
        <v>9.23</v>
      </c>
      <c r="G35" s="44">
        <v>9.1199999999999992</v>
      </c>
      <c r="H35" s="41">
        <v>9.35</v>
      </c>
      <c r="I35" s="44">
        <v>9.3000000000000007</v>
      </c>
      <c r="J35" s="21">
        <v>9.2799999999999994</v>
      </c>
    </row>
    <row r="36" spans="1:10" ht="15.75">
      <c r="A36" s="276"/>
      <c r="B36" s="283"/>
      <c r="C36" s="12" t="s">
        <v>56</v>
      </c>
      <c r="D36" s="12" t="s">
        <v>57</v>
      </c>
      <c r="E36" s="44">
        <v>5.42</v>
      </c>
      <c r="F36" s="44">
        <v>6.04</v>
      </c>
      <c r="G36" s="44">
        <v>5.78</v>
      </c>
      <c r="H36" s="41">
        <v>8.8699999999999992</v>
      </c>
      <c r="I36" s="44">
        <v>5.86</v>
      </c>
      <c r="J36" s="21">
        <v>7.13</v>
      </c>
    </row>
    <row r="37" spans="1:10" ht="18.75">
      <c r="A37" s="276"/>
      <c r="B37" s="283"/>
      <c r="C37" s="13" t="s">
        <v>58</v>
      </c>
      <c r="D37" s="12" t="s">
        <v>59</v>
      </c>
      <c r="E37" s="44">
        <v>22.5</v>
      </c>
      <c r="F37" s="44">
        <v>20.5</v>
      </c>
      <c r="G37" s="35">
        <v>18.3</v>
      </c>
      <c r="H37" s="41">
        <v>15.6</v>
      </c>
      <c r="I37" s="44">
        <v>2.96</v>
      </c>
      <c r="J37" s="21">
        <v>2.68</v>
      </c>
    </row>
    <row r="38" spans="1:10" ht="16.5">
      <c r="A38" s="276"/>
      <c r="B38" s="283"/>
      <c r="C38" s="14" t="s">
        <v>60</v>
      </c>
      <c r="D38" s="12" t="s">
        <v>61</v>
      </c>
      <c r="E38" s="35">
        <v>6.8</v>
      </c>
      <c r="F38" s="35">
        <v>6.41</v>
      </c>
      <c r="G38" s="35">
        <v>12.6</v>
      </c>
      <c r="H38" s="37">
        <v>14.5</v>
      </c>
      <c r="I38" s="44">
        <v>8.5299999999999994</v>
      </c>
      <c r="J38" s="21">
        <v>8.1199999999999992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>
        <v>0</v>
      </c>
      <c r="I39" s="44">
        <v>0.8</v>
      </c>
      <c r="J39" s="21">
        <v>0.8</v>
      </c>
    </row>
    <row r="40" spans="1:10" ht="15.75">
      <c r="A40" s="276"/>
      <c r="B40" s="283"/>
      <c r="C40" s="13" t="s">
        <v>54</v>
      </c>
      <c r="D40" s="13" t="s">
        <v>63</v>
      </c>
      <c r="E40" s="44">
        <v>10.06</v>
      </c>
      <c r="F40" s="44">
        <v>10.02</v>
      </c>
      <c r="G40" s="44">
        <v>10.1</v>
      </c>
      <c r="H40" s="41">
        <v>9.9499999999999993</v>
      </c>
      <c r="I40" s="44">
        <v>9.81</v>
      </c>
      <c r="J40" s="21">
        <v>9.86</v>
      </c>
    </row>
    <row r="41" spans="1:10" ht="15.75">
      <c r="A41" s="276"/>
      <c r="B41" s="283"/>
      <c r="C41" s="12" t="s">
        <v>56</v>
      </c>
      <c r="D41" s="12" t="s">
        <v>64</v>
      </c>
      <c r="E41" s="44">
        <v>21.4</v>
      </c>
      <c r="F41" s="44">
        <v>20.5</v>
      </c>
      <c r="G41" s="44">
        <v>21</v>
      </c>
      <c r="H41" s="41">
        <v>20.7</v>
      </c>
      <c r="I41" s="44">
        <v>19.8</v>
      </c>
      <c r="J41" s="21">
        <v>25.9</v>
      </c>
    </row>
    <row r="42" spans="1:10" ht="15.75">
      <c r="A42" s="276"/>
      <c r="B42" s="283"/>
      <c r="C42" s="15" t="s">
        <v>65</v>
      </c>
      <c r="D42" s="16" t="s">
        <v>66</v>
      </c>
      <c r="E42" s="44">
        <v>5.14</v>
      </c>
      <c r="F42" s="44">
        <v>4.76</v>
      </c>
      <c r="G42" s="44">
        <v>4.82</v>
      </c>
      <c r="H42" s="41">
        <v>4.4800000000000004</v>
      </c>
      <c r="I42" s="44">
        <v>5.24</v>
      </c>
      <c r="J42" s="21">
        <v>5.64</v>
      </c>
    </row>
    <row r="43" spans="1:10" ht="16.5">
      <c r="A43" s="276"/>
      <c r="B43" s="283"/>
      <c r="C43" s="15" t="s">
        <v>67</v>
      </c>
      <c r="D43" s="17" t="s">
        <v>68</v>
      </c>
      <c r="E43" s="44">
        <v>4.99</v>
      </c>
      <c r="F43" s="44">
        <v>5.05</v>
      </c>
      <c r="G43" s="44">
        <v>5.32</v>
      </c>
      <c r="H43" s="41">
        <v>5.42</v>
      </c>
      <c r="I43" s="44">
        <v>5.38</v>
      </c>
      <c r="J43" s="21">
        <v>6.09</v>
      </c>
    </row>
    <row r="44" spans="1:10" ht="18.75">
      <c r="A44" s="276"/>
      <c r="B44" s="283"/>
      <c r="C44" s="13" t="s">
        <v>58</v>
      </c>
      <c r="D44" s="12" t="s">
        <v>69</v>
      </c>
      <c r="E44" s="44">
        <v>1000</v>
      </c>
      <c r="F44" s="44">
        <v>961</v>
      </c>
      <c r="G44" s="44">
        <v>640</v>
      </c>
      <c r="H44" s="41">
        <v>921</v>
      </c>
      <c r="I44" s="44">
        <v>759</v>
      </c>
      <c r="J44" s="21">
        <v>763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4.46</v>
      </c>
      <c r="F45" s="44">
        <v>4.3099999999999996</v>
      </c>
      <c r="G45" s="44">
        <v>8.17</v>
      </c>
      <c r="H45" s="41">
        <v>5.37</v>
      </c>
      <c r="I45" s="44">
        <v>4.6500000000000004</v>
      </c>
      <c r="J45" s="21">
        <v>6.39</v>
      </c>
    </row>
    <row r="46" spans="1:10" ht="18.75">
      <c r="A46" s="276"/>
      <c r="B46" s="283"/>
      <c r="C46" s="13" t="s">
        <v>58</v>
      </c>
      <c r="D46" s="12" t="s">
        <v>59</v>
      </c>
      <c r="E46" s="44">
        <v>21.8</v>
      </c>
      <c r="F46" s="44">
        <v>19.2</v>
      </c>
      <c r="G46" s="44">
        <v>16.600000000000001</v>
      </c>
      <c r="H46" s="41">
        <v>27.8</v>
      </c>
      <c r="I46" s="44">
        <v>16.399999999999999</v>
      </c>
      <c r="J46" s="21">
        <v>16.2</v>
      </c>
    </row>
    <row r="47" spans="1:10" ht="16.5">
      <c r="A47" s="276"/>
      <c r="B47" s="283"/>
      <c r="C47" s="14" t="s">
        <v>60</v>
      </c>
      <c r="D47" s="12" t="s">
        <v>72</v>
      </c>
      <c r="E47" s="44">
        <v>6.44</v>
      </c>
      <c r="F47" s="44">
        <v>6.54</v>
      </c>
      <c r="G47" s="44">
        <v>3.81</v>
      </c>
      <c r="H47" s="41">
        <v>2.87</v>
      </c>
      <c r="I47" s="44">
        <v>3.12</v>
      </c>
      <c r="J47" s="21">
        <v>3.24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5.17</v>
      </c>
      <c r="F48" s="44">
        <v>5.49</v>
      </c>
      <c r="G48" s="44">
        <v>4.6900000000000004</v>
      </c>
      <c r="H48" s="41">
        <v>5.69</v>
      </c>
      <c r="I48" s="44">
        <v>5.03</v>
      </c>
      <c r="J48" s="21">
        <v>5.76</v>
      </c>
    </row>
    <row r="49" spans="1:13" ht="18.75">
      <c r="A49" s="276"/>
      <c r="B49" s="283"/>
      <c r="C49" s="13" t="s">
        <v>58</v>
      </c>
      <c r="D49" s="12" t="s">
        <v>59</v>
      </c>
      <c r="E49" s="44">
        <v>37.200000000000003</v>
      </c>
      <c r="F49" s="44">
        <v>26.8</v>
      </c>
      <c r="G49" s="44">
        <v>28.7</v>
      </c>
      <c r="H49" s="41">
        <v>25</v>
      </c>
      <c r="I49" s="44">
        <v>18.600000000000001</v>
      </c>
      <c r="J49" s="21">
        <v>18.100000000000001</v>
      </c>
    </row>
    <row r="50" spans="1:13" ht="16.5">
      <c r="A50" s="276"/>
      <c r="B50" s="283"/>
      <c r="C50" s="14" t="s">
        <v>60</v>
      </c>
      <c r="D50" s="12" t="s">
        <v>72</v>
      </c>
      <c r="E50" s="44">
        <v>8.06</v>
      </c>
      <c r="F50" s="44">
        <v>7.42</v>
      </c>
      <c r="G50" s="44">
        <v>9.5</v>
      </c>
      <c r="H50" s="41">
        <v>2.98</v>
      </c>
      <c r="I50" s="44">
        <v>7</v>
      </c>
      <c r="J50" s="21">
        <v>6.33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9.34</v>
      </c>
      <c r="F52" s="44">
        <v>9.3000000000000007</v>
      </c>
      <c r="G52" s="44">
        <v>9.2200000000000006</v>
      </c>
      <c r="H52" s="41">
        <v>9.2100000000000009</v>
      </c>
      <c r="I52" s="44">
        <v>9.2799999999999994</v>
      </c>
      <c r="J52" s="21">
        <v>9.26</v>
      </c>
    </row>
    <row r="53" spans="1:13" ht="15.75">
      <c r="A53" s="276"/>
      <c r="B53" s="283"/>
      <c r="C53" s="12" t="s">
        <v>56</v>
      </c>
      <c r="D53" s="12" t="s">
        <v>57</v>
      </c>
      <c r="E53" s="44">
        <v>6.21</v>
      </c>
      <c r="F53" s="44">
        <v>5.62</v>
      </c>
      <c r="G53" s="44">
        <v>4.42</v>
      </c>
      <c r="H53" s="41">
        <v>5.24</v>
      </c>
      <c r="I53" s="44">
        <v>5.75</v>
      </c>
      <c r="J53" s="21">
        <v>6.28</v>
      </c>
    </row>
    <row r="54" spans="1:13" ht="18.75">
      <c r="A54" s="276"/>
      <c r="B54" s="283"/>
      <c r="C54" s="13" t="s">
        <v>58</v>
      </c>
      <c r="D54" s="12" t="s">
        <v>59</v>
      </c>
      <c r="E54" s="44">
        <v>27.9</v>
      </c>
      <c r="F54" s="44">
        <v>21</v>
      </c>
      <c r="G54" s="44">
        <v>20.2</v>
      </c>
      <c r="H54" s="41">
        <v>19.600000000000001</v>
      </c>
      <c r="I54" s="44">
        <v>10.199999999999999</v>
      </c>
      <c r="J54" s="21">
        <v>11.4</v>
      </c>
    </row>
    <row r="55" spans="1:13" ht="16.5">
      <c r="A55" s="276"/>
      <c r="B55" s="284"/>
      <c r="C55" s="18" t="s">
        <v>60</v>
      </c>
      <c r="D55" s="12" t="s">
        <v>77</v>
      </c>
      <c r="E55" s="19">
        <v>0.53</v>
      </c>
      <c r="F55" s="19">
        <v>2.36</v>
      </c>
      <c r="G55" s="19">
        <v>13.1</v>
      </c>
      <c r="H55" s="41">
        <v>7.02</v>
      </c>
      <c r="I55" s="44">
        <v>3.24</v>
      </c>
      <c r="J55" s="21">
        <v>3.12</v>
      </c>
    </row>
    <row r="56" spans="1:13" ht="14.25">
      <c r="A56" s="22" t="s">
        <v>78</v>
      </c>
      <c r="B56" s="22" t="s">
        <v>79</v>
      </c>
      <c r="C56" s="23">
        <v>7.4</v>
      </c>
      <c r="D56" s="22" t="s">
        <v>80</v>
      </c>
      <c r="E56" s="23">
        <v>95</v>
      </c>
      <c r="F56" s="22" t="s">
        <v>81</v>
      </c>
      <c r="G56" s="23">
        <v>82</v>
      </c>
      <c r="H56" s="22" t="s">
        <v>82</v>
      </c>
      <c r="I56" s="23">
        <v>20.18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5.22</v>
      </c>
      <c r="C60" s="30"/>
      <c r="D60" s="33">
        <v>2.0299999999999998</v>
      </c>
      <c r="E60" s="30"/>
      <c r="F60" s="30">
        <v>4.9000000000000004</v>
      </c>
      <c r="G60" s="34"/>
      <c r="H60" s="30">
        <v>6.3</v>
      </c>
      <c r="I60" s="30"/>
      <c r="J60" s="21">
        <v>4.25</v>
      </c>
      <c r="K60" s="21"/>
      <c r="L60" s="21">
        <v>22.4</v>
      </c>
      <c r="M60" s="21"/>
    </row>
    <row r="61" spans="1:13" ht="18.75">
      <c r="A61" s="28" t="s">
        <v>2</v>
      </c>
      <c r="B61" s="29">
        <v>2.04</v>
      </c>
      <c r="C61" s="30"/>
      <c r="D61" s="33">
        <v>1.37</v>
      </c>
      <c r="E61" s="30"/>
      <c r="F61" s="30">
        <v>5.41</v>
      </c>
      <c r="G61" s="34"/>
      <c r="H61" s="30">
        <v>7.45</v>
      </c>
      <c r="I61" s="30"/>
      <c r="J61" s="21">
        <v>2.4300000000000002</v>
      </c>
      <c r="K61" s="21"/>
      <c r="L61" s="21">
        <v>3.48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71.2</v>
      </c>
      <c r="D63" s="33"/>
      <c r="E63" s="30">
        <v>72.5</v>
      </c>
      <c r="F63" s="30"/>
      <c r="G63" s="34">
        <v>61.3</v>
      </c>
      <c r="H63" s="30"/>
      <c r="I63" s="30">
        <v>60.1</v>
      </c>
      <c r="J63" s="21"/>
      <c r="K63" s="21">
        <v>50.1</v>
      </c>
      <c r="M63" s="21">
        <v>45</v>
      </c>
    </row>
    <row r="64" spans="1:13" ht="18.75">
      <c r="A64" s="31" t="s">
        <v>3</v>
      </c>
      <c r="B64" s="30"/>
      <c r="C64" s="30">
        <v>92.7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>
        <v>56.9</v>
      </c>
      <c r="F65" s="30"/>
      <c r="G65" s="34">
        <v>67.3</v>
      </c>
      <c r="H65" s="30"/>
      <c r="I65" s="30">
        <v>59.3</v>
      </c>
      <c r="J65" s="21"/>
      <c r="K65" s="21">
        <v>37.4</v>
      </c>
      <c r="M65" s="21">
        <v>27.6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14.1</v>
      </c>
      <c r="C67" s="30">
        <v>11.9</v>
      </c>
      <c r="D67" s="33">
        <v>12.7</v>
      </c>
      <c r="E67" s="30">
        <v>12.18</v>
      </c>
      <c r="F67" s="30">
        <v>14.1</v>
      </c>
      <c r="G67" s="34">
        <v>17.100000000000001</v>
      </c>
      <c r="H67" s="30">
        <v>13.6</v>
      </c>
      <c r="I67" s="30">
        <v>12.18</v>
      </c>
      <c r="J67" s="21">
        <v>7.93</v>
      </c>
      <c r="K67" s="21">
        <v>12.1</v>
      </c>
      <c r="L67" s="21">
        <v>7.16</v>
      </c>
      <c r="M67" s="21">
        <v>12.6</v>
      </c>
    </row>
    <row r="68" spans="1:13" ht="18.75">
      <c r="A68" s="32" t="s">
        <v>5</v>
      </c>
      <c r="B68" s="36">
        <v>11.1</v>
      </c>
      <c r="C68" s="30">
        <v>12.87</v>
      </c>
      <c r="D68" s="33">
        <v>9.6</v>
      </c>
      <c r="E68" s="30">
        <v>12.36</v>
      </c>
      <c r="F68" s="30">
        <v>3.32</v>
      </c>
      <c r="G68" s="34">
        <v>11</v>
      </c>
      <c r="H68" s="30">
        <v>5.47</v>
      </c>
      <c r="I68" s="30">
        <v>15.59</v>
      </c>
      <c r="J68" s="21">
        <v>17.399999999999999</v>
      </c>
      <c r="K68" s="21">
        <v>16.399999999999999</v>
      </c>
      <c r="L68" s="21">
        <v>12.36</v>
      </c>
      <c r="M68" s="21">
        <v>13.1</v>
      </c>
    </row>
    <row r="69" spans="1:13" ht="18.75">
      <c r="A69" s="32" t="s">
        <v>6</v>
      </c>
      <c r="B69" s="36"/>
      <c r="C69" s="30"/>
      <c r="D69" s="33">
        <v>4.75</v>
      </c>
      <c r="E69" s="30">
        <v>8.48</v>
      </c>
      <c r="F69" s="30">
        <v>5.7</v>
      </c>
      <c r="G69" s="34">
        <v>18</v>
      </c>
      <c r="H69" s="30">
        <v>8.84</v>
      </c>
      <c r="I69" s="30">
        <v>15.88</v>
      </c>
      <c r="J69" s="21">
        <v>5.53</v>
      </c>
      <c r="K69" s="21">
        <v>15.8</v>
      </c>
      <c r="L69" s="21">
        <v>6.88</v>
      </c>
      <c r="M69" s="21">
        <v>13.6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6" sqref="I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150</v>
      </c>
      <c r="D2" s="229"/>
      <c r="E2" s="229"/>
      <c r="F2" s="230" t="s">
        <v>152</v>
      </c>
      <c r="G2" s="230"/>
      <c r="H2" s="230"/>
      <c r="I2" s="231" t="s">
        <v>158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69220</v>
      </c>
      <c r="D4" s="232"/>
      <c r="E4" s="232"/>
      <c r="F4" s="232">
        <v>70260</v>
      </c>
      <c r="G4" s="232"/>
      <c r="H4" s="232"/>
      <c r="I4" s="232">
        <v>71380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54245</v>
      </c>
      <c r="D5" s="232"/>
      <c r="E5" s="232"/>
      <c r="F5" s="232">
        <v>55540</v>
      </c>
      <c r="G5" s="232"/>
      <c r="H5" s="232"/>
      <c r="I5" s="232">
        <v>56600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C4-'22日'!I4</f>
        <v>900</v>
      </c>
      <c r="D6" s="288"/>
      <c r="E6" s="288"/>
      <c r="F6" s="289">
        <f>F4-C4</f>
        <v>1040</v>
      </c>
      <c r="G6" s="290"/>
      <c r="H6" s="291"/>
      <c r="I6" s="289">
        <f>I4-F4</f>
        <v>1120</v>
      </c>
      <c r="J6" s="290"/>
      <c r="K6" s="291"/>
      <c r="L6" s="294">
        <f>C6+F6+I6</f>
        <v>3060</v>
      </c>
      <c r="M6" s="294">
        <f>C7+F7+I7</f>
        <v>3050</v>
      </c>
    </row>
    <row r="7" spans="1:15" ht="21.95" customHeight="1">
      <c r="A7" s="223"/>
      <c r="B7" s="6" t="s">
        <v>16</v>
      </c>
      <c r="C7" s="288">
        <f>C5-'22日'!I5</f>
        <v>695</v>
      </c>
      <c r="D7" s="288"/>
      <c r="E7" s="288"/>
      <c r="F7" s="289">
        <f>F5-C5</f>
        <v>1295</v>
      </c>
      <c r="G7" s="290"/>
      <c r="H7" s="291"/>
      <c r="I7" s="289">
        <f>I5-F5</f>
        <v>1060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47</v>
      </c>
      <c r="D9" s="232"/>
      <c r="E9" s="232"/>
      <c r="F9" s="232">
        <v>48</v>
      </c>
      <c r="G9" s="232"/>
      <c r="H9" s="232"/>
      <c r="I9" s="232">
        <v>49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47</v>
      </c>
      <c r="D10" s="232"/>
      <c r="E10" s="232"/>
      <c r="F10" s="232">
        <v>48</v>
      </c>
      <c r="G10" s="232"/>
      <c r="H10" s="232"/>
      <c r="I10" s="232">
        <v>49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82" t="s">
        <v>92</v>
      </c>
      <c r="D11" s="182" t="s">
        <v>92</v>
      </c>
      <c r="E11" s="182" t="s">
        <v>92</v>
      </c>
      <c r="F11" s="184" t="s">
        <v>92</v>
      </c>
      <c r="G11" s="184" t="s">
        <v>92</v>
      </c>
      <c r="H11" s="184" t="s">
        <v>92</v>
      </c>
      <c r="I11" s="186" t="s">
        <v>92</v>
      </c>
      <c r="J11" s="186" t="s">
        <v>92</v>
      </c>
      <c r="K11" s="186" t="s">
        <v>92</v>
      </c>
    </row>
    <row r="12" spans="1:15" ht="21.95" customHeight="1">
      <c r="A12" s="268"/>
      <c r="B12" s="43" t="s">
        <v>23</v>
      </c>
      <c r="C12" s="182">
        <v>60</v>
      </c>
      <c r="D12" s="182">
        <v>60</v>
      </c>
      <c r="E12" s="182">
        <v>60</v>
      </c>
      <c r="F12" s="184">
        <v>60</v>
      </c>
      <c r="G12" s="184">
        <v>60</v>
      </c>
      <c r="H12" s="184">
        <v>60</v>
      </c>
      <c r="I12" s="186">
        <v>60</v>
      </c>
      <c r="J12" s="186">
        <v>60</v>
      </c>
      <c r="K12" s="186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81">
        <v>290</v>
      </c>
      <c r="D15" s="41">
        <v>260</v>
      </c>
      <c r="E15" s="41">
        <v>230</v>
      </c>
      <c r="F15" s="41">
        <v>230</v>
      </c>
      <c r="G15" s="41">
        <v>500</v>
      </c>
      <c r="H15" s="41">
        <v>470</v>
      </c>
      <c r="I15" s="185">
        <v>470</v>
      </c>
      <c r="J15" s="41">
        <v>440</v>
      </c>
      <c r="K15" s="41">
        <v>410</v>
      </c>
    </row>
    <row r="16" spans="1:15" ht="28.5" customHeight="1">
      <c r="A16" s="242"/>
      <c r="B16" s="9" t="s">
        <v>28</v>
      </c>
      <c r="C16" s="239" t="s">
        <v>29</v>
      </c>
      <c r="D16" s="239"/>
      <c r="E16" s="239"/>
      <c r="F16" s="239" t="s">
        <v>283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81" t="s">
        <v>94</v>
      </c>
      <c r="D17" s="181" t="s">
        <v>94</v>
      </c>
      <c r="E17" s="181" t="s">
        <v>94</v>
      </c>
      <c r="F17" s="183" t="s">
        <v>94</v>
      </c>
      <c r="G17" s="183" t="s">
        <v>94</v>
      </c>
      <c r="H17" s="183" t="s">
        <v>94</v>
      </c>
      <c r="I17" s="185" t="s">
        <v>94</v>
      </c>
      <c r="J17" s="185" t="s">
        <v>94</v>
      </c>
      <c r="K17" s="185" t="s">
        <v>94</v>
      </c>
    </row>
    <row r="18" spans="1:11" ht="21.95" customHeight="1">
      <c r="A18" s="240"/>
      <c r="B18" s="42" t="s">
        <v>23</v>
      </c>
      <c r="C18" s="181">
        <v>75</v>
      </c>
      <c r="D18" s="181">
        <v>75</v>
      </c>
      <c r="E18" s="181">
        <v>75</v>
      </c>
      <c r="F18" s="183">
        <v>75</v>
      </c>
      <c r="G18" s="183">
        <v>75</v>
      </c>
      <c r="H18" s="183">
        <v>75</v>
      </c>
      <c r="I18" s="185">
        <v>75</v>
      </c>
      <c r="J18" s="185">
        <v>75</v>
      </c>
      <c r="K18" s="185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81">
        <v>270</v>
      </c>
      <c r="D21" s="41">
        <v>520</v>
      </c>
      <c r="E21" s="41">
        <v>470</v>
      </c>
      <c r="F21" s="183">
        <v>470</v>
      </c>
      <c r="G21" s="41">
        <v>390</v>
      </c>
      <c r="H21" s="41">
        <v>310</v>
      </c>
      <c r="I21" s="185">
        <v>310</v>
      </c>
      <c r="J21" s="41">
        <v>500</v>
      </c>
      <c r="K21" s="41">
        <v>440</v>
      </c>
    </row>
    <row r="22" spans="1:11" ht="35.25" customHeight="1">
      <c r="A22" s="238"/>
      <c r="B22" s="9" t="s">
        <v>33</v>
      </c>
      <c r="C22" s="239" t="s">
        <v>281</v>
      </c>
      <c r="D22" s="239"/>
      <c r="E22" s="239"/>
      <c r="F22" s="239" t="s">
        <v>34</v>
      </c>
      <c r="G22" s="239"/>
      <c r="H22" s="239"/>
      <c r="I22" s="239" t="s">
        <v>286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2420</v>
      </c>
      <c r="D23" s="237"/>
      <c r="E23" s="237"/>
      <c r="F23" s="237">
        <f>1200+1200</f>
        <v>2400</v>
      </c>
      <c r="G23" s="237"/>
      <c r="H23" s="237"/>
      <c r="I23" s="237">
        <f>1200+1200</f>
        <v>2400</v>
      </c>
      <c r="J23" s="237"/>
      <c r="K23" s="237"/>
    </row>
    <row r="24" spans="1:11" ht="21.95" customHeight="1">
      <c r="A24" s="243"/>
      <c r="B24" s="10" t="s">
        <v>37</v>
      </c>
      <c r="C24" s="237">
        <f>2050-90</f>
        <v>1960</v>
      </c>
      <c r="D24" s="237"/>
      <c r="E24" s="237"/>
      <c r="F24" s="237">
        <f>920+900</f>
        <v>1820</v>
      </c>
      <c r="G24" s="237"/>
      <c r="H24" s="237"/>
      <c r="I24" s="237">
        <f>920+900</f>
        <v>1820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11</v>
      </c>
      <c r="D25" s="237"/>
      <c r="E25" s="237"/>
      <c r="F25" s="237">
        <v>10</v>
      </c>
      <c r="G25" s="237"/>
      <c r="H25" s="237"/>
      <c r="I25" s="237">
        <v>10</v>
      </c>
      <c r="J25" s="237"/>
      <c r="K25" s="237"/>
    </row>
    <row r="26" spans="1:11" ht="21.95" customHeight="1">
      <c r="A26" s="242"/>
      <c r="B26" s="8" t="s">
        <v>40</v>
      </c>
      <c r="C26" s="237">
        <v>21</v>
      </c>
      <c r="D26" s="237"/>
      <c r="E26" s="237"/>
      <c r="F26" s="237">
        <v>145</v>
      </c>
      <c r="G26" s="237"/>
      <c r="H26" s="237"/>
      <c r="I26" s="237">
        <v>145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282</v>
      </c>
      <c r="D28" s="254"/>
      <c r="E28" s="255"/>
      <c r="F28" s="253" t="s">
        <v>285</v>
      </c>
      <c r="G28" s="254"/>
      <c r="H28" s="255"/>
      <c r="I28" s="253" t="s">
        <v>287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276</v>
      </c>
      <c r="D31" s="265"/>
      <c r="E31" s="266"/>
      <c r="F31" s="264" t="s">
        <v>284</v>
      </c>
      <c r="G31" s="265"/>
      <c r="H31" s="266"/>
      <c r="I31" s="264" t="s">
        <v>106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9.3000000000000007</v>
      </c>
      <c r="F35" s="44">
        <v>9.2799999999999994</v>
      </c>
      <c r="G35" s="44">
        <v>9.2200000000000006</v>
      </c>
      <c r="H35" s="41">
        <v>9.34</v>
      </c>
      <c r="I35" s="44">
        <v>9.41</v>
      </c>
      <c r="J35" s="21">
        <v>9.3699999999999992</v>
      </c>
    </row>
    <row r="36" spans="1:10" ht="15.75">
      <c r="A36" s="276"/>
      <c r="B36" s="283"/>
      <c r="C36" s="12" t="s">
        <v>56</v>
      </c>
      <c r="D36" s="12" t="s">
        <v>57</v>
      </c>
      <c r="E36" s="44">
        <v>6.72</v>
      </c>
      <c r="F36" s="44">
        <v>6.72</v>
      </c>
      <c r="G36" s="44">
        <v>5.66</v>
      </c>
      <c r="H36" s="41">
        <v>6.04</v>
      </c>
      <c r="I36" s="44">
        <v>6.41</v>
      </c>
      <c r="J36" s="21">
        <v>7.21</v>
      </c>
    </row>
    <row r="37" spans="1:10" ht="18.75">
      <c r="A37" s="276"/>
      <c r="B37" s="283"/>
      <c r="C37" s="13" t="s">
        <v>58</v>
      </c>
      <c r="D37" s="12" t="s">
        <v>59</v>
      </c>
      <c r="E37" s="44">
        <v>15.3</v>
      </c>
      <c r="F37" s="44">
        <v>16.600000000000001</v>
      </c>
      <c r="G37" s="35">
        <v>17.3</v>
      </c>
      <c r="H37" s="41">
        <v>13.1</v>
      </c>
      <c r="I37" s="44">
        <v>1.71</v>
      </c>
      <c r="J37" s="21">
        <v>2.57</v>
      </c>
    </row>
    <row r="38" spans="1:10" ht="16.5">
      <c r="A38" s="276"/>
      <c r="B38" s="283"/>
      <c r="C38" s="14" t="s">
        <v>60</v>
      </c>
      <c r="D38" s="12" t="s">
        <v>61</v>
      </c>
      <c r="E38" s="35">
        <v>6.32</v>
      </c>
      <c r="F38" s="35">
        <v>6.41</v>
      </c>
      <c r="G38" s="35">
        <v>14.7</v>
      </c>
      <c r="H38" s="37">
        <v>9.9</v>
      </c>
      <c r="I38" s="44">
        <v>7.19</v>
      </c>
      <c r="J38" s="21">
        <v>8.16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0.8</v>
      </c>
      <c r="H39" s="41">
        <v>0.8</v>
      </c>
      <c r="I39" s="44">
        <v>0.8</v>
      </c>
      <c r="J39" s="21">
        <v>0.8</v>
      </c>
    </row>
    <row r="40" spans="1:10" ht="15.75">
      <c r="A40" s="276"/>
      <c r="B40" s="283"/>
      <c r="C40" s="13" t="s">
        <v>54</v>
      </c>
      <c r="D40" s="13" t="s">
        <v>63</v>
      </c>
      <c r="E40" s="44">
        <v>10.1</v>
      </c>
      <c r="F40" s="44">
        <v>10.06</v>
      </c>
      <c r="G40" s="44">
        <v>10.35</v>
      </c>
      <c r="H40" s="41">
        <v>10.08</v>
      </c>
      <c r="I40" s="44">
        <v>10.15</v>
      </c>
      <c r="J40" s="21">
        <v>10.19</v>
      </c>
    </row>
    <row r="41" spans="1:10" ht="15.75">
      <c r="A41" s="276"/>
      <c r="B41" s="283"/>
      <c r="C41" s="12" t="s">
        <v>56</v>
      </c>
      <c r="D41" s="12" t="s">
        <v>64</v>
      </c>
      <c r="E41" s="44">
        <v>21.4</v>
      </c>
      <c r="F41" s="44">
        <v>19.45</v>
      </c>
      <c r="G41" s="44">
        <v>20.6</v>
      </c>
      <c r="H41" s="41">
        <v>21.4</v>
      </c>
      <c r="I41" s="44">
        <v>24.4</v>
      </c>
      <c r="J41" s="21">
        <v>20.5</v>
      </c>
    </row>
    <row r="42" spans="1:10" ht="15.75">
      <c r="A42" s="276"/>
      <c r="B42" s="283"/>
      <c r="C42" s="15" t="s">
        <v>65</v>
      </c>
      <c r="D42" s="16" t="s">
        <v>66</v>
      </c>
      <c r="E42" s="44">
        <v>6.01</v>
      </c>
      <c r="F42" s="44">
        <v>5.88</v>
      </c>
      <c r="G42" s="44">
        <v>6.03</v>
      </c>
      <c r="H42" s="41">
        <v>6.34</v>
      </c>
      <c r="I42" s="44">
        <v>6.35</v>
      </c>
      <c r="J42" s="21">
        <v>5.95</v>
      </c>
    </row>
    <row r="43" spans="1:10" ht="16.5">
      <c r="A43" s="276"/>
      <c r="B43" s="283"/>
      <c r="C43" s="15" t="s">
        <v>67</v>
      </c>
      <c r="D43" s="17" t="s">
        <v>68</v>
      </c>
      <c r="E43" s="44">
        <v>3.43</v>
      </c>
      <c r="F43" s="44">
        <v>4.6500000000000004</v>
      </c>
      <c r="G43" s="44">
        <v>5.46</v>
      </c>
      <c r="H43" s="41">
        <v>6.64</v>
      </c>
      <c r="I43" s="44">
        <v>5.38</v>
      </c>
      <c r="J43" s="21">
        <v>6.5</v>
      </c>
    </row>
    <row r="44" spans="1:10" ht="18.75">
      <c r="A44" s="276"/>
      <c r="B44" s="283"/>
      <c r="C44" s="13" t="s">
        <v>58</v>
      </c>
      <c r="D44" s="12" t="s">
        <v>69</v>
      </c>
      <c r="E44" s="44">
        <v>644</v>
      </c>
      <c r="F44" s="44">
        <v>648</v>
      </c>
      <c r="G44" s="44">
        <v>600</v>
      </c>
      <c r="H44" s="41">
        <v>1216</v>
      </c>
      <c r="I44" s="44">
        <v>1120</v>
      </c>
      <c r="J44" s="21">
        <v>1040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5.82</v>
      </c>
      <c r="F45" s="44">
        <v>5.78</v>
      </c>
      <c r="G45" s="44">
        <v>6.73</v>
      </c>
      <c r="H45" s="41">
        <v>6.09</v>
      </c>
      <c r="I45" s="44">
        <v>5</v>
      </c>
      <c r="J45" s="21">
        <v>5.83</v>
      </c>
    </row>
    <row r="46" spans="1:10" ht="18.75">
      <c r="A46" s="276"/>
      <c r="B46" s="283"/>
      <c r="C46" s="13" t="s">
        <v>58</v>
      </c>
      <c r="D46" s="12" t="s">
        <v>59</v>
      </c>
      <c r="E46" s="44">
        <v>19.8</v>
      </c>
      <c r="F46" s="44">
        <v>17.600000000000001</v>
      </c>
      <c r="G46" s="44">
        <v>11.4</v>
      </c>
      <c r="H46" s="41">
        <v>17.100000000000001</v>
      </c>
      <c r="I46" s="44">
        <v>15.7</v>
      </c>
      <c r="J46" s="21">
        <v>14.7</v>
      </c>
    </row>
    <row r="47" spans="1:10" ht="16.5">
      <c r="A47" s="276"/>
      <c r="B47" s="283"/>
      <c r="C47" s="14" t="s">
        <v>60</v>
      </c>
      <c r="D47" s="12" t="s">
        <v>72</v>
      </c>
      <c r="E47" s="44">
        <v>3.12</v>
      </c>
      <c r="F47" s="44">
        <v>4.25</v>
      </c>
      <c r="G47" s="44">
        <v>7.38</v>
      </c>
      <c r="H47" s="41">
        <v>7.34</v>
      </c>
      <c r="I47" s="44">
        <v>4.3899999999999997</v>
      </c>
      <c r="J47" s="21">
        <v>5.19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5.66</v>
      </c>
      <c r="F48" s="44">
        <v>4.95</v>
      </c>
      <c r="G48" s="44">
        <v>5.36</v>
      </c>
      <c r="H48" s="41">
        <v>6.39</v>
      </c>
      <c r="I48" s="44">
        <v>5.4</v>
      </c>
      <c r="J48" s="21">
        <v>5.76</v>
      </c>
    </row>
    <row r="49" spans="1:13" ht="18.75">
      <c r="A49" s="276"/>
      <c r="B49" s="283"/>
      <c r="C49" s="13" t="s">
        <v>58</v>
      </c>
      <c r="D49" s="12" t="s">
        <v>59</v>
      </c>
      <c r="E49" s="44">
        <v>24</v>
      </c>
      <c r="F49" s="44">
        <v>21.5</v>
      </c>
      <c r="G49" s="44">
        <v>15.2</v>
      </c>
      <c r="H49" s="41">
        <v>16.899999999999999</v>
      </c>
      <c r="I49" s="44">
        <v>9.3000000000000007</v>
      </c>
      <c r="J49" s="21">
        <v>12</v>
      </c>
    </row>
    <row r="50" spans="1:13" ht="16.5">
      <c r="A50" s="276"/>
      <c r="B50" s="283"/>
      <c r="C50" s="14" t="s">
        <v>60</v>
      </c>
      <c r="D50" s="12" t="s">
        <v>72</v>
      </c>
      <c r="E50" s="44">
        <v>5.1100000000000003</v>
      </c>
      <c r="F50" s="44">
        <v>5.21</v>
      </c>
      <c r="G50" s="44">
        <v>8.4700000000000006</v>
      </c>
      <c r="H50" s="41">
        <v>5.7</v>
      </c>
      <c r="I50" s="44">
        <v>14.4</v>
      </c>
      <c r="J50" s="21">
        <v>11.7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9.31</v>
      </c>
      <c r="F52" s="44">
        <v>9.3000000000000007</v>
      </c>
      <c r="G52" s="44">
        <v>9.48</v>
      </c>
      <c r="H52" s="41">
        <v>9.4</v>
      </c>
      <c r="I52" s="44">
        <v>9.4700000000000006</v>
      </c>
      <c r="J52" s="21">
        <v>9.4600000000000009</v>
      </c>
    </row>
    <row r="53" spans="1:13" ht="15.75">
      <c r="A53" s="276"/>
      <c r="B53" s="283"/>
      <c r="C53" s="12" t="s">
        <v>56</v>
      </c>
      <c r="D53" s="12" t="s">
        <v>57</v>
      </c>
      <c r="E53" s="44">
        <v>5.41</v>
      </c>
      <c r="F53" s="44">
        <v>6.46</v>
      </c>
      <c r="G53" s="44">
        <v>5.95</v>
      </c>
      <c r="H53" s="41">
        <v>8.64</v>
      </c>
      <c r="I53" s="44">
        <v>6.36</v>
      </c>
      <c r="J53" s="21">
        <v>6.59</v>
      </c>
    </row>
    <row r="54" spans="1:13" ht="18.75">
      <c r="A54" s="276"/>
      <c r="B54" s="283"/>
      <c r="C54" s="13" t="s">
        <v>58</v>
      </c>
      <c r="D54" s="12" t="s">
        <v>59</v>
      </c>
      <c r="E54" s="44">
        <v>20.399999999999999</v>
      </c>
      <c r="F54" s="44">
        <v>18.399999999999999</v>
      </c>
      <c r="G54" s="44">
        <v>16.3</v>
      </c>
      <c r="H54" s="41">
        <v>11.7</v>
      </c>
      <c r="I54" s="44">
        <v>5.8</v>
      </c>
      <c r="J54" s="21">
        <v>3.3</v>
      </c>
    </row>
    <row r="55" spans="1:13" ht="16.5">
      <c r="A55" s="276"/>
      <c r="B55" s="284"/>
      <c r="C55" s="18" t="s">
        <v>60</v>
      </c>
      <c r="D55" s="12" t="s">
        <v>77</v>
      </c>
      <c r="E55" s="19">
        <v>5.98</v>
      </c>
      <c r="F55" s="19">
        <v>4.91</v>
      </c>
      <c r="G55" s="19">
        <v>8.64</v>
      </c>
      <c r="H55" s="41">
        <v>7.93</v>
      </c>
      <c r="I55" s="44">
        <v>3.74</v>
      </c>
      <c r="J55" s="21">
        <v>4.78</v>
      </c>
    </row>
    <row r="56" spans="1:13" ht="14.25">
      <c r="A56" s="22" t="s">
        <v>78</v>
      </c>
      <c r="B56" s="22" t="s">
        <v>79</v>
      </c>
      <c r="C56" s="23">
        <v>8.15</v>
      </c>
      <c r="D56" s="22" t="s">
        <v>80</v>
      </c>
      <c r="E56" s="23">
        <v>98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11.8</v>
      </c>
      <c r="C60" s="30"/>
      <c r="D60" s="33">
        <v>2.14</v>
      </c>
      <c r="E60" s="30"/>
      <c r="F60" s="30">
        <v>11.8</v>
      </c>
      <c r="G60" s="34"/>
      <c r="H60" s="30">
        <v>9.76</v>
      </c>
      <c r="I60" s="30"/>
      <c r="J60" s="21">
        <v>4.07</v>
      </c>
      <c r="K60" s="21"/>
      <c r="L60" s="21">
        <v>4.9800000000000004</v>
      </c>
      <c r="M60" s="21"/>
    </row>
    <row r="61" spans="1:13" ht="18.75">
      <c r="A61" s="28" t="s">
        <v>2</v>
      </c>
      <c r="B61" s="29">
        <v>9.2200000000000006</v>
      </c>
      <c r="C61" s="30"/>
      <c r="D61" s="33">
        <v>6.32</v>
      </c>
      <c r="E61" s="30"/>
      <c r="F61" s="30">
        <v>38.6</v>
      </c>
      <c r="G61" s="34"/>
      <c r="H61" s="30">
        <v>4.71</v>
      </c>
      <c r="I61" s="30"/>
      <c r="J61" s="21">
        <v>1.29</v>
      </c>
      <c r="K61" s="21"/>
      <c r="L61" s="21">
        <v>11.9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86.7</v>
      </c>
      <c r="D63" s="33"/>
      <c r="E63" s="30">
        <v>71.7</v>
      </c>
      <c r="F63" s="30"/>
      <c r="G63" s="34">
        <v>279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>
        <v>36.9</v>
      </c>
      <c r="J64" s="21"/>
      <c r="K64" s="21">
        <v>14.6</v>
      </c>
      <c r="L64" s="21"/>
      <c r="M64" s="21">
        <v>16.8</v>
      </c>
    </row>
    <row r="65" spans="1:13" ht="18.75">
      <c r="A65" s="31" t="s">
        <v>4</v>
      </c>
      <c r="B65" s="30"/>
      <c r="C65" s="30">
        <v>79.5</v>
      </c>
      <c r="D65" s="33"/>
      <c r="E65" s="30">
        <v>69.099999999999994</v>
      </c>
      <c r="F65" s="30"/>
      <c r="G65" s="34">
        <v>90.9</v>
      </c>
      <c r="H65" s="30"/>
      <c r="I65" s="30">
        <v>87</v>
      </c>
      <c r="J65" s="21"/>
      <c r="K65" s="21">
        <v>54.1</v>
      </c>
      <c r="M65" s="21">
        <v>39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14.5</v>
      </c>
      <c r="C67" s="30">
        <v>12.18</v>
      </c>
      <c r="D67" s="33">
        <v>13.2</v>
      </c>
      <c r="E67" s="30">
        <v>12.18</v>
      </c>
      <c r="F67" s="30">
        <v>12.3</v>
      </c>
      <c r="G67" s="34">
        <v>10.1</v>
      </c>
      <c r="H67" s="30">
        <v>8.1</v>
      </c>
      <c r="I67" s="30">
        <v>13</v>
      </c>
      <c r="J67" s="21">
        <v>10.199999999999999</v>
      </c>
      <c r="K67" s="21">
        <v>12.18</v>
      </c>
      <c r="L67" s="21">
        <v>11.4</v>
      </c>
      <c r="M67" s="21">
        <v>12.18</v>
      </c>
    </row>
    <row r="68" spans="1:13" ht="18.75">
      <c r="A68" s="32" t="s">
        <v>5</v>
      </c>
      <c r="B68" s="36">
        <v>9</v>
      </c>
      <c r="C68" s="30">
        <v>11.3</v>
      </c>
      <c r="D68" s="33">
        <v>7.6</v>
      </c>
      <c r="E68" s="30">
        <v>14.56</v>
      </c>
      <c r="F68" s="30">
        <v>15.8</v>
      </c>
      <c r="G68" s="34">
        <v>11.6</v>
      </c>
      <c r="H68" s="30">
        <v>8.3800000000000008</v>
      </c>
      <c r="I68" s="30">
        <v>16.170000000000002</v>
      </c>
      <c r="J68" s="21">
        <v>5.6</v>
      </c>
      <c r="K68" s="21">
        <v>15.44</v>
      </c>
      <c r="L68" s="21">
        <v>7.08</v>
      </c>
      <c r="M68" s="21">
        <v>16.04</v>
      </c>
    </row>
    <row r="69" spans="1:13" ht="18.75">
      <c r="A69" s="32" t="s">
        <v>6</v>
      </c>
      <c r="B69" s="36">
        <v>7.15</v>
      </c>
      <c r="C69" s="30">
        <v>15.88</v>
      </c>
      <c r="D69" s="33">
        <v>7.91</v>
      </c>
      <c r="E69" s="30">
        <v>15.88</v>
      </c>
      <c r="F69" s="30">
        <v>9.9</v>
      </c>
      <c r="G69" s="34">
        <v>14.8</v>
      </c>
      <c r="H69" s="30">
        <v>1.67</v>
      </c>
      <c r="I69" s="30">
        <v>16.66</v>
      </c>
      <c r="J69" s="21">
        <v>1.56</v>
      </c>
      <c r="K69" s="21">
        <v>9.15</v>
      </c>
      <c r="L69" s="21">
        <v>4.97</v>
      </c>
      <c r="M69" s="21">
        <v>15.64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6" sqref="I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97</v>
      </c>
      <c r="D2" s="229"/>
      <c r="E2" s="229"/>
      <c r="F2" s="230" t="s">
        <v>173</v>
      </c>
      <c r="G2" s="230"/>
      <c r="H2" s="230"/>
      <c r="I2" s="231" t="s">
        <v>105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72380</v>
      </c>
      <c r="D4" s="232"/>
      <c r="E4" s="232"/>
      <c r="F4" s="232">
        <v>73270</v>
      </c>
      <c r="G4" s="232"/>
      <c r="H4" s="232"/>
      <c r="I4" s="232">
        <v>63800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57550</v>
      </c>
      <c r="D5" s="232"/>
      <c r="E5" s="232"/>
      <c r="F5" s="232">
        <v>58720</v>
      </c>
      <c r="G5" s="232"/>
      <c r="H5" s="232"/>
      <c r="I5" s="232">
        <v>61050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C4-'23日'!I4</f>
        <v>1000</v>
      </c>
      <c r="D6" s="288"/>
      <c r="E6" s="288"/>
      <c r="F6" s="289">
        <f>F4-C4</f>
        <v>890</v>
      </c>
      <c r="G6" s="290"/>
      <c r="H6" s="291"/>
      <c r="I6" s="289">
        <f>I4-F4</f>
        <v>-9470</v>
      </c>
      <c r="J6" s="290"/>
      <c r="K6" s="291"/>
      <c r="L6" s="294">
        <f>C6+F6+I6</f>
        <v>-7580</v>
      </c>
      <c r="M6" s="294">
        <f>C7+F7+I7</f>
        <v>4450</v>
      </c>
    </row>
    <row r="7" spans="1:15" ht="21.95" customHeight="1">
      <c r="A7" s="223"/>
      <c r="B7" s="6" t="s">
        <v>16</v>
      </c>
      <c r="C7" s="288">
        <f>C5-'23日'!I5</f>
        <v>950</v>
      </c>
      <c r="D7" s="288"/>
      <c r="E7" s="288"/>
      <c r="F7" s="289">
        <f>F5-C5</f>
        <v>1170</v>
      </c>
      <c r="G7" s="290"/>
      <c r="H7" s="291"/>
      <c r="I7" s="289">
        <f>I5-F5</f>
        <v>2330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48</v>
      </c>
      <c r="D9" s="232"/>
      <c r="E9" s="232"/>
      <c r="F9" s="232">
        <v>48</v>
      </c>
      <c r="G9" s="232"/>
      <c r="H9" s="232"/>
      <c r="I9" s="232">
        <v>50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48</v>
      </c>
      <c r="D10" s="232"/>
      <c r="E10" s="232"/>
      <c r="F10" s="232">
        <v>24</v>
      </c>
      <c r="G10" s="232"/>
      <c r="H10" s="232"/>
      <c r="I10" s="232">
        <v>50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88" t="s">
        <v>92</v>
      </c>
      <c r="D11" s="188" t="s">
        <v>92</v>
      </c>
      <c r="E11" s="188" t="s">
        <v>92</v>
      </c>
      <c r="F11" s="190" t="s">
        <v>92</v>
      </c>
      <c r="G11" s="190" t="s">
        <v>92</v>
      </c>
      <c r="H11" s="190" t="s">
        <v>92</v>
      </c>
      <c r="I11" s="192" t="s">
        <v>292</v>
      </c>
      <c r="J11" s="192" t="s">
        <v>292</v>
      </c>
      <c r="K11" s="192" t="s">
        <v>292</v>
      </c>
    </row>
    <row r="12" spans="1:15" ht="21.95" customHeight="1">
      <c r="A12" s="268"/>
      <c r="B12" s="43" t="s">
        <v>23</v>
      </c>
      <c r="C12" s="188">
        <v>60</v>
      </c>
      <c r="D12" s="188">
        <v>60</v>
      </c>
      <c r="E12" s="188">
        <v>60</v>
      </c>
      <c r="F12" s="190">
        <v>60</v>
      </c>
      <c r="G12" s="190">
        <v>60</v>
      </c>
      <c r="H12" s="190">
        <v>60</v>
      </c>
      <c r="I12" s="192" t="s">
        <v>292</v>
      </c>
      <c r="J12" s="192" t="s">
        <v>292</v>
      </c>
      <c r="K12" s="192" t="s">
        <v>292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87">
        <v>410</v>
      </c>
      <c r="D15" s="187">
        <v>380</v>
      </c>
      <c r="E15" s="187">
        <v>360</v>
      </c>
      <c r="F15" s="189">
        <v>360</v>
      </c>
      <c r="G15" s="41">
        <v>400</v>
      </c>
      <c r="H15" s="41">
        <v>340</v>
      </c>
      <c r="I15" s="41">
        <v>340</v>
      </c>
      <c r="J15" s="191">
        <v>340</v>
      </c>
      <c r="K15" s="191">
        <v>340</v>
      </c>
    </row>
    <row r="16" spans="1:15" ht="36" customHeight="1">
      <c r="A16" s="242"/>
      <c r="B16" s="9" t="s">
        <v>28</v>
      </c>
      <c r="C16" s="239" t="s">
        <v>29</v>
      </c>
      <c r="D16" s="239"/>
      <c r="E16" s="239"/>
      <c r="F16" s="239" t="s">
        <v>290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87" t="s">
        <v>94</v>
      </c>
      <c r="D17" s="187" t="s">
        <v>94</v>
      </c>
      <c r="E17" s="187" t="s">
        <v>94</v>
      </c>
      <c r="F17" s="189" t="s">
        <v>94</v>
      </c>
      <c r="G17" s="189" t="s">
        <v>94</v>
      </c>
      <c r="H17" s="189" t="s">
        <v>94</v>
      </c>
      <c r="I17" s="192" t="s">
        <v>292</v>
      </c>
      <c r="J17" s="192" t="s">
        <v>292</v>
      </c>
      <c r="K17" s="192" t="s">
        <v>292</v>
      </c>
    </row>
    <row r="18" spans="1:11" ht="21.95" customHeight="1">
      <c r="A18" s="240"/>
      <c r="B18" s="42" t="s">
        <v>23</v>
      </c>
      <c r="C18" s="187">
        <v>75</v>
      </c>
      <c r="D18" s="187">
        <v>75</v>
      </c>
      <c r="E18" s="187">
        <v>75</v>
      </c>
      <c r="F18" s="189">
        <v>75</v>
      </c>
      <c r="G18" s="189">
        <v>75</v>
      </c>
      <c r="H18" s="189">
        <v>75</v>
      </c>
      <c r="I18" s="192" t="s">
        <v>292</v>
      </c>
      <c r="J18" s="192" t="s">
        <v>292</v>
      </c>
      <c r="K18" s="192" t="s">
        <v>292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87">
        <v>440</v>
      </c>
      <c r="D21" s="187">
        <v>380</v>
      </c>
      <c r="E21" s="187">
        <v>330</v>
      </c>
      <c r="F21" s="189">
        <v>330</v>
      </c>
      <c r="G21" s="41">
        <v>260</v>
      </c>
      <c r="H21" s="41">
        <v>170</v>
      </c>
      <c r="I21" s="41">
        <v>170</v>
      </c>
      <c r="J21" s="191">
        <v>170</v>
      </c>
      <c r="K21" s="191">
        <v>170</v>
      </c>
    </row>
    <row r="22" spans="1:11" ht="40.5" customHeight="1">
      <c r="A22" s="238"/>
      <c r="B22" s="9" t="s">
        <v>33</v>
      </c>
      <c r="C22" s="239" t="s">
        <v>34</v>
      </c>
      <c r="D22" s="239"/>
      <c r="E22" s="239"/>
      <c r="F22" s="239" t="s">
        <v>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2300</v>
      </c>
      <c r="D23" s="237"/>
      <c r="E23" s="237"/>
      <c r="F23" s="237">
        <f>1070+1100</f>
        <v>2170</v>
      </c>
      <c r="G23" s="237"/>
      <c r="H23" s="237"/>
      <c r="I23" s="237">
        <f>1070+1100</f>
        <v>2170</v>
      </c>
      <c r="J23" s="237"/>
      <c r="K23" s="237"/>
    </row>
    <row r="24" spans="1:11" ht="21.95" customHeight="1">
      <c r="A24" s="243"/>
      <c r="B24" s="10" t="s">
        <v>37</v>
      </c>
      <c r="C24" s="237">
        <f>920+900</f>
        <v>1820</v>
      </c>
      <c r="D24" s="237"/>
      <c r="E24" s="237"/>
      <c r="F24" s="237">
        <f>880+840</f>
        <v>1720</v>
      </c>
      <c r="G24" s="237"/>
      <c r="H24" s="237"/>
      <c r="I24" s="237">
        <f>880+840</f>
        <v>1720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10</v>
      </c>
      <c r="D25" s="237"/>
      <c r="E25" s="237"/>
      <c r="F25" s="237">
        <v>10</v>
      </c>
      <c r="G25" s="237"/>
      <c r="H25" s="237"/>
      <c r="I25" s="237">
        <v>44</v>
      </c>
      <c r="J25" s="237"/>
      <c r="K25" s="237"/>
    </row>
    <row r="26" spans="1:11" ht="21.95" customHeight="1">
      <c r="A26" s="242"/>
      <c r="B26" s="8" t="s">
        <v>40</v>
      </c>
      <c r="C26" s="237">
        <v>145</v>
      </c>
      <c r="D26" s="237"/>
      <c r="E26" s="237"/>
      <c r="F26" s="237">
        <v>145</v>
      </c>
      <c r="G26" s="237"/>
      <c r="H26" s="237"/>
      <c r="I26" s="237">
        <v>145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3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288</v>
      </c>
      <c r="D28" s="254"/>
      <c r="E28" s="255"/>
      <c r="F28" s="253" t="s">
        <v>291</v>
      </c>
      <c r="G28" s="254"/>
      <c r="H28" s="255"/>
      <c r="I28" s="253"/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96</v>
      </c>
      <c r="D31" s="265"/>
      <c r="E31" s="266"/>
      <c r="F31" s="264" t="s">
        <v>289</v>
      </c>
      <c r="G31" s="265"/>
      <c r="H31" s="266"/>
      <c r="I31" s="264" t="s">
        <v>165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188">
        <v>9.35</v>
      </c>
      <c r="F35" s="44">
        <v>9.32</v>
      </c>
      <c r="G35" s="44">
        <v>9.4600000000000009</v>
      </c>
      <c r="H35" s="41">
        <v>9.27</v>
      </c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188">
        <v>5.83</v>
      </c>
      <c r="F36" s="44">
        <v>10.09</v>
      </c>
      <c r="G36" s="44">
        <v>6.42</v>
      </c>
      <c r="H36" s="41">
        <v>7.1</v>
      </c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188">
        <v>17.399999999999999</v>
      </c>
      <c r="F37" s="44">
        <v>17.3</v>
      </c>
      <c r="G37" s="35">
        <v>13.4</v>
      </c>
      <c r="H37" s="41">
        <v>15.3</v>
      </c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188">
        <v>8.23</v>
      </c>
      <c r="F38" s="35">
        <v>12.9</v>
      </c>
      <c r="G38" s="35">
        <v>10.5</v>
      </c>
      <c r="H38" s="37">
        <v>8.61</v>
      </c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35">
        <v>1</v>
      </c>
      <c r="F39" s="44">
        <v>1</v>
      </c>
      <c r="G39" s="44">
        <v>0.9</v>
      </c>
      <c r="H39" s="41">
        <v>0.9</v>
      </c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188">
        <v>10.06</v>
      </c>
      <c r="F40" s="44">
        <v>10.1</v>
      </c>
      <c r="G40" s="44">
        <v>10.24</v>
      </c>
      <c r="H40" s="41">
        <v>10.11</v>
      </c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188">
        <v>19.7</v>
      </c>
      <c r="F41" s="44">
        <v>22.8</v>
      </c>
      <c r="G41" s="44">
        <v>19.100000000000001</v>
      </c>
      <c r="H41" s="41">
        <v>24.2</v>
      </c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188">
        <v>5.35</v>
      </c>
      <c r="F42" s="44">
        <v>4.9800000000000004</v>
      </c>
      <c r="G42" s="44">
        <v>4.7</v>
      </c>
      <c r="H42" s="41">
        <v>4.6900000000000004</v>
      </c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188">
        <v>9.4700000000000006</v>
      </c>
      <c r="F43" s="44">
        <v>6.9</v>
      </c>
      <c r="G43" s="44">
        <v>5.71</v>
      </c>
      <c r="H43" s="41">
        <v>5.8</v>
      </c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188">
        <v>862</v>
      </c>
      <c r="F44" s="44">
        <v>742</v>
      </c>
      <c r="G44" s="44">
        <v>1184</v>
      </c>
      <c r="H44" s="41">
        <v>1352</v>
      </c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188">
        <v>4.7699999999999996</v>
      </c>
      <c r="F45" s="44">
        <v>8.01</v>
      </c>
      <c r="G45" s="44">
        <v>4.5599999999999996</v>
      </c>
      <c r="H45" s="41">
        <v>6.8</v>
      </c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188">
        <v>12.2</v>
      </c>
      <c r="F46" s="44">
        <v>15.3</v>
      </c>
      <c r="G46" s="44">
        <v>15.7</v>
      </c>
      <c r="H46" s="41">
        <v>16.600000000000001</v>
      </c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188">
        <v>4.6100000000000003</v>
      </c>
      <c r="F47" s="44">
        <v>3.69</v>
      </c>
      <c r="G47" s="44">
        <v>2.59</v>
      </c>
      <c r="H47" s="41">
        <v>4.1100000000000003</v>
      </c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188">
        <v>5.0599999999999996</v>
      </c>
      <c r="F48" s="44">
        <v>8.6300000000000008</v>
      </c>
      <c r="G48" s="44">
        <v>5.34</v>
      </c>
      <c r="H48" s="41">
        <v>7.19</v>
      </c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188">
        <v>8.6999999999999993</v>
      </c>
      <c r="F49" s="44">
        <v>7.6</v>
      </c>
      <c r="G49" s="44">
        <v>12</v>
      </c>
      <c r="H49" s="41">
        <v>17.2</v>
      </c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188">
        <v>11.9</v>
      </c>
      <c r="F50" s="44">
        <v>15.1</v>
      </c>
      <c r="G50" s="44">
        <v>6.38</v>
      </c>
      <c r="H50" s="41">
        <v>4.9000000000000004</v>
      </c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188">
        <v>0</v>
      </c>
      <c r="F51" s="44">
        <v>0</v>
      </c>
      <c r="G51" s="44">
        <v>0</v>
      </c>
      <c r="H51" s="41">
        <v>0</v>
      </c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188">
        <v>9.48</v>
      </c>
      <c r="F52" s="44">
        <v>9.42</v>
      </c>
      <c r="G52" s="44">
        <v>9.56</v>
      </c>
      <c r="H52" s="41">
        <v>9.42</v>
      </c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188">
        <v>5.88</v>
      </c>
      <c r="F53" s="44">
        <v>8.94</v>
      </c>
      <c r="G53" s="44">
        <v>6.08</v>
      </c>
      <c r="H53" s="41">
        <v>7.9</v>
      </c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188">
        <v>21.4</v>
      </c>
      <c r="F54" s="44">
        <v>18.5</v>
      </c>
      <c r="G54" s="44">
        <v>16.399999999999999</v>
      </c>
      <c r="H54" s="41">
        <v>15.5</v>
      </c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88">
        <v>5.71</v>
      </c>
      <c r="F55" s="19">
        <v>7.71</v>
      </c>
      <c r="G55" s="19">
        <v>7.7</v>
      </c>
      <c r="H55" s="41">
        <v>5.16</v>
      </c>
      <c r="I55" s="44"/>
      <c r="J55" s="21"/>
    </row>
    <row r="56" spans="1:13" ht="14.25">
      <c r="A56" s="22" t="s">
        <v>78</v>
      </c>
      <c r="B56" s="22" t="s">
        <v>79</v>
      </c>
      <c r="C56" s="23">
        <v>8.3000000000000007</v>
      </c>
      <c r="D56" s="22" t="s">
        <v>80</v>
      </c>
      <c r="E56" s="23">
        <v>95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9.69</v>
      </c>
      <c r="C60" s="30"/>
      <c r="D60" s="33"/>
      <c r="E60" s="30"/>
      <c r="F60" s="30">
        <v>1.07</v>
      </c>
      <c r="G60" s="34"/>
      <c r="H60" s="30">
        <v>10.44</v>
      </c>
      <c r="I60" s="30"/>
      <c r="J60" s="21">
        <v>3.06</v>
      </c>
      <c r="K60" s="21"/>
      <c r="L60" s="21">
        <v>3.47</v>
      </c>
      <c r="M60" s="21"/>
    </row>
    <row r="61" spans="1:13" ht="18.75">
      <c r="A61" s="28" t="s">
        <v>2</v>
      </c>
      <c r="B61" s="29">
        <v>2.02</v>
      </c>
      <c r="C61" s="30"/>
      <c r="D61" s="33">
        <v>50.3</v>
      </c>
      <c r="E61" s="30"/>
      <c r="F61" s="30">
        <v>157</v>
      </c>
      <c r="G61" s="34"/>
      <c r="H61" s="30"/>
      <c r="I61" s="30"/>
      <c r="J61" s="21">
        <v>5.84</v>
      </c>
      <c r="K61" s="21"/>
      <c r="L61" s="21">
        <v>2.87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13.6</v>
      </c>
      <c r="J63" s="21"/>
      <c r="K63" s="21">
        <v>78.400000000000006</v>
      </c>
      <c r="M63" s="21">
        <v>65.3</v>
      </c>
    </row>
    <row r="64" spans="1:13" ht="18.75">
      <c r="A64" s="31" t="s">
        <v>3</v>
      </c>
      <c r="B64" s="30"/>
      <c r="C64" s="30">
        <v>10.18</v>
      </c>
      <c r="D64" s="33"/>
      <c r="E64" s="30">
        <v>10.199999999999999</v>
      </c>
      <c r="F64" s="30"/>
      <c r="G64" s="38">
        <v>39.200000000000003</v>
      </c>
      <c r="H64" s="30"/>
      <c r="I64" s="30">
        <v>34.9</v>
      </c>
      <c r="J64" s="21"/>
      <c r="K64" s="21">
        <v>32.799999999999997</v>
      </c>
      <c r="L64" s="21"/>
      <c r="M64" s="21">
        <v>31.7</v>
      </c>
    </row>
    <row r="65" spans="1:13" ht="18.75">
      <c r="A65" s="31" t="s">
        <v>4</v>
      </c>
      <c r="B65" s="30"/>
      <c r="C65" s="30">
        <v>40.11</v>
      </c>
      <c r="D65" s="33"/>
      <c r="E65" s="30">
        <v>33.93</v>
      </c>
      <c r="F65" s="30"/>
      <c r="G65" s="34">
        <v>142.53</v>
      </c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15.4</v>
      </c>
      <c r="C67" s="30">
        <v>12.18</v>
      </c>
      <c r="D67" s="33">
        <v>14.7</v>
      </c>
      <c r="E67" s="30">
        <v>16.440000000000001</v>
      </c>
      <c r="F67" s="30">
        <v>11.1</v>
      </c>
      <c r="G67" s="34">
        <v>12.18</v>
      </c>
      <c r="H67" s="30">
        <v>11.8</v>
      </c>
      <c r="I67" s="30">
        <v>15.5</v>
      </c>
      <c r="J67" s="21">
        <v>8.1199999999999992</v>
      </c>
      <c r="K67" s="21">
        <v>4.5</v>
      </c>
      <c r="L67" s="21">
        <v>8.23</v>
      </c>
      <c r="M67" s="21">
        <v>10.7</v>
      </c>
    </row>
    <row r="68" spans="1:13" ht="18.75">
      <c r="A68" s="32" t="s">
        <v>5</v>
      </c>
      <c r="B68" s="36">
        <v>7.32</v>
      </c>
      <c r="C68" s="30">
        <v>15.97</v>
      </c>
      <c r="D68" s="33">
        <v>12</v>
      </c>
      <c r="E68" s="30">
        <v>15.27</v>
      </c>
      <c r="F68" s="30">
        <v>10.3</v>
      </c>
      <c r="G68" s="34">
        <v>10.07</v>
      </c>
      <c r="H68" s="30">
        <v>7.3</v>
      </c>
      <c r="I68" s="30">
        <v>11.8</v>
      </c>
      <c r="J68" s="21">
        <v>7.07</v>
      </c>
      <c r="K68" s="21">
        <v>7.5</v>
      </c>
      <c r="L68" s="21">
        <v>6.47</v>
      </c>
      <c r="M68" s="21">
        <v>16.7</v>
      </c>
    </row>
    <row r="69" spans="1:13" ht="18.75">
      <c r="A69" s="32" t="s">
        <v>6</v>
      </c>
      <c r="B69" s="36">
        <v>6.9</v>
      </c>
      <c r="C69" s="30">
        <v>7.75</v>
      </c>
      <c r="D69" s="33">
        <v>14</v>
      </c>
      <c r="E69" s="30">
        <v>8.35</v>
      </c>
      <c r="F69" s="30">
        <v>15</v>
      </c>
      <c r="G69" s="34">
        <v>8.6300000000000008</v>
      </c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6" sqref="I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97</v>
      </c>
      <c r="D2" s="229"/>
      <c r="E2" s="229"/>
      <c r="F2" s="230" t="s">
        <v>173</v>
      </c>
      <c r="G2" s="230"/>
      <c r="H2" s="230"/>
      <c r="I2" s="231" t="s">
        <v>299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74735</v>
      </c>
      <c r="D4" s="232"/>
      <c r="E4" s="232"/>
      <c r="F4" s="232">
        <v>74873</v>
      </c>
      <c r="G4" s="232"/>
      <c r="H4" s="232"/>
      <c r="I4" s="232">
        <v>75290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61300</v>
      </c>
      <c r="D5" s="232"/>
      <c r="E5" s="232"/>
      <c r="F5" s="232">
        <v>62800</v>
      </c>
      <c r="G5" s="232"/>
      <c r="H5" s="232"/>
      <c r="I5" s="232">
        <v>63960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C4-'24日'!I4</f>
        <v>10935</v>
      </c>
      <c r="D6" s="288"/>
      <c r="E6" s="288"/>
      <c r="F6" s="289">
        <f>F4-C4</f>
        <v>138</v>
      </c>
      <c r="G6" s="290"/>
      <c r="H6" s="291"/>
      <c r="I6" s="289">
        <f>I4-F4</f>
        <v>417</v>
      </c>
      <c r="J6" s="290"/>
      <c r="K6" s="291"/>
      <c r="L6" s="294">
        <f>C6+F6+I6</f>
        <v>11490</v>
      </c>
      <c r="M6" s="294">
        <f>C7+F7+I7</f>
        <v>2910</v>
      </c>
    </row>
    <row r="7" spans="1:15" ht="21.95" customHeight="1">
      <c r="A7" s="223"/>
      <c r="B7" s="6" t="s">
        <v>16</v>
      </c>
      <c r="C7" s="288">
        <f>C5-'24日'!I5</f>
        <v>250</v>
      </c>
      <c r="D7" s="288"/>
      <c r="E7" s="288"/>
      <c r="F7" s="289">
        <f>F5-C5</f>
        <v>1500</v>
      </c>
      <c r="G7" s="290"/>
      <c r="H7" s="291"/>
      <c r="I7" s="289">
        <f>I5-F5</f>
        <v>1160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46</v>
      </c>
      <c r="D9" s="232"/>
      <c r="E9" s="232"/>
      <c r="F9" s="232">
        <v>50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0</v>
      </c>
      <c r="D10" s="232"/>
      <c r="E10" s="232"/>
      <c r="F10" s="232">
        <v>0</v>
      </c>
      <c r="G10" s="232"/>
      <c r="H10" s="232"/>
      <c r="I10" s="232">
        <v>0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92" t="s">
        <v>293</v>
      </c>
      <c r="D11" s="192" t="s">
        <v>293</v>
      </c>
      <c r="E11" s="192" t="s">
        <v>293</v>
      </c>
      <c r="F11" s="194" t="s">
        <v>292</v>
      </c>
      <c r="G11" s="194" t="s">
        <v>292</v>
      </c>
      <c r="H11" s="194" t="s">
        <v>292</v>
      </c>
      <c r="I11" s="198" t="s">
        <v>292</v>
      </c>
      <c r="J11" s="198" t="s">
        <v>292</v>
      </c>
      <c r="K11" s="198" t="s">
        <v>292</v>
      </c>
    </row>
    <row r="12" spans="1:15" ht="21.95" customHeight="1">
      <c r="A12" s="268"/>
      <c r="B12" s="43" t="s">
        <v>23</v>
      </c>
      <c r="C12" s="192" t="s">
        <v>293</v>
      </c>
      <c r="D12" s="192" t="s">
        <v>293</v>
      </c>
      <c r="E12" s="192" t="s">
        <v>293</v>
      </c>
      <c r="F12" s="194" t="s">
        <v>292</v>
      </c>
      <c r="G12" s="194" t="s">
        <v>292</v>
      </c>
      <c r="H12" s="194" t="s">
        <v>292</v>
      </c>
      <c r="I12" s="198" t="s">
        <v>292</v>
      </c>
      <c r="J12" s="198" t="s">
        <v>292</v>
      </c>
      <c r="K12" s="198" t="s">
        <v>292</v>
      </c>
    </row>
    <row r="13" spans="1:15" ht="21.95" customHeight="1">
      <c r="A13" s="268"/>
      <c r="B13" s="269" t="s">
        <v>24</v>
      </c>
      <c r="C13" s="270" t="s">
        <v>294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294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91">
        <v>340</v>
      </c>
      <c r="D15" s="191">
        <v>340</v>
      </c>
      <c r="E15" s="191">
        <v>340</v>
      </c>
      <c r="F15" s="193">
        <v>340</v>
      </c>
      <c r="G15" s="193">
        <v>340</v>
      </c>
      <c r="H15" s="193">
        <v>340</v>
      </c>
      <c r="I15" s="197">
        <v>340</v>
      </c>
      <c r="J15" s="197">
        <v>340</v>
      </c>
      <c r="K15" s="197">
        <v>340</v>
      </c>
    </row>
    <row r="16" spans="1:15" ht="21.95" customHeight="1">
      <c r="A16" s="242"/>
      <c r="B16" s="9" t="s">
        <v>28</v>
      </c>
      <c r="C16" s="239" t="s">
        <v>295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92" t="s">
        <v>293</v>
      </c>
      <c r="D17" s="192" t="s">
        <v>293</v>
      </c>
      <c r="E17" s="192" t="s">
        <v>293</v>
      </c>
      <c r="F17" s="194" t="s">
        <v>292</v>
      </c>
      <c r="G17" s="194" t="s">
        <v>292</v>
      </c>
      <c r="H17" s="194" t="s">
        <v>292</v>
      </c>
      <c r="I17" s="198" t="s">
        <v>292</v>
      </c>
      <c r="J17" s="198" t="s">
        <v>292</v>
      </c>
      <c r="K17" s="198" t="s">
        <v>292</v>
      </c>
    </row>
    <row r="18" spans="1:11" ht="21.95" customHeight="1">
      <c r="A18" s="240"/>
      <c r="B18" s="42" t="s">
        <v>23</v>
      </c>
      <c r="C18" s="192" t="s">
        <v>293</v>
      </c>
      <c r="D18" s="192" t="s">
        <v>293</v>
      </c>
      <c r="E18" s="192" t="s">
        <v>293</v>
      </c>
      <c r="F18" s="194" t="s">
        <v>292</v>
      </c>
      <c r="G18" s="194" t="s">
        <v>292</v>
      </c>
      <c r="H18" s="194" t="s">
        <v>292</v>
      </c>
      <c r="I18" s="198" t="s">
        <v>292</v>
      </c>
      <c r="J18" s="198" t="s">
        <v>292</v>
      </c>
      <c r="K18" s="198" t="s">
        <v>292</v>
      </c>
    </row>
    <row r="19" spans="1:11" ht="21.95" customHeight="1">
      <c r="A19" s="240"/>
      <c r="B19" s="241" t="s">
        <v>24</v>
      </c>
      <c r="C19" s="237" t="s">
        <v>294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294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91">
        <v>170</v>
      </c>
      <c r="D21" s="191">
        <v>170</v>
      </c>
      <c r="E21" s="191">
        <v>170</v>
      </c>
      <c r="F21" s="193">
        <v>170</v>
      </c>
      <c r="G21" s="193">
        <v>170</v>
      </c>
      <c r="H21" s="193">
        <v>170</v>
      </c>
      <c r="I21" s="197">
        <v>170</v>
      </c>
      <c r="J21" s="197">
        <v>170</v>
      </c>
      <c r="K21" s="197">
        <v>170</v>
      </c>
    </row>
    <row r="22" spans="1:11" ht="21.95" customHeight="1">
      <c r="A22" s="238"/>
      <c r="B22" s="9" t="s">
        <v>33</v>
      </c>
      <c r="C22" s="239" t="s">
        <v>296</v>
      </c>
      <c r="D22" s="239"/>
      <c r="E22" s="239"/>
      <c r="F22" s="239" t="s">
        <v>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2000</v>
      </c>
      <c r="D23" s="237"/>
      <c r="E23" s="237"/>
      <c r="F23" s="237">
        <v>2000</v>
      </c>
      <c r="G23" s="237"/>
      <c r="H23" s="237"/>
      <c r="I23" s="237">
        <v>2000</v>
      </c>
      <c r="J23" s="237"/>
      <c r="K23" s="237"/>
    </row>
    <row r="24" spans="1:11" ht="21.95" customHeight="1">
      <c r="A24" s="243"/>
      <c r="B24" s="10" t="s">
        <v>37</v>
      </c>
      <c r="C24" s="237">
        <v>1600</v>
      </c>
      <c r="D24" s="237"/>
      <c r="E24" s="237"/>
      <c r="F24" s="237">
        <v>1600</v>
      </c>
      <c r="G24" s="237"/>
      <c r="H24" s="237"/>
      <c r="I24" s="237">
        <v>1600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44</v>
      </c>
      <c r="D25" s="237"/>
      <c r="E25" s="237"/>
      <c r="F25" s="237">
        <v>44</v>
      </c>
      <c r="G25" s="237"/>
      <c r="H25" s="237"/>
      <c r="I25" s="237">
        <v>44</v>
      </c>
      <c r="J25" s="237"/>
      <c r="K25" s="237"/>
    </row>
    <row r="26" spans="1:11" ht="21.95" customHeight="1">
      <c r="A26" s="242"/>
      <c r="B26" s="8" t="s">
        <v>40</v>
      </c>
      <c r="C26" s="237">
        <v>145</v>
      </c>
      <c r="D26" s="237"/>
      <c r="E26" s="237"/>
      <c r="F26" s="237">
        <v>145</v>
      </c>
      <c r="G26" s="237"/>
      <c r="H26" s="237"/>
      <c r="I26" s="237">
        <v>145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298</v>
      </c>
      <c r="D28" s="254"/>
      <c r="E28" s="255"/>
      <c r="F28" s="253"/>
      <c r="G28" s="254"/>
      <c r="H28" s="255"/>
      <c r="I28" s="253"/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297</v>
      </c>
      <c r="D31" s="265"/>
      <c r="E31" s="266"/>
      <c r="F31" s="264" t="s">
        <v>181</v>
      </c>
      <c r="G31" s="265"/>
      <c r="H31" s="266"/>
      <c r="I31" s="264" t="s">
        <v>165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8.5500000000000007</v>
      </c>
      <c r="D56" s="22" t="s">
        <v>80</v>
      </c>
      <c r="E56" s="23">
        <v>90</v>
      </c>
      <c r="F56" s="22" t="s">
        <v>81</v>
      </c>
      <c r="G56" s="23">
        <v>81</v>
      </c>
      <c r="H56" s="22" t="s">
        <v>82</v>
      </c>
      <c r="I56" s="23">
        <v>7.3999999999999996E-2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1.99</v>
      </c>
      <c r="C60" s="30"/>
      <c r="D60" s="33"/>
      <c r="E60" s="30"/>
      <c r="F60" s="30">
        <v>0.63</v>
      </c>
      <c r="G60" s="34"/>
      <c r="H60" s="30">
        <v>5.2</v>
      </c>
      <c r="I60" s="30"/>
      <c r="J60" s="21">
        <v>15.7</v>
      </c>
      <c r="K60" s="21"/>
      <c r="L60" s="21">
        <v>5.89</v>
      </c>
      <c r="M60" s="21"/>
    </row>
    <row r="61" spans="1:13" ht="18.75">
      <c r="A61" s="28" t="s">
        <v>2</v>
      </c>
      <c r="B61" s="29">
        <v>5.69</v>
      </c>
      <c r="C61" s="30"/>
      <c r="D61" s="33">
        <v>6.4</v>
      </c>
      <c r="E61" s="30"/>
      <c r="F61" s="30">
        <v>5.48</v>
      </c>
      <c r="G61" s="34"/>
      <c r="H61" s="30">
        <v>10.36</v>
      </c>
      <c r="I61" s="30"/>
      <c r="J61" s="21">
        <v>12</v>
      </c>
      <c r="K61" s="21"/>
      <c r="L61" s="21">
        <v>2.7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40.64</v>
      </c>
      <c r="D63" s="33"/>
      <c r="E63" s="30">
        <v>43.65</v>
      </c>
      <c r="F63" s="30"/>
      <c r="G63" s="34">
        <v>40.9</v>
      </c>
      <c r="H63" s="30"/>
      <c r="I63" s="30">
        <v>35.29</v>
      </c>
      <c r="J63" s="21"/>
      <c r="K63" s="21">
        <v>56.6</v>
      </c>
      <c r="M63" s="21">
        <v>40.19</v>
      </c>
    </row>
    <row r="64" spans="1:13" ht="18.75">
      <c r="A64" s="31" t="s">
        <v>3</v>
      </c>
      <c r="B64" s="30"/>
      <c r="C64" s="30">
        <v>8.1300000000000008</v>
      </c>
      <c r="D64" s="33"/>
      <c r="E64" s="30">
        <v>14.8</v>
      </c>
      <c r="F64" s="30"/>
      <c r="G64" s="38">
        <v>14.1</v>
      </c>
      <c r="H64" s="30"/>
      <c r="I64" s="30">
        <v>18.22</v>
      </c>
      <c r="J64" s="21"/>
      <c r="K64" s="21">
        <v>47.4</v>
      </c>
      <c r="L64" s="21"/>
      <c r="M64" s="21">
        <v>14.5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16.75</v>
      </c>
      <c r="C67" s="30">
        <v>5.95</v>
      </c>
      <c r="D67" s="33">
        <v>15.89</v>
      </c>
      <c r="E67" s="30">
        <v>14.37</v>
      </c>
      <c r="F67" s="30">
        <v>9.5</v>
      </c>
      <c r="G67" s="34">
        <v>7.55</v>
      </c>
      <c r="H67" s="30">
        <v>10.86</v>
      </c>
      <c r="I67" s="30">
        <v>11.28</v>
      </c>
      <c r="J67" s="21">
        <v>9.19</v>
      </c>
      <c r="K67" s="21">
        <v>15.2</v>
      </c>
      <c r="L67" s="21">
        <v>2.21</v>
      </c>
      <c r="M67" s="21">
        <v>12.68</v>
      </c>
    </row>
    <row r="68" spans="1:13" ht="18.75">
      <c r="A68" s="32" t="s">
        <v>5</v>
      </c>
      <c r="B68" s="36">
        <v>8.4700000000000006</v>
      </c>
      <c r="C68" s="30">
        <v>13.42</v>
      </c>
      <c r="D68" s="33">
        <v>6.73</v>
      </c>
      <c r="E68" s="30">
        <v>15.22</v>
      </c>
      <c r="F68" s="30">
        <v>12.9</v>
      </c>
      <c r="G68" s="34">
        <v>6.8</v>
      </c>
      <c r="H68" s="30">
        <v>15.5</v>
      </c>
      <c r="I68" s="30">
        <v>13.45</v>
      </c>
      <c r="J68" s="21">
        <v>8.4600000000000009</v>
      </c>
      <c r="K68" s="21">
        <v>14.7</v>
      </c>
      <c r="L68" s="21">
        <v>1.48</v>
      </c>
      <c r="M68" s="21">
        <v>13.15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6" sqref="I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301</v>
      </c>
      <c r="D2" s="229"/>
      <c r="E2" s="229"/>
      <c r="F2" s="230" t="s">
        <v>109</v>
      </c>
      <c r="G2" s="230"/>
      <c r="H2" s="230"/>
      <c r="I2" s="231" t="s">
        <v>117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75935</v>
      </c>
      <c r="D4" s="232"/>
      <c r="E4" s="232"/>
      <c r="F4" s="232">
        <v>76580</v>
      </c>
      <c r="G4" s="232"/>
      <c r="H4" s="232"/>
      <c r="I4" s="232">
        <v>77200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65026</v>
      </c>
      <c r="D5" s="232"/>
      <c r="E5" s="232"/>
      <c r="F5" s="232">
        <v>66350</v>
      </c>
      <c r="G5" s="232"/>
      <c r="H5" s="232"/>
      <c r="I5" s="232">
        <v>67750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C4-'25日'!I4</f>
        <v>645</v>
      </c>
      <c r="D6" s="288"/>
      <c r="E6" s="288"/>
      <c r="F6" s="289">
        <f>F4-C4</f>
        <v>645</v>
      </c>
      <c r="G6" s="290"/>
      <c r="H6" s="291"/>
      <c r="I6" s="289">
        <f>I4-F4</f>
        <v>620</v>
      </c>
      <c r="J6" s="290"/>
      <c r="K6" s="291"/>
      <c r="L6" s="294">
        <f>C6+F6+I6</f>
        <v>1910</v>
      </c>
      <c r="M6" s="294">
        <f>C7+F7+I7</f>
        <v>3790</v>
      </c>
    </row>
    <row r="7" spans="1:15" ht="21.95" customHeight="1">
      <c r="A7" s="223"/>
      <c r="B7" s="6" t="s">
        <v>16</v>
      </c>
      <c r="C7" s="288">
        <f>C5-'25日'!I5</f>
        <v>1066</v>
      </c>
      <c r="D7" s="288"/>
      <c r="E7" s="288"/>
      <c r="F7" s="289">
        <f>F5-C5</f>
        <v>1324</v>
      </c>
      <c r="G7" s="290"/>
      <c r="H7" s="291"/>
      <c r="I7" s="289">
        <f>I5-F5</f>
        <v>1400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46</v>
      </c>
      <c r="D9" s="232"/>
      <c r="E9" s="232"/>
      <c r="F9" s="232">
        <v>50</v>
      </c>
      <c r="G9" s="232"/>
      <c r="H9" s="232"/>
      <c r="I9" s="232">
        <v>45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0</v>
      </c>
      <c r="D10" s="232"/>
      <c r="E10" s="232"/>
      <c r="F10" s="232">
        <v>0</v>
      </c>
      <c r="G10" s="232"/>
      <c r="H10" s="232"/>
      <c r="I10" s="232">
        <v>0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196" t="s">
        <v>292</v>
      </c>
      <c r="D11" s="196" t="s">
        <v>292</v>
      </c>
      <c r="E11" s="196" t="s">
        <v>292</v>
      </c>
      <c r="F11" s="198" t="s">
        <v>292</v>
      </c>
      <c r="G11" s="198" t="s">
        <v>292</v>
      </c>
      <c r="H11" s="198" t="s">
        <v>292</v>
      </c>
      <c r="I11" s="200" t="s">
        <v>292</v>
      </c>
      <c r="J11" s="200" t="s">
        <v>292</v>
      </c>
      <c r="K11" s="200" t="s">
        <v>292</v>
      </c>
    </row>
    <row r="12" spans="1:15" ht="21.95" customHeight="1">
      <c r="A12" s="268"/>
      <c r="B12" s="43" t="s">
        <v>23</v>
      </c>
      <c r="C12" s="196" t="s">
        <v>292</v>
      </c>
      <c r="D12" s="196" t="s">
        <v>292</v>
      </c>
      <c r="E12" s="196" t="s">
        <v>292</v>
      </c>
      <c r="F12" s="198" t="s">
        <v>292</v>
      </c>
      <c r="G12" s="198" t="s">
        <v>292</v>
      </c>
      <c r="H12" s="198" t="s">
        <v>292</v>
      </c>
      <c r="I12" s="200" t="s">
        <v>292</v>
      </c>
      <c r="J12" s="200" t="s">
        <v>292</v>
      </c>
      <c r="K12" s="200" t="s">
        <v>292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195">
        <v>340</v>
      </c>
      <c r="D15" s="195">
        <v>340</v>
      </c>
      <c r="E15" s="195">
        <v>340</v>
      </c>
      <c r="F15" s="199">
        <v>340</v>
      </c>
      <c r="G15" s="199">
        <v>340</v>
      </c>
      <c r="H15" s="199">
        <v>340</v>
      </c>
      <c r="I15" s="41">
        <v>340</v>
      </c>
      <c r="J15" s="41">
        <v>340</v>
      </c>
      <c r="K15" s="41">
        <v>340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196" t="s">
        <v>292</v>
      </c>
      <c r="D17" s="196" t="s">
        <v>292</v>
      </c>
      <c r="E17" s="196" t="s">
        <v>292</v>
      </c>
      <c r="F17" s="198" t="s">
        <v>292</v>
      </c>
      <c r="G17" s="198" t="s">
        <v>292</v>
      </c>
      <c r="H17" s="198" t="s">
        <v>292</v>
      </c>
      <c r="I17" s="200" t="s">
        <v>292</v>
      </c>
      <c r="J17" s="200" t="s">
        <v>292</v>
      </c>
      <c r="K17" s="200" t="s">
        <v>292</v>
      </c>
    </row>
    <row r="18" spans="1:11" ht="21.95" customHeight="1">
      <c r="A18" s="240"/>
      <c r="B18" s="42" t="s">
        <v>23</v>
      </c>
      <c r="C18" s="196" t="s">
        <v>292</v>
      </c>
      <c r="D18" s="196" t="s">
        <v>292</v>
      </c>
      <c r="E18" s="196" t="s">
        <v>292</v>
      </c>
      <c r="F18" s="198" t="s">
        <v>292</v>
      </c>
      <c r="G18" s="198" t="s">
        <v>292</v>
      </c>
      <c r="H18" s="198" t="s">
        <v>292</v>
      </c>
      <c r="I18" s="200" t="s">
        <v>292</v>
      </c>
      <c r="J18" s="200" t="s">
        <v>292</v>
      </c>
      <c r="K18" s="200" t="s">
        <v>292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195">
        <v>170</v>
      </c>
      <c r="D21" s="195">
        <v>170</v>
      </c>
      <c r="E21" s="195">
        <v>170</v>
      </c>
      <c r="F21" s="199">
        <v>170</v>
      </c>
      <c r="G21" s="199">
        <v>170</v>
      </c>
      <c r="H21" s="199">
        <v>170</v>
      </c>
      <c r="I21" s="41">
        <v>170</v>
      </c>
      <c r="J21" s="41">
        <v>170</v>
      </c>
      <c r="K21" s="41">
        <v>170</v>
      </c>
    </row>
    <row r="22" spans="1:11" ht="21.95" customHeight="1">
      <c r="A22" s="238"/>
      <c r="B22" s="9" t="s">
        <v>33</v>
      </c>
      <c r="C22" s="239" t="s">
        <v>34</v>
      </c>
      <c r="D22" s="239"/>
      <c r="E22" s="239"/>
      <c r="F22" s="239" t="s">
        <v>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2000</v>
      </c>
      <c r="D23" s="237"/>
      <c r="E23" s="237"/>
      <c r="F23" s="237">
        <v>1880</v>
      </c>
      <c r="G23" s="237"/>
      <c r="H23" s="237"/>
      <c r="I23" s="237">
        <v>1880</v>
      </c>
      <c r="J23" s="237"/>
      <c r="K23" s="237"/>
    </row>
    <row r="24" spans="1:11" ht="21.95" customHeight="1">
      <c r="A24" s="243"/>
      <c r="B24" s="10" t="s">
        <v>37</v>
      </c>
      <c r="C24" s="237">
        <v>1600</v>
      </c>
      <c r="D24" s="237"/>
      <c r="E24" s="237"/>
      <c r="F24" s="237">
        <v>1600</v>
      </c>
      <c r="G24" s="237"/>
      <c r="H24" s="237"/>
      <c r="I24" s="237">
        <v>1500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44</v>
      </c>
      <c r="D25" s="237"/>
      <c r="E25" s="237"/>
      <c r="F25" s="237">
        <v>44</v>
      </c>
      <c r="G25" s="237"/>
      <c r="H25" s="237"/>
      <c r="I25" s="237">
        <v>44</v>
      </c>
      <c r="J25" s="237"/>
      <c r="K25" s="237"/>
    </row>
    <row r="26" spans="1:11" ht="21.95" customHeight="1">
      <c r="A26" s="242"/>
      <c r="B26" s="8" t="s">
        <v>40</v>
      </c>
      <c r="C26" s="237">
        <v>145</v>
      </c>
      <c r="D26" s="237"/>
      <c r="E26" s="237"/>
      <c r="F26" s="237">
        <v>145</v>
      </c>
      <c r="G26" s="237"/>
      <c r="H26" s="237"/>
      <c r="I26" s="237">
        <v>145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287</v>
      </c>
      <c r="D28" s="254"/>
      <c r="E28" s="255"/>
      <c r="F28" s="253" t="s">
        <v>303</v>
      </c>
      <c r="G28" s="254"/>
      <c r="H28" s="255"/>
      <c r="I28" s="253" t="s">
        <v>305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300</v>
      </c>
      <c r="D31" s="265"/>
      <c r="E31" s="266"/>
      <c r="F31" s="264" t="s">
        <v>302</v>
      </c>
      <c r="G31" s="265"/>
      <c r="H31" s="266"/>
      <c r="I31" s="264" t="s">
        <v>304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8.1199999999999992</v>
      </c>
      <c r="D56" s="22" t="s">
        <v>80</v>
      </c>
      <c r="E56" s="23">
        <v>95</v>
      </c>
      <c r="F56" s="22" t="s">
        <v>81</v>
      </c>
      <c r="G56" s="23">
        <v>82</v>
      </c>
      <c r="H56" s="22" t="s">
        <v>82</v>
      </c>
      <c r="I56" s="23">
        <v>0.51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1.01</v>
      </c>
      <c r="C60" s="30"/>
      <c r="D60" s="33">
        <v>0.9</v>
      </c>
      <c r="E60" s="30"/>
      <c r="F60" s="30">
        <v>1.77</v>
      </c>
      <c r="G60" s="34"/>
      <c r="H60" s="30">
        <v>139</v>
      </c>
      <c r="I60" s="30"/>
      <c r="J60" s="21">
        <v>1.42</v>
      </c>
      <c r="K60" s="21"/>
      <c r="L60" s="21">
        <v>2.6</v>
      </c>
      <c r="M60" s="21"/>
    </row>
    <row r="61" spans="1:13" ht="18.75">
      <c r="A61" s="28" t="s">
        <v>2</v>
      </c>
      <c r="B61" s="29">
        <v>0.32</v>
      </c>
      <c r="C61" s="30"/>
      <c r="D61" s="33">
        <v>0.38</v>
      </c>
      <c r="E61" s="30"/>
      <c r="F61" s="30">
        <v>7.44</v>
      </c>
      <c r="G61" s="34"/>
      <c r="H61" s="30">
        <v>9.59</v>
      </c>
      <c r="I61" s="30"/>
      <c r="J61" s="21">
        <v>0.9</v>
      </c>
      <c r="K61" s="21"/>
      <c r="L61" s="21">
        <v>1.7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21.6</v>
      </c>
      <c r="D63" s="33"/>
      <c r="E63" s="30">
        <v>44</v>
      </c>
      <c r="F63" s="30"/>
      <c r="G63" s="34">
        <v>85.9</v>
      </c>
      <c r="H63" s="30"/>
      <c r="I63" s="30">
        <v>78.33</v>
      </c>
      <c r="J63" s="21"/>
      <c r="K63" s="21">
        <v>120</v>
      </c>
      <c r="M63" s="21"/>
    </row>
    <row r="64" spans="1:13" ht="18.75">
      <c r="A64" s="31" t="s">
        <v>3</v>
      </c>
      <c r="B64" s="30"/>
      <c r="C64" s="30">
        <v>32.299999999999997</v>
      </c>
      <c r="D64" s="33"/>
      <c r="E64" s="30">
        <v>16.8</v>
      </c>
      <c r="F64" s="30"/>
      <c r="G64" s="38">
        <v>36</v>
      </c>
      <c r="H64" s="30"/>
      <c r="I64" s="30">
        <v>22.65</v>
      </c>
      <c r="J64" s="21"/>
      <c r="K64" s="21">
        <v>44.9</v>
      </c>
      <c r="L64" s="21"/>
      <c r="M64" s="21">
        <v>39.85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>
        <v>69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10.5</v>
      </c>
      <c r="C67" s="30">
        <v>2.33</v>
      </c>
      <c r="D67" s="33">
        <v>1.62</v>
      </c>
      <c r="E67" s="30">
        <v>8.15</v>
      </c>
      <c r="F67" s="30">
        <v>10.4</v>
      </c>
      <c r="G67" s="34">
        <v>13.8</v>
      </c>
      <c r="H67" s="30">
        <v>9.44</v>
      </c>
      <c r="I67" s="30">
        <v>9.8800000000000008</v>
      </c>
      <c r="J67" s="21">
        <v>5.53</v>
      </c>
      <c r="K67" s="21">
        <v>9.51</v>
      </c>
      <c r="L67" s="21">
        <v>5.7</v>
      </c>
      <c r="M67" s="21">
        <v>6.5</v>
      </c>
    </row>
    <row r="68" spans="1:13" ht="18.75">
      <c r="A68" s="32" t="s">
        <v>5</v>
      </c>
      <c r="B68" s="36">
        <v>2.33</v>
      </c>
      <c r="C68" s="30">
        <v>8.4</v>
      </c>
      <c r="D68" s="33">
        <v>3.37</v>
      </c>
      <c r="E68" s="30">
        <v>14.86</v>
      </c>
      <c r="F68" s="30">
        <v>12.8</v>
      </c>
      <c r="G68" s="34">
        <v>7.3</v>
      </c>
      <c r="H68" s="30">
        <v>10.199999999999999</v>
      </c>
      <c r="I68" s="30">
        <v>10.23</v>
      </c>
      <c r="J68" s="21">
        <v>4.1900000000000004</v>
      </c>
      <c r="K68" s="21">
        <v>8.27</v>
      </c>
      <c r="L68" s="21">
        <v>4.5</v>
      </c>
      <c r="M68" s="21">
        <v>12.07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>
        <v>4.2</v>
      </c>
      <c r="M69" s="21">
        <v>8.11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6" sqref="C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107</v>
      </c>
      <c r="D2" s="229"/>
      <c r="E2" s="229"/>
      <c r="F2" s="230" t="s">
        <v>109</v>
      </c>
      <c r="G2" s="230"/>
      <c r="H2" s="230"/>
      <c r="I2" s="231" t="s">
        <v>117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77777</v>
      </c>
      <c r="D4" s="232"/>
      <c r="E4" s="232"/>
      <c r="F4" s="232">
        <v>78315</v>
      </c>
      <c r="G4" s="232"/>
      <c r="H4" s="232"/>
      <c r="I4" s="232">
        <v>78900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69050</v>
      </c>
      <c r="D5" s="232"/>
      <c r="E5" s="232"/>
      <c r="F5" s="232">
        <v>70250</v>
      </c>
      <c r="G5" s="232"/>
      <c r="H5" s="232"/>
      <c r="I5" s="232">
        <v>71740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C4-'26日'!I4</f>
        <v>577</v>
      </c>
      <c r="D6" s="288"/>
      <c r="E6" s="288"/>
      <c r="F6" s="289">
        <f>F4-C4</f>
        <v>538</v>
      </c>
      <c r="G6" s="290"/>
      <c r="H6" s="291"/>
      <c r="I6" s="289">
        <f>I4-F4</f>
        <v>585</v>
      </c>
      <c r="J6" s="290"/>
      <c r="K6" s="291"/>
      <c r="L6" s="294">
        <f>C6+F6+I6</f>
        <v>1700</v>
      </c>
      <c r="M6" s="294">
        <f>C7+F7+I7</f>
        <v>3990</v>
      </c>
    </row>
    <row r="7" spans="1:15" ht="21.95" customHeight="1">
      <c r="A7" s="223"/>
      <c r="B7" s="6" t="s">
        <v>16</v>
      </c>
      <c r="C7" s="288">
        <f>C5-'26日'!I5</f>
        <v>1300</v>
      </c>
      <c r="D7" s="288"/>
      <c r="E7" s="288"/>
      <c r="F7" s="289">
        <f>F5-C5</f>
        <v>1200</v>
      </c>
      <c r="G7" s="290"/>
      <c r="H7" s="291"/>
      <c r="I7" s="289">
        <f>I5-F5</f>
        <v>1490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49</v>
      </c>
      <c r="D9" s="232"/>
      <c r="E9" s="232"/>
      <c r="F9" s="232">
        <v>44</v>
      </c>
      <c r="G9" s="232"/>
      <c r="H9" s="232"/>
      <c r="I9" s="232">
        <v>52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0</v>
      </c>
      <c r="D10" s="232"/>
      <c r="E10" s="232"/>
      <c r="F10" s="232">
        <v>0</v>
      </c>
      <c r="G10" s="232"/>
      <c r="H10" s="232"/>
      <c r="I10" s="232">
        <v>0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202" t="s">
        <v>292</v>
      </c>
      <c r="D11" s="202" t="s">
        <v>292</v>
      </c>
      <c r="E11" s="202" t="s">
        <v>292</v>
      </c>
      <c r="F11" s="204" t="s">
        <v>292</v>
      </c>
      <c r="G11" s="204" t="s">
        <v>292</v>
      </c>
      <c r="H11" s="204" t="s">
        <v>292</v>
      </c>
      <c r="I11" s="206" t="s">
        <v>292</v>
      </c>
      <c r="J11" s="206" t="s">
        <v>292</v>
      </c>
      <c r="K11" s="206" t="s">
        <v>292</v>
      </c>
    </row>
    <row r="12" spans="1:15" ht="21.95" customHeight="1">
      <c r="A12" s="268"/>
      <c r="B12" s="43" t="s">
        <v>23</v>
      </c>
      <c r="C12" s="202" t="s">
        <v>292</v>
      </c>
      <c r="D12" s="202" t="s">
        <v>292</v>
      </c>
      <c r="E12" s="202" t="s">
        <v>292</v>
      </c>
      <c r="F12" s="204" t="s">
        <v>292</v>
      </c>
      <c r="G12" s="204" t="s">
        <v>292</v>
      </c>
      <c r="H12" s="204" t="s">
        <v>292</v>
      </c>
      <c r="I12" s="206" t="s">
        <v>292</v>
      </c>
      <c r="J12" s="206" t="s">
        <v>292</v>
      </c>
      <c r="K12" s="206" t="s">
        <v>292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201">
        <v>340</v>
      </c>
      <c r="D15" s="201">
        <v>340</v>
      </c>
      <c r="E15" s="201">
        <v>340</v>
      </c>
      <c r="F15" s="203">
        <v>340</v>
      </c>
      <c r="G15" s="203">
        <v>340</v>
      </c>
      <c r="H15" s="203">
        <v>340</v>
      </c>
      <c r="I15" s="205">
        <v>340</v>
      </c>
      <c r="J15" s="205">
        <v>340</v>
      </c>
      <c r="K15" s="205">
        <v>340</v>
      </c>
    </row>
    <row r="16" spans="1:15" ht="51.7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202" t="s">
        <v>292</v>
      </c>
      <c r="D17" s="202" t="s">
        <v>292</v>
      </c>
      <c r="E17" s="202" t="s">
        <v>292</v>
      </c>
      <c r="F17" s="204" t="s">
        <v>292</v>
      </c>
      <c r="G17" s="204" t="s">
        <v>292</v>
      </c>
      <c r="H17" s="204" t="s">
        <v>292</v>
      </c>
      <c r="I17" s="206" t="s">
        <v>292</v>
      </c>
      <c r="J17" s="206" t="s">
        <v>292</v>
      </c>
      <c r="K17" s="206" t="s">
        <v>292</v>
      </c>
    </row>
    <row r="18" spans="1:11" ht="21.95" customHeight="1">
      <c r="A18" s="240"/>
      <c r="B18" s="42" t="s">
        <v>23</v>
      </c>
      <c r="C18" s="202" t="s">
        <v>292</v>
      </c>
      <c r="D18" s="202" t="s">
        <v>292</v>
      </c>
      <c r="E18" s="202" t="s">
        <v>292</v>
      </c>
      <c r="F18" s="204" t="s">
        <v>292</v>
      </c>
      <c r="G18" s="204" t="s">
        <v>292</v>
      </c>
      <c r="H18" s="204" t="s">
        <v>292</v>
      </c>
      <c r="I18" s="206" t="s">
        <v>292</v>
      </c>
      <c r="J18" s="206" t="s">
        <v>292</v>
      </c>
      <c r="K18" s="206" t="s">
        <v>292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201">
        <v>170</v>
      </c>
      <c r="D21" s="201">
        <v>170</v>
      </c>
      <c r="E21" s="201">
        <v>170</v>
      </c>
      <c r="F21" s="203">
        <v>170</v>
      </c>
      <c r="G21" s="203">
        <v>170</v>
      </c>
      <c r="H21" s="203">
        <v>170</v>
      </c>
      <c r="I21" s="205">
        <v>170</v>
      </c>
      <c r="J21" s="205">
        <v>170</v>
      </c>
      <c r="K21" s="205">
        <v>170</v>
      </c>
    </row>
    <row r="22" spans="1:11" ht="46.5" customHeight="1">
      <c r="A22" s="238"/>
      <c r="B22" s="9" t="s">
        <v>33</v>
      </c>
      <c r="C22" s="239" t="s">
        <v>34</v>
      </c>
      <c r="D22" s="239"/>
      <c r="E22" s="239"/>
      <c r="F22" s="239" t="s">
        <v>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1880</v>
      </c>
      <c r="D23" s="237"/>
      <c r="E23" s="237"/>
      <c r="F23" s="237">
        <f>880+900</f>
        <v>1780</v>
      </c>
      <c r="G23" s="237"/>
      <c r="H23" s="237"/>
      <c r="I23" s="237">
        <v>1630</v>
      </c>
      <c r="J23" s="237"/>
      <c r="K23" s="237"/>
    </row>
    <row r="24" spans="1:11" ht="21.95" customHeight="1">
      <c r="A24" s="243"/>
      <c r="B24" s="10" t="s">
        <v>37</v>
      </c>
      <c r="C24" s="237">
        <v>1500</v>
      </c>
      <c r="D24" s="237"/>
      <c r="E24" s="237"/>
      <c r="F24" s="237">
        <f>720+650</f>
        <v>1370</v>
      </c>
      <c r="G24" s="237"/>
      <c r="H24" s="237"/>
      <c r="I24" s="237">
        <v>1300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44</v>
      </c>
      <c r="D25" s="237"/>
      <c r="E25" s="237"/>
      <c r="F25" s="237">
        <v>44</v>
      </c>
      <c r="G25" s="237"/>
      <c r="H25" s="237"/>
      <c r="I25" s="237">
        <v>44</v>
      </c>
      <c r="J25" s="237"/>
      <c r="K25" s="237"/>
    </row>
    <row r="26" spans="1:11" ht="21.95" customHeight="1">
      <c r="A26" s="242"/>
      <c r="B26" s="8" t="s">
        <v>40</v>
      </c>
      <c r="C26" s="237">
        <v>145</v>
      </c>
      <c r="D26" s="237"/>
      <c r="E26" s="237"/>
      <c r="F26" s="237">
        <v>145</v>
      </c>
      <c r="G26" s="237"/>
      <c r="H26" s="237"/>
      <c r="I26" s="237">
        <v>145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287</v>
      </c>
      <c r="D28" s="254"/>
      <c r="E28" s="255"/>
      <c r="F28" s="253" t="s">
        <v>306</v>
      </c>
      <c r="G28" s="254"/>
      <c r="H28" s="255"/>
      <c r="I28" s="253" t="s">
        <v>308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106</v>
      </c>
      <c r="D31" s="265"/>
      <c r="E31" s="266"/>
      <c r="F31" s="264" t="s">
        <v>307</v>
      </c>
      <c r="G31" s="265"/>
      <c r="H31" s="266"/>
      <c r="I31" s="264" t="s">
        <v>304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8.35</v>
      </c>
      <c r="D56" s="22" t="s">
        <v>80</v>
      </c>
      <c r="E56" s="23">
        <v>92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0.43</v>
      </c>
      <c r="C60" s="30"/>
      <c r="D60" s="33">
        <v>0.64</v>
      </c>
      <c r="E60" s="30"/>
      <c r="F60" s="30">
        <v>3.65</v>
      </c>
      <c r="G60" s="34"/>
      <c r="H60" s="30">
        <v>0.83</v>
      </c>
      <c r="I60" s="30"/>
      <c r="J60" s="21">
        <v>7.66</v>
      </c>
      <c r="K60" s="21"/>
      <c r="L60" s="21"/>
      <c r="M60" s="21"/>
    </row>
    <row r="61" spans="1:13" ht="18.75">
      <c r="A61" s="28" t="s">
        <v>2</v>
      </c>
      <c r="B61" s="29">
        <v>0.87</v>
      </c>
      <c r="C61" s="30"/>
      <c r="D61" s="33">
        <v>0.24</v>
      </c>
      <c r="E61" s="30"/>
      <c r="F61" s="30">
        <v>109</v>
      </c>
      <c r="G61" s="34"/>
      <c r="H61" s="30">
        <v>2.2599999999999998</v>
      </c>
      <c r="I61" s="30"/>
      <c r="J61" s="21">
        <v>2.85</v>
      </c>
      <c r="K61" s="21"/>
      <c r="L61" s="21">
        <v>3.6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52</v>
      </c>
      <c r="M63" s="21">
        <v>75.45</v>
      </c>
    </row>
    <row r="64" spans="1:13" ht="18.75">
      <c r="A64" s="31" t="s">
        <v>3</v>
      </c>
      <c r="B64" s="30"/>
      <c r="C64" s="30">
        <v>48.6</v>
      </c>
      <c r="D64" s="33"/>
      <c r="E64" s="30">
        <v>33.200000000000003</v>
      </c>
      <c r="F64" s="30"/>
      <c r="G64" s="38">
        <v>43.78</v>
      </c>
      <c r="H64" s="30"/>
      <c r="I64" s="30">
        <v>216.66</v>
      </c>
      <c r="J64" s="21"/>
      <c r="K64" s="21"/>
      <c r="L64" s="21"/>
      <c r="M64" s="21">
        <v>13.15</v>
      </c>
    </row>
    <row r="65" spans="1:13" ht="18.75">
      <c r="A65" s="31" t="s">
        <v>4</v>
      </c>
      <c r="B65" s="30"/>
      <c r="C65" s="30">
        <v>63.2</v>
      </c>
      <c r="D65" s="33"/>
      <c r="E65" s="30">
        <v>69.400000000000006</v>
      </c>
      <c r="F65" s="30"/>
      <c r="G65" s="34">
        <v>66.84</v>
      </c>
      <c r="H65" s="30"/>
      <c r="I65" s="30">
        <v>69</v>
      </c>
      <c r="J65" s="21"/>
      <c r="K65" s="21">
        <v>104</v>
      </c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5.98</v>
      </c>
      <c r="C67" s="30">
        <v>11.8</v>
      </c>
      <c r="D67" s="33">
        <v>7.54</v>
      </c>
      <c r="E67" s="30">
        <v>9.82</v>
      </c>
      <c r="F67" s="30">
        <v>5.48</v>
      </c>
      <c r="G67" s="34">
        <v>11.68</v>
      </c>
      <c r="H67" s="30">
        <v>3.41</v>
      </c>
      <c r="I67" s="30">
        <v>6.83</v>
      </c>
      <c r="J67" s="21">
        <v>6.78</v>
      </c>
      <c r="K67" s="21">
        <v>6.78</v>
      </c>
      <c r="L67" s="21">
        <v>5.8</v>
      </c>
      <c r="M67" s="21">
        <v>9.52</v>
      </c>
    </row>
    <row r="68" spans="1:13" ht="18.75">
      <c r="A68" s="32" t="s">
        <v>5</v>
      </c>
      <c r="B68" s="36">
        <v>2.1</v>
      </c>
      <c r="C68" s="30">
        <v>7.6</v>
      </c>
      <c r="D68" s="33">
        <v>3.66</v>
      </c>
      <c r="E68" s="30">
        <v>12.6</v>
      </c>
      <c r="F68" s="30">
        <v>1.43</v>
      </c>
      <c r="G68" s="34">
        <v>8.08</v>
      </c>
      <c r="H68" s="30">
        <v>2.7</v>
      </c>
      <c r="I68" s="30">
        <v>14.41</v>
      </c>
      <c r="J68" s="21">
        <v>2.06</v>
      </c>
      <c r="K68" s="21">
        <v>6.82</v>
      </c>
      <c r="L68" s="21">
        <v>3.1</v>
      </c>
      <c r="M68" s="21">
        <v>12.98</v>
      </c>
    </row>
    <row r="69" spans="1:13" ht="18.75">
      <c r="A69" s="32" t="s">
        <v>6</v>
      </c>
      <c r="B69" s="36">
        <v>4.67</v>
      </c>
      <c r="C69" s="30">
        <v>9</v>
      </c>
      <c r="D69" s="33">
        <v>3.79</v>
      </c>
      <c r="E69" s="30">
        <v>8.41</v>
      </c>
      <c r="F69" s="30">
        <v>1.7</v>
      </c>
      <c r="G69" s="34">
        <v>14.32</v>
      </c>
      <c r="H69" s="30">
        <v>3.84</v>
      </c>
      <c r="I69" s="30">
        <v>14.32</v>
      </c>
      <c r="J69" s="21">
        <v>2.72</v>
      </c>
      <c r="K69" s="21">
        <v>7.8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4" workbookViewId="0">
      <selection activeCell="C26" sqref="C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126</v>
      </c>
      <c r="D2" s="229"/>
      <c r="E2" s="229"/>
      <c r="F2" s="230" t="s">
        <v>316</v>
      </c>
      <c r="G2" s="230"/>
      <c r="H2" s="230"/>
      <c r="I2" s="231" t="s">
        <v>136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79430</v>
      </c>
      <c r="D4" s="232"/>
      <c r="E4" s="232"/>
      <c r="F4" s="232">
        <v>79708</v>
      </c>
      <c r="G4" s="232"/>
      <c r="H4" s="232"/>
      <c r="I4" s="232">
        <v>79905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73090</v>
      </c>
      <c r="D5" s="232"/>
      <c r="E5" s="232"/>
      <c r="F5" s="232">
        <v>74127</v>
      </c>
      <c r="G5" s="232"/>
      <c r="H5" s="232"/>
      <c r="I5" s="232">
        <v>75050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C4-'27日'!I4</f>
        <v>530</v>
      </c>
      <c r="D6" s="288"/>
      <c r="E6" s="288"/>
      <c r="F6" s="289">
        <f>F4-C4</f>
        <v>278</v>
      </c>
      <c r="G6" s="290"/>
      <c r="H6" s="291"/>
      <c r="I6" s="289">
        <f>I4-F4</f>
        <v>197</v>
      </c>
      <c r="J6" s="290"/>
      <c r="K6" s="291"/>
      <c r="L6" s="294">
        <f>C6+F6+I6</f>
        <v>1005</v>
      </c>
      <c r="M6" s="294">
        <f>C7+F7+I7</f>
        <v>3310</v>
      </c>
    </row>
    <row r="7" spans="1:15" ht="21.95" customHeight="1">
      <c r="A7" s="223"/>
      <c r="B7" s="6" t="s">
        <v>16</v>
      </c>
      <c r="C7" s="288">
        <f>C5-'27日'!I5</f>
        <v>1350</v>
      </c>
      <c r="D7" s="288"/>
      <c r="E7" s="288"/>
      <c r="F7" s="289">
        <f>F5-C5</f>
        <v>1037</v>
      </c>
      <c r="G7" s="290"/>
      <c r="H7" s="291"/>
      <c r="I7" s="289">
        <f>I5-F5</f>
        <v>923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45</v>
      </c>
      <c r="D9" s="232"/>
      <c r="E9" s="232"/>
      <c r="F9" s="232">
        <v>49</v>
      </c>
      <c r="G9" s="232"/>
      <c r="H9" s="232"/>
      <c r="I9" s="232">
        <v>47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0</v>
      </c>
      <c r="D10" s="232"/>
      <c r="E10" s="232"/>
      <c r="F10" s="232">
        <v>0</v>
      </c>
      <c r="G10" s="232"/>
      <c r="H10" s="232"/>
      <c r="I10" s="232">
        <v>0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208" t="s">
        <v>292</v>
      </c>
      <c r="D11" s="208" t="s">
        <v>292</v>
      </c>
      <c r="E11" s="208" t="s">
        <v>292</v>
      </c>
      <c r="F11" s="210" t="s">
        <v>311</v>
      </c>
      <c r="G11" s="210" t="s">
        <v>311</v>
      </c>
      <c r="H11" s="210" t="s">
        <v>311</v>
      </c>
      <c r="I11" s="210" t="s">
        <v>292</v>
      </c>
      <c r="J11" s="210" t="s">
        <v>292</v>
      </c>
      <c r="K11" s="210" t="s">
        <v>292</v>
      </c>
    </row>
    <row r="12" spans="1:15" ht="21.95" customHeight="1">
      <c r="A12" s="268"/>
      <c r="B12" s="43" t="s">
        <v>23</v>
      </c>
      <c r="C12" s="208" t="s">
        <v>292</v>
      </c>
      <c r="D12" s="208" t="s">
        <v>292</v>
      </c>
      <c r="E12" s="208" t="s">
        <v>292</v>
      </c>
      <c r="F12" s="210" t="s">
        <v>311</v>
      </c>
      <c r="G12" s="210" t="s">
        <v>311</v>
      </c>
      <c r="H12" s="210" t="s">
        <v>311</v>
      </c>
      <c r="I12" s="210" t="s">
        <v>292</v>
      </c>
      <c r="J12" s="210" t="s">
        <v>292</v>
      </c>
      <c r="K12" s="210" t="s">
        <v>292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312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312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207">
        <v>340</v>
      </c>
      <c r="D15" s="207">
        <v>340</v>
      </c>
      <c r="E15" s="207">
        <v>340</v>
      </c>
      <c r="F15" s="209">
        <v>340</v>
      </c>
      <c r="G15" s="209">
        <v>340</v>
      </c>
      <c r="H15" s="209">
        <v>340</v>
      </c>
      <c r="I15" s="209">
        <v>340</v>
      </c>
      <c r="J15" s="209">
        <v>340</v>
      </c>
      <c r="K15" s="209">
        <v>340</v>
      </c>
    </row>
    <row r="16" spans="1:15" ht="40.5" customHeight="1">
      <c r="A16" s="242"/>
      <c r="B16" s="9" t="s">
        <v>28</v>
      </c>
      <c r="C16" s="239" t="s">
        <v>29</v>
      </c>
      <c r="D16" s="239"/>
      <c r="E16" s="239"/>
      <c r="F16" s="239" t="s">
        <v>313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208" t="s">
        <v>292</v>
      </c>
      <c r="D17" s="208" t="s">
        <v>292</v>
      </c>
      <c r="E17" s="208" t="s">
        <v>292</v>
      </c>
      <c r="F17" s="210" t="s">
        <v>311</v>
      </c>
      <c r="G17" s="210" t="s">
        <v>311</v>
      </c>
      <c r="H17" s="210" t="s">
        <v>311</v>
      </c>
      <c r="I17" s="210" t="s">
        <v>292</v>
      </c>
      <c r="J17" s="210" t="s">
        <v>292</v>
      </c>
      <c r="K17" s="210" t="s">
        <v>292</v>
      </c>
    </row>
    <row r="18" spans="1:11" ht="21.95" customHeight="1">
      <c r="A18" s="240"/>
      <c r="B18" s="42" t="s">
        <v>23</v>
      </c>
      <c r="C18" s="208" t="s">
        <v>292</v>
      </c>
      <c r="D18" s="208" t="s">
        <v>292</v>
      </c>
      <c r="E18" s="208" t="s">
        <v>292</v>
      </c>
      <c r="F18" s="210" t="s">
        <v>311</v>
      </c>
      <c r="G18" s="210" t="s">
        <v>311</v>
      </c>
      <c r="H18" s="210" t="s">
        <v>311</v>
      </c>
      <c r="I18" s="210" t="s">
        <v>292</v>
      </c>
      <c r="J18" s="210" t="s">
        <v>292</v>
      </c>
      <c r="K18" s="210" t="s">
        <v>292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312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312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207">
        <v>170</v>
      </c>
      <c r="D21" s="207">
        <v>170</v>
      </c>
      <c r="E21" s="207">
        <v>170</v>
      </c>
      <c r="F21" s="209">
        <v>170</v>
      </c>
      <c r="G21" s="209">
        <v>170</v>
      </c>
      <c r="H21" s="209">
        <v>170</v>
      </c>
      <c r="I21" s="209">
        <v>170</v>
      </c>
      <c r="J21" s="209">
        <v>170</v>
      </c>
      <c r="K21" s="209">
        <v>170</v>
      </c>
    </row>
    <row r="22" spans="1:11" ht="43.5" customHeight="1">
      <c r="A22" s="238"/>
      <c r="B22" s="9" t="s">
        <v>33</v>
      </c>
      <c r="C22" s="239" t="s">
        <v>34</v>
      </c>
      <c r="D22" s="239"/>
      <c r="E22" s="239"/>
      <c r="F22" s="239" t="s">
        <v>314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1630</v>
      </c>
      <c r="D23" s="237"/>
      <c r="E23" s="237"/>
      <c r="F23" s="237">
        <v>1630</v>
      </c>
      <c r="G23" s="237"/>
      <c r="H23" s="237"/>
      <c r="I23" s="237">
        <v>1450</v>
      </c>
      <c r="J23" s="237"/>
      <c r="K23" s="237"/>
    </row>
    <row r="24" spans="1:11" ht="21.95" customHeight="1">
      <c r="A24" s="243"/>
      <c r="B24" s="10" t="s">
        <v>37</v>
      </c>
      <c r="C24" s="237">
        <v>1300</v>
      </c>
      <c r="D24" s="237"/>
      <c r="E24" s="237"/>
      <c r="F24" s="237">
        <v>1300</v>
      </c>
      <c r="G24" s="237"/>
      <c r="H24" s="237"/>
      <c r="I24" s="237">
        <v>1130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44</v>
      </c>
      <c r="D25" s="237"/>
      <c r="E25" s="237"/>
      <c r="F25" s="237">
        <v>44</v>
      </c>
      <c r="G25" s="237"/>
      <c r="H25" s="237"/>
      <c r="I25" s="237">
        <v>44</v>
      </c>
      <c r="J25" s="237"/>
      <c r="K25" s="237"/>
    </row>
    <row r="26" spans="1:11" ht="21.95" customHeight="1">
      <c r="A26" s="242"/>
      <c r="B26" s="8" t="s">
        <v>40</v>
      </c>
      <c r="C26" s="237">
        <v>145</v>
      </c>
      <c r="D26" s="237"/>
      <c r="E26" s="237"/>
      <c r="F26" s="237">
        <v>145</v>
      </c>
      <c r="G26" s="237"/>
      <c r="H26" s="237"/>
      <c r="I26" s="237">
        <v>145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310</v>
      </c>
      <c r="D28" s="254"/>
      <c r="E28" s="255"/>
      <c r="F28" s="253" t="s">
        <v>315</v>
      </c>
      <c r="G28" s="254"/>
      <c r="H28" s="255"/>
      <c r="I28" s="253" t="s">
        <v>317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309</v>
      </c>
      <c r="D31" s="265"/>
      <c r="E31" s="266"/>
      <c r="F31" s="264" t="s">
        <v>106</v>
      </c>
      <c r="G31" s="265"/>
      <c r="H31" s="266"/>
      <c r="I31" s="264" t="s">
        <v>96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8.35</v>
      </c>
      <c r="D56" s="22" t="s">
        <v>80</v>
      </c>
      <c r="E56" s="23">
        <v>93</v>
      </c>
      <c r="F56" s="22" t="s">
        <v>81</v>
      </c>
      <c r="G56" s="23">
        <v>81</v>
      </c>
      <c r="H56" s="22" t="s">
        <v>82</v>
      </c>
      <c r="I56" s="23">
        <v>0.06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4.5599999999999996</v>
      </c>
      <c r="C60" s="30"/>
      <c r="D60" s="33">
        <v>1.85</v>
      </c>
      <c r="E60" s="30"/>
      <c r="F60" s="30">
        <v>3.79</v>
      </c>
      <c r="G60" s="34"/>
      <c r="H60" s="30">
        <v>1.89</v>
      </c>
      <c r="I60" s="30"/>
      <c r="J60" s="21">
        <v>3.58</v>
      </c>
      <c r="K60" s="21"/>
      <c r="L60" s="21">
        <v>4.7300000000000004</v>
      </c>
      <c r="M60" s="21"/>
    </row>
    <row r="61" spans="1:13" ht="18.75">
      <c r="A61" s="28" t="s">
        <v>2</v>
      </c>
      <c r="B61" s="29">
        <v>1.2</v>
      </c>
      <c r="C61" s="30"/>
      <c r="D61" s="33">
        <v>0.12</v>
      </c>
      <c r="E61" s="30"/>
      <c r="F61" s="30">
        <v>0.19</v>
      </c>
      <c r="G61" s="34"/>
      <c r="H61" s="30">
        <v>0.56000000000000005</v>
      </c>
      <c r="I61" s="30"/>
      <c r="J61" s="21">
        <v>1.1399999999999999</v>
      </c>
      <c r="K61" s="21"/>
      <c r="L61" s="21">
        <v>0.56999999999999995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41.7</v>
      </c>
      <c r="D63" s="33"/>
      <c r="E63" s="30">
        <v>48.7</v>
      </c>
      <c r="F63" s="30"/>
      <c r="G63" s="34">
        <v>41.1</v>
      </c>
      <c r="H63" s="30"/>
      <c r="I63" s="30">
        <v>48.2</v>
      </c>
      <c r="J63" s="21"/>
      <c r="K63" s="21">
        <v>48.11</v>
      </c>
      <c r="M63" s="21">
        <v>48.03</v>
      </c>
    </row>
    <row r="64" spans="1:13" ht="18.75">
      <c r="A64" s="31" t="s">
        <v>3</v>
      </c>
      <c r="B64" s="30"/>
      <c r="C64" s="30">
        <v>14.4</v>
      </c>
      <c r="D64" s="33"/>
      <c r="E64" s="30">
        <v>13.7</v>
      </c>
      <c r="F64" s="30"/>
      <c r="G64" s="38">
        <v>18.7</v>
      </c>
      <c r="H64" s="30"/>
      <c r="I64" s="30">
        <v>8.6</v>
      </c>
      <c r="J64" s="21"/>
      <c r="K64" s="21">
        <v>10.199999999999999</v>
      </c>
      <c r="L64" s="21"/>
      <c r="M64" s="21">
        <v>11.86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>
        <v>35.299999999999997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2.8</v>
      </c>
      <c r="C67" s="30">
        <v>11</v>
      </c>
      <c r="D67" s="33">
        <v>2.96</v>
      </c>
      <c r="E67" s="30">
        <v>15.2</v>
      </c>
      <c r="F67" s="30">
        <v>9.08</v>
      </c>
      <c r="G67" s="34">
        <v>11.7</v>
      </c>
      <c r="H67" s="30">
        <v>6.36</v>
      </c>
      <c r="I67" s="30">
        <v>10.7</v>
      </c>
      <c r="J67" s="21">
        <v>16.399999999999999</v>
      </c>
      <c r="K67" s="21">
        <v>6.98</v>
      </c>
      <c r="L67" s="21">
        <v>1.6</v>
      </c>
      <c r="M67" s="21">
        <v>7.34</v>
      </c>
    </row>
    <row r="68" spans="1:13" ht="18.75">
      <c r="A68" s="32" t="s">
        <v>5</v>
      </c>
      <c r="B68" s="36">
        <v>6.21</v>
      </c>
      <c r="C68" s="30">
        <v>13</v>
      </c>
      <c r="D68" s="33">
        <v>5.98</v>
      </c>
      <c r="E68" s="30">
        <v>17.100000000000001</v>
      </c>
      <c r="F68" s="30">
        <v>1.1399999999999999</v>
      </c>
      <c r="G68" s="34">
        <v>8.6999999999999993</v>
      </c>
      <c r="H68" s="30">
        <v>5.12</v>
      </c>
      <c r="I68" s="30">
        <v>15.1</v>
      </c>
      <c r="J68" s="21">
        <v>3.59</v>
      </c>
      <c r="K68" s="21">
        <v>24.8</v>
      </c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>
        <v>8.23</v>
      </c>
      <c r="M69" s="21">
        <v>14.18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107</v>
      </c>
      <c r="D2" s="229"/>
      <c r="E2" s="229"/>
      <c r="F2" s="230" t="s">
        <v>109</v>
      </c>
      <c r="G2" s="230"/>
      <c r="H2" s="230"/>
      <c r="I2" s="231" t="s">
        <v>117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4380</v>
      </c>
      <c r="D4" s="232"/>
      <c r="E4" s="232"/>
      <c r="F4" s="232">
        <v>5380</v>
      </c>
      <c r="G4" s="232"/>
      <c r="H4" s="232"/>
      <c r="I4" s="232">
        <v>6480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4280</v>
      </c>
      <c r="D5" s="232"/>
      <c r="E5" s="232"/>
      <c r="F5" s="232">
        <v>4950</v>
      </c>
      <c r="G5" s="232"/>
      <c r="H5" s="232"/>
      <c r="I5" s="232">
        <v>6270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C4-'1日'!I4</f>
        <v>1130</v>
      </c>
      <c r="D6" s="288"/>
      <c r="E6" s="288"/>
      <c r="F6" s="289">
        <f>F4-C4</f>
        <v>1000</v>
      </c>
      <c r="G6" s="290"/>
      <c r="H6" s="291"/>
      <c r="I6" s="289">
        <f>I4-F4</f>
        <v>1100</v>
      </c>
      <c r="J6" s="290"/>
      <c r="K6" s="291"/>
      <c r="L6" s="294">
        <f>C6+F6+I6</f>
        <v>3230</v>
      </c>
      <c r="M6" s="294">
        <f>C7+F7+I7</f>
        <v>3070</v>
      </c>
    </row>
    <row r="7" spans="1:15" ht="21.95" customHeight="1">
      <c r="A7" s="223"/>
      <c r="B7" s="6" t="s">
        <v>16</v>
      </c>
      <c r="C7" s="288">
        <f>C5-'1日'!I5</f>
        <v>1080</v>
      </c>
      <c r="D7" s="288"/>
      <c r="E7" s="288"/>
      <c r="F7" s="289">
        <f>F5-C5</f>
        <v>670</v>
      </c>
      <c r="G7" s="290"/>
      <c r="H7" s="291"/>
      <c r="I7" s="289">
        <f>I5-F5</f>
        <v>1320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44</v>
      </c>
      <c r="D9" s="232"/>
      <c r="E9" s="232"/>
      <c r="F9" s="232">
        <v>47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44</v>
      </c>
      <c r="D10" s="232"/>
      <c r="E10" s="232"/>
      <c r="F10" s="232">
        <v>47</v>
      </c>
      <c r="G10" s="232"/>
      <c r="H10" s="232"/>
      <c r="I10" s="232">
        <v>48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54" t="s">
        <v>92</v>
      </c>
      <c r="D11" s="54" t="s">
        <v>92</v>
      </c>
      <c r="E11" s="54" t="s">
        <v>92</v>
      </c>
      <c r="F11" s="56" t="s">
        <v>92</v>
      </c>
      <c r="G11" s="56" t="s">
        <v>92</v>
      </c>
      <c r="H11" s="56" t="s">
        <v>92</v>
      </c>
      <c r="I11" s="58" t="s">
        <v>92</v>
      </c>
      <c r="J11" s="58" t="s">
        <v>92</v>
      </c>
      <c r="K11" s="58" t="s">
        <v>92</v>
      </c>
    </row>
    <row r="12" spans="1:15" ht="21.95" customHeight="1">
      <c r="A12" s="268"/>
      <c r="B12" s="43" t="s">
        <v>23</v>
      </c>
      <c r="C12" s="54">
        <v>60</v>
      </c>
      <c r="D12" s="54">
        <v>60</v>
      </c>
      <c r="E12" s="54">
        <v>60</v>
      </c>
      <c r="F12" s="56">
        <v>60</v>
      </c>
      <c r="G12" s="56">
        <v>60</v>
      </c>
      <c r="H12" s="56">
        <v>60</v>
      </c>
      <c r="I12" s="58">
        <v>60</v>
      </c>
      <c r="J12" s="58">
        <v>60</v>
      </c>
      <c r="K12" s="58">
        <v>60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53">
        <v>390</v>
      </c>
      <c r="D15" s="53">
        <v>350</v>
      </c>
      <c r="E15" s="53">
        <v>300</v>
      </c>
      <c r="F15" s="41">
        <v>300</v>
      </c>
      <c r="G15" s="41">
        <v>270</v>
      </c>
      <c r="H15" s="41">
        <v>490</v>
      </c>
      <c r="I15" s="41">
        <v>490</v>
      </c>
      <c r="J15" s="41">
        <v>460</v>
      </c>
      <c r="K15" s="41">
        <v>440</v>
      </c>
    </row>
    <row r="16" spans="1:15" ht="30" customHeight="1">
      <c r="A16" s="242"/>
      <c r="B16" s="9" t="s">
        <v>28</v>
      </c>
      <c r="C16" s="239" t="s">
        <v>29</v>
      </c>
      <c r="D16" s="239"/>
      <c r="E16" s="239"/>
      <c r="F16" s="239" t="s">
        <v>110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53" t="s">
        <v>94</v>
      </c>
      <c r="D17" s="53" t="s">
        <v>94</v>
      </c>
      <c r="E17" s="53" t="s">
        <v>94</v>
      </c>
      <c r="F17" s="55" t="s">
        <v>94</v>
      </c>
      <c r="G17" s="55" t="s">
        <v>94</v>
      </c>
      <c r="H17" s="55" t="s">
        <v>94</v>
      </c>
      <c r="I17" s="57" t="s">
        <v>94</v>
      </c>
      <c r="J17" s="57" t="s">
        <v>94</v>
      </c>
      <c r="K17" s="57" t="s">
        <v>94</v>
      </c>
    </row>
    <row r="18" spans="1:11" ht="21.95" customHeight="1">
      <c r="A18" s="240"/>
      <c r="B18" s="42" t="s">
        <v>23</v>
      </c>
      <c r="C18" s="53">
        <v>85</v>
      </c>
      <c r="D18" s="53">
        <v>85</v>
      </c>
      <c r="E18" s="53">
        <v>85</v>
      </c>
      <c r="F18" s="55">
        <v>85</v>
      </c>
      <c r="G18" s="55">
        <v>85</v>
      </c>
      <c r="H18" s="55">
        <v>85</v>
      </c>
      <c r="I18" s="57">
        <v>85</v>
      </c>
      <c r="J18" s="57">
        <v>85</v>
      </c>
      <c r="K18" s="57">
        <v>85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53">
        <v>410</v>
      </c>
      <c r="D21" s="53">
        <v>300</v>
      </c>
      <c r="E21" s="53">
        <v>500</v>
      </c>
      <c r="F21" s="41">
        <v>500</v>
      </c>
      <c r="G21" s="41">
        <v>400</v>
      </c>
      <c r="H21" s="41">
        <v>300</v>
      </c>
      <c r="I21" s="41">
        <v>300</v>
      </c>
      <c r="J21" s="41">
        <v>210</v>
      </c>
      <c r="K21" s="41">
        <v>500</v>
      </c>
    </row>
    <row r="22" spans="1:11" ht="27">
      <c r="A22" s="238"/>
      <c r="B22" s="9" t="s">
        <v>33</v>
      </c>
      <c r="C22" s="239" t="s">
        <v>108</v>
      </c>
      <c r="D22" s="239"/>
      <c r="E22" s="239"/>
      <c r="F22" s="239" t="s">
        <v>34</v>
      </c>
      <c r="G22" s="239"/>
      <c r="H22" s="239"/>
      <c r="I22" s="239" t="s">
        <v>113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1700</v>
      </c>
      <c r="D23" s="237"/>
      <c r="E23" s="237"/>
      <c r="F23" s="237">
        <f>690+720</f>
        <v>1410</v>
      </c>
      <c r="G23" s="237"/>
      <c r="H23" s="237"/>
      <c r="I23" s="237">
        <v>1410</v>
      </c>
      <c r="J23" s="237"/>
      <c r="K23" s="237"/>
    </row>
    <row r="24" spans="1:11" ht="21.95" customHeight="1">
      <c r="A24" s="243"/>
      <c r="B24" s="10" t="s">
        <v>37</v>
      </c>
      <c r="C24" s="237">
        <v>2550</v>
      </c>
      <c r="D24" s="237"/>
      <c r="E24" s="237"/>
      <c r="F24" s="237">
        <f>1180+1150</f>
        <v>2330</v>
      </c>
      <c r="G24" s="237"/>
      <c r="H24" s="237"/>
      <c r="I24" s="237">
        <v>2330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23</v>
      </c>
      <c r="D25" s="237"/>
      <c r="E25" s="237"/>
      <c r="F25" s="237">
        <v>22</v>
      </c>
      <c r="G25" s="237"/>
      <c r="H25" s="237"/>
      <c r="I25" s="237">
        <v>22</v>
      </c>
      <c r="J25" s="237"/>
      <c r="K25" s="237"/>
    </row>
    <row r="26" spans="1:11" ht="21.95" customHeight="1">
      <c r="A26" s="242"/>
      <c r="B26" s="8" t="s">
        <v>40</v>
      </c>
      <c r="C26" s="237">
        <v>125</v>
      </c>
      <c r="D26" s="237"/>
      <c r="E26" s="237"/>
      <c r="F26" s="237">
        <v>125</v>
      </c>
      <c r="G26" s="237"/>
      <c r="H26" s="237"/>
      <c r="I26" s="237">
        <v>123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115</v>
      </c>
      <c r="D28" s="254"/>
      <c r="E28" s="255"/>
      <c r="F28" s="253" t="s">
        <v>112</v>
      </c>
      <c r="G28" s="254"/>
      <c r="H28" s="255"/>
      <c r="I28" s="253" t="s">
        <v>116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106</v>
      </c>
      <c r="D31" s="265"/>
      <c r="E31" s="266"/>
      <c r="F31" s="264" t="s">
        <v>111</v>
      </c>
      <c r="G31" s="265"/>
      <c r="H31" s="266"/>
      <c r="I31" s="264" t="s">
        <v>114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9.3800000000000008</v>
      </c>
      <c r="F35" s="44">
        <v>9.35</v>
      </c>
      <c r="G35" s="44">
        <v>9.27</v>
      </c>
      <c r="H35" s="41">
        <v>9.34</v>
      </c>
      <c r="I35" s="44">
        <v>9.41</v>
      </c>
      <c r="J35" s="21">
        <v>9.39</v>
      </c>
    </row>
    <row r="36" spans="1:10" ht="15.75">
      <c r="A36" s="276"/>
      <c r="B36" s="283"/>
      <c r="C36" s="12" t="s">
        <v>56</v>
      </c>
      <c r="D36" s="12" t="s">
        <v>57</v>
      </c>
      <c r="E36" s="44">
        <v>7.96</v>
      </c>
      <c r="F36" s="44">
        <v>8.2799999999999994</v>
      </c>
      <c r="G36" s="44">
        <v>6.36</v>
      </c>
      <c r="H36" s="41">
        <v>7.14</v>
      </c>
      <c r="I36" s="44">
        <v>6.69</v>
      </c>
      <c r="J36" s="21">
        <v>7.06</v>
      </c>
    </row>
    <row r="37" spans="1:10" ht="18.75">
      <c r="A37" s="276"/>
      <c r="B37" s="283"/>
      <c r="C37" s="13" t="s">
        <v>58</v>
      </c>
      <c r="D37" s="12" t="s">
        <v>59</v>
      </c>
      <c r="E37" s="44">
        <v>12</v>
      </c>
      <c r="F37" s="44">
        <v>12.2</v>
      </c>
      <c r="G37" s="35">
        <v>12.3</v>
      </c>
      <c r="H37" s="41">
        <v>12</v>
      </c>
      <c r="I37" s="44">
        <v>12.7</v>
      </c>
      <c r="J37" s="21">
        <v>12.9</v>
      </c>
    </row>
    <row r="38" spans="1:10" ht="16.5">
      <c r="A38" s="276"/>
      <c r="B38" s="283"/>
      <c r="C38" s="14" t="s">
        <v>60</v>
      </c>
      <c r="D38" s="12" t="s">
        <v>61</v>
      </c>
      <c r="E38" s="35">
        <v>3.27</v>
      </c>
      <c r="F38" s="35">
        <v>6.72</v>
      </c>
      <c r="G38" s="35">
        <v>5.98</v>
      </c>
      <c r="H38" s="37">
        <v>6.2</v>
      </c>
      <c r="I38" s="44">
        <v>6.23</v>
      </c>
      <c r="J38" s="21">
        <v>6.51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9.98</v>
      </c>
      <c r="F40" s="44">
        <v>10.039999999999999</v>
      </c>
      <c r="G40" s="44">
        <v>9.9499999999999993</v>
      </c>
      <c r="H40" s="41">
        <v>10.02</v>
      </c>
      <c r="I40" s="44">
        <v>10.199999999999999</v>
      </c>
      <c r="J40" s="21">
        <v>10.18</v>
      </c>
    </row>
    <row r="41" spans="1:10" ht="15.75">
      <c r="A41" s="276"/>
      <c r="B41" s="283"/>
      <c r="C41" s="12" t="s">
        <v>56</v>
      </c>
      <c r="D41" s="12" t="s">
        <v>64</v>
      </c>
      <c r="E41" s="44">
        <v>18.86</v>
      </c>
      <c r="F41" s="44">
        <v>16.559999999999999</v>
      </c>
      <c r="G41" s="44">
        <v>14.64</v>
      </c>
      <c r="H41" s="41">
        <v>20.58</v>
      </c>
      <c r="I41" s="44">
        <v>17.53</v>
      </c>
      <c r="J41" s="21">
        <v>19.62</v>
      </c>
    </row>
    <row r="42" spans="1:10" ht="15.75">
      <c r="A42" s="276"/>
      <c r="B42" s="283"/>
      <c r="C42" s="15" t="s">
        <v>65</v>
      </c>
      <c r="D42" s="16" t="s">
        <v>66</v>
      </c>
      <c r="E42" s="44">
        <v>4.21</v>
      </c>
      <c r="F42" s="44">
        <v>4.37</v>
      </c>
      <c r="G42" s="44">
        <v>4.2699999999999996</v>
      </c>
      <c r="H42" s="41">
        <v>4.45</v>
      </c>
      <c r="I42" s="44">
        <v>4.68</v>
      </c>
      <c r="J42" s="21">
        <v>4.6399999999999997</v>
      </c>
    </row>
    <row r="43" spans="1:10" ht="16.5">
      <c r="A43" s="276"/>
      <c r="B43" s="283"/>
      <c r="C43" s="15" t="s">
        <v>67</v>
      </c>
      <c r="D43" s="17" t="s">
        <v>68</v>
      </c>
      <c r="E43" s="44">
        <v>5.45</v>
      </c>
      <c r="F43" s="44">
        <v>5.5</v>
      </c>
      <c r="G43" s="44">
        <v>5.79</v>
      </c>
      <c r="H43" s="41">
        <v>6.8</v>
      </c>
      <c r="I43" s="44">
        <v>5.41</v>
      </c>
      <c r="J43" s="21">
        <v>5.31</v>
      </c>
    </row>
    <row r="44" spans="1:10" ht="18.75">
      <c r="A44" s="276"/>
      <c r="B44" s="283"/>
      <c r="C44" s="13" t="s">
        <v>58</v>
      </c>
      <c r="D44" s="12" t="s">
        <v>69</v>
      </c>
      <c r="E44" s="44">
        <v>476</v>
      </c>
      <c r="F44" s="44">
        <v>531</v>
      </c>
      <c r="G44" s="44">
        <v>628</v>
      </c>
      <c r="H44" s="41">
        <v>671</v>
      </c>
      <c r="I44" s="44">
        <v>670</v>
      </c>
      <c r="J44" s="21">
        <v>520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5.46</v>
      </c>
      <c r="F45" s="44">
        <v>5.57</v>
      </c>
      <c r="G45" s="44">
        <v>9.94</v>
      </c>
      <c r="H45" s="41">
        <v>9.91</v>
      </c>
      <c r="I45" s="44">
        <v>6.73</v>
      </c>
      <c r="J45" s="21">
        <v>6.62</v>
      </c>
    </row>
    <row r="46" spans="1:10" ht="18.75">
      <c r="A46" s="276"/>
      <c r="B46" s="283"/>
      <c r="C46" s="13" t="s">
        <v>58</v>
      </c>
      <c r="D46" s="12" t="s">
        <v>59</v>
      </c>
      <c r="E46" s="44">
        <v>10.6</v>
      </c>
      <c r="F46" s="44">
        <v>14</v>
      </c>
      <c r="G46" s="44">
        <v>13.6</v>
      </c>
      <c r="H46" s="41">
        <v>11.9</v>
      </c>
      <c r="I46" s="44">
        <v>13.7</v>
      </c>
      <c r="J46" s="21">
        <v>11.7</v>
      </c>
    </row>
    <row r="47" spans="1:10" ht="16.5">
      <c r="A47" s="276"/>
      <c r="B47" s="283"/>
      <c r="C47" s="14" t="s">
        <v>60</v>
      </c>
      <c r="D47" s="12" t="s">
        <v>72</v>
      </c>
      <c r="E47" s="44">
        <v>3.56</v>
      </c>
      <c r="F47" s="44">
        <v>3.54</v>
      </c>
      <c r="G47" s="44">
        <v>3.3</v>
      </c>
      <c r="H47" s="41">
        <v>2.7</v>
      </c>
      <c r="I47" s="44">
        <v>2.13</v>
      </c>
      <c r="J47" s="21">
        <v>2.67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5.77</v>
      </c>
      <c r="F48" s="44">
        <v>5.73</v>
      </c>
      <c r="G48" s="44">
        <v>6.56</v>
      </c>
      <c r="H48" s="41">
        <v>6.89</v>
      </c>
      <c r="I48" s="44">
        <v>5.52</v>
      </c>
      <c r="J48" s="21">
        <v>6.13</v>
      </c>
    </row>
    <row r="49" spans="1:13" ht="18.75">
      <c r="A49" s="276"/>
      <c r="B49" s="283"/>
      <c r="C49" s="13" t="s">
        <v>58</v>
      </c>
      <c r="D49" s="12" t="s">
        <v>59</v>
      </c>
      <c r="E49" s="44">
        <v>5.7</v>
      </c>
      <c r="F49" s="44">
        <v>6.2</v>
      </c>
      <c r="G49" s="44">
        <v>11.4</v>
      </c>
      <c r="H49" s="41">
        <v>6.3</v>
      </c>
      <c r="I49" s="44">
        <v>7.9</v>
      </c>
      <c r="J49" s="21">
        <v>9</v>
      </c>
    </row>
    <row r="50" spans="1:13" ht="16.5">
      <c r="A50" s="276"/>
      <c r="B50" s="283"/>
      <c r="C50" s="14" t="s">
        <v>60</v>
      </c>
      <c r="D50" s="12" t="s">
        <v>72</v>
      </c>
      <c r="E50" s="44">
        <v>5.73</v>
      </c>
      <c r="F50" s="44">
        <v>8.09</v>
      </c>
      <c r="G50" s="44">
        <v>7.54</v>
      </c>
      <c r="H50" s="41">
        <v>4.53</v>
      </c>
      <c r="I50" s="44">
        <v>6.73</v>
      </c>
      <c r="J50" s="21">
        <v>8.3800000000000008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9.4700000000000006</v>
      </c>
      <c r="F52" s="44">
        <v>9.43</v>
      </c>
      <c r="G52" s="44">
        <v>9.56</v>
      </c>
      <c r="H52" s="41">
        <v>9.3000000000000007</v>
      </c>
      <c r="I52" s="44">
        <v>9.51</v>
      </c>
      <c r="J52" s="21">
        <v>9.49</v>
      </c>
    </row>
    <row r="53" spans="1:13" ht="15.75">
      <c r="A53" s="276"/>
      <c r="B53" s="283"/>
      <c r="C53" s="12" t="s">
        <v>56</v>
      </c>
      <c r="D53" s="12" t="s">
        <v>57</v>
      </c>
      <c r="E53" s="44">
        <v>9.52</v>
      </c>
      <c r="F53" s="44">
        <v>7.35</v>
      </c>
      <c r="G53" s="44">
        <v>6.45</v>
      </c>
      <c r="H53" s="41">
        <v>8.1999999999999993</v>
      </c>
      <c r="I53" s="44">
        <v>5.52</v>
      </c>
      <c r="J53" s="21">
        <v>5.78</v>
      </c>
    </row>
    <row r="54" spans="1:13" ht="18.75">
      <c r="A54" s="276"/>
      <c r="B54" s="283"/>
      <c r="C54" s="13" t="s">
        <v>58</v>
      </c>
      <c r="D54" s="12" t="s">
        <v>59</v>
      </c>
      <c r="E54" s="44">
        <v>12.3</v>
      </c>
      <c r="F54" s="44">
        <v>11.9</v>
      </c>
      <c r="G54" s="44">
        <v>10.9</v>
      </c>
      <c r="H54" s="41">
        <v>17.2</v>
      </c>
      <c r="I54" s="44">
        <v>9.1999999999999993</v>
      </c>
      <c r="J54" s="21">
        <v>8.8000000000000007</v>
      </c>
    </row>
    <row r="55" spans="1:13" ht="16.5">
      <c r="A55" s="276"/>
      <c r="B55" s="284"/>
      <c r="C55" s="18" t="s">
        <v>60</v>
      </c>
      <c r="D55" s="12" t="s">
        <v>77</v>
      </c>
      <c r="E55" s="19">
        <v>2.56</v>
      </c>
      <c r="F55" s="19">
        <v>3.17</v>
      </c>
      <c r="G55" s="19">
        <v>4.58</v>
      </c>
      <c r="H55" s="41">
        <v>5.4</v>
      </c>
      <c r="I55" s="44">
        <v>2.75</v>
      </c>
      <c r="J55" s="21">
        <v>5.1100000000000003</v>
      </c>
    </row>
    <row r="56" spans="1:13" ht="14.25">
      <c r="A56" s="22" t="s">
        <v>78</v>
      </c>
      <c r="B56" s="22" t="s">
        <v>79</v>
      </c>
      <c r="C56" s="23">
        <v>8.24</v>
      </c>
      <c r="D56" s="22" t="s">
        <v>80</v>
      </c>
      <c r="E56" s="23">
        <v>95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2.19</v>
      </c>
      <c r="C60" s="30"/>
      <c r="D60" s="33">
        <v>8.2200000000000006</v>
      </c>
      <c r="E60" s="30"/>
      <c r="F60" s="30">
        <v>277</v>
      </c>
      <c r="G60" s="34"/>
      <c r="H60" s="30"/>
      <c r="I60" s="30"/>
      <c r="J60" s="21">
        <v>1.06</v>
      </c>
      <c r="K60" s="21"/>
      <c r="L60" s="21">
        <v>0.67</v>
      </c>
      <c r="M60" s="21"/>
    </row>
    <row r="61" spans="1:13" ht="18.75">
      <c r="A61" s="28" t="s">
        <v>2</v>
      </c>
      <c r="B61" s="29">
        <v>3.33</v>
      </c>
      <c r="C61" s="30"/>
      <c r="D61" s="33">
        <v>11.5</v>
      </c>
      <c r="E61" s="30"/>
      <c r="F61" s="30">
        <v>0.32</v>
      </c>
      <c r="G61" s="34"/>
      <c r="H61" s="30">
        <v>0.41</v>
      </c>
      <c r="I61" s="30"/>
      <c r="J61" s="21">
        <v>0.82</v>
      </c>
      <c r="K61" s="21"/>
      <c r="L61" s="21">
        <v>1.76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44.28</v>
      </c>
      <c r="J63" s="21"/>
      <c r="K63" s="21">
        <v>42.3</v>
      </c>
      <c r="M63" s="21">
        <v>45.2</v>
      </c>
    </row>
    <row r="64" spans="1:13" ht="18.75">
      <c r="A64" s="31" t="s">
        <v>3</v>
      </c>
      <c r="B64" s="30"/>
      <c r="C64" s="30">
        <v>12.5</v>
      </c>
      <c r="D64" s="33"/>
      <c r="E64" s="30">
        <v>24.6</v>
      </c>
      <c r="F64" s="30"/>
      <c r="G64" s="38">
        <v>28.67</v>
      </c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31.6</v>
      </c>
      <c r="D65" s="33"/>
      <c r="E65" s="30">
        <v>48.02</v>
      </c>
      <c r="F65" s="30"/>
      <c r="G65" s="34">
        <v>69.89</v>
      </c>
      <c r="H65" s="30"/>
      <c r="I65" s="30">
        <v>50.37</v>
      </c>
      <c r="J65" s="21"/>
      <c r="K65" s="21">
        <v>51.5</v>
      </c>
      <c r="M65" s="21">
        <v>60.7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2.0699999999999998</v>
      </c>
      <c r="C67" s="30">
        <v>13.17</v>
      </c>
      <c r="D67" s="33">
        <v>2.27</v>
      </c>
      <c r="E67" s="30">
        <v>12.52</v>
      </c>
      <c r="F67" s="30">
        <v>3.23</v>
      </c>
      <c r="G67" s="34">
        <v>12.3</v>
      </c>
      <c r="H67" s="30">
        <v>3.65</v>
      </c>
      <c r="I67" s="30">
        <v>16.260000000000002</v>
      </c>
      <c r="J67" s="21">
        <v>3.62</v>
      </c>
      <c r="K67" s="21">
        <v>9.6999999999999993</v>
      </c>
      <c r="L67" s="21">
        <v>4.1100000000000003</v>
      </c>
      <c r="M67" s="21">
        <v>9.1</v>
      </c>
    </row>
    <row r="68" spans="1:13" ht="18.75">
      <c r="A68" s="32" t="s">
        <v>5</v>
      </c>
      <c r="B68" s="36">
        <v>2.57</v>
      </c>
      <c r="C68" s="30">
        <v>15.62</v>
      </c>
      <c r="D68" s="33">
        <v>2.79</v>
      </c>
      <c r="E68" s="30">
        <v>16.100000000000001</v>
      </c>
      <c r="F68" s="30">
        <v>3.37</v>
      </c>
      <c r="G68" s="34">
        <v>14.49</v>
      </c>
      <c r="H68" s="30">
        <v>5.0999999999999996</v>
      </c>
      <c r="I68" s="30">
        <v>13.22</v>
      </c>
      <c r="J68" s="21">
        <v>5.57</v>
      </c>
      <c r="K68" s="21">
        <v>16.3</v>
      </c>
      <c r="L68" s="21">
        <v>6.02</v>
      </c>
      <c r="M68" s="21">
        <v>13.3</v>
      </c>
    </row>
    <row r="69" spans="1:13" ht="18.75">
      <c r="A69" s="32" t="s">
        <v>6</v>
      </c>
      <c r="B69" s="36">
        <v>1.64</v>
      </c>
      <c r="C69" s="30">
        <v>8.32</v>
      </c>
      <c r="D69" s="33">
        <v>1.1599999999999999</v>
      </c>
      <c r="E69" s="30">
        <v>8.32</v>
      </c>
      <c r="F69" s="30">
        <v>2.94</v>
      </c>
      <c r="G69" s="34">
        <v>8.32</v>
      </c>
      <c r="H69" s="30">
        <v>5.52</v>
      </c>
      <c r="I69" s="30">
        <v>12.27</v>
      </c>
      <c r="J69" s="21">
        <v>4.9400000000000004</v>
      </c>
      <c r="K69" s="21">
        <v>15.6</v>
      </c>
      <c r="L69" s="21">
        <v>5.15</v>
      </c>
      <c r="M69" s="21">
        <v>12.8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C26" sqref="C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126</v>
      </c>
      <c r="D2" s="229"/>
      <c r="E2" s="229"/>
      <c r="F2" s="230" t="s">
        <v>133</v>
      </c>
      <c r="G2" s="230"/>
      <c r="H2" s="230"/>
      <c r="I2" s="231" t="s">
        <v>136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80050</v>
      </c>
      <c r="D4" s="232"/>
      <c r="E4" s="232"/>
      <c r="F4" s="232">
        <v>80150</v>
      </c>
      <c r="G4" s="232"/>
      <c r="H4" s="232"/>
      <c r="I4" s="232">
        <v>80384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76450</v>
      </c>
      <c r="D5" s="232"/>
      <c r="E5" s="232"/>
      <c r="F5" s="232">
        <v>77700</v>
      </c>
      <c r="G5" s="232"/>
      <c r="H5" s="232"/>
      <c r="I5" s="232">
        <v>79000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C4-'28日'!I4</f>
        <v>145</v>
      </c>
      <c r="D6" s="288"/>
      <c r="E6" s="288"/>
      <c r="F6" s="289">
        <f>F4-C4</f>
        <v>100</v>
      </c>
      <c r="G6" s="290"/>
      <c r="H6" s="291"/>
      <c r="I6" s="289">
        <f>I4-F4</f>
        <v>234</v>
      </c>
      <c r="J6" s="290"/>
      <c r="K6" s="291"/>
      <c r="L6" s="294">
        <f>C6+F6+I6</f>
        <v>479</v>
      </c>
      <c r="M6" s="294">
        <f>C7+F7+I7</f>
        <v>3950</v>
      </c>
    </row>
    <row r="7" spans="1:15" ht="21.95" customHeight="1">
      <c r="A7" s="223"/>
      <c r="B7" s="6" t="s">
        <v>16</v>
      </c>
      <c r="C7" s="288">
        <f>C5-'28日'!I5</f>
        <v>1400</v>
      </c>
      <c r="D7" s="288"/>
      <c r="E7" s="288"/>
      <c r="F7" s="289">
        <f>F5-C5</f>
        <v>1250</v>
      </c>
      <c r="G7" s="290"/>
      <c r="H7" s="291"/>
      <c r="I7" s="289">
        <f>I5-F5</f>
        <v>1300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48</v>
      </c>
      <c r="D9" s="232"/>
      <c r="E9" s="232"/>
      <c r="F9" s="232">
        <v>48</v>
      </c>
      <c r="G9" s="232"/>
      <c r="H9" s="232"/>
      <c r="I9" s="232">
        <v>47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0</v>
      </c>
      <c r="D10" s="232"/>
      <c r="E10" s="232"/>
      <c r="F10" s="232">
        <v>0</v>
      </c>
      <c r="G10" s="232"/>
      <c r="H10" s="232"/>
      <c r="I10" s="232">
        <v>0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212" t="s">
        <v>292</v>
      </c>
      <c r="D11" s="212" t="s">
        <v>292</v>
      </c>
      <c r="E11" s="212" t="s">
        <v>292</v>
      </c>
      <c r="F11" s="214" t="s">
        <v>292</v>
      </c>
      <c r="G11" s="214" t="s">
        <v>292</v>
      </c>
      <c r="H11" s="214" t="s">
        <v>292</v>
      </c>
      <c r="I11" s="216" t="s">
        <v>292</v>
      </c>
      <c r="J11" s="216" t="s">
        <v>292</v>
      </c>
      <c r="K11" s="216" t="s">
        <v>292</v>
      </c>
    </row>
    <row r="12" spans="1:15" ht="21.95" customHeight="1">
      <c r="A12" s="268"/>
      <c r="B12" s="43" t="s">
        <v>23</v>
      </c>
      <c r="C12" s="212" t="s">
        <v>292</v>
      </c>
      <c r="D12" s="212" t="s">
        <v>292</v>
      </c>
      <c r="E12" s="212" t="s">
        <v>292</v>
      </c>
      <c r="F12" s="214" t="s">
        <v>292</v>
      </c>
      <c r="G12" s="214" t="s">
        <v>292</v>
      </c>
      <c r="H12" s="214" t="s">
        <v>292</v>
      </c>
      <c r="I12" s="216" t="s">
        <v>292</v>
      </c>
      <c r="J12" s="216" t="s">
        <v>292</v>
      </c>
      <c r="K12" s="216" t="s">
        <v>292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211">
        <v>340</v>
      </c>
      <c r="D15" s="211">
        <v>340</v>
      </c>
      <c r="E15" s="211">
        <v>340</v>
      </c>
      <c r="F15" s="213">
        <v>340</v>
      </c>
      <c r="G15" s="213">
        <v>340</v>
      </c>
      <c r="H15" s="213">
        <v>340</v>
      </c>
      <c r="I15" s="215">
        <v>340</v>
      </c>
      <c r="J15" s="215">
        <v>340</v>
      </c>
      <c r="K15" s="215">
        <v>340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212" t="s">
        <v>292</v>
      </c>
      <c r="D17" s="212" t="s">
        <v>292</v>
      </c>
      <c r="E17" s="212" t="s">
        <v>292</v>
      </c>
      <c r="F17" s="214" t="s">
        <v>292</v>
      </c>
      <c r="G17" s="214" t="s">
        <v>292</v>
      </c>
      <c r="H17" s="214" t="s">
        <v>292</v>
      </c>
      <c r="I17" s="216" t="s">
        <v>292</v>
      </c>
      <c r="J17" s="216" t="s">
        <v>292</v>
      </c>
      <c r="K17" s="216" t="s">
        <v>292</v>
      </c>
    </row>
    <row r="18" spans="1:11" ht="21.95" customHeight="1">
      <c r="A18" s="240"/>
      <c r="B18" s="42" t="s">
        <v>23</v>
      </c>
      <c r="C18" s="212" t="s">
        <v>292</v>
      </c>
      <c r="D18" s="212" t="s">
        <v>292</v>
      </c>
      <c r="E18" s="212" t="s">
        <v>292</v>
      </c>
      <c r="F18" s="214" t="s">
        <v>292</v>
      </c>
      <c r="G18" s="214" t="s">
        <v>292</v>
      </c>
      <c r="H18" s="214" t="s">
        <v>292</v>
      </c>
      <c r="I18" s="216" t="s">
        <v>292</v>
      </c>
      <c r="J18" s="216" t="s">
        <v>292</v>
      </c>
      <c r="K18" s="216" t="s">
        <v>292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211">
        <v>170</v>
      </c>
      <c r="D21" s="211">
        <v>170</v>
      </c>
      <c r="E21" s="211">
        <v>170</v>
      </c>
      <c r="F21" s="213">
        <v>170</v>
      </c>
      <c r="G21" s="213">
        <v>170</v>
      </c>
      <c r="H21" s="213">
        <v>170</v>
      </c>
      <c r="I21" s="215">
        <v>170</v>
      </c>
      <c r="J21" s="215">
        <v>170</v>
      </c>
      <c r="K21" s="215">
        <v>170</v>
      </c>
    </row>
    <row r="22" spans="1:11" ht="21.95" customHeight="1">
      <c r="A22" s="238"/>
      <c r="B22" s="9" t="s">
        <v>33</v>
      </c>
      <c r="C22" s="239" t="s">
        <v>34</v>
      </c>
      <c r="D22" s="239"/>
      <c r="E22" s="239"/>
      <c r="F22" s="239" t="s">
        <v>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1350</v>
      </c>
      <c r="D23" s="237"/>
      <c r="E23" s="237"/>
      <c r="F23" s="237">
        <v>1350</v>
      </c>
      <c r="G23" s="237"/>
      <c r="H23" s="237"/>
      <c r="I23" s="237">
        <v>1350</v>
      </c>
      <c r="J23" s="237"/>
      <c r="K23" s="237"/>
    </row>
    <row r="24" spans="1:11" ht="21.95" customHeight="1">
      <c r="A24" s="243"/>
      <c r="B24" s="10" t="s">
        <v>37</v>
      </c>
      <c r="C24" s="237">
        <v>1130</v>
      </c>
      <c r="D24" s="237"/>
      <c r="E24" s="237"/>
      <c r="F24" s="237">
        <v>1130</v>
      </c>
      <c r="G24" s="237"/>
      <c r="H24" s="237"/>
      <c r="I24" s="237">
        <v>1030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44</v>
      </c>
      <c r="D25" s="237"/>
      <c r="E25" s="237"/>
      <c r="F25" s="237">
        <v>44</v>
      </c>
      <c r="G25" s="237"/>
      <c r="H25" s="237"/>
      <c r="I25" s="237">
        <v>44</v>
      </c>
      <c r="J25" s="237"/>
      <c r="K25" s="237"/>
    </row>
    <row r="26" spans="1:11" ht="21.95" customHeight="1">
      <c r="A26" s="242"/>
      <c r="B26" s="8" t="s">
        <v>40</v>
      </c>
      <c r="C26" s="237">
        <v>145</v>
      </c>
      <c r="D26" s="237"/>
      <c r="E26" s="237"/>
      <c r="F26" s="237">
        <v>145</v>
      </c>
      <c r="G26" s="237"/>
      <c r="H26" s="237"/>
      <c r="I26" s="237">
        <v>145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318</v>
      </c>
      <c r="D28" s="254"/>
      <c r="E28" s="255"/>
      <c r="F28" s="253"/>
      <c r="G28" s="254"/>
      <c r="H28" s="255"/>
      <c r="I28" s="253" t="s">
        <v>319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309</v>
      </c>
      <c r="D31" s="265"/>
      <c r="E31" s="266"/>
      <c r="F31" s="264" t="s">
        <v>106</v>
      </c>
      <c r="G31" s="265"/>
      <c r="H31" s="266"/>
      <c r="I31" s="264" t="s">
        <v>148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8.25</v>
      </c>
      <c r="D56" s="22" t="s">
        <v>80</v>
      </c>
      <c r="E56" s="23">
        <v>92</v>
      </c>
      <c r="F56" s="22" t="s">
        <v>81</v>
      </c>
      <c r="G56" s="23">
        <v>80</v>
      </c>
      <c r="H56" s="22" t="s">
        <v>82</v>
      </c>
      <c r="I56" s="23">
        <v>7.0000000000000007E-2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0.59</v>
      </c>
      <c r="C60" s="30"/>
      <c r="D60" s="33">
        <v>13.58</v>
      </c>
      <c r="E60" s="30"/>
      <c r="F60" s="30"/>
      <c r="G60" s="34"/>
      <c r="H60" s="30">
        <v>1.99</v>
      </c>
      <c r="I60" s="30"/>
      <c r="J60" s="21">
        <v>5.53</v>
      </c>
      <c r="K60" s="21"/>
      <c r="L60" s="21">
        <v>9.5500000000000007</v>
      </c>
      <c r="M60" s="21"/>
    </row>
    <row r="61" spans="1:13" ht="18.75">
      <c r="A61" s="28" t="s">
        <v>2</v>
      </c>
      <c r="B61" s="29">
        <v>1.1399999999999999</v>
      </c>
      <c r="C61" s="30"/>
      <c r="D61" s="33">
        <v>0.43</v>
      </c>
      <c r="E61" s="30"/>
      <c r="F61" s="30">
        <v>0.4</v>
      </c>
      <c r="G61" s="34"/>
      <c r="H61" s="30">
        <v>1.1499999999999999</v>
      </c>
      <c r="I61" s="30"/>
      <c r="J61" s="21">
        <v>23.7</v>
      </c>
      <c r="K61" s="21"/>
      <c r="L61" s="21">
        <v>265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44.8</v>
      </c>
      <c r="D63" s="33"/>
      <c r="E63" s="30">
        <v>45.9</v>
      </c>
      <c r="F63" s="30"/>
      <c r="G63" s="34">
        <v>48</v>
      </c>
      <c r="H63" s="30"/>
      <c r="I63" s="30">
        <v>38.200000000000003</v>
      </c>
      <c r="J63" s="21"/>
      <c r="K63" s="21">
        <v>37.33</v>
      </c>
      <c r="M63" s="21">
        <v>39.15</v>
      </c>
    </row>
    <row r="64" spans="1:13" ht="18.75">
      <c r="A64" s="31" t="s">
        <v>3</v>
      </c>
      <c r="B64" s="30"/>
      <c r="C64" s="30">
        <v>12.5</v>
      </c>
      <c r="D64" s="33"/>
      <c r="E64" s="30">
        <v>13</v>
      </c>
      <c r="F64" s="30"/>
      <c r="G64" s="38">
        <v>12.6</v>
      </c>
      <c r="H64" s="30"/>
      <c r="I64" s="30">
        <v>12.6</v>
      </c>
      <c r="J64" s="21"/>
      <c r="K64" s="21">
        <v>17.649999999999999</v>
      </c>
      <c r="L64" s="21"/>
      <c r="M64" s="21">
        <v>13.15</v>
      </c>
    </row>
    <row r="65" spans="1:13" ht="18.75">
      <c r="A65" s="31" t="s">
        <v>4</v>
      </c>
      <c r="B65" s="30"/>
      <c r="C65" s="30">
        <v>30.5</v>
      </c>
      <c r="D65" s="33"/>
      <c r="E65" s="30"/>
      <c r="F65" s="30"/>
      <c r="G65" s="34"/>
      <c r="H65" s="30"/>
      <c r="I65" s="30">
        <v>36.1</v>
      </c>
      <c r="J65" s="21"/>
      <c r="K65" s="21">
        <v>46.88</v>
      </c>
      <c r="M65" s="21">
        <v>61.55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5.96</v>
      </c>
      <c r="C67" s="30">
        <v>7.4</v>
      </c>
      <c r="D67" s="33">
        <v>7.02</v>
      </c>
      <c r="E67" s="30">
        <v>7.11</v>
      </c>
      <c r="F67" s="30">
        <v>7.16</v>
      </c>
      <c r="G67" s="34">
        <v>8.92</v>
      </c>
      <c r="H67" s="30">
        <v>8.76</v>
      </c>
      <c r="I67" s="30">
        <v>6.86</v>
      </c>
      <c r="J67" s="21">
        <v>17.100000000000001</v>
      </c>
      <c r="K67" s="21">
        <v>7.41</v>
      </c>
      <c r="L67" s="21">
        <v>18.5</v>
      </c>
      <c r="M67" s="21">
        <v>6.96</v>
      </c>
    </row>
    <row r="68" spans="1:13" ht="18.75">
      <c r="A68" s="32" t="s">
        <v>5</v>
      </c>
      <c r="B68" s="36"/>
      <c r="C68" s="30"/>
      <c r="D68" s="33">
        <v>12.88</v>
      </c>
      <c r="E68" s="30">
        <v>18</v>
      </c>
      <c r="F68" s="30"/>
      <c r="G68" s="34"/>
      <c r="H68" s="30">
        <v>3.06</v>
      </c>
      <c r="I68" s="30">
        <v>12.5</v>
      </c>
      <c r="J68" s="21"/>
      <c r="K68" s="21"/>
      <c r="L68" s="21">
        <v>2.2799999999999998</v>
      </c>
      <c r="M68" s="21">
        <v>19.66</v>
      </c>
    </row>
    <row r="69" spans="1:13" ht="18.75">
      <c r="A69" s="32" t="s">
        <v>6</v>
      </c>
      <c r="B69" s="36">
        <v>8.27</v>
      </c>
      <c r="C69" s="30">
        <v>13.2</v>
      </c>
      <c r="D69" s="33"/>
      <c r="E69" s="30"/>
      <c r="F69" s="30">
        <v>0.59</v>
      </c>
      <c r="G69" s="34">
        <v>10.8</v>
      </c>
      <c r="H69" s="30">
        <v>4.16</v>
      </c>
      <c r="I69" s="30">
        <v>7.06</v>
      </c>
      <c r="J69" s="21">
        <v>6.1</v>
      </c>
      <c r="K69" s="21">
        <v>14.47</v>
      </c>
      <c r="L69" s="21">
        <v>5.59</v>
      </c>
      <c r="M69" s="21">
        <v>13.44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C26" sqref="C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150</v>
      </c>
      <c r="D2" s="229"/>
      <c r="E2" s="229"/>
      <c r="F2" s="230" t="s">
        <v>322</v>
      </c>
      <c r="G2" s="230"/>
      <c r="H2" s="230"/>
      <c r="I2" s="231" t="s">
        <v>158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80384</v>
      </c>
      <c r="D4" s="232"/>
      <c r="E4" s="232"/>
      <c r="F4" s="232">
        <v>80445</v>
      </c>
      <c r="G4" s="232"/>
      <c r="H4" s="232"/>
      <c r="I4" s="232">
        <v>80550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80550</v>
      </c>
      <c r="D5" s="232"/>
      <c r="E5" s="232"/>
      <c r="F5" s="232">
        <v>82228</v>
      </c>
      <c r="G5" s="232"/>
      <c r="H5" s="232"/>
      <c r="I5" s="232">
        <v>83660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C4-'29日'!I4</f>
        <v>0</v>
      </c>
      <c r="D6" s="288"/>
      <c r="E6" s="288"/>
      <c r="F6" s="289">
        <f>F4-C4</f>
        <v>61</v>
      </c>
      <c r="G6" s="290"/>
      <c r="H6" s="291"/>
      <c r="I6" s="289">
        <f>I4-F4</f>
        <v>105</v>
      </c>
      <c r="J6" s="290"/>
      <c r="K6" s="291"/>
      <c r="L6" s="294">
        <f>C6+F6+I6</f>
        <v>166</v>
      </c>
      <c r="M6" s="294">
        <f>C7+F7+I7</f>
        <v>4660</v>
      </c>
    </row>
    <row r="7" spans="1:15" ht="21.95" customHeight="1">
      <c r="A7" s="223"/>
      <c r="B7" s="6" t="s">
        <v>16</v>
      </c>
      <c r="C7" s="288">
        <f>C5-'29日'!I5</f>
        <v>1550</v>
      </c>
      <c r="D7" s="288"/>
      <c r="E7" s="288"/>
      <c r="F7" s="289">
        <f>F5-C5</f>
        <v>1678</v>
      </c>
      <c r="G7" s="290"/>
      <c r="H7" s="291"/>
      <c r="I7" s="289">
        <f>I5-F5</f>
        <v>1432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49</v>
      </c>
      <c r="D9" s="232"/>
      <c r="E9" s="232"/>
      <c r="F9" s="232">
        <v>47</v>
      </c>
      <c r="G9" s="232"/>
      <c r="H9" s="232"/>
      <c r="I9" s="232">
        <v>47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0</v>
      </c>
      <c r="D10" s="232"/>
      <c r="E10" s="232"/>
      <c r="F10" s="232">
        <v>0</v>
      </c>
      <c r="G10" s="232"/>
      <c r="H10" s="232"/>
      <c r="I10" s="232">
        <v>0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218" t="s">
        <v>292</v>
      </c>
      <c r="D11" s="218" t="s">
        <v>292</v>
      </c>
      <c r="E11" s="218" t="s">
        <v>292</v>
      </c>
      <c r="F11" s="220" t="s">
        <v>292</v>
      </c>
      <c r="G11" s="220" t="s">
        <v>292</v>
      </c>
      <c r="H11" s="220" t="s">
        <v>292</v>
      </c>
      <c r="I11" s="222" t="s">
        <v>292</v>
      </c>
      <c r="J11" s="222" t="s">
        <v>292</v>
      </c>
      <c r="K11" s="222" t="s">
        <v>292</v>
      </c>
    </row>
    <row r="12" spans="1:15" ht="21.95" customHeight="1">
      <c r="A12" s="268"/>
      <c r="B12" s="43" t="s">
        <v>23</v>
      </c>
      <c r="C12" s="218" t="s">
        <v>292</v>
      </c>
      <c r="D12" s="218" t="s">
        <v>292</v>
      </c>
      <c r="E12" s="218" t="s">
        <v>292</v>
      </c>
      <c r="F12" s="220" t="s">
        <v>292</v>
      </c>
      <c r="G12" s="220" t="s">
        <v>292</v>
      </c>
      <c r="H12" s="220" t="s">
        <v>292</v>
      </c>
      <c r="I12" s="222" t="s">
        <v>292</v>
      </c>
      <c r="J12" s="222" t="s">
        <v>292</v>
      </c>
      <c r="K12" s="222" t="s">
        <v>292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217">
        <v>340</v>
      </c>
      <c r="D15" s="217">
        <v>340</v>
      </c>
      <c r="E15" s="217">
        <v>340</v>
      </c>
      <c r="F15" s="219">
        <v>340</v>
      </c>
      <c r="G15" s="219">
        <v>340</v>
      </c>
      <c r="H15" s="219">
        <v>340</v>
      </c>
      <c r="I15" s="221">
        <v>340</v>
      </c>
      <c r="J15" s="221">
        <v>340</v>
      </c>
      <c r="K15" s="221">
        <v>340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218" t="s">
        <v>292</v>
      </c>
      <c r="D17" s="218" t="s">
        <v>292</v>
      </c>
      <c r="E17" s="218" t="s">
        <v>292</v>
      </c>
      <c r="F17" s="220" t="s">
        <v>292</v>
      </c>
      <c r="G17" s="220" t="s">
        <v>292</v>
      </c>
      <c r="H17" s="220" t="s">
        <v>292</v>
      </c>
      <c r="I17" s="222" t="s">
        <v>292</v>
      </c>
      <c r="J17" s="222" t="s">
        <v>292</v>
      </c>
      <c r="K17" s="222" t="s">
        <v>292</v>
      </c>
    </row>
    <row r="18" spans="1:11" ht="21.95" customHeight="1">
      <c r="A18" s="240"/>
      <c r="B18" s="42" t="s">
        <v>23</v>
      </c>
      <c r="C18" s="218" t="s">
        <v>292</v>
      </c>
      <c r="D18" s="218" t="s">
        <v>292</v>
      </c>
      <c r="E18" s="218" t="s">
        <v>292</v>
      </c>
      <c r="F18" s="220" t="s">
        <v>292</v>
      </c>
      <c r="G18" s="220" t="s">
        <v>292</v>
      </c>
      <c r="H18" s="220" t="s">
        <v>292</v>
      </c>
      <c r="I18" s="222" t="s">
        <v>292</v>
      </c>
      <c r="J18" s="222" t="s">
        <v>292</v>
      </c>
      <c r="K18" s="222" t="s">
        <v>292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217">
        <v>170</v>
      </c>
      <c r="D21" s="217">
        <v>170</v>
      </c>
      <c r="E21" s="217">
        <v>170</v>
      </c>
      <c r="F21" s="219">
        <v>170</v>
      </c>
      <c r="G21" s="219">
        <v>170</v>
      </c>
      <c r="H21" s="219">
        <v>170</v>
      </c>
      <c r="I21" s="221">
        <v>170</v>
      </c>
      <c r="J21" s="221">
        <v>170</v>
      </c>
      <c r="K21" s="221">
        <v>170</v>
      </c>
    </row>
    <row r="22" spans="1:11" ht="21.95" customHeight="1">
      <c r="A22" s="238"/>
      <c r="B22" s="9" t="s">
        <v>33</v>
      </c>
      <c r="C22" s="239" t="s">
        <v>34</v>
      </c>
      <c r="D22" s="239"/>
      <c r="E22" s="239"/>
      <c r="F22" s="239" t="s">
        <v>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1230</v>
      </c>
      <c r="D23" s="237"/>
      <c r="E23" s="237"/>
      <c r="F23" s="237">
        <v>1230</v>
      </c>
      <c r="G23" s="237"/>
      <c r="H23" s="237"/>
      <c r="I23" s="237">
        <v>1080</v>
      </c>
      <c r="J23" s="237"/>
      <c r="K23" s="237"/>
    </row>
    <row r="24" spans="1:11" ht="21.95" customHeight="1">
      <c r="A24" s="243"/>
      <c r="B24" s="10" t="s">
        <v>37</v>
      </c>
      <c r="C24" s="237">
        <v>1030</v>
      </c>
      <c r="D24" s="237"/>
      <c r="E24" s="237"/>
      <c r="F24" s="237">
        <v>1030</v>
      </c>
      <c r="G24" s="237"/>
      <c r="H24" s="237"/>
      <c r="I24" s="237">
        <v>870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44</v>
      </c>
      <c r="D25" s="237"/>
      <c r="E25" s="237"/>
      <c r="F25" s="237">
        <v>44</v>
      </c>
      <c r="G25" s="237"/>
      <c r="H25" s="237"/>
      <c r="I25" s="237">
        <v>44</v>
      </c>
      <c r="J25" s="237"/>
      <c r="K25" s="237"/>
    </row>
    <row r="26" spans="1:11" ht="21.95" customHeight="1">
      <c r="A26" s="242"/>
      <c r="B26" s="8" t="s">
        <v>40</v>
      </c>
      <c r="C26" s="237">
        <v>145</v>
      </c>
      <c r="D26" s="237"/>
      <c r="E26" s="237"/>
      <c r="F26" s="237">
        <v>145</v>
      </c>
      <c r="G26" s="237"/>
      <c r="H26" s="237"/>
      <c r="I26" s="237">
        <v>145</v>
      </c>
      <c r="J26" s="237"/>
      <c r="K26" s="237"/>
    </row>
    <row r="27" spans="1:11" ht="21.95" customHeight="1">
      <c r="A27" s="242"/>
      <c r="B27" s="8" t="s">
        <v>41</v>
      </c>
      <c r="C27" s="237">
        <v>2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320</v>
      </c>
      <c r="D28" s="254"/>
      <c r="E28" s="255"/>
      <c r="F28" s="253"/>
      <c r="G28" s="254"/>
      <c r="H28" s="255"/>
      <c r="I28" s="253" t="s">
        <v>324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304</v>
      </c>
      <c r="D31" s="265"/>
      <c r="E31" s="266"/>
      <c r="F31" s="264" t="s">
        <v>321</v>
      </c>
      <c r="G31" s="265"/>
      <c r="H31" s="266"/>
      <c r="I31" s="264" t="s">
        <v>323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8.1199999999999992</v>
      </c>
      <c r="D56" s="22" t="s">
        <v>80</v>
      </c>
      <c r="E56" s="23">
        <v>95</v>
      </c>
      <c r="F56" s="22" t="s">
        <v>81</v>
      </c>
      <c r="G56" s="23">
        <v>80</v>
      </c>
      <c r="H56" s="22" t="s">
        <v>82</v>
      </c>
      <c r="I56" s="23">
        <v>0.06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4.5</v>
      </c>
      <c r="C60" s="30"/>
      <c r="D60" s="33">
        <v>4.3</v>
      </c>
      <c r="E60" s="30"/>
      <c r="F60" s="30">
        <v>18.100000000000001</v>
      </c>
      <c r="G60" s="34"/>
      <c r="H60" s="30">
        <v>6.73</v>
      </c>
      <c r="I60" s="30"/>
      <c r="J60" s="21">
        <v>3.07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>
        <v>2.7</v>
      </c>
      <c r="E61" s="30"/>
      <c r="F61" s="30">
        <v>41.9</v>
      </c>
      <c r="G61" s="34"/>
      <c r="H61" s="30">
        <v>4.3899999999999997</v>
      </c>
      <c r="I61" s="30"/>
      <c r="J61" s="21">
        <v>1.07</v>
      </c>
      <c r="K61" s="21"/>
      <c r="L61" s="21">
        <v>0.83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31.5</v>
      </c>
    </row>
    <row r="64" spans="1:13" ht="18.75">
      <c r="A64" s="31" t="s">
        <v>3</v>
      </c>
      <c r="B64" s="30"/>
      <c r="C64" s="30">
        <v>13.34</v>
      </c>
      <c r="D64" s="33"/>
      <c r="E64" s="30">
        <v>14.45</v>
      </c>
      <c r="F64" s="30"/>
      <c r="G64" s="38">
        <v>15.35</v>
      </c>
      <c r="H64" s="30"/>
      <c r="I64" s="30">
        <v>13.67</v>
      </c>
      <c r="J64" s="21"/>
      <c r="K64" s="21">
        <v>19.5</v>
      </c>
      <c r="L64" s="21"/>
      <c r="M64" s="21">
        <v>17</v>
      </c>
    </row>
    <row r="65" spans="1:13" ht="18.75">
      <c r="A65" s="31" t="s">
        <v>4</v>
      </c>
      <c r="B65" s="30"/>
      <c r="C65" s="30">
        <v>64.209999999999994</v>
      </c>
      <c r="D65" s="33"/>
      <c r="E65" s="30">
        <v>61.63</v>
      </c>
      <c r="F65" s="30"/>
      <c r="G65" s="34">
        <v>59.57</v>
      </c>
      <c r="H65" s="30"/>
      <c r="I65" s="30">
        <v>62.58</v>
      </c>
      <c r="J65" s="21"/>
      <c r="K65" s="21">
        <v>63.6</v>
      </c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4.7</v>
      </c>
      <c r="C67" s="30">
        <v>6.67</v>
      </c>
      <c r="D67" s="33">
        <v>5.4</v>
      </c>
      <c r="E67" s="30">
        <v>7.07</v>
      </c>
      <c r="F67" s="30">
        <v>11.9</v>
      </c>
      <c r="G67" s="34">
        <v>6.48</v>
      </c>
      <c r="H67" s="30">
        <v>2.4500000000000002</v>
      </c>
      <c r="I67" s="30">
        <v>7.19</v>
      </c>
      <c r="J67" s="21">
        <v>3.26</v>
      </c>
      <c r="K67" s="21">
        <v>7.75</v>
      </c>
      <c r="L67" s="21">
        <v>2.65</v>
      </c>
      <c r="M67" s="21">
        <v>8.4499999999999993</v>
      </c>
    </row>
    <row r="68" spans="1:13" ht="18.75">
      <c r="A68" s="32" t="s">
        <v>5</v>
      </c>
      <c r="B68" s="36">
        <v>3.5</v>
      </c>
      <c r="C68" s="30">
        <v>16</v>
      </c>
      <c r="D68" s="33">
        <v>3.8</v>
      </c>
      <c r="E68" s="30">
        <v>8.31</v>
      </c>
      <c r="F68" s="30">
        <v>4.41</v>
      </c>
      <c r="G68" s="34">
        <v>6.88</v>
      </c>
      <c r="H68" s="30">
        <v>3.8</v>
      </c>
      <c r="I68" s="30">
        <v>11.1</v>
      </c>
      <c r="J68" s="21">
        <v>3.49</v>
      </c>
      <c r="K68" s="21">
        <v>5.84</v>
      </c>
      <c r="L68" s="21">
        <v>1.46</v>
      </c>
      <c r="M68" s="21">
        <v>5.59</v>
      </c>
    </row>
    <row r="69" spans="1:13" ht="18.75">
      <c r="A69" s="32" t="s">
        <v>6</v>
      </c>
      <c r="B69" s="36">
        <v>3.9</v>
      </c>
      <c r="C69" s="30">
        <v>8.14</v>
      </c>
      <c r="D69" s="33">
        <v>4.4000000000000004</v>
      </c>
      <c r="E69" s="30">
        <v>7.18</v>
      </c>
      <c r="F69" s="30">
        <v>3.9</v>
      </c>
      <c r="G69" s="34">
        <v>7.7</v>
      </c>
      <c r="H69" s="30">
        <v>4.91</v>
      </c>
      <c r="I69" s="30">
        <v>7.48</v>
      </c>
      <c r="J69" s="21">
        <v>1.96</v>
      </c>
      <c r="K69" s="21">
        <v>7.48</v>
      </c>
      <c r="L69" s="21">
        <v>1.66</v>
      </c>
      <c r="M69" s="21">
        <v>7.48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7" sqref="M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9</v>
      </c>
      <c r="D2" s="229"/>
      <c r="E2" s="229"/>
      <c r="F2" s="230" t="s">
        <v>10</v>
      </c>
      <c r="G2" s="230"/>
      <c r="H2" s="230"/>
      <c r="I2" s="231" t="s">
        <v>11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/>
      <c r="D4" s="232"/>
      <c r="E4" s="232"/>
      <c r="F4" s="232"/>
      <c r="G4" s="232"/>
      <c r="H4" s="232"/>
      <c r="I4" s="232"/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/>
      <c r="D5" s="232"/>
      <c r="E5" s="232"/>
      <c r="F5" s="232"/>
      <c r="G5" s="232"/>
      <c r="H5" s="232"/>
      <c r="I5" s="232"/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C4-'30日'!I4</f>
        <v>-80550</v>
      </c>
      <c r="D6" s="288"/>
      <c r="E6" s="288"/>
      <c r="F6" s="289">
        <f>F4-C4</f>
        <v>0</v>
      </c>
      <c r="G6" s="290"/>
      <c r="H6" s="291"/>
      <c r="I6" s="289">
        <f>I4-F4</f>
        <v>0</v>
      </c>
      <c r="J6" s="290"/>
      <c r="K6" s="291"/>
      <c r="L6" s="294">
        <f>C6+F6+I6</f>
        <v>-80550</v>
      </c>
      <c r="M6" s="294">
        <f>C7+F7+I7</f>
        <v>-83660</v>
      </c>
    </row>
    <row r="7" spans="1:15" ht="21.95" customHeight="1">
      <c r="A7" s="223"/>
      <c r="B7" s="6" t="s">
        <v>16</v>
      </c>
      <c r="C7" s="288">
        <f>C5-'30日'!I5</f>
        <v>-83660</v>
      </c>
      <c r="D7" s="288"/>
      <c r="E7" s="288"/>
      <c r="F7" s="289">
        <f>F5-C5</f>
        <v>0</v>
      </c>
      <c r="G7" s="290"/>
      <c r="H7" s="291"/>
      <c r="I7" s="289">
        <f>I5-F5</f>
        <v>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/>
      <c r="D8" s="232"/>
      <c r="E8" s="232"/>
      <c r="F8" s="232"/>
      <c r="G8" s="232"/>
      <c r="H8" s="232"/>
      <c r="I8" s="232"/>
      <c r="J8" s="232"/>
      <c r="K8" s="232"/>
    </row>
    <row r="9" spans="1:15" ht="21.95" customHeight="1">
      <c r="A9" s="267" t="s">
        <v>18</v>
      </c>
      <c r="B9" s="7" t="s">
        <v>19</v>
      </c>
      <c r="C9" s="232"/>
      <c r="D9" s="232"/>
      <c r="E9" s="232"/>
      <c r="F9" s="232"/>
      <c r="G9" s="232"/>
      <c r="H9" s="232"/>
      <c r="I9" s="232"/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/>
      <c r="D10" s="232"/>
      <c r="E10" s="232"/>
      <c r="F10" s="232"/>
      <c r="G10" s="232"/>
      <c r="H10" s="232"/>
      <c r="I10" s="232"/>
      <c r="J10" s="232"/>
      <c r="K10" s="232"/>
    </row>
    <row r="11" spans="1:15" ht="21.95" customHeight="1">
      <c r="A11" s="268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268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4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38"/>
      <c r="B22" s="9" t="s">
        <v>33</v>
      </c>
      <c r="C22" s="239" t="s">
        <v>34</v>
      </c>
      <c r="D22" s="239"/>
      <c r="E22" s="239"/>
      <c r="F22" s="239" t="s">
        <v>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/>
      <c r="D23" s="237"/>
      <c r="E23" s="237"/>
      <c r="F23" s="237"/>
      <c r="G23" s="237"/>
      <c r="H23" s="237"/>
      <c r="I23" s="237"/>
      <c r="J23" s="237"/>
      <c r="K23" s="237"/>
    </row>
    <row r="24" spans="1:11" ht="21.95" customHeight="1">
      <c r="A24" s="243"/>
      <c r="B24" s="10" t="s">
        <v>37</v>
      </c>
      <c r="C24" s="237"/>
      <c r="D24" s="237"/>
      <c r="E24" s="237"/>
      <c r="F24" s="237"/>
      <c r="G24" s="237"/>
      <c r="H24" s="237"/>
      <c r="I24" s="237"/>
      <c r="J24" s="237"/>
      <c r="K24" s="237"/>
    </row>
    <row r="25" spans="1:11" ht="21.95" customHeight="1">
      <c r="A25" s="242" t="s">
        <v>38</v>
      </c>
      <c r="B25" s="8" t="s">
        <v>39</v>
      </c>
      <c r="C25" s="237"/>
      <c r="D25" s="237"/>
      <c r="E25" s="237"/>
      <c r="F25" s="237"/>
      <c r="G25" s="237"/>
      <c r="H25" s="237"/>
      <c r="I25" s="237"/>
      <c r="J25" s="237"/>
      <c r="K25" s="237"/>
    </row>
    <row r="26" spans="1:11" ht="21.95" customHeight="1">
      <c r="A26" s="242"/>
      <c r="B26" s="8" t="s">
        <v>40</v>
      </c>
      <c r="C26" s="237"/>
      <c r="D26" s="237"/>
      <c r="E26" s="237"/>
      <c r="F26" s="237"/>
      <c r="G26" s="237"/>
      <c r="H26" s="237"/>
      <c r="I26" s="237"/>
      <c r="J26" s="237"/>
      <c r="K26" s="237"/>
    </row>
    <row r="27" spans="1:11" ht="21.95" customHeight="1">
      <c r="A27" s="242"/>
      <c r="B27" s="8" t="s">
        <v>41</v>
      </c>
      <c r="C27" s="237"/>
      <c r="D27" s="237"/>
      <c r="E27" s="237"/>
      <c r="F27" s="237"/>
      <c r="G27" s="237"/>
      <c r="H27" s="237"/>
      <c r="I27" s="237"/>
      <c r="J27" s="237"/>
      <c r="K27" s="237"/>
    </row>
    <row r="28" spans="1:11" ht="76.5" customHeight="1">
      <c r="A28" s="247" t="s" ph="1">
        <v>42</v>
      </c>
      <c r="B28" s="248" ph="1"/>
      <c r="C28" s="253"/>
      <c r="D28" s="254"/>
      <c r="E28" s="255"/>
      <c r="F28" s="253"/>
      <c r="G28" s="254"/>
      <c r="H28" s="255"/>
      <c r="I28" s="253"/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43</v>
      </c>
      <c r="B31" s="263"/>
      <c r="C31" s="264" t="s">
        <v>44</v>
      </c>
      <c r="D31" s="265"/>
      <c r="E31" s="266"/>
      <c r="F31" s="264" t="s">
        <v>44</v>
      </c>
      <c r="G31" s="265"/>
      <c r="H31" s="266"/>
      <c r="I31" s="264" t="s">
        <v>44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6"/>
      <c r="B52" s="28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6"/>
      <c r="B53" s="28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6"/>
      <c r="B54" s="28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6"/>
      <c r="B55" s="28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107</v>
      </c>
      <c r="D2" s="229"/>
      <c r="E2" s="229"/>
      <c r="F2" s="230" t="s">
        <v>118</v>
      </c>
      <c r="G2" s="230"/>
      <c r="H2" s="230"/>
      <c r="I2" s="231" t="s">
        <v>117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7630</v>
      </c>
      <c r="D4" s="232"/>
      <c r="E4" s="232"/>
      <c r="F4" s="232">
        <v>8595</v>
      </c>
      <c r="G4" s="232"/>
      <c r="H4" s="232"/>
      <c r="I4" s="232">
        <v>9171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7330</v>
      </c>
      <c r="D5" s="232"/>
      <c r="E5" s="232"/>
      <c r="F5" s="232">
        <v>8150</v>
      </c>
      <c r="G5" s="232"/>
      <c r="H5" s="232"/>
      <c r="I5" s="232">
        <v>208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C4-'2日'!I4</f>
        <v>1150</v>
      </c>
      <c r="D6" s="288"/>
      <c r="E6" s="288"/>
      <c r="F6" s="289">
        <f>F4-C4</f>
        <v>965</v>
      </c>
      <c r="G6" s="290"/>
      <c r="H6" s="291"/>
      <c r="I6" s="289">
        <f>I4-F4</f>
        <v>576</v>
      </c>
      <c r="J6" s="290"/>
      <c r="K6" s="291"/>
      <c r="L6" s="294">
        <f>C6+F6+I6</f>
        <v>2691</v>
      </c>
      <c r="M6" s="294">
        <f>C7+F7+I7</f>
        <v>-6062</v>
      </c>
    </row>
    <row r="7" spans="1:15" ht="21.95" customHeight="1">
      <c r="A7" s="223"/>
      <c r="B7" s="6" t="s">
        <v>16</v>
      </c>
      <c r="C7" s="288">
        <f>C5-'2日'!I5</f>
        <v>1060</v>
      </c>
      <c r="D7" s="288"/>
      <c r="E7" s="288"/>
      <c r="F7" s="289">
        <f>F5-C5</f>
        <v>820</v>
      </c>
      <c r="G7" s="290"/>
      <c r="H7" s="291"/>
      <c r="I7" s="289">
        <f>I5-F5</f>
        <v>-7942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45</v>
      </c>
      <c r="D9" s="232"/>
      <c r="E9" s="232"/>
      <c r="F9" s="232">
        <v>49</v>
      </c>
      <c r="G9" s="232"/>
      <c r="H9" s="232"/>
      <c r="I9" s="232" t="s">
        <v>125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45</v>
      </c>
      <c r="D10" s="232"/>
      <c r="E10" s="232"/>
      <c r="F10" s="232">
        <v>49</v>
      </c>
      <c r="G10" s="232"/>
      <c r="H10" s="232"/>
      <c r="I10" s="232" t="s">
        <v>124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60" t="s">
        <v>92</v>
      </c>
      <c r="D11" s="60" t="s">
        <v>92</v>
      </c>
      <c r="E11" s="60" t="s">
        <v>92</v>
      </c>
      <c r="F11" s="62" t="s">
        <v>92</v>
      </c>
      <c r="G11" s="62" t="s">
        <v>92</v>
      </c>
      <c r="H11" s="62" t="s">
        <v>92</v>
      </c>
      <c r="I11" s="64" t="s">
        <v>92</v>
      </c>
      <c r="J11" s="64" t="s">
        <v>92</v>
      </c>
      <c r="K11" s="64" t="s">
        <v>92</v>
      </c>
    </row>
    <row r="12" spans="1:15" ht="21.95" customHeight="1">
      <c r="A12" s="268"/>
      <c r="B12" s="43" t="s">
        <v>23</v>
      </c>
      <c r="C12" s="60">
        <v>60</v>
      </c>
      <c r="D12" s="60">
        <v>60</v>
      </c>
      <c r="E12" s="60">
        <v>60</v>
      </c>
      <c r="F12" s="62">
        <v>60</v>
      </c>
      <c r="G12" s="62">
        <v>60</v>
      </c>
      <c r="H12" s="62">
        <v>60</v>
      </c>
      <c r="I12" s="64">
        <v>60</v>
      </c>
      <c r="J12" s="64">
        <v>60</v>
      </c>
      <c r="K12" s="64">
        <v>60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59">
        <v>440</v>
      </c>
      <c r="D15" s="59">
        <v>400</v>
      </c>
      <c r="E15" s="59">
        <v>360</v>
      </c>
      <c r="F15" s="61">
        <v>360</v>
      </c>
      <c r="G15" s="41">
        <v>330</v>
      </c>
      <c r="H15" s="41">
        <v>370</v>
      </c>
      <c r="I15" s="41">
        <v>370</v>
      </c>
      <c r="J15" s="41">
        <v>350</v>
      </c>
      <c r="K15" s="41">
        <v>330</v>
      </c>
    </row>
    <row r="16" spans="1:15" ht="21.9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59" t="s">
        <v>94</v>
      </c>
      <c r="D17" s="59" t="s">
        <v>94</v>
      </c>
      <c r="E17" s="59" t="s">
        <v>94</v>
      </c>
      <c r="F17" s="61" t="s">
        <v>94</v>
      </c>
      <c r="G17" s="61" t="s">
        <v>94</v>
      </c>
      <c r="H17" s="61" t="s">
        <v>94</v>
      </c>
      <c r="I17" s="63" t="s">
        <v>94</v>
      </c>
      <c r="J17" s="63" t="s">
        <v>94</v>
      </c>
      <c r="K17" s="63" t="s">
        <v>94</v>
      </c>
    </row>
    <row r="18" spans="1:11" ht="21.95" customHeight="1">
      <c r="A18" s="240"/>
      <c r="B18" s="42" t="s">
        <v>23</v>
      </c>
      <c r="C18" s="59">
        <v>85</v>
      </c>
      <c r="D18" s="59">
        <v>85</v>
      </c>
      <c r="E18" s="59">
        <v>85</v>
      </c>
      <c r="F18" s="61">
        <v>85</v>
      </c>
      <c r="G18" s="61">
        <v>85</v>
      </c>
      <c r="H18" s="61">
        <v>85</v>
      </c>
      <c r="I18" s="63">
        <v>85</v>
      </c>
      <c r="J18" s="63">
        <v>85</v>
      </c>
      <c r="K18" s="63">
        <v>85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59">
        <v>500</v>
      </c>
      <c r="D21" s="59">
        <v>410</v>
      </c>
      <c r="E21" s="59">
        <v>310</v>
      </c>
      <c r="F21" s="61">
        <v>310</v>
      </c>
      <c r="G21" s="41">
        <v>250</v>
      </c>
      <c r="H21" s="41">
        <v>470</v>
      </c>
      <c r="I21" s="41">
        <v>470</v>
      </c>
      <c r="J21" s="41">
        <v>410</v>
      </c>
      <c r="K21" s="41">
        <v>360</v>
      </c>
    </row>
    <row r="22" spans="1:11" ht="27">
      <c r="A22" s="238"/>
      <c r="B22" s="9" t="s">
        <v>33</v>
      </c>
      <c r="C22" s="239" t="s">
        <v>34</v>
      </c>
      <c r="D22" s="239"/>
      <c r="E22" s="239"/>
      <c r="F22" s="239" t="s">
        <v>121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1410</v>
      </c>
      <c r="D23" s="237"/>
      <c r="E23" s="237"/>
      <c r="F23" s="237">
        <v>1410</v>
      </c>
      <c r="G23" s="237"/>
      <c r="H23" s="237"/>
      <c r="I23" s="237">
        <v>1220</v>
      </c>
      <c r="J23" s="237"/>
      <c r="K23" s="237"/>
    </row>
    <row r="24" spans="1:11" ht="21.95" customHeight="1">
      <c r="A24" s="243"/>
      <c r="B24" s="10" t="s">
        <v>37</v>
      </c>
      <c r="C24" s="237">
        <v>2330</v>
      </c>
      <c r="D24" s="237"/>
      <c r="E24" s="237"/>
      <c r="F24" s="237">
        <v>2330</v>
      </c>
      <c r="G24" s="237"/>
      <c r="H24" s="237"/>
      <c r="I24" s="237">
        <v>2330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22</v>
      </c>
      <c r="D25" s="237"/>
      <c r="E25" s="237"/>
      <c r="F25" s="237">
        <v>22</v>
      </c>
      <c r="G25" s="237"/>
      <c r="H25" s="237"/>
      <c r="I25" s="237">
        <v>22</v>
      </c>
      <c r="J25" s="237"/>
      <c r="K25" s="237"/>
    </row>
    <row r="26" spans="1:11" ht="21.95" customHeight="1">
      <c r="A26" s="242"/>
      <c r="B26" s="8" t="s">
        <v>40</v>
      </c>
      <c r="C26" s="237">
        <v>123</v>
      </c>
      <c r="D26" s="237"/>
      <c r="E26" s="237"/>
      <c r="F26" s="237">
        <v>121</v>
      </c>
      <c r="G26" s="237"/>
      <c r="H26" s="237"/>
      <c r="I26" s="237">
        <v>121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120</v>
      </c>
      <c r="D28" s="254"/>
      <c r="E28" s="255"/>
      <c r="F28" s="253" t="s">
        <v>128</v>
      </c>
      <c r="G28" s="254"/>
      <c r="H28" s="255"/>
      <c r="I28" s="253" t="s">
        <v>123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106</v>
      </c>
      <c r="D31" s="265"/>
      <c r="E31" s="266"/>
      <c r="F31" s="264" t="s">
        <v>119</v>
      </c>
      <c r="G31" s="265"/>
      <c r="H31" s="266"/>
      <c r="I31" s="264" t="s">
        <v>122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/>
    </row>
    <row r="35" spans="1:10" ht="15.75">
      <c r="A35" s="276"/>
      <c r="B35" s="283"/>
      <c r="C35" s="13" t="s">
        <v>54</v>
      </c>
      <c r="D35" s="13" t="s">
        <v>55</v>
      </c>
      <c r="E35" s="44">
        <v>9.4499999999999993</v>
      </c>
      <c r="F35" s="44">
        <v>9.32</v>
      </c>
      <c r="G35" s="44">
        <v>9.36</v>
      </c>
      <c r="H35" s="41">
        <v>9.42</v>
      </c>
      <c r="I35" s="44">
        <v>9.3699999999999992</v>
      </c>
      <c r="J35" s="21"/>
    </row>
    <row r="36" spans="1:10" ht="15.75">
      <c r="A36" s="276"/>
      <c r="B36" s="283"/>
      <c r="C36" s="12" t="s">
        <v>56</v>
      </c>
      <c r="D36" s="12" t="s">
        <v>57</v>
      </c>
      <c r="E36" s="44">
        <v>7.25</v>
      </c>
      <c r="F36" s="44">
        <v>6.7</v>
      </c>
      <c r="G36" s="44">
        <v>5.92</v>
      </c>
      <c r="H36" s="41">
        <v>6.75</v>
      </c>
      <c r="I36" s="44">
        <v>6.19</v>
      </c>
      <c r="J36" s="21"/>
    </row>
    <row r="37" spans="1:10" ht="18.75">
      <c r="A37" s="276"/>
      <c r="B37" s="283"/>
      <c r="C37" s="13" t="s">
        <v>58</v>
      </c>
      <c r="D37" s="12" t="s">
        <v>59</v>
      </c>
      <c r="E37" s="44">
        <v>13</v>
      </c>
      <c r="F37" s="44">
        <v>12.6</v>
      </c>
      <c r="G37" s="35">
        <v>12.2</v>
      </c>
      <c r="H37" s="41">
        <v>12.7</v>
      </c>
      <c r="I37" s="44">
        <v>12.6</v>
      </c>
      <c r="J37" s="21"/>
    </row>
    <row r="38" spans="1:10" ht="16.5">
      <c r="A38" s="276"/>
      <c r="B38" s="283"/>
      <c r="C38" s="14" t="s">
        <v>60</v>
      </c>
      <c r="D38" s="12" t="s">
        <v>61</v>
      </c>
      <c r="E38" s="35">
        <v>8.81</v>
      </c>
      <c r="F38" s="35">
        <v>6.4</v>
      </c>
      <c r="G38" s="35">
        <v>11.8</v>
      </c>
      <c r="H38" s="37">
        <v>5.2</v>
      </c>
      <c r="I38" s="44">
        <v>8.76</v>
      </c>
      <c r="J38" s="21"/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0.9</v>
      </c>
      <c r="H39" s="41">
        <v>0.9</v>
      </c>
      <c r="I39" s="44">
        <v>1</v>
      </c>
      <c r="J39" s="21"/>
    </row>
    <row r="40" spans="1:10" ht="15.75">
      <c r="A40" s="276"/>
      <c r="B40" s="283"/>
      <c r="C40" s="13" t="s">
        <v>54</v>
      </c>
      <c r="D40" s="13" t="s">
        <v>63</v>
      </c>
      <c r="E40" s="44">
        <v>10.15</v>
      </c>
      <c r="F40" s="44">
        <v>10.1</v>
      </c>
      <c r="G40" s="44">
        <v>10.050000000000001</v>
      </c>
      <c r="H40" s="41">
        <v>10.19</v>
      </c>
      <c r="I40" s="44">
        <v>10.039999999999999</v>
      </c>
      <c r="J40" s="21"/>
    </row>
    <row r="41" spans="1:10" ht="15.75">
      <c r="A41" s="276"/>
      <c r="B41" s="283"/>
      <c r="C41" s="12" t="s">
        <v>56</v>
      </c>
      <c r="D41" s="12" t="s">
        <v>64</v>
      </c>
      <c r="E41" s="44">
        <v>14.2</v>
      </c>
      <c r="F41" s="44">
        <v>12.16</v>
      </c>
      <c r="G41" s="44">
        <v>23.64</v>
      </c>
      <c r="H41" s="41">
        <v>20</v>
      </c>
      <c r="I41" s="44">
        <v>16.32</v>
      </c>
      <c r="J41" s="21"/>
    </row>
    <row r="42" spans="1:10" ht="15.75">
      <c r="A42" s="276"/>
      <c r="B42" s="283"/>
      <c r="C42" s="15" t="s">
        <v>65</v>
      </c>
      <c r="D42" s="16" t="s">
        <v>66</v>
      </c>
      <c r="E42" s="44">
        <v>4.38</v>
      </c>
      <c r="F42" s="44">
        <v>4.1100000000000003</v>
      </c>
      <c r="G42" s="44">
        <v>4.04</v>
      </c>
      <c r="H42" s="41">
        <v>3.96</v>
      </c>
      <c r="I42" s="44">
        <v>3.76</v>
      </c>
      <c r="J42" s="21"/>
    </row>
    <row r="43" spans="1:10" ht="16.5">
      <c r="A43" s="276"/>
      <c r="B43" s="283"/>
      <c r="C43" s="15" t="s">
        <v>67</v>
      </c>
      <c r="D43" s="17" t="s">
        <v>68</v>
      </c>
      <c r="E43" s="44">
        <v>7.34</v>
      </c>
      <c r="F43" s="44">
        <v>6.98</v>
      </c>
      <c r="G43" s="44">
        <v>6.49</v>
      </c>
      <c r="H43" s="41">
        <v>5.35</v>
      </c>
      <c r="I43" s="44">
        <v>3.88</v>
      </c>
      <c r="J43" s="21"/>
    </row>
    <row r="44" spans="1:10" ht="18.75">
      <c r="A44" s="276"/>
      <c r="B44" s="283"/>
      <c r="C44" s="13" t="s">
        <v>58</v>
      </c>
      <c r="D44" s="12" t="s">
        <v>69</v>
      </c>
      <c r="E44" s="44">
        <v>469</v>
      </c>
      <c r="F44" s="44">
        <v>471</v>
      </c>
      <c r="G44" s="44">
        <v>393</v>
      </c>
      <c r="H44" s="41">
        <v>363</v>
      </c>
      <c r="I44" s="44">
        <v>375</v>
      </c>
      <c r="J44" s="21"/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8.7200000000000006</v>
      </c>
      <c r="F45" s="44">
        <v>7.72</v>
      </c>
      <c r="G45" s="44">
        <v>7.81</v>
      </c>
      <c r="H45" s="41">
        <v>11.98</v>
      </c>
      <c r="I45" s="44">
        <v>7.69</v>
      </c>
      <c r="J45" s="21"/>
    </row>
    <row r="46" spans="1:10" ht="18.75">
      <c r="A46" s="276"/>
      <c r="B46" s="283"/>
      <c r="C46" s="13" t="s">
        <v>58</v>
      </c>
      <c r="D46" s="12" t="s">
        <v>59</v>
      </c>
      <c r="E46" s="44">
        <v>11</v>
      </c>
      <c r="F46" s="44">
        <v>9.7100000000000009</v>
      </c>
      <c r="G46" s="44">
        <v>11.6</v>
      </c>
      <c r="H46" s="41">
        <v>9.68</v>
      </c>
      <c r="I46" s="44">
        <v>9.32</v>
      </c>
      <c r="J46" s="21"/>
    </row>
    <row r="47" spans="1:10" ht="16.5">
      <c r="A47" s="276"/>
      <c r="B47" s="283"/>
      <c r="C47" s="14" t="s">
        <v>60</v>
      </c>
      <c r="D47" s="12" t="s">
        <v>72</v>
      </c>
      <c r="E47" s="44">
        <v>3.71</v>
      </c>
      <c r="F47" s="44">
        <v>3.76</v>
      </c>
      <c r="G47" s="44">
        <v>8.6</v>
      </c>
      <c r="H47" s="41">
        <v>4.7</v>
      </c>
      <c r="I47" s="44">
        <v>9.89</v>
      </c>
      <c r="J47" s="21"/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6.09</v>
      </c>
      <c r="F48" s="44">
        <v>7.61</v>
      </c>
      <c r="G48" s="44">
        <v>8.33</v>
      </c>
      <c r="H48" s="41">
        <v>5.82</v>
      </c>
      <c r="I48" s="44">
        <v>6.38</v>
      </c>
      <c r="J48" s="21"/>
    </row>
    <row r="49" spans="1:13" ht="18.75">
      <c r="A49" s="276"/>
      <c r="B49" s="283"/>
      <c r="C49" s="13" t="s">
        <v>58</v>
      </c>
      <c r="D49" s="12" t="s">
        <v>59</v>
      </c>
      <c r="E49" s="44">
        <v>8.4</v>
      </c>
      <c r="F49" s="44">
        <v>8.1</v>
      </c>
      <c r="G49" s="44">
        <v>9.91</v>
      </c>
      <c r="H49" s="41">
        <v>9.1</v>
      </c>
      <c r="I49" s="44">
        <v>16.3</v>
      </c>
      <c r="J49" s="21"/>
    </row>
    <row r="50" spans="1:13" ht="16.5">
      <c r="A50" s="276"/>
      <c r="B50" s="283"/>
      <c r="C50" s="14" t="s">
        <v>60</v>
      </c>
      <c r="D50" s="12" t="s">
        <v>72</v>
      </c>
      <c r="E50" s="44">
        <v>6.54</v>
      </c>
      <c r="F50" s="44">
        <v>6.69</v>
      </c>
      <c r="G50" s="44">
        <v>8.19</v>
      </c>
      <c r="H50" s="41">
        <v>8.6199999999999992</v>
      </c>
      <c r="I50" s="44">
        <v>5.16</v>
      </c>
      <c r="J50" s="21"/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/>
    </row>
    <row r="52" spans="1:13" ht="15.75">
      <c r="A52" s="276"/>
      <c r="B52" s="283"/>
      <c r="C52" s="13" t="s">
        <v>54</v>
      </c>
      <c r="D52" s="12" t="s">
        <v>76</v>
      </c>
      <c r="E52" s="44">
        <v>9.4600000000000009</v>
      </c>
      <c r="F52" s="44">
        <v>9.36</v>
      </c>
      <c r="G52" s="44">
        <v>9.49</v>
      </c>
      <c r="H52" s="41">
        <v>9.34</v>
      </c>
      <c r="I52" s="44">
        <v>9.5</v>
      </c>
      <c r="J52" s="21"/>
    </row>
    <row r="53" spans="1:13" ht="15.75">
      <c r="A53" s="276"/>
      <c r="B53" s="283"/>
      <c r="C53" s="12" t="s">
        <v>56</v>
      </c>
      <c r="D53" s="12" t="s">
        <v>57</v>
      </c>
      <c r="E53" s="44">
        <v>7.03</v>
      </c>
      <c r="F53" s="44">
        <v>6.93</v>
      </c>
      <c r="G53" s="44">
        <v>6.18</v>
      </c>
      <c r="H53" s="41">
        <v>9.66</v>
      </c>
      <c r="I53" s="44">
        <v>7.05</v>
      </c>
      <c r="J53" s="21"/>
    </row>
    <row r="54" spans="1:13" ht="18.75">
      <c r="A54" s="276"/>
      <c r="B54" s="283"/>
      <c r="C54" s="13" t="s">
        <v>58</v>
      </c>
      <c r="D54" s="12" t="s">
        <v>59</v>
      </c>
      <c r="E54" s="44">
        <v>12.6</v>
      </c>
      <c r="F54" s="44">
        <v>8.6999999999999993</v>
      </c>
      <c r="G54" s="44">
        <v>12.4</v>
      </c>
      <c r="H54" s="41">
        <v>14.7</v>
      </c>
      <c r="I54" s="44">
        <v>10.9</v>
      </c>
      <c r="J54" s="21"/>
    </row>
    <row r="55" spans="1:13" ht="16.5">
      <c r="A55" s="276"/>
      <c r="B55" s="284"/>
      <c r="C55" s="18" t="s">
        <v>60</v>
      </c>
      <c r="D55" s="12" t="s">
        <v>77</v>
      </c>
      <c r="E55" s="19">
        <v>3.51</v>
      </c>
      <c r="F55" s="19">
        <v>4.12</v>
      </c>
      <c r="G55" s="19">
        <v>6.5</v>
      </c>
      <c r="H55" s="41">
        <v>5.64</v>
      </c>
      <c r="I55" s="44">
        <v>4.93</v>
      </c>
      <c r="J55" s="21"/>
    </row>
    <row r="56" spans="1:13" ht="14.25">
      <c r="A56" s="22" t="s">
        <v>78</v>
      </c>
      <c r="B56" s="22" t="s">
        <v>79</v>
      </c>
      <c r="C56" s="23">
        <v>8.15</v>
      </c>
      <c r="D56" s="22" t="s">
        <v>80</v>
      </c>
      <c r="E56" s="23">
        <v>91</v>
      </c>
      <c r="F56" s="22" t="s">
        <v>81</v>
      </c>
      <c r="G56" s="23">
        <v>80</v>
      </c>
      <c r="H56" s="22" t="s">
        <v>82</v>
      </c>
      <c r="I56" s="23">
        <v>0.03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10.8</v>
      </c>
      <c r="C60" s="30"/>
      <c r="D60" s="33">
        <v>34.6</v>
      </c>
      <c r="E60" s="30"/>
      <c r="F60" s="30">
        <v>39</v>
      </c>
      <c r="G60" s="34"/>
      <c r="H60" s="30">
        <v>12.6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0.59</v>
      </c>
      <c r="C61" s="30"/>
      <c r="D61" s="33">
        <v>19.100000000000001</v>
      </c>
      <c r="E61" s="30"/>
      <c r="F61" s="30">
        <v>18.899999999999999</v>
      </c>
      <c r="G61" s="34"/>
      <c r="H61" s="30">
        <v>15.4</v>
      </c>
      <c r="I61" s="30"/>
      <c r="J61" s="21">
        <v>9.64</v>
      </c>
      <c r="K61" s="21"/>
      <c r="L61" s="21">
        <v>1600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49.44</v>
      </c>
      <c r="D63" s="33"/>
      <c r="E63" s="30">
        <v>41.07</v>
      </c>
      <c r="F63" s="30"/>
      <c r="G63" s="34">
        <v>55.67</v>
      </c>
      <c r="H63" s="30"/>
      <c r="I63" s="30">
        <v>37.94</v>
      </c>
      <c r="J63" s="21"/>
      <c r="K63" s="21">
        <v>49.25</v>
      </c>
      <c r="M63" s="21">
        <v>327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>
        <v>65.099999999999994</v>
      </c>
      <c r="L64" s="21"/>
      <c r="M64" s="21">
        <v>270</v>
      </c>
    </row>
    <row r="65" spans="1:13" ht="18.75">
      <c r="A65" s="31" t="s">
        <v>4</v>
      </c>
      <c r="B65" s="30"/>
      <c r="C65" s="30">
        <v>56.27</v>
      </c>
      <c r="D65" s="33"/>
      <c r="E65" s="30">
        <v>60.37</v>
      </c>
      <c r="F65" s="30"/>
      <c r="G65" s="34">
        <v>62.8</v>
      </c>
      <c r="H65" s="30"/>
      <c r="I65" s="30">
        <v>70.599999999999994</v>
      </c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4.1399999999999997</v>
      </c>
      <c r="C67" s="30">
        <v>6.27</v>
      </c>
      <c r="D67" s="33">
        <v>2.29</v>
      </c>
      <c r="E67" s="30">
        <v>13.15</v>
      </c>
      <c r="F67" s="30">
        <v>10.5</v>
      </c>
      <c r="G67" s="34">
        <v>6.17</v>
      </c>
      <c r="H67" s="30">
        <v>5.36</v>
      </c>
      <c r="I67" s="30">
        <v>11.81</v>
      </c>
      <c r="J67" s="21">
        <v>5.28</v>
      </c>
      <c r="K67" s="21">
        <v>13.24</v>
      </c>
      <c r="L67" s="21">
        <v>2.0099999999999998</v>
      </c>
      <c r="M67" s="21">
        <v>20</v>
      </c>
    </row>
    <row r="68" spans="1:13" ht="18.75">
      <c r="A68" s="32" t="s">
        <v>5</v>
      </c>
      <c r="B68" s="36">
        <v>5.36</v>
      </c>
      <c r="C68" s="30">
        <v>15.55</v>
      </c>
      <c r="D68" s="33">
        <v>4.96</v>
      </c>
      <c r="E68" s="30">
        <v>11.23</v>
      </c>
      <c r="F68" s="30">
        <v>11.1</v>
      </c>
      <c r="G68" s="34">
        <v>7.83</v>
      </c>
      <c r="H68" s="30">
        <v>13.6</v>
      </c>
      <c r="I68" s="30">
        <v>8.65</v>
      </c>
      <c r="J68" s="21">
        <v>1.83</v>
      </c>
      <c r="K68" s="21">
        <v>10.92</v>
      </c>
      <c r="L68" s="21">
        <v>5.31</v>
      </c>
      <c r="M68" s="21">
        <v>10.8</v>
      </c>
    </row>
    <row r="69" spans="1:13" ht="18.75">
      <c r="A69" s="32" t="s">
        <v>6</v>
      </c>
      <c r="B69" s="36">
        <v>2.81</v>
      </c>
      <c r="C69" s="30">
        <v>9.5299999999999994</v>
      </c>
      <c r="D69" s="33">
        <v>5.81</v>
      </c>
      <c r="E69" s="30">
        <v>11.91</v>
      </c>
      <c r="F69" s="30">
        <v>9.3000000000000007</v>
      </c>
      <c r="G69" s="34">
        <v>15.41</v>
      </c>
      <c r="H69" s="30">
        <v>3.3</v>
      </c>
      <c r="I69" s="30">
        <v>14.94</v>
      </c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126</v>
      </c>
      <c r="D2" s="229"/>
      <c r="E2" s="229"/>
      <c r="F2" s="230" t="s">
        <v>133</v>
      </c>
      <c r="G2" s="230"/>
      <c r="H2" s="230"/>
      <c r="I2" s="231" t="s">
        <v>136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10150</v>
      </c>
      <c r="D4" s="232"/>
      <c r="E4" s="232"/>
      <c r="F4" s="232">
        <v>11550</v>
      </c>
      <c r="G4" s="232"/>
      <c r="H4" s="232"/>
      <c r="I4" s="232">
        <v>12520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1300</v>
      </c>
      <c r="D5" s="232"/>
      <c r="E5" s="232"/>
      <c r="F5" s="232">
        <v>3250</v>
      </c>
      <c r="G5" s="232"/>
      <c r="H5" s="232"/>
      <c r="I5" s="232">
        <v>4550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C4-'3日'!I4</f>
        <v>979</v>
      </c>
      <c r="D6" s="288"/>
      <c r="E6" s="288"/>
      <c r="F6" s="289">
        <f>F4-C4</f>
        <v>1400</v>
      </c>
      <c r="G6" s="290"/>
      <c r="H6" s="291"/>
      <c r="I6" s="289">
        <f>I4-F4</f>
        <v>970</v>
      </c>
      <c r="J6" s="290"/>
      <c r="K6" s="291"/>
      <c r="L6" s="294">
        <f>C6+F6+I6</f>
        <v>3349</v>
      </c>
      <c r="M6" s="294">
        <f>C7+F7+I7</f>
        <v>4342</v>
      </c>
    </row>
    <row r="7" spans="1:15" ht="21.95" customHeight="1">
      <c r="A7" s="223"/>
      <c r="B7" s="6" t="s">
        <v>16</v>
      </c>
      <c r="C7" s="288">
        <f>C5-'3日'!I5</f>
        <v>1092</v>
      </c>
      <c r="D7" s="288"/>
      <c r="E7" s="288"/>
      <c r="F7" s="289">
        <f>F5-C5</f>
        <v>1950</v>
      </c>
      <c r="G7" s="290"/>
      <c r="H7" s="291"/>
      <c r="I7" s="289">
        <f>I5-F5</f>
        <v>1300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90</v>
      </c>
      <c r="D8" s="232"/>
      <c r="E8" s="232"/>
      <c r="F8" s="232">
        <v>100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51</v>
      </c>
      <c r="D9" s="232"/>
      <c r="E9" s="232"/>
      <c r="F9" s="232">
        <v>44</v>
      </c>
      <c r="G9" s="232"/>
      <c r="H9" s="232"/>
      <c r="I9" s="232">
        <v>41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51</v>
      </c>
      <c r="D10" s="232"/>
      <c r="E10" s="232"/>
      <c r="F10" s="232">
        <v>44</v>
      </c>
      <c r="G10" s="232"/>
      <c r="H10" s="232"/>
      <c r="I10" s="232">
        <v>41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66" t="s">
        <v>92</v>
      </c>
      <c r="D11" s="66" t="s">
        <v>92</v>
      </c>
      <c r="E11" s="66" t="s">
        <v>92</v>
      </c>
      <c r="F11" s="68" t="s">
        <v>92</v>
      </c>
      <c r="G11" s="68" t="s">
        <v>92</v>
      </c>
      <c r="H11" s="68" t="s">
        <v>92</v>
      </c>
      <c r="I11" s="70" t="s">
        <v>92</v>
      </c>
      <c r="J11" s="70" t="s">
        <v>92</v>
      </c>
      <c r="K11" s="70" t="s">
        <v>92</v>
      </c>
    </row>
    <row r="12" spans="1:15" ht="21.95" customHeight="1">
      <c r="A12" s="268"/>
      <c r="B12" s="43" t="s">
        <v>23</v>
      </c>
      <c r="C12" s="66">
        <v>60</v>
      </c>
      <c r="D12" s="66">
        <v>60</v>
      </c>
      <c r="E12" s="66">
        <v>60</v>
      </c>
      <c r="F12" s="68">
        <v>60</v>
      </c>
      <c r="G12" s="68">
        <v>60</v>
      </c>
      <c r="H12" s="68">
        <v>60</v>
      </c>
      <c r="I12" s="70">
        <v>60</v>
      </c>
      <c r="J12" s="70">
        <v>60</v>
      </c>
      <c r="K12" s="70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1">
        <v>330</v>
      </c>
      <c r="D15" s="41">
        <v>300</v>
      </c>
      <c r="E15" s="41">
        <v>270</v>
      </c>
      <c r="F15" s="41">
        <v>270</v>
      </c>
      <c r="G15" s="41">
        <v>490</v>
      </c>
      <c r="H15" s="41">
        <v>450</v>
      </c>
      <c r="I15" s="69">
        <v>450</v>
      </c>
      <c r="J15" s="69">
        <v>420</v>
      </c>
      <c r="K15" s="69">
        <v>400</v>
      </c>
    </row>
    <row r="16" spans="1:15" ht="34.5" customHeight="1">
      <c r="A16" s="242"/>
      <c r="B16" s="9" t="s">
        <v>28</v>
      </c>
      <c r="C16" s="239" t="s">
        <v>29</v>
      </c>
      <c r="D16" s="239"/>
      <c r="E16" s="239"/>
      <c r="F16" s="239" t="s">
        <v>132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65" t="s">
        <v>94</v>
      </c>
      <c r="D17" s="65" t="s">
        <v>94</v>
      </c>
      <c r="E17" s="65" t="s">
        <v>94</v>
      </c>
      <c r="F17" s="67" t="s">
        <v>94</v>
      </c>
      <c r="G17" s="67" t="s">
        <v>94</v>
      </c>
      <c r="H17" s="67" t="s">
        <v>94</v>
      </c>
      <c r="I17" s="69" t="s">
        <v>94</v>
      </c>
      <c r="J17" s="69" t="s">
        <v>94</v>
      </c>
      <c r="K17" s="69" t="s">
        <v>94</v>
      </c>
    </row>
    <row r="18" spans="1:11" ht="21.95" customHeight="1">
      <c r="A18" s="240"/>
      <c r="B18" s="42" t="s">
        <v>23</v>
      </c>
      <c r="C18" s="65">
        <v>85</v>
      </c>
      <c r="D18" s="65">
        <v>85</v>
      </c>
      <c r="E18" s="65">
        <v>85</v>
      </c>
      <c r="F18" s="67">
        <v>85</v>
      </c>
      <c r="G18" s="67">
        <v>85</v>
      </c>
      <c r="H18" s="67">
        <v>85</v>
      </c>
      <c r="I18" s="69">
        <v>85</v>
      </c>
      <c r="J18" s="69">
        <v>85</v>
      </c>
      <c r="K18" s="69">
        <v>85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>
        <v>360</v>
      </c>
      <c r="D21" s="41">
        <v>250</v>
      </c>
      <c r="E21" s="41">
        <v>500</v>
      </c>
      <c r="F21" s="41">
        <v>500</v>
      </c>
      <c r="G21" s="41">
        <v>400</v>
      </c>
      <c r="H21" s="41">
        <v>550</v>
      </c>
      <c r="I21" s="69">
        <v>550</v>
      </c>
      <c r="J21" s="69">
        <v>470</v>
      </c>
      <c r="K21" s="69">
        <v>400</v>
      </c>
    </row>
    <row r="22" spans="1:11" ht="34.5" customHeight="1">
      <c r="A22" s="238"/>
      <c r="B22" s="9" t="s">
        <v>33</v>
      </c>
      <c r="C22" s="239" t="s">
        <v>130</v>
      </c>
      <c r="D22" s="239"/>
      <c r="E22" s="239"/>
      <c r="F22" s="239" t="s">
        <v>134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1070</v>
      </c>
      <c r="D23" s="237"/>
      <c r="E23" s="237"/>
      <c r="F23" s="237">
        <v>1070</v>
      </c>
      <c r="G23" s="237"/>
      <c r="H23" s="237"/>
      <c r="I23" s="237">
        <v>900</v>
      </c>
      <c r="J23" s="237"/>
      <c r="K23" s="237"/>
    </row>
    <row r="24" spans="1:11" ht="21.95" customHeight="1">
      <c r="A24" s="243"/>
      <c r="B24" s="10" t="s">
        <v>37</v>
      </c>
      <c r="C24" s="237">
        <v>2100</v>
      </c>
      <c r="D24" s="237"/>
      <c r="E24" s="237"/>
      <c r="F24" s="237">
        <v>2100</v>
      </c>
      <c r="G24" s="237"/>
      <c r="H24" s="237"/>
      <c r="I24" s="237">
        <v>1900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22</v>
      </c>
      <c r="D25" s="237"/>
      <c r="E25" s="237"/>
      <c r="F25" s="237">
        <v>21</v>
      </c>
      <c r="G25" s="237"/>
      <c r="H25" s="237"/>
      <c r="I25" s="237">
        <v>21</v>
      </c>
      <c r="J25" s="237"/>
      <c r="K25" s="237"/>
    </row>
    <row r="26" spans="1:11" ht="21.95" customHeight="1">
      <c r="A26" s="242"/>
      <c r="B26" s="8" t="s">
        <v>40</v>
      </c>
      <c r="C26" s="237">
        <v>119</v>
      </c>
      <c r="D26" s="237"/>
      <c r="E26" s="237"/>
      <c r="F26" s="237">
        <v>117</v>
      </c>
      <c r="G26" s="237"/>
      <c r="H26" s="237"/>
      <c r="I26" s="237">
        <v>117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145</v>
      </c>
      <c r="D28" s="254"/>
      <c r="E28" s="255"/>
      <c r="F28" s="253"/>
      <c r="G28" s="254"/>
      <c r="H28" s="255"/>
      <c r="I28" s="253" t="s">
        <v>142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13.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127</v>
      </c>
      <c r="D31" s="265"/>
      <c r="E31" s="266"/>
      <c r="F31" s="264" t="s">
        <v>131</v>
      </c>
      <c r="G31" s="265"/>
      <c r="H31" s="266"/>
      <c r="I31" s="264" t="s">
        <v>135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/>
      <c r="F34" s="44"/>
      <c r="G34" s="44"/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/>
      <c r="F35" s="44"/>
      <c r="G35" s="44"/>
      <c r="H35" s="41">
        <v>9.18</v>
      </c>
      <c r="I35" s="44">
        <v>9.32</v>
      </c>
      <c r="J35" s="21">
        <v>9.36</v>
      </c>
    </row>
    <row r="36" spans="1:10" ht="15.75">
      <c r="A36" s="276"/>
      <c r="B36" s="283"/>
      <c r="C36" s="12" t="s">
        <v>56</v>
      </c>
      <c r="D36" s="12" t="s">
        <v>57</v>
      </c>
      <c r="E36" s="44"/>
      <c r="F36" s="44"/>
      <c r="G36" s="44"/>
      <c r="H36" s="41">
        <v>5.21</v>
      </c>
      <c r="I36" s="44">
        <v>5.48</v>
      </c>
      <c r="J36" s="21">
        <v>6.03</v>
      </c>
    </row>
    <row r="37" spans="1:10" ht="18.75">
      <c r="A37" s="276"/>
      <c r="B37" s="283"/>
      <c r="C37" s="13" t="s">
        <v>58</v>
      </c>
      <c r="D37" s="12" t="s">
        <v>59</v>
      </c>
      <c r="E37" s="44"/>
      <c r="F37" s="44"/>
      <c r="G37" s="35"/>
      <c r="H37" s="41">
        <v>19.600000000000001</v>
      </c>
      <c r="I37" s="35">
        <v>23.6</v>
      </c>
      <c r="J37" s="71">
        <v>21.6</v>
      </c>
    </row>
    <row r="38" spans="1:10" ht="16.5">
      <c r="A38" s="276"/>
      <c r="B38" s="283"/>
      <c r="C38" s="14" t="s">
        <v>60</v>
      </c>
      <c r="D38" s="12" t="s">
        <v>61</v>
      </c>
      <c r="E38" s="35"/>
      <c r="F38" s="35"/>
      <c r="G38" s="35"/>
      <c r="H38" s="37">
        <v>44</v>
      </c>
      <c r="I38" s="44">
        <v>6.08</v>
      </c>
      <c r="J38" s="21">
        <v>7.47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/>
      <c r="F39" s="44"/>
      <c r="G39" s="44"/>
      <c r="H39" s="41">
        <v>0.9</v>
      </c>
      <c r="I39" s="44">
        <v>0.6</v>
      </c>
      <c r="J39" s="21">
        <v>0.6</v>
      </c>
    </row>
    <row r="40" spans="1:10" ht="15.75">
      <c r="A40" s="276"/>
      <c r="B40" s="283"/>
      <c r="C40" s="13" t="s">
        <v>54</v>
      </c>
      <c r="D40" s="13" t="s">
        <v>63</v>
      </c>
      <c r="E40" s="44"/>
      <c r="F40" s="44"/>
      <c r="G40" s="44"/>
      <c r="H40" s="41">
        <v>9.85</v>
      </c>
      <c r="I40" s="44">
        <v>9.6199999999999992</v>
      </c>
      <c r="J40" s="21">
        <v>9.81</v>
      </c>
    </row>
    <row r="41" spans="1:10" ht="15.75">
      <c r="A41" s="276"/>
      <c r="B41" s="283"/>
      <c r="C41" s="12" t="s">
        <v>56</v>
      </c>
      <c r="D41" s="12" t="s">
        <v>64</v>
      </c>
      <c r="E41" s="44"/>
      <c r="F41" s="44"/>
      <c r="G41" s="44"/>
      <c r="H41" s="41">
        <v>9.16</v>
      </c>
      <c r="I41" s="44">
        <v>8.91</v>
      </c>
      <c r="J41" s="21">
        <v>16.84</v>
      </c>
    </row>
    <row r="42" spans="1:10" ht="15.75">
      <c r="A42" s="276"/>
      <c r="B42" s="283"/>
      <c r="C42" s="15" t="s">
        <v>65</v>
      </c>
      <c r="D42" s="16" t="s">
        <v>66</v>
      </c>
      <c r="E42" s="44"/>
      <c r="F42" s="44"/>
      <c r="G42" s="44"/>
      <c r="H42" s="41">
        <v>3.06</v>
      </c>
      <c r="I42" s="44">
        <v>1.54</v>
      </c>
      <c r="J42" s="21">
        <v>3.7</v>
      </c>
    </row>
    <row r="43" spans="1:10" ht="16.5">
      <c r="A43" s="276"/>
      <c r="B43" s="283"/>
      <c r="C43" s="15" t="s">
        <v>67</v>
      </c>
      <c r="D43" s="17" t="s">
        <v>68</v>
      </c>
      <c r="E43" s="44"/>
      <c r="F43" s="44"/>
      <c r="G43" s="44"/>
      <c r="H43" s="41">
        <v>2.76</v>
      </c>
      <c r="I43" s="35">
        <v>1.86</v>
      </c>
      <c r="J43" s="21">
        <v>3.41</v>
      </c>
    </row>
    <row r="44" spans="1:10" ht="18.75">
      <c r="A44" s="276"/>
      <c r="B44" s="283"/>
      <c r="C44" s="13" t="s">
        <v>58</v>
      </c>
      <c r="D44" s="12" t="s">
        <v>69</v>
      </c>
      <c r="E44" s="44"/>
      <c r="F44" s="44"/>
      <c r="G44" s="44"/>
      <c r="H44" s="41">
        <v>590</v>
      </c>
      <c r="I44" s="44">
        <v>639</v>
      </c>
      <c r="J44" s="21">
        <v>633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/>
      <c r="F45" s="44"/>
      <c r="G45" s="44"/>
      <c r="H45" s="41">
        <v>4.1100000000000003</v>
      </c>
      <c r="I45" s="44">
        <v>4.17</v>
      </c>
      <c r="J45" s="21">
        <v>6.77</v>
      </c>
    </row>
    <row r="46" spans="1:10" ht="18.75">
      <c r="A46" s="276"/>
      <c r="B46" s="283"/>
      <c r="C46" s="13" t="s">
        <v>58</v>
      </c>
      <c r="D46" s="12" t="s">
        <v>59</v>
      </c>
      <c r="E46" s="44"/>
      <c r="F46" s="44"/>
      <c r="G46" s="44"/>
      <c r="H46" s="41">
        <v>18.3</v>
      </c>
      <c r="I46" s="44">
        <v>17.600000000000001</v>
      </c>
      <c r="J46" s="21">
        <v>15.5</v>
      </c>
    </row>
    <row r="47" spans="1:10" ht="16.5">
      <c r="A47" s="276"/>
      <c r="B47" s="283"/>
      <c r="C47" s="14" t="s">
        <v>60</v>
      </c>
      <c r="D47" s="12" t="s">
        <v>72</v>
      </c>
      <c r="E47" s="44"/>
      <c r="F47" s="44"/>
      <c r="G47" s="44"/>
      <c r="H47" s="41">
        <v>33.6</v>
      </c>
      <c r="I47" s="35">
        <v>31</v>
      </c>
      <c r="J47" s="71">
        <v>14.3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/>
      <c r="F48" s="44"/>
      <c r="G48" s="44"/>
      <c r="H48" s="41">
        <v>4.4800000000000004</v>
      </c>
      <c r="I48" s="44">
        <v>4.93</v>
      </c>
      <c r="J48" s="21">
        <v>7.32</v>
      </c>
    </row>
    <row r="49" spans="1:13" ht="18.75">
      <c r="A49" s="276"/>
      <c r="B49" s="283"/>
      <c r="C49" s="13" t="s">
        <v>58</v>
      </c>
      <c r="D49" s="12" t="s">
        <v>59</v>
      </c>
      <c r="E49" s="44"/>
      <c r="F49" s="44"/>
      <c r="G49" s="44"/>
      <c r="H49" s="41">
        <v>18.2</v>
      </c>
      <c r="I49" s="35">
        <v>28.7</v>
      </c>
      <c r="J49" s="21">
        <v>16.100000000000001</v>
      </c>
    </row>
    <row r="50" spans="1:13" ht="16.5">
      <c r="A50" s="276"/>
      <c r="B50" s="283"/>
      <c r="C50" s="14" t="s">
        <v>60</v>
      </c>
      <c r="D50" s="12" t="s">
        <v>72</v>
      </c>
      <c r="E50" s="44"/>
      <c r="F50" s="44"/>
      <c r="G50" s="44"/>
      <c r="H50" s="41">
        <v>10.4</v>
      </c>
      <c r="I50" s="35">
        <v>11.7</v>
      </c>
      <c r="J50" s="21">
        <v>8.6999999999999993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/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/>
      <c r="F52" s="44">
        <v>9.07</v>
      </c>
      <c r="G52" s="44">
        <v>9.1</v>
      </c>
      <c r="H52" s="41">
        <v>9.18</v>
      </c>
      <c r="I52" s="44">
        <v>9.14</v>
      </c>
      <c r="J52" s="21">
        <v>9.2100000000000009</v>
      </c>
    </row>
    <row r="53" spans="1:13" ht="15.75">
      <c r="A53" s="276"/>
      <c r="B53" s="283"/>
      <c r="C53" s="12" t="s">
        <v>56</v>
      </c>
      <c r="D53" s="12" t="s">
        <v>57</v>
      </c>
      <c r="E53" s="44"/>
      <c r="F53" s="44">
        <v>3.79</v>
      </c>
      <c r="G53" s="44">
        <v>8.6199999999999992</v>
      </c>
      <c r="H53" s="41">
        <v>6.06</v>
      </c>
      <c r="I53" s="44">
        <v>4.7699999999999996</v>
      </c>
      <c r="J53" s="21">
        <v>6.04</v>
      </c>
    </row>
    <row r="54" spans="1:13" ht="18.75">
      <c r="A54" s="276"/>
      <c r="B54" s="283"/>
      <c r="C54" s="13" t="s">
        <v>58</v>
      </c>
      <c r="D54" s="12" t="s">
        <v>59</v>
      </c>
      <c r="E54" s="44"/>
      <c r="F54" s="44">
        <v>15.8</v>
      </c>
      <c r="G54" s="44">
        <v>17.2</v>
      </c>
      <c r="H54" s="41">
        <v>17.3</v>
      </c>
      <c r="I54" s="44">
        <v>16.399999999999999</v>
      </c>
      <c r="J54" s="21">
        <v>10.8</v>
      </c>
    </row>
    <row r="55" spans="1:13" ht="16.5">
      <c r="A55" s="276"/>
      <c r="B55" s="284"/>
      <c r="C55" s="18" t="s">
        <v>60</v>
      </c>
      <c r="D55" s="12" t="s">
        <v>77</v>
      </c>
      <c r="E55" s="19"/>
      <c r="F55" s="19">
        <v>3.33</v>
      </c>
      <c r="G55" s="19">
        <v>5.15</v>
      </c>
      <c r="H55" s="41">
        <v>9.09</v>
      </c>
      <c r="I55" s="44">
        <v>13.3</v>
      </c>
      <c r="J55" s="21">
        <v>9.6199999999999992</v>
      </c>
    </row>
    <row r="56" spans="1:13" ht="14.25">
      <c r="A56" s="22" t="s">
        <v>78</v>
      </c>
      <c r="B56" s="22" t="s">
        <v>79</v>
      </c>
      <c r="C56" s="23">
        <v>9.9700000000000006</v>
      </c>
      <c r="D56" s="22" t="s">
        <v>80</v>
      </c>
      <c r="E56" s="23">
        <v>98</v>
      </c>
      <c r="F56" s="22" t="s">
        <v>81</v>
      </c>
      <c r="G56" s="23">
        <v>90</v>
      </c>
      <c r="H56" s="22" t="s">
        <v>82</v>
      </c>
      <c r="I56" s="23">
        <v>20.13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20.2</v>
      </c>
      <c r="C60" s="30"/>
      <c r="D60" s="33">
        <v>0.41</v>
      </c>
      <c r="E60" s="30"/>
      <c r="F60" s="30">
        <v>2.5</v>
      </c>
      <c r="G60" s="34"/>
      <c r="H60" s="30">
        <v>50.2</v>
      </c>
      <c r="I60" s="30"/>
      <c r="J60" s="21">
        <v>5.49</v>
      </c>
      <c r="K60" s="21"/>
      <c r="L60" s="21"/>
      <c r="M60" s="21">
        <v>65.8</v>
      </c>
    </row>
    <row r="61" spans="1:13" ht="18.75">
      <c r="A61" s="28" t="s">
        <v>2</v>
      </c>
      <c r="B61" s="29"/>
      <c r="C61" s="30"/>
      <c r="D61" s="33"/>
      <c r="E61" s="30"/>
      <c r="F61" s="30">
        <v>30.8</v>
      </c>
      <c r="G61" s="34"/>
      <c r="H61" s="30">
        <v>1.07</v>
      </c>
      <c r="I61" s="30"/>
      <c r="J61" s="21">
        <v>16.100000000000001</v>
      </c>
      <c r="K61" s="21"/>
      <c r="L61" s="21"/>
      <c r="M61" s="21">
        <v>1.1299999999999999</v>
      </c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77.8</v>
      </c>
      <c r="D64" s="33"/>
      <c r="E64" s="30">
        <v>5.76</v>
      </c>
      <c r="F64" s="30"/>
      <c r="G64" s="38">
        <v>16.600000000000001</v>
      </c>
      <c r="H64" s="30"/>
      <c r="I64" s="30">
        <v>14.4</v>
      </c>
      <c r="J64" s="21"/>
      <c r="K64" s="21">
        <v>13.62</v>
      </c>
      <c r="L64" s="21"/>
      <c r="M64" s="21">
        <v>10.199999999999999</v>
      </c>
    </row>
    <row r="65" spans="1:13" ht="18.75">
      <c r="A65" s="31" t="s">
        <v>4</v>
      </c>
      <c r="B65" s="30"/>
      <c r="C65" s="30">
        <v>317</v>
      </c>
      <c r="D65" s="33"/>
      <c r="E65" s="30">
        <v>50.67</v>
      </c>
      <c r="F65" s="30"/>
      <c r="G65" s="34">
        <v>92.3</v>
      </c>
      <c r="H65" s="30"/>
      <c r="I65" s="30">
        <v>61.57</v>
      </c>
      <c r="J65" s="21"/>
      <c r="K65" s="21">
        <v>68.27</v>
      </c>
      <c r="M65" s="21">
        <v>69.77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2.4</v>
      </c>
      <c r="C67" s="30">
        <v>11.3</v>
      </c>
      <c r="D67" s="33">
        <v>3.2</v>
      </c>
      <c r="E67" s="30">
        <v>12.84</v>
      </c>
      <c r="F67" s="30">
        <v>10.3</v>
      </c>
      <c r="G67" s="34">
        <v>14.8</v>
      </c>
      <c r="H67" s="30">
        <v>8.57</v>
      </c>
      <c r="I67" s="30">
        <v>25.38</v>
      </c>
      <c r="J67" s="21">
        <v>15</v>
      </c>
      <c r="K67" s="71">
        <v>25.41</v>
      </c>
      <c r="L67" s="21">
        <v>7.45</v>
      </c>
      <c r="M67" s="71">
        <v>21.52</v>
      </c>
    </row>
    <row r="68" spans="1:13" ht="18.75">
      <c r="A68" s="32" t="s">
        <v>5</v>
      </c>
      <c r="B68" s="36">
        <v>5.57</v>
      </c>
      <c r="C68" s="30">
        <v>25.9</v>
      </c>
      <c r="D68" s="33">
        <v>6.1</v>
      </c>
      <c r="E68" s="30">
        <v>24.13</v>
      </c>
      <c r="F68" s="30">
        <v>2.73</v>
      </c>
      <c r="G68" s="34">
        <v>5.7</v>
      </c>
      <c r="H68" s="30">
        <v>10.4</v>
      </c>
      <c r="I68" s="30">
        <v>30.67</v>
      </c>
      <c r="J68" s="21">
        <v>19.100000000000001</v>
      </c>
      <c r="K68" s="71">
        <v>39.520000000000003</v>
      </c>
      <c r="L68" s="21">
        <v>7</v>
      </c>
      <c r="M68" s="71">
        <v>98.1</v>
      </c>
    </row>
    <row r="69" spans="1:13" ht="18.75">
      <c r="A69" s="32" t="s">
        <v>6</v>
      </c>
      <c r="B69" s="36">
        <v>3.25</v>
      </c>
      <c r="C69" s="30">
        <v>14.7</v>
      </c>
      <c r="D69" s="33">
        <v>3.68</v>
      </c>
      <c r="E69" s="30">
        <v>14.65</v>
      </c>
      <c r="F69" s="30">
        <v>2.59</v>
      </c>
      <c r="G69" s="34">
        <v>14.2</v>
      </c>
      <c r="H69" s="30">
        <v>47.2</v>
      </c>
      <c r="I69" s="30">
        <v>13.51</v>
      </c>
      <c r="J69" s="21">
        <v>11.8</v>
      </c>
      <c r="K69" s="21">
        <v>16.100000000000001</v>
      </c>
      <c r="L69" s="21">
        <v>17.8</v>
      </c>
      <c r="M69" s="21">
        <v>11.4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6" sqref="A56:XFD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137</v>
      </c>
      <c r="D2" s="229"/>
      <c r="E2" s="229"/>
      <c r="F2" s="230" t="s">
        <v>143</v>
      </c>
      <c r="G2" s="230"/>
      <c r="H2" s="230"/>
      <c r="I2" s="231" t="s">
        <v>147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13750</v>
      </c>
      <c r="D4" s="232"/>
      <c r="E4" s="232"/>
      <c r="F4" s="232">
        <v>14700</v>
      </c>
      <c r="G4" s="232"/>
      <c r="H4" s="232"/>
      <c r="I4" s="232">
        <v>15710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5550</v>
      </c>
      <c r="D5" s="232"/>
      <c r="E5" s="232"/>
      <c r="F5" s="232">
        <v>6300</v>
      </c>
      <c r="G5" s="232"/>
      <c r="H5" s="232"/>
      <c r="I5" s="232">
        <v>7300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C4-'4日'!I4</f>
        <v>1230</v>
      </c>
      <c r="D6" s="288"/>
      <c r="E6" s="288"/>
      <c r="F6" s="289">
        <f>F4-C4</f>
        <v>950</v>
      </c>
      <c r="G6" s="290"/>
      <c r="H6" s="291"/>
      <c r="I6" s="289">
        <f>I4-F4</f>
        <v>1010</v>
      </c>
      <c r="J6" s="290"/>
      <c r="K6" s="291"/>
      <c r="L6" s="294">
        <f>C6+F6+I6</f>
        <v>3190</v>
      </c>
      <c r="M6" s="294">
        <f>C7+F7+I7</f>
        <v>2750</v>
      </c>
    </row>
    <row r="7" spans="1:15" ht="21.95" customHeight="1">
      <c r="A7" s="223"/>
      <c r="B7" s="6" t="s">
        <v>16</v>
      </c>
      <c r="C7" s="288">
        <f>C5-'4日'!I5</f>
        <v>1000</v>
      </c>
      <c r="D7" s="288"/>
      <c r="E7" s="288"/>
      <c r="F7" s="289">
        <f>F5-C5</f>
        <v>750</v>
      </c>
      <c r="G7" s="290"/>
      <c r="H7" s="291"/>
      <c r="I7" s="289">
        <f>I5-F5</f>
        <v>1000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47</v>
      </c>
      <c r="D9" s="232"/>
      <c r="E9" s="232"/>
      <c r="F9" s="232">
        <v>40</v>
      </c>
      <c r="G9" s="232"/>
      <c r="H9" s="232"/>
      <c r="I9" s="232">
        <v>49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47</v>
      </c>
      <c r="D10" s="232"/>
      <c r="E10" s="232"/>
      <c r="F10" s="232">
        <v>40</v>
      </c>
      <c r="G10" s="232"/>
      <c r="H10" s="232"/>
      <c r="I10" s="232">
        <v>49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73" t="s">
        <v>92</v>
      </c>
      <c r="D11" s="73" t="s">
        <v>92</v>
      </c>
      <c r="E11" s="73" t="s">
        <v>92</v>
      </c>
      <c r="F11" s="75" t="s">
        <v>92</v>
      </c>
      <c r="G11" s="75" t="s">
        <v>92</v>
      </c>
      <c r="H11" s="75" t="s">
        <v>92</v>
      </c>
      <c r="I11" s="77" t="s">
        <v>92</v>
      </c>
      <c r="J11" s="77" t="s">
        <v>92</v>
      </c>
      <c r="K11" s="77" t="s">
        <v>92</v>
      </c>
    </row>
    <row r="12" spans="1:15" ht="21.95" customHeight="1">
      <c r="A12" s="268"/>
      <c r="B12" s="43" t="s">
        <v>23</v>
      </c>
      <c r="C12" s="73">
        <v>60</v>
      </c>
      <c r="D12" s="73">
        <v>60</v>
      </c>
      <c r="E12" s="73">
        <v>60</v>
      </c>
      <c r="F12" s="75">
        <v>60</v>
      </c>
      <c r="G12" s="75">
        <v>60</v>
      </c>
      <c r="H12" s="75">
        <v>60</v>
      </c>
      <c r="I12" s="77">
        <v>60</v>
      </c>
      <c r="J12" s="77">
        <v>60</v>
      </c>
      <c r="K12" s="77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1">
        <v>400</v>
      </c>
      <c r="D15" s="41">
        <v>360</v>
      </c>
      <c r="E15" s="41">
        <v>330</v>
      </c>
      <c r="F15" s="41">
        <v>330</v>
      </c>
      <c r="G15" s="41">
        <v>250</v>
      </c>
      <c r="H15" s="41">
        <v>400</v>
      </c>
      <c r="I15" s="41">
        <v>400</v>
      </c>
      <c r="J15" s="41">
        <v>360</v>
      </c>
      <c r="K15" s="41">
        <v>330</v>
      </c>
    </row>
    <row r="16" spans="1:15" ht="35.25" customHeight="1">
      <c r="A16" s="242"/>
      <c r="B16" s="9" t="s">
        <v>28</v>
      </c>
      <c r="C16" s="239" t="s">
        <v>29</v>
      </c>
      <c r="D16" s="239"/>
      <c r="E16" s="239"/>
      <c r="F16" s="239" t="s">
        <v>144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72" t="s">
        <v>94</v>
      </c>
      <c r="D17" s="72" t="s">
        <v>94</v>
      </c>
      <c r="E17" s="72" t="s">
        <v>94</v>
      </c>
      <c r="F17" s="74" t="s">
        <v>94</v>
      </c>
      <c r="G17" s="74" t="s">
        <v>94</v>
      </c>
      <c r="H17" s="74" t="s">
        <v>94</v>
      </c>
      <c r="I17" s="76" t="s">
        <v>94</v>
      </c>
      <c r="J17" s="76" t="s">
        <v>94</v>
      </c>
      <c r="K17" s="76" t="s">
        <v>94</v>
      </c>
    </row>
    <row r="18" spans="1:11" ht="21.95" customHeight="1">
      <c r="A18" s="240"/>
      <c r="B18" s="42" t="s">
        <v>23</v>
      </c>
      <c r="C18" s="72">
        <v>85</v>
      </c>
      <c r="D18" s="72">
        <v>85</v>
      </c>
      <c r="E18" s="72">
        <v>85</v>
      </c>
      <c r="F18" s="74">
        <v>85</v>
      </c>
      <c r="G18" s="74">
        <v>85</v>
      </c>
      <c r="H18" s="74">
        <v>85</v>
      </c>
      <c r="I18" s="76">
        <v>85</v>
      </c>
      <c r="J18" s="76">
        <v>85</v>
      </c>
      <c r="K18" s="76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>
        <v>400</v>
      </c>
      <c r="D21" s="41">
        <v>280</v>
      </c>
      <c r="E21" s="41">
        <v>500</v>
      </c>
      <c r="F21" s="41">
        <v>500</v>
      </c>
      <c r="G21" s="41">
        <v>500</v>
      </c>
      <c r="H21" s="41">
        <v>440</v>
      </c>
      <c r="I21" s="41">
        <v>440</v>
      </c>
      <c r="J21" s="41">
        <v>340</v>
      </c>
      <c r="K21" s="41">
        <v>500</v>
      </c>
    </row>
    <row r="22" spans="1:11" ht="37.5" customHeight="1">
      <c r="A22" s="238"/>
      <c r="B22" s="9" t="s">
        <v>33</v>
      </c>
      <c r="C22" s="239" t="s">
        <v>139</v>
      </c>
      <c r="D22" s="239"/>
      <c r="E22" s="239"/>
      <c r="F22" s="239" t="s">
        <v>141</v>
      </c>
      <c r="G22" s="239"/>
      <c r="H22" s="239"/>
      <c r="I22" s="239" t="s">
        <v>149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900</v>
      </c>
      <c r="D23" s="237"/>
      <c r="E23" s="237"/>
      <c r="F23" s="237">
        <f>300+320</f>
        <v>620</v>
      </c>
      <c r="G23" s="237"/>
      <c r="H23" s="237"/>
      <c r="I23" s="237">
        <v>620</v>
      </c>
      <c r="J23" s="237"/>
      <c r="K23" s="237"/>
    </row>
    <row r="24" spans="1:11" ht="21.95" customHeight="1">
      <c r="A24" s="243"/>
      <c r="B24" s="10" t="s">
        <v>37</v>
      </c>
      <c r="C24" s="237">
        <v>1870</v>
      </c>
      <c r="D24" s="237"/>
      <c r="E24" s="237"/>
      <c r="F24" s="237">
        <f>900+880</f>
        <v>1780</v>
      </c>
      <c r="G24" s="237"/>
      <c r="H24" s="237"/>
      <c r="I24" s="237">
        <v>1700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21</v>
      </c>
      <c r="D25" s="237"/>
      <c r="E25" s="237"/>
      <c r="F25" s="237">
        <v>21</v>
      </c>
      <c r="G25" s="237"/>
      <c r="H25" s="237"/>
      <c r="I25" s="237">
        <v>21</v>
      </c>
      <c r="J25" s="237"/>
      <c r="K25" s="237"/>
    </row>
    <row r="26" spans="1:11" ht="21.95" customHeight="1">
      <c r="A26" s="242"/>
      <c r="B26" s="8" t="s">
        <v>40</v>
      </c>
      <c r="C26" s="237">
        <v>115</v>
      </c>
      <c r="D26" s="237"/>
      <c r="E26" s="237"/>
      <c r="F26" s="237">
        <v>115</v>
      </c>
      <c r="G26" s="237"/>
      <c r="H26" s="237"/>
      <c r="I26" s="237">
        <v>114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140</v>
      </c>
      <c r="D28" s="254"/>
      <c r="E28" s="255"/>
      <c r="F28" s="253" t="s">
        <v>161</v>
      </c>
      <c r="G28" s="254"/>
      <c r="H28" s="255"/>
      <c r="I28" s="253" t="s">
        <v>162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13.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138</v>
      </c>
      <c r="D31" s="265"/>
      <c r="E31" s="266"/>
      <c r="F31" s="264" t="s">
        <v>146</v>
      </c>
      <c r="G31" s="265"/>
      <c r="H31" s="266"/>
      <c r="I31" s="264" t="s">
        <v>148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9.18</v>
      </c>
      <c r="F35" s="44">
        <v>9.1999999999999993</v>
      </c>
      <c r="G35" s="44">
        <v>9.1300000000000008</v>
      </c>
      <c r="H35" s="41">
        <v>9.42</v>
      </c>
      <c r="I35" s="44">
        <v>9.31</v>
      </c>
      <c r="J35" s="21">
        <v>9.34</v>
      </c>
    </row>
    <row r="36" spans="1:10" ht="15.75">
      <c r="A36" s="276"/>
      <c r="B36" s="283"/>
      <c r="C36" s="12" t="s">
        <v>56</v>
      </c>
      <c r="D36" s="12" t="s">
        <v>57</v>
      </c>
      <c r="E36" s="44">
        <v>5.7</v>
      </c>
      <c r="F36" s="44">
        <v>5.65</v>
      </c>
      <c r="G36" s="44">
        <v>6.7</v>
      </c>
      <c r="H36" s="41">
        <v>7.47</v>
      </c>
      <c r="I36" s="44">
        <v>6.7</v>
      </c>
      <c r="J36" s="21">
        <v>6.14</v>
      </c>
    </row>
    <row r="37" spans="1:10" ht="18.75">
      <c r="A37" s="276"/>
      <c r="B37" s="283"/>
      <c r="C37" s="13" t="s">
        <v>58</v>
      </c>
      <c r="D37" s="12" t="s">
        <v>59</v>
      </c>
      <c r="E37" s="44">
        <v>19.899999999999999</v>
      </c>
      <c r="F37" s="44">
        <v>14</v>
      </c>
      <c r="G37" s="35">
        <v>15.2</v>
      </c>
      <c r="H37" s="41">
        <v>14.5</v>
      </c>
      <c r="I37" s="44">
        <v>13.2</v>
      </c>
      <c r="J37" s="21">
        <v>12.6</v>
      </c>
    </row>
    <row r="38" spans="1:10" ht="16.5">
      <c r="A38" s="276"/>
      <c r="B38" s="283"/>
      <c r="C38" s="14" t="s">
        <v>60</v>
      </c>
      <c r="D38" s="12" t="s">
        <v>61</v>
      </c>
      <c r="E38" s="35">
        <v>6.86</v>
      </c>
      <c r="F38" s="35">
        <v>6.3</v>
      </c>
      <c r="G38" s="35">
        <v>3.4</v>
      </c>
      <c r="H38" s="37">
        <v>6.8</v>
      </c>
      <c r="I38" s="44">
        <v>14.5</v>
      </c>
      <c r="J38" s="21">
        <v>15.6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0.9</v>
      </c>
      <c r="I39" s="44">
        <v>1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10.26</v>
      </c>
      <c r="F40" s="44">
        <v>10.25</v>
      </c>
      <c r="G40" s="44">
        <v>10.29</v>
      </c>
      <c r="H40" s="41">
        <v>10.27</v>
      </c>
      <c r="I40" s="44">
        <v>10.34</v>
      </c>
      <c r="J40" s="21">
        <v>10.3</v>
      </c>
    </row>
    <row r="41" spans="1:10" ht="15.75">
      <c r="A41" s="276"/>
      <c r="B41" s="283"/>
      <c r="C41" s="12" t="s">
        <v>56</v>
      </c>
      <c r="D41" s="12" t="s">
        <v>64</v>
      </c>
      <c r="E41" s="44">
        <v>23</v>
      </c>
      <c r="F41" s="44">
        <v>22.3</v>
      </c>
      <c r="G41" s="44">
        <v>29.3</v>
      </c>
      <c r="H41" s="41">
        <v>22.9</v>
      </c>
      <c r="I41" s="44">
        <v>26.4</v>
      </c>
      <c r="J41" s="21">
        <v>28.1</v>
      </c>
    </row>
    <row r="42" spans="1:10" ht="15.75">
      <c r="A42" s="276"/>
      <c r="B42" s="283"/>
      <c r="C42" s="15" t="s">
        <v>65</v>
      </c>
      <c r="D42" s="16" t="s">
        <v>66</v>
      </c>
      <c r="E42" s="44">
        <v>6.28</v>
      </c>
      <c r="F42" s="44">
        <v>7</v>
      </c>
      <c r="G42" s="44">
        <v>7.54</v>
      </c>
      <c r="H42" s="41">
        <v>7.62</v>
      </c>
      <c r="I42" s="44">
        <v>7.65</v>
      </c>
      <c r="J42" s="21">
        <v>7.53</v>
      </c>
    </row>
    <row r="43" spans="1:10" ht="16.5">
      <c r="A43" s="276"/>
      <c r="B43" s="283"/>
      <c r="C43" s="15" t="s">
        <v>67</v>
      </c>
      <c r="D43" s="17" t="s">
        <v>68</v>
      </c>
      <c r="E43" s="44">
        <v>7.64</v>
      </c>
      <c r="F43" s="44">
        <v>7.8</v>
      </c>
      <c r="G43" s="44">
        <v>1.24</v>
      </c>
      <c r="H43" s="41">
        <v>9.01</v>
      </c>
      <c r="I43" s="44">
        <v>9.4499999999999993</v>
      </c>
      <c r="J43" s="21">
        <v>8.76</v>
      </c>
    </row>
    <row r="44" spans="1:10" ht="18.75">
      <c r="A44" s="276"/>
      <c r="B44" s="283"/>
      <c r="C44" s="13" t="s">
        <v>58</v>
      </c>
      <c r="D44" s="12" t="s">
        <v>69</v>
      </c>
      <c r="E44" s="44">
        <v>933</v>
      </c>
      <c r="F44" s="44">
        <v>936</v>
      </c>
      <c r="G44" s="44">
        <v>930</v>
      </c>
      <c r="H44" s="41">
        <v>870</v>
      </c>
      <c r="I44" s="44">
        <v>1132</v>
      </c>
      <c r="J44" s="21">
        <v>1289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12.19</v>
      </c>
      <c r="F45" s="44">
        <v>9.3000000000000007</v>
      </c>
      <c r="G45" s="44">
        <v>7.04</v>
      </c>
      <c r="H45" s="41">
        <v>8.2799999999999994</v>
      </c>
      <c r="I45" s="44">
        <v>6.31</v>
      </c>
      <c r="J45" s="21">
        <v>7.21</v>
      </c>
    </row>
    <row r="46" spans="1:10" ht="18.75">
      <c r="A46" s="276"/>
      <c r="B46" s="283"/>
      <c r="C46" s="13" t="s">
        <v>58</v>
      </c>
      <c r="D46" s="12" t="s">
        <v>59</v>
      </c>
      <c r="E46" s="44">
        <v>23.6</v>
      </c>
      <c r="F46" s="44">
        <v>15.1</v>
      </c>
      <c r="G46" s="44">
        <v>15.5</v>
      </c>
      <c r="H46" s="41">
        <v>18.100000000000001</v>
      </c>
      <c r="I46" s="44">
        <v>22.9</v>
      </c>
      <c r="J46" s="21">
        <v>14.3</v>
      </c>
    </row>
    <row r="47" spans="1:10" ht="16.5">
      <c r="A47" s="276"/>
      <c r="B47" s="283"/>
      <c r="C47" s="14" t="s">
        <v>60</v>
      </c>
      <c r="D47" s="12" t="s">
        <v>72</v>
      </c>
      <c r="E47" s="44">
        <v>16.8</v>
      </c>
      <c r="F47" s="44">
        <v>9.6999999999999993</v>
      </c>
      <c r="G47" s="44">
        <v>5.46</v>
      </c>
      <c r="H47" s="41">
        <v>3.2</v>
      </c>
      <c r="I47" s="44">
        <v>11.3</v>
      </c>
      <c r="J47" s="21">
        <v>9.4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5.36</v>
      </c>
      <c r="F48" s="44">
        <v>5.6</v>
      </c>
      <c r="G48" s="44">
        <v>5.48</v>
      </c>
      <c r="H48" s="41">
        <v>6.15</v>
      </c>
      <c r="I48" s="44">
        <v>5.35</v>
      </c>
      <c r="J48" s="21">
        <v>6.63</v>
      </c>
    </row>
    <row r="49" spans="1:13" ht="18.75">
      <c r="A49" s="276"/>
      <c r="B49" s="283"/>
      <c r="C49" s="13" t="s">
        <v>58</v>
      </c>
      <c r="D49" s="12" t="s">
        <v>59</v>
      </c>
      <c r="E49" s="44">
        <v>17.600000000000001</v>
      </c>
      <c r="F49" s="44">
        <v>16.7</v>
      </c>
      <c r="G49" s="44">
        <v>15.4</v>
      </c>
      <c r="H49" s="41">
        <v>14.2</v>
      </c>
      <c r="I49" s="44">
        <v>14.2</v>
      </c>
      <c r="J49" s="21">
        <v>12.3</v>
      </c>
    </row>
    <row r="50" spans="1:13" ht="16.5">
      <c r="A50" s="276"/>
      <c r="B50" s="283"/>
      <c r="C50" s="14" t="s">
        <v>60</v>
      </c>
      <c r="D50" s="12" t="s">
        <v>72</v>
      </c>
      <c r="E50" s="44">
        <v>18.399999999999999</v>
      </c>
      <c r="F50" s="44">
        <v>10.8</v>
      </c>
      <c r="G50" s="44">
        <v>3.69</v>
      </c>
      <c r="H50" s="41">
        <v>4</v>
      </c>
      <c r="I50" s="44">
        <v>6.49</v>
      </c>
      <c r="J50" s="21">
        <v>7.48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9.31</v>
      </c>
      <c r="F52" s="44">
        <v>9.3000000000000007</v>
      </c>
      <c r="G52" s="44">
        <v>9.3699999999999992</v>
      </c>
      <c r="H52" s="41">
        <v>9.18</v>
      </c>
      <c r="I52" s="44">
        <v>9.3800000000000008</v>
      </c>
      <c r="J52" s="21">
        <v>9.41</v>
      </c>
    </row>
    <row r="53" spans="1:13" ht="15.75">
      <c r="A53" s="276"/>
      <c r="B53" s="283"/>
      <c r="C53" s="12" t="s">
        <v>56</v>
      </c>
      <c r="D53" s="12" t="s">
        <v>57</v>
      </c>
      <c r="E53" s="44">
        <v>5.41</v>
      </c>
      <c r="F53" s="44">
        <v>4.8</v>
      </c>
      <c r="G53" s="44">
        <v>6.23</v>
      </c>
      <c r="H53" s="41">
        <v>6.98</v>
      </c>
      <c r="I53" s="44">
        <v>7.03</v>
      </c>
      <c r="J53" s="21">
        <v>6.92</v>
      </c>
    </row>
    <row r="54" spans="1:13" ht="18.75">
      <c r="A54" s="276"/>
      <c r="B54" s="283"/>
      <c r="C54" s="13" t="s">
        <v>58</v>
      </c>
      <c r="D54" s="12" t="s">
        <v>59</v>
      </c>
      <c r="E54" s="44">
        <v>12.5</v>
      </c>
      <c r="F54" s="44">
        <v>12.8</v>
      </c>
      <c r="G54" s="44">
        <v>18.399999999999999</v>
      </c>
      <c r="H54" s="41">
        <v>19</v>
      </c>
      <c r="I54" s="44">
        <v>11</v>
      </c>
      <c r="J54" s="21">
        <v>9.6</v>
      </c>
    </row>
    <row r="55" spans="1:13" ht="16.5">
      <c r="A55" s="276"/>
      <c r="B55" s="284"/>
      <c r="C55" s="18" t="s">
        <v>60</v>
      </c>
      <c r="D55" s="12" t="s">
        <v>77</v>
      </c>
      <c r="E55" s="19">
        <v>12</v>
      </c>
      <c r="F55" s="19">
        <v>9</v>
      </c>
      <c r="G55" s="19">
        <v>6.2</v>
      </c>
      <c r="H55" s="41">
        <v>3.2</v>
      </c>
      <c r="I55" s="44">
        <v>5.71</v>
      </c>
      <c r="J55" s="21">
        <v>6.34</v>
      </c>
    </row>
    <row r="56" spans="1:13" ht="14.25">
      <c r="A56" s="22" t="s">
        <v>78</v>
      </c>
      <c r="B56" s="22" t="s">
        <v>79</v>
      </c>
      <c r="C56" s="23">
        <v>7.4</v>
      </c>
      <c r="D56" s="22" t="s">
        <v>80</v>
      </c>
      <c r="E56" s="23">
        <v>95</v>
      </c>
      <c r="F56" s="22" t="s">
        <v>81</v>
      </c>
      <c r="G56" s="23">
        <v>82</v>
      </c>
      <c r="H56" s="22" t="s">
        <v>82</v>
      </c>
      <c r="I56" s="23">
        <v>20.18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78.3</v>
      </c>
      <c r="C60" s="30"/>
      <c r="D60" s="33">
        <v>70.5</v>
      </c>
      <c r="E60" s="30"/>
      <c r="F60" s="30">
        <v>59.8</v>
      </c>
      <c r="G60" s="34"/>
      <c r="H60" s="30"/>
      <c r="I60" s="30"/>
      <c r="J60" s="21">
        <v>28.8</v>
      </c>
      <c r="K60" s="21"/>
      <c r="L60" s="21">
        <v>24.9</v>
      </c>
      <c r="M60" s="21"/>
    </row>
    <row r="61" spans="1:13" ht="18.75">
      <c r="A61" s="28" t="s">
        <v>2</v>
      </c>
      <c r="B61" s="29">
        <v>5.45</v>
      </c>
      <c r="C61" s="30"/>
      <c r="D61" s="33">
        <v>2.3199999999999998</v>
      </c>
      <c r="E61" s="30"/>
      <c r="F61" s="30">
        <v>190</v>
      </c>
      <c r="G61" s="34"/>
      <c r="H61" s="30">
        <v>6.91</v>
      </c>
      <c r="I61" s="30"/>
      <c r="J61" s="21">
        <v>3.56</v>
      </c>
      <c r="K61" s="21"/>
      <c r="L61" s="21">
        <v>2.76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12.96</v>
      </c>
      <c r="M63" s="21">
        <v>24</v>
      </c>
    </row>
    <row r="64" spans="1:13" ht="18.75">
      <c r="A64" s="31" t="s">
        <v>3</v>
      </c>
      <c r="B64" s="30"/>
      <c r="C64" s="30">
        <v>6.82</v>
      </c>
      <c r="D64" s="33"/>
      <c r="E64" s="30">
        <v>16.02</v>
      </c>
      <c r="F64" s="30"/>
      <c r="G64" s="38">
        <v>20.399999999999999</v>
      </c>
      <c r="H64" s="30"/>
      <c r="I64" s="30">
        <v>25.6</v>
      </c>
      <c r="J64" s="21"/>
      <c r="K64" s="21">
        <v>8.18</v>
      </c>
      <c r="L64" s="21"/>
      <c r="M64" s="21">
        <v>13.83</v>
      </c>
    </row>
    <row r="65" spans="1:13" ht="18.75">
      <c r="A65" s="31" t="s">
        <v>4</v>
      </c>
      <c r="B65" s="30"/>
      <c r="C65" s="30">
        <v>64.09</v>
      </c>
      <c r="D65" s="33"/>
      <c r="E65" s="30">
        <v>59.68</v>
      </c>
      <c r="F65" s="30"/>
      <c r="G65" s="34">
        <v>88</v>
      </c>
      <c r="H65" s="30"/>
      <c r="I65" s="30">
        <v>169</v>
      </c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3.48</v>
      </c>
      <c r="C67" s="30">
        <v>14.93</v>
      </c>
      <c r="D67" s="33">
        <v>4.2</v>
      </c>
      <c r="E67" s="30">
        <v>23.25</v>
      </c>
      <c r="F67" s="30"/>
      <c r="G67" s="34"/>
      <c r="H67" s="30"/>
      <c r="I67" s="30"/>
      <c r="J67" s="21">
        <v>1.94</v>
      </c>
      <c r="K67" s="21">
        <v>6.06</v>
      </c>
      <c r="L67" s="21">
        <v>9.7899999999999991</v>
      </c>
      <c r="M67" s="21">
        <v>6.14</v>
      </c>
    </row>
    <row r="68" spans="1:13" ht="18.75">
      <c r="A68" s="32" t="s">
        <v>5</v>
      </c>
      <c r="B68" s="36">
        <v>8.5</v>
      </c>
      <c r="C68" s="30">
        <v>17.47</v>
      </c>
      <c r="D68" s="33">
        <v>8.8000000000000007</v>
      </c>
      <c r="E68" s="30">
        <v>15.59</v>
      </c>
      <c r="F68" s="30">
        <v>12.6</v>
      </c>
      <c r="G68" s="34">
        <v>15.2</v>
      </c>
      <c r="H68" s="30">
        <v>7.6</v>
      </c>
      <c r="I68" s="30">
        <v>7.07</v>
      </c>
      <c r="J68" s="21">
        <v>12.4</v>
      </c>
      <c r="K68" s="21">
        <v>6.31</v>
      </c>
      <c r="L68" s="21">
        <v>19.899999999999999</v>
      </c>
      <c r="M68" s="21">
        <v>6.45</v>
      </c>
    </row>
    <row r="69" spans="1:13" ht="18.75">
      <c r="A69" s="32" t="s">
        <v>6</v>
      </c>
      <c r="B69" s="36">
        <v>9.5399999999999991</v>
      </c>
      <c r="C69" s="30">
        <v>18.2</v>
      </c>
      <c r="D69" s="33">
        <v>9.3000000000000007</v>
      </c>
      <c r="E69" s="30">
        <v>18.2</v>
      </c>
      <c r="F69" s="30">
        <v>8.16</v>
      </c>
      <c r="G69" s="34">
        <v>13.7</v>
      </c>
      <c r="H69" s="30">
        <v>3.62</v>
      </c>
      <c r="I69" s="30">
        <v>7.95</v>
      </c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C56" sqref="C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150</v>
      </c>
      <c r="D2" s="229"/>
      <c r="E2" s="229"/>
      <c r="F2" s="230" t="s">
        <v>152</v>
      </c>
      <c r="G2" s="230"/>
      <c r="H2" s="230"/>
      <c r="I2" s="231" t="s">
        <v>158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16850</v>
      </c>
      <c r="D4" s="232"/>
      <c r="E4" s="232"/>
      <c r="F4" s="232">
        <v>17800</v>
      </c>
      <c r="G4" s="232"/>
      <c r="H4" s="232"/>
      <c r="I4" s="232">
        <v>18888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8550</v>
      </c>
      <c r="D5" s="232"/>
      <c r="E5" s="232"/>
      <c r="F5" s="232">
        <v>9587</v>
      </c>
      <c r="G5" s="232"/>
      <c r="H5" s="232"/>
      <c r="I5" s="232">
        <v>10460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C4-'5日'!I4</f>
        <v>1140</v>
      </c>
      <c r="D6" s="288"/>
      <c r="E6" s="288"/>
      <c r="F6" s="289">
        <f>F4-C4</f>
        <v>950</v>
      </c>
      <c r="G6" s="290"/>
      <c r="H6" s="291"/>
      <c r="I6" s="289">
        <f>I4-F4</f>
        <v>1088</v>
      </c>
      <c r="J6" s="290"/>
      <c r="K6" s="291"/>
      <c r="L6" s="294">
        <f>C6+F6+I6</f>
        <v>3178</v>
      </c>
      <c r="M6" s="294">
        <f>C7+F7+I7</f>
        <v>3160</v>
      </c>
    </row>
    <row r="7" spans="1:15" ht="21.95" customHeight="1">
      <c r="A7" s="223"/>
      <c r="B7" s="6" t="s">
        <v>16</v>
      </c>
      <c r="C7" s="288">
        <f>C5-'5日'!I5</f>
        <v>1250</v>
      </c>
      <c r="D7" s="288"/>
      <c r="E7" s="288"/>
      <c r="F7" s="289">
        <f>F5-C5</f>
        <v>1037</v>
      </c>
      <c r="G7" s="290"/>
      <c r="H7" s="291"/>
      <c r="I7" s="289">
        <f>I5-F5</f>
        <v>873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47</v>
      </c>
      <c r="D9" s="232"/>
      <c r="E9" s="232"/>
      <c r="F9" s="232">
        <v>43</v>
      </c>
      <c r="G9" s="232"/>
      <c r="H9" s="232"/>
      <c r="I9" s="232">
        <v>49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47</v>
      </c>
      <c r="D10" s="232"/>
      <c r="E10" s="232"/>
      <c r="F10" s="232">
        <v>43</v>
      </c>
      <c r="G10" s="232"/>
      <c r="H10" s="232"/>
      <c r="I10" s="232">
        <v>49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79" t="s">
        <v>92</v>
      </c>
      <c r="D11" s="79" t="s">
        <v>92</v>
      </c>
      <c r="E11" s="79" t="s">
        <v>92</v>
      </c>
      <c r="F11" s="81" t="s">
        <v>92</v>
      </c>
      <c r="G11" s="81" t="s">
        <v>92</v>
      </c>
      <c r="H11" s="81" t="s">
        <v>92</v>
      </c>
      <c r="I11" s="83" t="s">
        <v>92</v>
      </c>
      <c r="J11" s="83" t="s">
        <v>92</v>
      </c>
      <c r="K11" s="83" t="s">
        <v>92</v>
      </c>
    </row>
    <row r="12" spans="1:15" ht="21.95" customHeight="1">
      <c r="A12" s="268"/>
      <c r="B12" s="43" t="s">
        <v>23</v>
      </c>
      <c r="C12" s="79">
        <v>60</v>
      </c>
      <c r="D12" s="79">
        <v>60</v>
      </c>
      <c r="E12" s="79">
        <v>60</v>
      </c>
      <c r="F12" s="81">
        <v>60</v>
      </c>
      <c r="G12" s="81">
        <v>60</v>
      </c>
      <c r="H12" s="81">
        <v>60</v>
      </c>
      <c r="I12" s="83">
        <v>60</v>
      </c>
      <c r="J12" s="83">
        <v>60</v>
      </c>
      <c r="K12" s="83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41">
        <v>330</v>
      </c>
      <c r="D15" s="41">
        <v>290</v>
      </c>
      <c r="E15" s="41">
        <v>270</v>
      </c>
      <c r="F15" s="80">
        <v>270</v>
      </c>
      <c r="G15" s="41">
        <v>240</v>
      </c>
      <c r="H15" s="41">
        <v>520</v>
      </c>
      <c r="I15" s="41">
        <v>520</v>
      </c>
      <c r="J15" s="41">
        <v>490</v>
      </c>
      <c r="K15" s="41">
        <v>460</v>
      </c>
    </row>
    <row r="16" spans="1:15" ht="31.5" customHeight="1">
      <c r="A16" s="242"/>
      <c r="B16" s="9" t="s">
        <v>28</v>
      </c>
      <c r="C16" s="239" t="s">
        <v>29</v>
      </c>
      <c r="D16" s="239"/>
      <c r="E16" s="239"/>
      <c r="F16" s="239" t="s">
        <v>153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78" t="s">
        <v>94</v>
      </c>
      <c r="D17" s="78" t="s">
        <v>94</v>
      </c>
      <c r="E17" s="78" t="s">
        <v>94</v>
      </c>
      <c r="F17" s="80" t="s">
        <v>94</v>
      </c>
      <c r="G17" s="80" t="s">
        <v>94</v>
      </c>
      <c r="H17" s="80" t="s">
        <v>94</v>
      </c>
      <c r="I17" s="82" t="s">
        <v>94</v>
      </c>
      <c r="J17" s="82" t="s">
        <v>94</v>
      </c>
      <c r="K17" s="82" t="s">
        <v>94</v>
      </c>
    </row>
    <row r="18" spans="1:11" ht="21.95" customHeight="1">
      <c r="A18" s="240"/>
      <c r="B18" s="42" t="s">
        <v>23</v>
      </c>
      <c r="C18" s="78">
        <v>75</v>
      </c>
      <c r="D18" s="78">
        <v>75</v>
      </c>
      <c r="E18" s="78">
        <v>75</v>
      </c>
      <c r="F18" s="80">
        <v>75</v>
      </c>
      <c r="G18" s="80">
        <v>75</v>
      </c>
      <c r="H18" s="80">
        <v>75</v>
      </c>
      <c r="I18" s="82">
        <v>75</v>
      </c>
      <c r="J18" s="82">
        <v>75</v>
      </c>
      <c r="K18" s="82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41">
        <v>500</v>
      </c>
      <c r="D21" s="41">
        <v>430</v>
      </c>
      <c r="E21" s="41">
        <v>390</v>
      </c>
      <c r="F21" s="80">
        <v>390</v>
      </c>
      <c r="G21" s="41">
        <v>300</v>
      </c>
      <c r="H21" s="41">
        <v>550</v>
      </c>
      <c r="I21" s="41">
        <v>550</v>
      </c>
      <c r="J21" s="41">
        <v>460</v>
      </c>
      <c r="K21" s="41">
        <v>370</v>
      </c>
    </row>
    <row r="22" spans="1:11" ht="33" customHeight="1">
      <c r="A22" s="238"/>
      <c r="B22" s="9" t="s">
        <v>33</v>
      </c>
      <c r="C22" s="239" t="s">
        <v>34</v>
      </c>
      <c r="D22" s="239"/>
      <c r="E22" s="239"/>
      <c r="F22" s="239" t="s">
        <v>154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620</v>
      </c>
      <c r="D23" s="237"/>
      <c r="E23" s="237"/>
      <c r="F23" s="237">
        <f>1380+1400</f>
        <v>2780</v>
      </c>
      <c r="G23" s="237"/>
      <c r="H23" s="237"/>
      <c r="I23" s="237">
        <f>1380+1400</f>
        <v>2780</v>
      </c>
      <c r="J23" s="237"/>
      <c r="K23" s="237"/>
    </row>
    <row r="24" spans="1:11" ht="21.95" customHeight="1">
      <c r="A24" s="243"/>
      <c r="B24" s="10" t="s">
        <v>37</v>
      </c>
      <c r="C24" s="237">
        <v>1700</v>
      </c>
      <c r="D24" s="237"/>
      <c r="E24" s="237"/>
      <c r="F24" s="237">
        <v>1700</v>
      </c>
      <c r="G24" s="237"/>
      <c r="H24" s="237"/>
      <c r="I24" s="237">
        <v>1700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21</v>
      </c>
      <c r="D25" s="237"/>
      <c r="E25" s="237"/>
      <c r="F25" s="237">
        <v>20</v>
      </c>
      <c r="G25" s="237"/>
      <c r="H25" s="237"/>
      <c r="I25" s="237">
        <v>20</v>
      </c>
      <c r="J25" s="237"/>
      <c r="K25" s="237"/>
    </row>
    <row r="26" spans="1:11" ht="21.95" customHeight="1">
      <c r="A26" s="242"/>
      <c r="B26" s="8" t="s">
        <v>40</v>
      </c>
      <c r="C26" s="237">
        <v>114</v>
      </c>
      <c r="D26" s="237"/>
      <c r="E26" s="237"/>
      <c r="F26" s="237">
        <v>112</v>
      </c>
      <c r="G26" s="237"/>
      <c r="H26" s="237"/>
      <c r="I26" s="237">
        <v>112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176</v>
      </c>
      <c r="D28" s="254"/>
      <c r="E28" s="255"/>
      <c r="F28" s="253"/>
      <c r="G28" s="254"/>
      <c r="H28" s="255"/>
      <c r="I28" s="253" t="s">
        <v>156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151</v>
      </c>
      <c r="D31" s="265"/>
      <c r="E31" s="266"/>
      <c r="F31" s="264" t="s">
        <v>155</v>
      </c>
      <c r="G31" s="265"/>
      <c r="H31" s="266"/>
      <c r="I31" s="264" t="s">
        <v>157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9.15</v>
      </c>
      <c r="F35" s="44">
        <v>9.25</v>
      </c>
      <c r="G35" s="44">
        <v>9.26</v>
      </c>
      <c r="H35" s="41">
        <v>9.2799999999999994</v>
      </c>
      <c r="I35" s="44">
        <v>9.48</v>
      </c>
      <c r="J35" s="21">
        <v>9.36</v>
      </c>
    </row>
    <row r="36" spans="1:10" ht="15.75">
      <c r="A36" s="276"/>
      <c r="B36" s="283"/>
      <c r="C36" s="12" t="s">
        <v>56</v>
      </c>
      <c r="D36" s="12" t="s">
        <v>57</v>
      </c>
      <c r="E36" s="44">
        <v>5.3</v>
      </c>
      <c r="F36" s="44">
        <v>5.42</v>
      </c>
      <c r="G36" s="44">
        <v>6.22</v>
      </c>
      <c r="H36" s="41">
        <v>8.91</v>
      </c>
      <c r="I36" s="44">
        <v>6.03</v>
      </c>
      <c r="J36" s="21">
        <v>6.55</v>
      </c>
    </row>
    <row r="37" spans="1:10" ht="18.75">
      <c r="A37" s="276"/>
      <c r="B37" s="283"/>
      <c r="C37" s="13" t="s">
        <v>58</v>
      </c>
      <c r="D37" s="12" t="s">
        <v>59</v>
      </c>
      <c r="E37" s="44">
        <v>12.1</v>
      </c>
      <c r="F37" s="44">
        <v>12.2</v>
      </c>
      <c r="G37" s="35">
        <v>12.3</v>
      </c>
      <c r="H37" s="41">
        <v>12.6</v>
      </c>
      <c r="I37" s="44">
        <v>12.1</v>
      </c>
      <c r="J37" s="21">
        <v>11.7</v>
      </c>
    </row>
    <row r="38" spans="1:10" ht="16.5">
      <c r="A38" s="276"/>
      <c r="B38" s="283"/>
      <c r="C38" s="14" t="s">
        <v>60</v>
      </c>
      <c r="D38" s="12" t="s">
        <v>61</v>
      </c>
      <c r="E38" s="35">
        <v>8.44</v>
      </c>
      <c r="F38" s="35">
        <v>7.19</v>
      </c>
      <c r="G38" s="35">
        <v>8.18</v>
      </c>
      <c r="H38" s="37">
        <v>8.9</v>
      </c>
      <c r="I38" s="44">
        <v>4.26</v>
      </c>
      <c r="J38" s="21">
        <v>5.66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76"/>
      <c r="B40" s="283"/>
      <c r="C40" s="13" t="s">
        <v>54</v>
      </c>
      <c r="D40" s="13" t="s">
        <v>63</v>
      </c>
      <c r="E40" s="44">
        <v>10.37</v>
      </c>
      <c r="F40" s="44">
        <v>10.24</v>
      </c>
      <c r="G40" s="44">
        <v>9.99</v>
      </c>
      <c r="H40" s="41">
        <v>9.94</v>
      </c>
      <c r="I40" s="44">
        <v>10.09</v>
      </c>
      <c r="J40" s="21">
        <v>10.02</v>
      </c>
    </row>
    <row r="41" spans="1:10" ht="15.75">
      <c r="A41" s="276"/>
      <c r="B41" s="283"/>
      <c r="C41" s="12" t="s">
        <v>56</v>
      </c>
      <c r="D41" s="12" t="s">
        <v>64</v>
      </c>
      <c r="E41" s="44">
        <v>24.1</v>
      </c>
      <c r="F41" s="44">
        <v>23.5</v>
      </c>
      <c r="G41" s="44">
        <v>20</v>
      </c>
      <c r="H41" s="41">
        <v>20</v>
      </c>
      <c r="I41" s="44">
        <v>18.600000000000001</v>
      </c>
      <c r="J41" s="21">
        <v>18.05</v>
      </c>
    </row>
    <row r="42" spans="1:10" ht="15.75">
      <c r="A42" s="276"/>
      <c r="B42" s="283"/>
      <c r="C42" s="15" t="s">
        <v>65</v>
      </c>
      <c r="D42" s="16" t="s">
        <v>66</v>
      </c>
      <c r="E42" s="44">
        <v>6.97</v>
      </c>
      <c r="F42" s="44">
        <v>5.57</v>
      </c>
      <c r="G42" s="44">
        <v>5.37</v>
      </c>
      <c r="H42" s="41">
        <v>5.05</v>
      </c>
      <c r="I42" s="44">
        <v>5.03</v>
      </c>
      <c r="J42" s="21">
        <v>5.03</v>
      </c>
    </row>
    <row r="43" spans="1:10" ht="16.5">
      <c r="A43" s="276"/>
      <c r="B43" s="283"/>
      <c r="C43" s="15" t="s">
        <v>67</v>
      </c>
      <c r="D43" s="17" t="s">
        <v>68</v>
      </c>
      <c r="E43" s="44">
        <v>9.8800000000000008</v>
      </c>
      <c r="F43" s="44">
        <v>9.64</v>
      </c>
      <c r="G43" s="44">
        <v>6.51</v>
      </c>
      <c r="H43" s="41">
        <v>6.09</v>
      </c>
      <c r="I43" s="44">
        <v>5.18</v>
      </c>
      <c r="J43" s="21">
        <v>5.22</v>
      </c>
    </row>
    <row r="44" spans="1:10" ht="18.75">
      <c r="A44" s="276"/>
      <c r="B44" s="283"/>
      <c r="C44" s="13" t="s">
        <v>58</v>
      </c>
      <c r="D44" s="12" t="s">
        <v>69</v>
      </c>
      <c r="E44" s="44">
        <v>1050</v>
      </c>
      <c r="F44" s="44">
        <v>1020</v>
      </c>
      <c r="G44" s="44">
        <v>1208</v>
      </c>
      <c r="H44" s="41">
        <v>996</v>
      </c>
      <c r="I44" s="44">
        <v>897</v>
      </c>
      <c r="J44" s="21">
        <v>888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3.08</v>
      </c>
      <c r="F45" s="44">
        <v>4.6100000000000003</v>
      </c>
      <c r="G45" s="44">
        <v>7.02</v>
      </c>
      <c r="H45" s="41">
        <v>9.26</v>
      </c>
      <c r="I45" s="44">
        <v>9.49</v>
      </c>
      <c r="J45" s="21">
        <v>10.34</v>
      </c>
    </row>
    <row r="46" spans="1:10" ht="18.75">
      <c r="A46" s="276"/>
      <c r="B46" s="283"/>
      <c r="C46" s="13" t="s">
        <v>58</v>
      </c>
      <c r="D46" s="12" t="s">
        <v>59</v>
      </c>
      <c r="E46" s="44">
        <v>36.4</v>
      </c>
      <c r="F46" s="44">
        <v>33.5</v>
      </c>
      <c r="G46" s="44">
        <v>18.899999999999999</v>
      </c>
      <c r="H46" s="41">
        <v>13.1</v>
      </c>
      <c r="I46" s="44">
        <v>16.899999999999999</v>
      </c>
      <c r="J46" s="21">
        <v>14.2</v>
      </c>
    </row>
    <row r="47" spans="1:10" ht="16.5">
      <c r="A47" s="276"/>
      <c r="B47" s="283"/>
      <c r="C47" s="14" t="s">
        <v>60</v>
      </c>
      <c r="D47" s="12" t="s">
        <v>72</v>
      </c>
      <c r="E47" s="44">
        <v>1.96</v>
      </c>
      <c r="F47" s="44">
        <v>9.9499999999999993</v>
      </c>
      <c r="G47" s="44">
        <v>2.73</v>
      </c>
      <c r="H47" s="41">
        <v>4.25</v>
      </c>
      <c r="I47" s="44">
        <v>8.33</v>
      </c>
      <c r="J47" s="21">
        <v>10.3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4.2699999999999996</v>
      </c>
      <c r="F48" s="44">
        <v>4.54</v>
      </c>
      <c r="G48" s="44">
        <v>5.96</v>
      </c>
      <c r="H48" s="41">
        <v>7.74</v>
      </c>
      <c r="I48" s="44">
        <v>6.34</v>
      </c>
      <c r="J48" s="21">
        <v>7.11</v>
      </c>
    </row>
    <row r="49" spans="1:13" ht="18.75">
      <c r="A49" s="276"/>
      <c r="B49" s="283"/>
      <c r="C49" s="13" t="s">
        <v>58</v>
      </c>
      <c r="D49" s="12" t="s">
        <v>59</v>
      </c>
      <c r="E49" s="44">
        <v>10.5</v>
      </c>
      <c r="F49" s="44">
        <v>9.6</v>
      </c>
      <c r="G49" s="44">
        <v>11.3</v>
      </c>
      <c r="H49" s="41">
        <v>18.309999999999999</v>
      </c>
      <c r="I49" s="44">
        <v>18.3</v>
      </c>
      <c r="J49" s="21">
        <v>17.899999999999999</v>
      </c>
    </row>
    <row r="50" spans="1:13" ht="16.5">
      <c r="A50" s="276"/>
      <c r="B50" s="283"/>
      <c r="C50" s="14" t="s">
        <v>60</v>
      </c>
      <c r="D50" s="12" t="s">
        <v>72</v>
      </c>
      <c r="E50" s="44">
        <v>9.94</v>
      </c>
      <c r="F50" s="44">
        <v>8.7899999999999991</v>
      </c>
      <c r="G50" s="44">
        <v>7.2</v>
      </c>
      <c r="H50" s="41">
        <v>9.3000000000000007</v>
      </c>
      <c r="I50" s="44">
        <v>6.18</v>
      </c>
      <c r="J50" s="21">
        <v>5.85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9.42</v>
      </c>
      <c r="F52" s="44">
        <v>9.36</v>
      </c>
      <c r="G52" s="44">
        <v>9.35</v>
      </c>
      <c r="H52" s="41">
        <v>9.11</v>
      </c>
      <c r="I52" s="44">
        <v>9.31</v>
      </c>
      <c r="J52" s="21">
        <v>9.36</v>
      </c>
    </row>
    <row r="53" spans="1:13" ht="15.75">
      <c r="A53" s="276"/>
      <c r="B53" s="283"/>
      <c r="C53" s="12" t="s">
        <v>56</v>
      </c>
      <c r="D53" s="12" t="s">
        <v>57</v>
      </c>
      <c r="E53" s="44">
        <v>5.86</v>
      </c>
      <c r="F53" s="44">
        <v>6.2</v>
      </c>
      <c r="G53" s="44">
        <v>8.56</v>
      </c>
      <c r="H53" s="41">
        <v>7.25</v>
      </c>
      <c r="I53" s="44">
        <v>8.3000000000000007</v>
      </c>
      <c r="J53" s="21">
        <v>7.2</v>
      </c>
    </row>
    <row r="54" spans="1:13" ht="18.75">
      <c r="A54" s="276"/>
      <c r="B54" s="283"/>
      <c r="C54" s="13" t="s">
        <v>58</v>
      </c>
      <c r="D54" s="12" t="s">
        <v>59</v>
      </c>
      <c r="E54" s="44">
        <v>15.8</v>
      </c>
      <c r="F54" s="44">
        <v>13.1</v>
      </c>
      <c r="G54" s="44">
        <v>19.600000000000001</v>
      </c>
      <c r="H54" s="41">
        <v>17.399999999999999</v>
      </c>
      <c r="I54" s="44">
        <v>7.4</v>
      </c>
      <c r="J54" s="21">
        <v>10</v>
      </c>
    </row>
    <row r="55" spans="1:13" ht="16.5">
      <c r="A55" s="276"/>
      <c r="B55" s="284"/>
      <c r="C55" s="18" t="s">
        <v>60</v>
      </c>
      <c r="D55" s="12" t="s">
        <v>77</v>
      </c>
      <c r="E55" s="19">
        <v>3.17</v>
      </c>
      <c r="F55" s="19">
        <v>3.69</v>
      </c>
      <c r="G55" s="19">
        <v>8.75</v>
      </c>
      <c r="H55" s="41">
        <v>9.73</v>
      </c>
      <c r="I55" s="44">
        <v>2.13</v>
      </c>
      <c r="J55" s="21">
        <v>3.81</v>
      </c>
    </row>
    <row r="56" spans="1:13" ht="14.25">
      <c r="A56" s="22" t="s">
        <v>78</v>
      </c>
      <c r="B56" s="22" t="s">
        <v>79</v>
      </c>
      <c r="C56" s="23">
        <v>8.25</v>
      </c>
      <c r="D56" s="22" t="s">
        <v>80</v>
      </c>
      <c r="E56" s="23">
        <v>92</v>
      </c>
      <c r="F56" s="22" t="s">
        <v>81</v>
      </c>
      <c r="G56" s="23">
        <v>80</v>
      </c>
      <c r="H56" s="22" t="s">
        <v>82</v>
      </c>
      <c r="I56" s="23">
        <v>7.0000000000000007E-2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10.1</v>
      </c>
      <c r="C60" s="30"/>
      <c r="D60" s="33">
        <v>3.47</v>
      </c>
      <c r="E60" s="30"/>
      <c r="F60" s="30">
        <v>4.51</v>
      </c>
      <c r="G60" s="34"/>
      <c r="H60" s="30">
        <v>19.3</v>
      </c>
      <c r="I60" s="30"/>
      <c r="J60" s="21">
        <v>2.67</v>
      </c>
      <c r="K60" s="21"/>
      <c r="L60" s="21">
        <v>15.7</v>
      </c>
      <c r="M60" s="21"/>
    </row>
    <row r="61" spans="1:13" ht="18.75">
      <c r="A61" s="28" t="s">
        <v>2</v>
      </c>
      <c r="B61" s="29">
        <v>3.22</v>
      </c>
      <c r="C61" s="30"/>
      <c r="D61" s="33">
        <v>13</v>
      </c>
      <c r="E61" s="30"/>
      <c r="F61" s="30">
        <v>1.32</v>
      </c>
      <c r="G61" s="34"/>
      <c r="H61" s="30">
        <v>8.27</v>
      </c>
      <c r="I61" s="30"/>
      <c r="J61" s="21">
        <v>4.4400000000000004</v>
      </c>
      <c r="K61" s="21"/>
      <c r="L61" s="21">
        <v>8.84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23.1</v>
      </c>
      <c r="D63" s="33"/>
      <c r="E63" s="30">
        <v>28.09</v>
      </c>
      <c r="F63" s="30"/>
      <c r="G63" s="34">
        <v>32.75</v>
      </c>
      <c r="H63" s="30"/>
      <c r="I63" s="30">
        <v>28.64</v>
      </c>
      <c r="J63" s="21"/>
      <c r="K63" s="21">
        <v>27.1</v>
      </c>
      <c r="M63" s="21">
        <v>21.02</v>
      </c>
    </row>
    <row r="64" spans="1:13" ht="18.75">
      <c r="A64" s="31" t="s">
        <v>3</v>
      </c>
      <c r="B64" s="30"/>
      <c r="C64" s="30">
        <v>10.82</v>
      </c>
      <c r="D64" s="33"/>
      <c r="E64" s="30">
        <v>17.72</v>
      </c>
      <c r="F64" s="30"/>
      <c r="G64" s="38">
        <v>16.43</v>
      </c>
      <c r="H64" s="30"/>
      <c r="I64" s="30">
        <v>13.55</v>
      </c>
      <c r="J64" s="21"/>
      <c r="K64" s="21">
        <v>24.8</v>
      </c>
      <c r="L64" s="21"/>
      <c r="M64" s="21">
        <v>24.49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6.52</v>
      </c>
      <c r="C67" s="30">
        <v>5.99</v>
      </c>
      <c r="D67" s="33">
        <v>4.95</v>
      </c>
      <c r="E67" s="30">
        <v>5.8</v>
      </c>
      <c r="F67" s="30">
        <v>4.17</v>
      </c>
      <c r="G67" s="34">
        <v>11.31</v>
      </c>
      <c r="H67" s="30">
        <v>1.1100000000000001</v>
      </c>
      <c r="I67" s="30">
        <v>5.77</v>
      </c>
      <c r="J67" s="21">
        <v>7.72</v>
      </c>
      <c r="K67" s="21">
        <v>7.7</v>
      </c>
      <c r="L67" s="21">
        <v>5.45</v>
      </c>
      <c r="M67" s="21">
        <v>6.12</v>
      </c>
    </row>
    <row r="68" spans="1:13" ht="18.75">
      <c r="A68" s="32" t="s">
        <v>5</v>
      </c>
      <c r="B68" s="36">
        <v>7.93</v>
      </c>
      <c r="C68" s="30">
        <v>7.42</v>
      </c>
      <c r="D68" s="33">
        <v>7.9</v>
      </c>
      <c r="E68" s="30">
        <v>13.25</v>
      </c>
      <c r="F68" s="30">
        <v>11.6</v>
      </c>
      <c r="G68" s="34">
        <v>6.41</v>
      </c>
      <c r="H68" s="30">
        <v>3.35</v>
      </c>
      <c r="I68" s="30">
        <v>6.5</v>
      </c>
      <c r="J68" s="21">
        <v>6.19</v>
      </c>
      <c r="K68" s="21">
        <v>7.6</v>
      </c>
      <c r="L68" s="21">
        <v>4.3099999999999996</v>
      </c>
      <c r="M68" s="21">
        <v>10.52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160</v>
      </c>
      <c r="D2" s="229"/>
      <c r="E2" s="229"/>
      <c r="F2" s="230" t="s">
        <v>163</v>
      </c>
      <c r="G2" s="230"/>
      <c r="H2" s="230"/>
      <c r="I2" s="231" t="s">
        <v>166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19950</v>
      </c>
      <c r="D4" s="232"/>
      <c r="E4" s="232"/>
      <c r="F4" s="232">
        <v>21000</v>
      </c>
      <c r="G4" s="232"/>
      <c r="H4" s="232"/>
      <c r="I4" s="232">
        <v>22000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11500</v>
      </c>
      <c r="D5" s="232"/>
      <c r="E5" s="232"/>
      <c r="F5" s="232">
        <v>12500</v>
      </c>
      <c r="G5" s="232"/>
      <c r="H5" s="232"/>
      <c r="I5" s="232">
        <v>13330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C4-'6日'!I4</f>
        <v>1062</v>
      </c>
      <c r="D6" s="288"/>
      <c r="E6" s="288"/>
      <c r="F6" s="289">
        <f>F4-C4</f>
        <v>1050</v>
      </c>
      <c r="G6" s="290"/>
      <c r="H6" s="291"/>
      <c r="I6" s="289">
        <f>I4-F4</f>
        <v>1000</v>
      </c>
      <c r="J6" s="290"/>
      <c r="K6" s="291"/>
      <c r="L6" s="294">
        <f>C6+F6+I6</f>
        <v>3112</v>
      </c>
      <c r="M6" s="294">
        <f>C7+F7+I7</f>
        <v>2870</v>
      </c>
    </row>
    <row r="7" spans="1:15" ht="21.95" customHeight="1">
      <c r="A7" s="223"/>
      <c r="B7" s="6" t="s">
        <v>16</v>
      </c>
      <c r="C7" s="288">
        <f>C5-'6日'!I5</f>
        <v>1040</v>
      </c>
      <c r="D7" s="288"/>
      <c r="E7" s="288"/>
      <c r="F7" s="289">
        <f>F5-C5</f>
        <v>1000</v>
      </c>
      <c r="G7" s="290"/>
      <c r="H7" s="291"/>
      <c r="I7" s="289">
        <f>I5-F5</f>
        <v>830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43</v>
      </c>
      <c r="D9" s="232"/>
      <c r="E9" s="232"/>
      <c r="F9" s="232">
        <v>50</v>
      </c>
      <c r="G9" s="232"/>
      <c r="H9" s="232"/>
      <c r="I9" s="232">
        <v>45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43</v>
      </c>
      <c r="D10" s="232"/>
      <c r="E10" s="232"/>
      <c r="F10" s="232">
        <v>50</v>
      </c>
      <c r="G10" s="232"/>
      <c r="H10" s="232"/>
      <c r="I10" s="232">
        <v>45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85" t="s">
        <v>92</v>
      </c>
      <c r="D11" s="85" t="s">
        <v>92</v>
      </c>
      <c r="E11" s="85" t="s">
        <v>92</v>
      </c>
      <c r="F11" s="87" t="s">
        <v>92</v>
      </c>
      <c r="G11" s="87" t="s">
        <v>92</v>
      </c>
      <c r="H11" s="87" t="s">
        <v>92</v>
      </c>
      <c r="I11" s="89" t="s">
        <v>170</v>
      </c>
      <c r="J11" s="89" t="s">
        <v>170</v>
      </c>
      <c r="K11" s="89" t="s">
        <v>170</v>
      </c>
    </row>
    <row r="12" spans="1:15" ht="21.95" customHeight="1">
      <c r="A12" s="268"/>
      <c r="B12" s="43" t="s">
        <v>23</v>
      </c>
      <c r="C12" s="85">
        <v>60</v>
      </c>
      <c r="D12" s="85">
        <v>60</v>
      </c>
      <c r="E12" s="85">
        <v>60</v>
      </c>
      <c r="F12" s="87">
        <v>60</v>
      </c>
      <c r="G12" s="87">
        <v>60</v>
      </c>
      <c r="H12" s="87">
        <v>60</v>
      </c>
      <c r="I12" s="44">
        <v>60</v>
      </c>
      <c r="J12" s="44">
        <v>60</v>
      </c>
      <c r="K12" s="44">
        <v>60</v>
      </c>
    </row>
    <row r="13" spans="1:15" ht="21.95" customHeight="1">
      <c r="A13" s="268"/>
      <c r="B13" s="269" t="s">
        <v>24</v>
      </c>
      <c r="C13" s="270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84">
        <v>460</v>
      </c>
      <c r="D15" s="41">
        <v>430</v>
      </c>
      <c r="E15" s="41">
        <v>390</v>
      </c>
      <c r="F15" s="41">
        <v>390</v>
      </c>
      <c r="G15" s="41">
        <v>350</v>
      </c>
      <c r="H15" s="41">
        <v>310</v>
      </c>
      <c r="I15" s="41">
        <v>310</v>
      </c>
      <c r="J15" s="41">
        <v>280</v>
      </c>
      <c r="K15" s="41">
        <v>250</v>
      </c>
    </row>
    <row r="16" spans="1:15" ht="41.25" customHeight="1">
      <c r="A16" s="242"/>
      <c r="B16" s="9" t="s">
        <v>28</v>
      </c>
      <c r="C16" s="239" t="s">
        <v>29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84" t="s">
        <v>94</v>
      </c>
      <c r="D17" s="84" t="s">
        <v>94</v>
      </c>
      <c r="E17" s="84" t="s">
        <v>94</v>
      </c>
      <c r="F17" s="86" t="s">
        <v>94</v>
      </c>
      <c r="G17" s="86" t="s">
        <v>94</v>
      </c>
      <c r="H17" s="88" t="s">
        <v>171</v>
      </c>
      <c r="I17" s="88" t="s">
        <v>171</v>
      </c>
      <c r="J17" s="88" t="s">
        <v>94</v>
      </c>
      <c r="K17" s="88" t="s">
        <v>94</v>
      </c>
    </row>
    <row r="18" spans="1:11" ht="21.95" customHeight="1">
      <c r="A18" s="240"/>
      <c r="B18" s="42" t="s">
        <v>23</v>
      </c>
      <c r="C18" s="84">
        <v>75</v>
      </c>
      <c r="D18" s="84">
        <v>75</v>
      </c>
      <c r="E18" s="84">
        <v>75</v>
      </c>
      <c r="F18" s="86">
        <v>75</v>
      </c>
      <c r="G18" s="86">
        <v>75</v>
      </c>
      <c r="H18" s="86">
        <v>75</v>
      </c>
      <c r="I18" s="88">
        <v>75</v>
      </c>
      <c r="J18" s="88">
        <v>75</v>
      </c>
      <c r="K18" s="88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84">
        <v>370</v>
      </c>
      <c r="D21" s="41">
        <v>350</v>
      </c>
      <c r="E21" s="41">
        <v>300</v>
      </c>
      <c r="F21" s="41">
        <v>300</v>
      </c>
      <c r="G21" s="41">
        <v>220</v>
      </c>
      <c r="H21" s="41">
        <v>540</v>
      </c>
      <c r="I21" s="41">
        <v>530</v>
      </c>
      <c r="J21" s="41">
        <v>480</v>
      </c>
      <c r="K21" s="41">
        <v>420</v>
      </c>
    </row>
    <row r="22" spans="1:11" ht="36" customHeight="1">
      <c r="A22" s="238"/>
      <c r="B22" s="9" t="s">
        <v>33</v>
      </c>
      <c r="C22" s="239" t="s">
        <v>34</v>
      </c>
      <c r="D22" s="239"/>
      <c r="E22" s="239"/>
      <c r="F22" s="239" t="s">
        <v>164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2650</v>
      </c>
      <c r="D23" s="237"/>
      <c r="E23" s="237"/>
      <c r="F23" s="237">
        <v>2650</v>
      </c>
      <c r="G23" s="237"/>
      <c r="H23" s="237"/>
      <c r="I23" s="237">
        <v>2550</v>
      </c>
      <c r="J23" s="237"/>
      <c r="K23" s="237"/>
    </row>
    <row r="24" spans="1:11" ht="21.95" customHeight="1">
      <c r="A24" s="243"/>
      <c r="B24" s="10" t="s">
        <v>37</v>
      </c>
      <c r="C24" s="237">
        <v>1590</v>
      </c>
      <c r="D24" s="237"/>
      <c r="E24" s="237"/>
      <c r="F24" s="237">
        <v>1590</v>
      </c>
      <c r="G24" s="237"/>
      <c r="H24" s="237"/>
      <c r="I24" s="237">
        <v>1590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97">
        <v>20</v>
      </c>
      <c r="D25" s="298"/>
      <c r="E25" s="299"/>
      <c r="F25" s="297">
        <v>20</v>
      </c>
      <c r="G25" s="298"/>
      <c r="H25" s="299"/>
      <c r="I25" s="237">
        <v>20</v>
      </c>
      <c r="J25" s="237"/>
      <c r="K25" s="237"/>
    </row>
    <row r="26" spans="1:11" ht="21.95" customHeight="1">
      <c r="A26" s="242"/>
      <c r="B26" s="8" t="s">
        <v>40</v>
      </c>
      <c r="C26" s="237">
        <v>112</v>
      </c>
      <c r="D26" s="237"/>
      <c r="E26" s="237"/>
      <c r="F26" s="237">
        <v>111</v>
      </c>
      <c r="G26" s="237"/>
      <c r="H26" s="237"/>
      <c r="I26" s="237">
        <v>111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1</v>
      </c>
      <c r="G27" s="237"/>
      <c r="H27" s="237"/>
      <c r="I27" s="237">
        <v>1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168</v>
      </c>
      <c r="D28" s="254"/>
      <c r="E28" s="255"/>
      <c r="F28" s="253"/>
      <c r="G28" s="254"/>
      <c r="H28" s="255"/>
      <c r="I28" s="253" t="s">
        <v>169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159</v>
      </c>
      <c r="D31" s="265"/>
      <c r="E31" s="266"/>
      <c r="F31" s="264" t="s">
        <v>165</v>
      </c>
      <c r="G31" s="265"/>
      <c r="H31" s="266"/>
      <c r="I31" s="264" t="s">
        <v>167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44">
        <v>9.35</v>
      </c>
      <c r="F35" s="44">
        <v>9.25</v>
      </c>
      <c r="G35" s="44">
        <v>9.23</v>
      </c>
      <c r="H35" s="41">
        <v>9.1</v>
      </c>
      <c r="I35" s="44">
        <v>9.2200000000000006</v>
      </c>
      <c r="J35" s="21">
        <v>9.2100000000000009</v>
      </c>
    </row>
    <row r="36" spans="1:10" ht="15.75">
      <c r="A36" s="276"/>
      <c r="B36" s="283"/>
      <c r="C36" s="12" t="s">
        <v>56</v>
      </c>
      <c r="D36" s="12" t="s">
        <v>57</v>
      </c>
      <c r="E36" s="44">
        <v>5.08</v>
      </c>
      <c r="F36" s="44">
        <v>6.01</v>
      </c>
      <c r="G36" s="44">
        <v>5.49</v>
      </c>
      <c r="H36" s="41">
        <v>6.79</v>
      </c>
      <c r="I36" s="44">
        <v>6.08</v>
      </c>
      <c r="J36" s="21">
        <v>4.95</v>
      </c>
    </row>
    <row r="37" spans="1:10" ht="18.75">
      <c r="A37" s="276"/>
      <c r="B37" s="283"/>
      <c r="C37" s="13" t="s">
        <v>58</v>
      </c>
      <c r="D37" s="12" t="s">
        <v>59</v>
      </c>
      <c r="E37" s="44">
        <v>11.2</v>
      </c>
      <c r="F37" s="44">
        <v>10.8</v>
      </c>
      <c r="G37" s="35">
        <v>11.9</v>
      </c>
      <c r="H37" s="41">
        <v>12.2</v>
      </c>
      <c r="I37" s="44">
        <v>10.3</v>
      </c>
      <c r="J37" s="21">
        <v>11.4</v>
      </c>
    </row>
    <row r="38" spans="1:10" ht="16.5">
      <c r="A38" s="276"/>
      <c r="B38" s="283"/>
      <c r="C38" s="14" t="s">
        <v>60</v>
      </c>
      <c r="D38" s="12" t="s">
        <v>61</v>
      </c>
      <c r="E38" s="35">
        <v>5.72</v>
      </c>
      <c r="F38" s="35">
        <v>4.47</v>
      </c>
      <c r="G38" s="35">
        <v>8.73</v>
      </c>
      <c r="H38" s="37">
        <v>5.4</v>
      </c>
      <c r="I38" s="44">
        <v>5.19</v>
      </c>
      <c r="J38" s="21">
        <v>9.3699999999999992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44">
        <v>0.9</v>
      </c>
      <c r="F39" s="44">
        <v>1</v>
      </c>
      <c r="G39" s="44">
        <v>1</v>
      </c>
      <c r="H39" s="41">
        <v>0.9</v>
      </c>
      <c r="I39" s="44">
        <v>0.8</v>
      </c>
      <c r="J39" s="21">
        <v>0.8</v>
      </c>
    </row>
    <row r="40" spans="1:10" ht="15.75">
      <c r="A40" s="276"/>
      <c r="B40" s="283"/>
      <c r="C40" s="13" t="s">
        <v>54</v>
      </c>
      <c r="D40" s="13" t="s">
        <v>63</v>
      </c>
      <c r="E40" s="44">
        <v>10.029999999999999</v>
      </c>
      <c r="F40" s="44">
        <v>10.050000000000001</v>
      </c>
      <c r="G40" s="44">
        <v>10.119999999999999</v>
      </c>
      <c r="H40" s="41">
        <v>10</v>
      </c>
      <c r="I40" s="44">
        <v>10.08</v>
      </c>
      <c r="J40" s="21">
        <v>10.02</v>
      </c>
    </row>
    <row r="41" spans="1:10" ht="15.75">
      <c r="A41" s="276"/>
      <c r="B41" s="283"/>
      <c r="C41" s="12" t="s">
        <v>56</v>
      </c>
      <c r="D41" s="12" t="s">
        <v>64</v>
      </c>
      <c r="E41" s="44">
        <v>16.5</v>
      </c>
      <c r="F41" s="44">
        <v>19.399999999999999</v>
      </c>
      <c r="G41" s="44">
        <v>18.399999999999999</v>
      </c>
      <c r="H41" s="41">
        <v>18.7</v>
      </c>
      <c r="I41" s="44">
        <v>17.399999999999999</v>
      </c>
      <c r="J41" s="21">
        <v>19.100000000000001</v>
      </c>
    </row>
    <row r="42" spans="1:10" ht="15.75">
      <c r="A42" s="276"/>
      <c r="B42" s="283"/>
      <c r="C42" s="15" t="s">
        <v>65</v>
      </c>
      <c r="D42" s="16" t="s">
        <v>66</v>
      </c>
      <c r="E42" s="44">
        <v>4.9400000000000004</v>
      </c>
      <c r="F42" s="44">
        <v>4.93</v>
      </c>
      <c r="G42" s="44">
        <v>4.95</v>
      </c>
      <c r="H42" s="41">
        <v>4.9000000000000004</v>
      </c>
      <c r="I42" s="44">
        <v>4.8099999999999996</v>
      </c>
      <c r="J42" s="21">
        <v>4.3499999999999996</v>
      </c>
    </row>
    <row r="43" spans="1:10" ht="16.5">
      <c r="A43" s="276"/>
      <c r="B43" s="283"/>
      <c r="C43" s="15" t="s">
        <v>67</v>
      </c>
      <c r="D43" s="17" t="s">
        <v>68</v>
      </c>
      <c r="E43" s="44">
        <v>2.2599999999999998</v>
      </c>
      <c r="F43" s="44">
        <v>3.61</v>
      </c>
      <c r="G43" s="44">
        <v>6.07</v>
      </c>
      <c r="H43" s="41">
        <v>1180</v>
      </c>
      <c r="I43" s="44">
        <v>4.82</v>
      </c>
      <c r="J43" s="21">
        <v>5.17</v>
      </c>
    </row>
    <row r="44" spans="1:10" ht="18.75">
      <c r="A44" s="276"/>
      <c r="B44" s="283"/>
      <c r="C44" s="13" t="s">
        <v>58</v>
      </c>
      <c r="D44" s="12" t="s">
        <v>69</v>
      </c>
      <c r="E44" s="44">
        <v>849</v>
      </c>
      <c r="F44" s="44">
        <v>716</v>
      </c>
      <c r="G44" s="44">
        <v>831</v>
      </c>
      <c r="H44" s="41">
        <v>1180</v>
      </c>
      <c r="I44" s="44">
        <v>1013</v>
      </c>
      <c r="J44" s="21">
        <v>940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44">
        <v>5.14</v>
      </c>
      <c r="F45" s="44">
        <v>6.71</v>
      </c>
      <c r="G45" s="44">
        <v>7</v>
      </c>
      <c r="H45" s="41">
        <v>4.74</v>
      </c>
      <c r="I45" s="44">
        <v>7.29</v>
      </c>
      <c r="J45" s="21">
        <v>8.3800000000000008</v>
      </c>
    </row>
    <row r="46" spans="1:10" ht="18.75">
      <c r="A46" s="276"/>
      <c r="B46" s="283"/>
      <c r="C46" s="13" t="s">
        <v>58</v>
      </c>
      <c r="D46" s="12" t="s">
        <v>59</v>
      </c>
      <c r="E46" s="44">
        <v>10.6</v>
      </c>
      <c r="F46" s="44">
        <v>8.5299999999999994</v>
      </c>
      <c r="G46" s="44">
        <v>9.69</v>
      </c>
      <c r="H46" s="41">
        <v>15.5</v>
      </c>
      <c r="I46" s="44">
        <v>12.1</v>
      </c>
      <c r="J46" s="21">
        <v>18.8</v>
      </c>
    </row>
    <row r="47" spans="1:10" ht="16.5">
      <c r="A47" s="276"/>
      <c r="B47" s="283"/>
      <c r="C47" s="14" t="s">
        <v>60</v>
      </c>
      <c r="D47" s="12" t="s">
        <v>72</v>
      </c>
      <c r="E47" s="44">
        <v>2.08</v>
      </c>
      <c r="F47" s="44">
        <v>2.0099999999999998</v>
      </c>
      <c r="G47" s="44">
        <v>3.47</v>
      </c>
      <c r="H47" s="41">
        <v>4.3499999999999996</v>
      </c>
      <c r="I47" s="44">
        <v>11.6</v>
      </c>
      <c r="J47" s="21">
        <v>12.4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44">
        <v>5.14</v>
      </c>
      <c r="F48" s="44">
        <v>5.39</v>
      </c>
      <c r="G48" s="44">
        <v>6.19</v>
      </c>
      <c r="H48" s="41">
        <v>4.87</v>
      </c>
      <c r="I48" s="44">
        <v>6.73</v>
      </c>
      <c r="J48" s="21">
        <v>7.56</v>
      </c>
    </row>
    <row r="49" spans="1:13" ht="18.75">
      <c r="A49" s="276"/>
      <c r="B49" s="283"/>
      <c r="C49" s="13" t="s">
        <v>58</v>
      </c>
      <c r="D49" s="12" t="s">
        <v>59</v>
      </c>
      <c r="E49" s="44">
        <v>12.3</v>
      </c>
      <c r="F49" s="44">
        <v>11.2</v>
      </c>
      <c r="G49" s="44">
        <v>16.399999999999999</v>
      </c>
      <c r="H49" s="41">
        <v>18.100000000000001</v>
      </c>
      <c r="I49" s="44">
        <v>19.7</v>
      </c>
      <c r="J49" s="21">
        <v>16.5</v>
      </c>
    </row>
    <row r="50" spans="1:13" ht="16.5">
      <c r="A50" s="276"/>
      <c r="B50" s="283"/>
      <c r="C50" s="14" t="s">
        <v>60</v>
      </c>
      <c r="D50" s="12" t="s">
        <v>72</v>
      </c>
      <c r="E50" s="44">
        <v>6.24</v>
      </c>
      <c r="F50" s="44">
        <v>6.41</v>
      </c>
      <c r="G50" s="44">
        <v>3.83</v>
      </c>
      <c r="H50" s="41">
        <v>3.64</v>
      </c>
      <c r="I50" s="44">
        <v>7.56</v>
      </c>
      <c r="J50" s="21">
        <v>9.6999999999999993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9.3699999999999992</v>
      </c>
      <c r="F52" s="44">
        <v>9.35</v>
      </c>
      <c r="G52" s="44">
        <v>9.15</v>
      </c>
      <c r="H52" s="41">
        <v>9.16</v>
      </c>
      <c r="I52" s="44">
        <v>9.23</v>
      </c>
      <c r="J52" s="21">
        <v>9.17</v>
      </c>
    </row>
    <row r="53" spans="1:13" ht="15.75">
      <c r="A53" s="276"/>
      <c r="B53" s="283"/>
      <c r="C53" s="12" t="s">
        <v>56</v>
      </c>
      <c r="D53" s="12" t="s">
        <v>57</v>
      </c>
      <c r="E53" s="44">
        <v>5.57</v>
      </c>
      <c r="F53" s="44">
        <v>5.55</v>
      </c>
      <c r="G53" s="44">
        <v>8.1</v>
      </c>
      <c r="H53" s="41">
        <v>5.98</v>
      </c>
      <c r="I53" s="44">
        <v>8.93</v>
      </c>
      <c r="J53" s="21">
        <v>7.42</v>
      </c>
    </row>
    <row r="54" spans="1:13" ht="18.75">
      <c r="A54" s="276"/>
      <c r="B54" s="283"/>
      <c r="C54" s="13" t="s">
        <v>58</v>
      </c>
      <c r="D54" s="12" t="s">
        <v>59</v>
      </c>
      <c r="E54" s="44">
        <v>11.9</v>
      </c>
      <c r="F54" s="44">
        <v>10.5</v>
      </c>
      <c r="G54" s="44">
        <v>12.3</v>
      </c>
      <c r="H54" s="41">
        <v>18.100000000000001</v>
      </c>
      <c r="I54" s="44">
        <v>15.4</v>
      </c>
      <c r="J54" s="21">
        <v>12.6</v>
      </c>
    </row>
    <row r="55" spans="1:13" ht="16.5">
      <c r="A55" s="276"/>
      <c r="B55" s="284"/>
      <c r="C55" s="18" t="s">
        <v>60</v>
      </c>
      <c r="D55" s="12" t="s">
        <v>77</v>
      </c>
      <c r="E55" s="19">
        <v>1.91</v>
      </c>
      <c r="F55" s="19">
        <v>2.14</v>
      </c>
      <c r="G55" s="19">
        <v>4.9800000000000004</v>
      </c>
      <c r="H55" s="41">
        <v>5.2</v>
      </c>
      <c r="I55" s="44">
        <v>8.56</v>
      </c>
      <c r="J55" s="21">
        <v>4.4400000000000004</v>
      </c>
    </row>
    <row r="56" spans="1:13" ht="14.25">
      <c r="A56" s="22" t="s">
        <v>78</v>
      </c>
      <c r="B56" s="22" t="s">
        <v>79</v>
      </c>
      <c r="C56" s="23">
        <v>8.5</v>
      </c>
      <c r="D56" s="22" t="s">
        <v>80</v>
      </c>
      <c r="E56" s="23">
        <v>96</v>
      </c>
      <c r="F56" s="22" t="s">
        <v>81</v>
      </c>
      <c r="G56" s="23">
        <v>82</v>
      </c>
      <c r="H56" s="22" t="s">
        <v>82</v>
      </c>
      <c r="I56" s="23">
        <v>0.04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146</v>
      </c>
      <c r="C60" s="30"/>
      <c r="D60" s="33">
        <v>6.2</v>
      </c>
      <c r="E60" s="30"/>
      <c r="F60" s="30">
        <v>18.8</v>
      </c>
      <c r="G60" s="34"/>
      <c r="H60" s="30">
        <v>17.2</v>
      </c>
      <c r="I60" s="30"/>
      <c r="J60" s="21">
        <v>9.02</v>
      </c>
      <c r="K60" s="21"/>
      <c r="L60" s="21">
        <v>25.3</v>
      </c>
      <c r="M60" s="21"/>
    </row>
    <row r="61" spans="1:13" ht="18.75">
      <c r="A61" s="28" t="s">
        <v>2</v>
      </c>
      <c r="B61" s="29">
        <v>1.66</v>
      </c>
      <c r="C61" s="30"/>
      <c r="D61" s="33">
        <v>7.27</v>
      </c>
      <c r="E61" s="30"/>
      <c r="F61" s="30">
        <v>2.2799999999999998</v>
      </c>
      <c r="G61" s="34"/>
      <c r="H61" s="30">
        <v>0.96</v>
      </c>
      <c r="I61" s="30"/>
      <c r="J61" s="21">
        <v>9.4700000000000006</v>
      </c>
      <c r="K61" s="21"/>
      <c r="L61" s="21">
        <v>90.5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/>
      <c r="C63" s="30">
        <v>28.01</v>
      </c>
      <c r="D63" s="33"/>
      <c r="E63" s="30">
        <v>26.83</v>
      </c>
      <c r="F63" s="30"/>
      <c r="G63" s="34">
        <v>36.94</v>
      </c>
      <c r="H63" s="30">
        <v>40.799999999999997</v>
      </c>
      <c r="I63" s="30"/>
      <c r="J63" s="21"/>
      <c r="K63" s="21">
        <v>29.4</v>
      </c>
      <c r="M63" s="21">
        <v>30.5</v>
      </c>
    </row>
    <row r="64" spans="1:13" ht="18.75">
      <c r="A64" s="31" t="s">
        <v>3</v>
      </c>
      <c r="B64" s="30"/>
      <c r="C64" s="30">
        <v>27.19</v>
      </c>
      <c r="D64" s="33"/>
      <c r="E64" s="30">
        <v>111</v>
      </c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>
        <v>44.87</v>
      </c>
      <c r="H65" s="30">
        <v>69.8</v>
      </c>
      <c r="I65" s="30"/>
      <c r="J65" s="21"/>
      <c r="K65" s="21">
        <v>44.8</v>
      </c>
      <c r="M65" s="21">
        <v>93.8</v>
      </c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6.7</v>
      </c>
      <c r="C67" s="30">
        <v>11.26</v>
      </c>
      <c r="D67" s="33">
        <v>6.16</v>
      </c>
      <c r="E67" s="30">
        <v>10.56</v>
      </c>
      <c r="F67" s="30">
        <v>6.37</v>
      </c>
      <c r="G67" s="34">
        <v>12.66</v>
      </c>
      <c r="H67" s="30">
        <v>8.8000000000000007</v>
      </c>
      <c r="I67" s="30"/>
      <c r="J67" s="21">
        <v>4.3600000000000003</v>
      </c>
      <c r="K67" s="21">
        <v>7.47</v>
      </c>
      <c r="L67" s="21">
        <v>4.72</v>
      </c>
      <c r="M67" s="21">
        <v>6.48</v>
      </c>
    </row>
    <row r="68" spans="1:13" ht="18.75">
      <c r="A68" s="32" t="s">
        <v>5</v>
      </c>
      <c r="B68" s="36">
        <v>1.52</v>
      </c>
      <c r="C68" s="30">
        <v>13.49</v>
      </c>
      <c r="D68" s="33">
        <v>3.21</v>
      </c>
      <c r="E68" s="30">
        <v>13.3</v>
      </c>
      <c r="F68" s="30">
        <v>16</v>
      </c>
      <c r="G68" s="34">
        <v>13.88</v>
      </c>
      <c r="H68" s="30">
        <v>9.4</v>
      </c>
      <c r="I68" s="30"/>
      <c r="J68" s="21">
        <v>5.25</v>
      </c>
      <c r="K68" s="21">
        <v>7.33</v>
      </c>
      <c r="L68" s="21">
        <v>6.15</v>
      </c>
      <c r="M68" s="21">
        <v>12.25</v>
      </c>
    </row>
    <row r="69" spans="1:13" ht="18.75">
      <c r="A69" s="32" t="s">
        <v>6</v>
      </c>
      <c r="B69" s="36"/>
      <c r="C69" s="30"/>
      <c r="D69" s="33"/>
      <c r="E69" s="30"/>
      <c r="F69" s="30">
        <v>17.5</v>
      </c>
      <c r="G69" s="34">
        <v>16.48</v>
      </c>
      <c r="H69" s="30">
        <v>15</v>
      </c>
      <c r="I69" s="30"/>
      <c r="J69" s="21">
        <v>9.85</v>
      </c>
      <c r="K69" s="21">
        <v>16.48</v>
      </c>
      <c r="L69" s="21">
        <v>5.33</v>
      </c>
      <c r="M69" s="21">
        <v>13.3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I25:K25"/>
    <mergeCell ref="C25:E25"/>
    <mergeCell ref="F25:H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43" sqref="I4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6"/>
    </row>
    <row r="2" spans="1:15" ht="17.25" customHeight="1">
      <c r="A2" s="227" t="s">
        <v>8</v>
      </c>
      <c r="B2" s="227"/>
      <c r="C2" s="229" t="s">
        <v>97</v>
      </c>
      <c r="D2" s="229"/>
      <c r="E2" s="229"/>
      <c r="F2" s="230" t="s">
        <v>173</v>
      </c>
      <c r="G2" s="230"/>
      <c r="H2" s="230"/>
      <c r="I2" s="231" t="s">
        <v>105</v>
      </c>
      <c r="J2" s="231"/>
      <c r="K2" s="231"/>
    </row>
    <row r="3" spans="1:15" ht="20.25">
      <c r="A3" s="228"/>
      <c r="B3" s="22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3" t="s">
        <v>12</v>
      </c>
      <c r="B4" s="5" t="s">
        <v>13</v>
      </c>
      <c r="C4" s="232">
        <v>23088</v>
      </c>
      <c r="D4" s="232"/>
      <c r="E4" s="232"/>
      <c r="F4" s="232">
        <v>24100</v>
      </c>
      <c r="G4" s="232"/>
      <c r="H4" s="232"/>
      <c r="I4" s="232">
        <v>25100</v>
      </c>
      <c r="J4" s="232"/>
      <c r="K4" s="232"/>
      <c r="L4" s="292" t="s">
        <v>89</v>
      </c>
      <c r="M4" s="292" t="s">
        <v>90</v>
      </c>
    </row>
    <row r="5" spans="1:15" ht="21.95" customHeight="1">
      <c r="A5" s="223"/>
      <c r="B5" s="6" t="s">
        <v>14</v>
      </c>
      <c r="C5" s="232">
        <v>14125</v>
      </c>
      <c r="D5" s="232"/>
      <c r="E5" s="232"/>
      <c r="F5" s="232">
        <v>15300</v>
      </c>
      <c r="G5" s="232"/>
      <c r="H5" s="232"/>
      <c r="I5" s="232">
        <v>16130</v>
      </c>
      <c r="J5" s="232"/>
      <c r="K5" s="232"/>
      <c r="L5" s="293"/>
      <c r="M5" s="293"/>
    </row>
    <row r="6" spans="1:15" ht="21.95" customHeight="1">
      <c r="A6" s="223"/>
      <c r="B6" s="6" t="s">
        <v>15</v>
      </c>
      <c r="C6" s="288">
        <f>C4-'7日'!I4</f>
        <v>1088</v>
      </c>
      <c r="D6" s="288"/>
      <c r="E6" s="288"/>
      <c r="F6" s="289">
        <f>F4-C4</f>
        <v>1012</v>
      </c>
      <c r="G6" s="290"/>
      <c r="H6" s="291"/>
      <c r="I6" s="289">
        <f>I4-F4</f>
        <v>1000</v>
      </c>
      <c r="J6" s="290"/>
      <c r="K6" s="291"/>
      <c r="L6" s="294">
        <f>C6+F6+I6</f>
        <v>3100</v>
      </c>
      <c r="M6" s="294">
        <f>C7+F7+I7</f>
        <v>2800</v>
      </c>
    </row>
    <row r="7" spans="1:15" ht="21.95" customHeight="1">
      <c r="A7" s="223"/>
      <c r="B7" s="6" t="s">
        <v>16</v>
      </c>
      <c r="C7" s="288">
        <f>C5-'7日'!I5</f>
        <v>795</v>
      </c>
      <c r="D7" s="288"/>
      <c r="E7" s="288"/>
      <c r="F7" s="289">
        <f>F5-C5</f>
        <v>1175</v>
      </c>
      <c r="G7" s="290"/>
      <c r="H7" s="291"/>
      <c r="I7" s="289">
        <f>I5-F5</f>
        <v>830</v>
      </c>
      <c r="J7" s="290"/>
      <c r="K7" s="291"/>
      <c r="L7" s="294"/>
      <c r="M7" s="294"/>
    </row>
    <row r="8" spans="1:15" ht="21.95" customHeight="1">
      <c r="A8" s="223"/>
      <c r="B8" s="6" t="s">
        <v>17</v>
      </c>
      <c r="C8" s="232">
        <v>0</v>
      </c>
      <c r="D8" s="232"/>
      <c r="E8" s="232"/>
      <c r="F8" s="232">
        <v>0</v>
      </c>
      <c r="G8" s="232"/>
      <c r="H8" s="232"/>
      <c r="I8" s="232">
        <v>0</v>
      </c>
      <c r="J8" s="232"/>
      <c r="K8" s="232"/>
    </row>
    <row r="9" spans="1:15" ht="21.95" customHeight="1">
      <c r="A9" s="267" t="s">
        <v>18</v>
      </c>
      <c r="B9" s="7" t="s">
        <v>19</v>
      </c>
      <c r="C9" s="232">
        <v>49</v>
      </c>
      <c r="D9" s="232"/>
      <c r="E9" s="232"/>
      <c r="F9" s="232">
        <v>47</v>
      </c>
      <c r="G9" s="232"/>
      <c r="H9" s="232"/>
      <c r="I9" s="232">
        <v>48</v>
      </c>
      <c r="J9" s="232"/>
      <c r="K9" s="232"/>
      <c r="L9" s="295" t="s">
        <v>91</v>
      </c>
      <c r="M9" s="296"/>
      <c r="N9" s="296"/>
      <c r="O9" s="296"/>
    </row>
    <row r="10" spans="1:15" ht="21.95" customHeight="1">
      <c r="A10" s="267"/>
      <c r="B10" s="7" t="s">
        <v>20</v>
      </c>
      <c r="C10" s="232">
        <v>49</v>
      </c>
      <c r="D10" s="232"/>
      <c r="E10" s="232"/>
      <c r="F10" s="232">
        <v>47</v>
      </c>
      <c r="G10" s="232"/>
      <c r="H10" s="232"/>
      <c r="I10" s="232">
        <v>48</v>
      </c>
      <c r="J10" s="232"/>
      <c r="K10" s="232"/>
    </row>
    <row r="11" spans="1:15" ht="21.95" customHeight="1">
      <c r="A11" s="268" t="s">
        <v>21</v>
      </c>
      <c r="B11" s="43" t="s">
        <v>22</v>
      </c>
      <c r="C11" s="91" t="s">
        <v>170</v>
      </c>
      <c r="D11" s="91" t="s">
        <v>170</v>
      </c>
      <c r="E11" s="91" t="s">
        <v>170</v>
      </c>
      <c r="F11" s="93" t="s">
        <v>170</v>
      </c>
      <c r="G11" s="93" t="s">
        <v>170</v>
      </c>
      <c r="H11" s="93" t="s">
        <v>170</v>
      </c>
      <c r="I11" s="95" t="s">
        <v>170</v>
      </c>
      <c r="J11" s="95" t="s">
        <v>170</v>
      </c>
      <c r="K11" s="95" t="s">
        <v>170</v>
      </c>
    </row>
    <row r="12" spans="1:15" ht="21.95" customHeight="1">
      <c r="A12" s="268"/>
      <c r="B12" s="43" t="s">
        <v>23</v>
      </c>
      <c r="C12" s="91">
        <v>60</v>
      </c>
      <c r="D12" s="91">
        <v>60</v>
      </c>
      <c r="E12" s="91">
        <v>60</v>
      </c>
      <c r="F12" s="93">
        <v>60</v>
      </c>
      <c r="G12" s="93">
        <v>60</v>
      </c>
      <c r="H12" s="93">
        <v>60</v>
      </c>
      <c r="I12" s="95">
        <v>60</v>
      </c>
      <c r="J12" s="95">
        <v>60</v>
      </c>
      <c r="K12" s="95">
        <v>60</v>
      </c>
    </row>
    <row r="13" spans="1:15" ht="21.95" customHeight="1">
      <c r="A13" s="268"/>
      <c r="B13" s="269" t="s">
        <v>24</v>
      </c>
      <c r="C13" s="237" t="s">
        <v>25</v>
      </c>
      <c r="D13" s="237"/>
      <c r="E13" s="237"/>
      <c r="F13" s="237" t="s">
        <v>25</v>
      </c>
      <c r="G13" s="237"/>
      <c r="H13" s="237"/>
      <c r="I13" s="237" t="s">
        <v>25</v>
      </c>
      <c r="J13" s="237"/>
      <c r="K13" s="237"/>
    </row>
    <row r="14" spans="1:15" ht="28.5" customHeight="1">
      <c r="A14" s="268"/>
      <c r="B14" s="269"/>
      <c r="C14" s="237" t="s">
        <v>25</v>
      </c>
      <c r="D14" s="237"/>
      <c r="E14" s="237"/>
      <c r="F14" s="237" t="s">
        <v>25</v>
      </c>
      <c r="G14" s="237"/>
      <c r="H14" s="237"/>
      <c r="I14" s="237" t="s">
        <v>25</v>
      </c>
      <c r="J14" s="237"/>
      <c r="K14" s="237"/>
    </row>
    <row r="15" spans="1:15" ht="21.95" customHeight="1">
      <c r="A15" s="242" t="s">
        <v>26</v>
      </c>
      <c r="B15" s="8" t="s">
        <v>27</v>
      </c>
      <c r="C15" s="90">
        <v>250</v>
      </c>
      <c r="D15" s="90">
        <v>220</v>
      </c>
      <c r="E15" s="90">
        <v>500</v>
      </c>
      <c r="F15" s="41">
        <v>500</v>
      </c>
      <c r="G15" s="41">
        <v>470</v>
      </c>
      <c r="H15" s="41">
        <v>450</v>
      </c>
      <c r="I15" s="41">
        <v>440</v>
      </c>
      <c r="J15" s="41">
        <v>410</v>
      </c>
      <c r="K15" s="41">
        <v>390</v>
      </c>
    </row>
    <row r="16" spans="1:15" ht="47.25" customHeight="1">
      <c r="A16" s="242"/>
      <c r="B16" s="9" t="s">
        <v>28</v>
      </c>
      <c r="C16" s="239" t="s">
        <v>172</v>
      </c>
      <c r="D16" s="239"/>
      <c r="E16" s="239"/>
      <c r="F16" s="239" t="s">
        <v>29</v>
      </c>
      <c r="G16" s="239"/>
      <c r="H16" s="239"/>
      <c r="I16" s="239" t="s">
        <v>29</v>
      </c>
      <c r="J16" s="239"/>
      <c r="K16" s="239"/>
    </row>
    <row r="17" spans="1:11" ht="21.95" customHeight="1">
      <c r="A17" s="240" t="s">
        <v>30</v>
      </c>
      <c r="B17" s="42" t="s">
        <v>22</v>
      </c>
      <c r="C17" s="90" t="s">
        <v>171</v>
      </c>
      <c r="D17" s="90" t="s">
        <v>94</v>
      </c>
      <c r="E17" s="90" t="s">
        <v>94</v>
      </c>
      <c r="F17" s="92" t="s">
        <v>94</v>
      </c>
      <c r="G17" s="92" t="s">
        <v>94</v>
      </c>
      <c r="H17" s="92" t="s">
        <v>94</v>
      </c>
      <c r="I17" s="94" t="s">
        <v>94</v>
      </c>
      <c r="J17" s="94" t="s">
        <v>94</v>
      </c>
      <c r="K17" s="94" t="s">
        <v>94</v>
      </c>
    </row>
    <row r="18" spans="1:11" ht="21.95" customHeight="1">
      <c r="A18" s="240"/>
      <c r="B18" s="42" t="s">
        <v>23</v>
      </c>
      <c r="C18" s="90">
        <v>75</v>
      </c>
      <c r="D18" s="90">
        <v>75</v>
      </c>
      <c r="E18" s="90">
        <v>75</v>
      </c>
      <c r="F18" s="92">
        <v>75</v>
      </c>
      <c r="G18" s="92">
        <v>75</v>
      </c>
      <c r="H18" s="92">
        <v>75</v>
      </c>
      <c r="I18" s="94">
        <v>75</v>
      </c>
      <c r="J18" s="94">
        <v>75</v>
      </c>
      <c r="K18" s="94">
        <v>75</v>
      </c>
    </row>
    <row r="19" spans="1:11" ht="21.95" customHeight="1">
      <c r="A19" s="240"/>
      <c r="B19" s="241" t="s">
        <v>24</v>
      </c>
      <c r="C19" s="237" t="s">
        <v>25</v>
      </c>
      <c r="D19" s="237"/>
      <c r="E19" s="237"/>
      <c r="F19" s="237" t="s">
        <v>25</v>
      </c>
      <c r="G19" s="237"/>
      <c r="H19" s="237"/>
      <c r="I19" s="237" t="s">
        <v>25</v>
      </c>
      <c r="J19" s="237"/>
      <c r="K19" s="237"/>
    </row>
    <row r="20" spans="1:11" ht="28.5" customHeight="1">
      <c r="A20" s="240"/>
      <c r="B20" s="241"/>
      <c r="C20" s="237" t="s">
        <v>25</v>
      </c>
      <c r="D20" s="237"/>
      <c r="E20" s="237"/>
      <c r="F20" s="237" t="s">
        <v>25</v>
      </c>
      <c r="G20" s="237"/>
      <c r="H20" s="237"/>
      <c r="I20" s="237" t="s">
        <v>25</v>
      </c>
      <c r="J20" s="237"/>
      <c r="K20" s="237"/>
    </row>
    <row r="21" spans="1:11" ht="21.95" customHeight="1">
      <c r="A21" s="238" t="s">
        <v>31</v>
      </c>
      <c r="B21" s="8" t="s">
        <v>32</v>
      </c>
      <c r="C21" s="90">
        <v>420</v>
      </c>
      <c r="D21" s="90">
        <v>350</v>
      </c>
      <c r="E21" s="90">
        <v>290</v>
      </c>
      <c r="F21" s="92">
        <v>290</v>
      </c>
      <c r="G21" s="41">
        <v>210</v>
      </c>
      <c r="H21" s="41">
        <v>500</v>
      </c>
      <c r="I21" s="41">
        <v>500</v>
      </c>
      <c r="J21" s="41">
        <v>450</v>
      </c>
      <c r="K21" s="41">
        <v>400</v>
      </c>
    </row>
    <row r="22" spans="1:11" ht="45.75" customHeight="1">
      <c r="A22" s="238"/>
      <c r="B22" s="9" t="s">
        <v>33</v>
      </c>
      <c r="C22" s="239" t="s">
        <v>34</v>
      </c>
      <c r="D22" s="239"/>
      <c r="E22" s="239"/>
      <c r="F22" s="239" t="s">
        <v>175</v>
      </c>
      <c r="G22" s="239"/>
      <c r="H22" s="239"/>
      <c r="I22" s="239" t="s">
        <v>34</v>
      </c>
      <c r="J22" s="239"/>
      <c r="K22" s="239"/>
    </row>
    <row r="23" spans="1:11" ht="21.95" customHeight="1">
      <c r="A23" s="243" t="s">
        <v>35</v>
      </c>
      <c r="B23" s="10" t="s">
        <v>36</v>
      </c>
      <c r="C23" s="237">
        <v>2400</v>
      </c>
      <c r="D23" s="237"/>
      <c r="E23" s="237"/>
      <c r="F23" s="237">
        <v>2400</v>
      </c>
      <c r="G23" s="237"/>
      <c r="H23" s="237"/>
      <c r="I23" s="237">
        <v>2400</v>
      </c>
      <c r="J23" s="237"/>
      <c r="K23" s="237"/>
    </row>
    <row r="24" spans="1:11" ht="21.95" customHeight="1">
      <c r="A24" s="243"/>
      <c r="B24" s="10" t="s">
        <v>37</v>
      </c>
      <c r="C24" s="237">
        <v>1500</v>
      </c>
      <c r="D24" s="237"/>
      <c r="E24" s="237"/>
      <c r="F24" s="237">
        <v>1500</v>
      </c>
      <c r="G24" s="237"/>
      <c r="H24" s="237"/>
      <c r="I24" s="237">
        <v>1500</v>
      </c>
      <c r="J24" s="237"/>
      <c r="K24" s="237"/>
    </row>
    <row r="25" spans="1:11" ht="21.95" customHeight="1">
      <c r="A25" s="242" t="s">
        <v>38</v>
      </c>
      <c r="B25" s="8" t="s">
        <v>39</v>
      </c>
      <c r="C25" s="237">
        <v>19</v>
      </c>
      <c r="D25" s="237"/>
      <c r="E25" s="237"/>
      <c r="F25" s="237">
        <v>19</v>
      </c>
      <c r="G25" s="237"/>
      <c r="H25" s="237"/>
      <c r="I25" s="237">
        <v>19</v>
      </c>
      <c r="J25" s="237"/>
      <c r="K25" s="237"/>
    </row>
    <row r="26" spans="1:11" ht="21.95" customHeight="1">
      <c r="A26" s="242"/>
      <c r="B26" s="8" t="s">
        <v>40</v>
      </c>
      <c r="C26" s="237">
        <v>111</v>
      </c>
      <c r="D26" s="237"/>
      <c r="E26" s="237"/>
      <c r="F26" s="237">
        <v>109</v>
      </c>
      <c r="G26" s="237"/>
      <c r="H26" s="237"/>
      <c r="I26" s="237">
        <v>109</v>
      </c>
      <c r="J26" s="237"/>
      <c r="K26" s="237"/>
    </row>
    <row r="27" spans="1:11" ht="21.95" customHeight="1">
      <c r="A27" s="242"/>
      <c r="B27" s="8" t="s">
        <v>41</v>
      </c>
      <c r="C27" s="237">
        <v>1</v>
      </c>
      <c r="D27" s="237"/>
      <c r="E27" s="237"/>
      <c r="F27" s="237">
        <v>2</v>
      </c>
      <c r="G27" s="237"/>
      <c r="H27" s="237"/>
      <c r="I27" s="237">
        <v>2</v>
      </c>
      <c r="J27" s="237"/>
      <c r="K27" s="237"/>
    </row>
    <row r="28" spans="1:11" ht="76.5" customHeight="1">
      <c r="A28" s="247" t="s" ph="1">
        <v>42</v>
      </c>
      <c r="B28" s="248" ph="1"/>
      <c r="C28" s="253" t="s">
        <v>186</v>
      </c>
      <c r="D28" s="254"/>
      <c r="E28" s="255"/>
      <c r="F28" s="253" t="s">
        <v>177</v>
      </c>
      <c r="G28" s="254"/>
      <c r="H28" s="255"/>
      <c r="I28" s="253" t="s">
        <v>202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13.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43</v>
      </c>
      <c r="B31" s="263"/>
      <c r="C31" s="264" t="s">
        <v>96</v>
      </c>
      <c r="D31" s="265"/>
      <c r="E31" s="266"/>
      <c r="F31" s="264" t="s">
        <v>174</v>
      </c>
      <c r="G31" s="265"/>
      <c r="H31" s="266"/>
      <c r="I31" s="264" t="s">
        <v>165</v>
      </c>
      <c r="J31" s="265"/>
      <c r="K31" s="266"/>
    </row>
    <row r="32" spans="1:11" ht="18.75">
      <c r="B32" s="274" t="s">
        <v>45</v>
      </c>
      <c r="C32" s="274"/>
      <c r="D32" s="274"/>
      <c r="E32" s="274"/>
      <c r="F32" s="274"/>
      <c r="G32" s="274"/>
      <c r="H32" s="274"/>
      <c r="I32" s="274"/>
    </row>
    <row r="33" spans="1:10" ht="14.25">
      <c r="A33" s="275"/>
      <c r="B33" s="40" t="s">
        <v>8</v>
      </c>
      <c r="C33" s="20" t="s">
        <v>46</v>
      </c>
      <c r="D33" s="20" t="s">
        <v>47</v>
      </c>
      <c r="E33" s="277" t="s">
        <v>48</v>
      </c>
      <c r="F33" s="278"/>
      <c r="G33" s="279" t="s">
        <v>49</v>
      </c>
      <c r="H33" s="280"/>
      <c r="I33" s="281" t="s">
        <v>50</v>
      </c>
      <c r="J33" s="282"/>
    </row>
    <row r="34" spans="1:10" ht="15.75">
      <c r="A34" s="276"/>
      <c r="B34" s="28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6"/>
      <c r="B35" s="283"/>
      <c r="C35" s="13" t="s">
        <v>54</v>
      </c>
      <c r="D35" s="13" t="s">
        <v>55</v>
      </c>
      <c r="E35" s="91">
        <v>9.3699999999999992</v>
      </c>
      <c r="F35" s="44">
        <v>9.35</v>
      </c>
      <c r="G35" s="44">
        <v>9.27</v>
      </c>
      <c r="H35" s="41">
        <v>9.1</v>
      </c>
      <c r="I35" s="44">
        <v>9.1999999999999993</v>
      </c>
      <c r="J35" s="21">
        <v>9.1</v>
      </c>
    </row>
    <row r="36" spans="1:10" ht="15.75">
      <c r="A36" s="276"/>
      <c r="B36" s="283"/>
      <c r="C36" s="12" t="s">
        <v>56</v>
      </c>
      <c r="D36" s="12" t="s">
        <v>57</v>
      </c>
      <c r="E36" s="91">
        <v>5.0199999999999996</v>
      </c>
      <c r="F36" s="44">
        <v>6.17</v>
      </c>
      <c r="G36" s="44">
        <v>5.0599999999999996</v>
      </c>
      <c r="H36" s="41">
        <v>4.74</v>
      </c>
      <c r="I36" s="44">
        <v>5.15</v>
      </c>
      <c r="J36" s="21">
        <v>7.95</v>
      </c>
    </row>
    <row r="37" spans="1:10" ht="18.75">
      <c r="A37" s="276"/>
      <c r="B37" s="283"/>
      <c r="C37" s="13" t="s">
        <v>58</v>
      </c>
      <c r="D37" s="12" t="s">
        <v>59</v>
      </c>
      <c r="E37" s="91">
        <v>12.2</v>
      </c>
      <c r="F37" s="44">
        <v>12.5</v>
      </c>
      <c r="G37" s="35">
        <v>14.9</v>
      </c>
      <c r="H37" s="41">
        <v>11.1</v>
      </c>
      <c r="I37" s="44">
        <v>26.1</v>
      </c>
      <c r="J37" s="21">
        <v>22.9</v>
      </c>
    </row>
    <row r="38" spans="1:10" ht="16.5">
      <c r="A38" s="276"/>
      <c r="B38" s="283"/>
      <c r="C38" s="14" t="s">
        <v>60</v>
      </c>
      <c r="D38" s="12" t="s">
        <v>61</v>
      </c>
      <c r="E38" s="91">
        <v>9.86</v>
      </c>
      <c r="F38" s="35">
        <v>8.4600000000000009</v>
      </c>
      <c r="G38" s="35">
        <v>3.56</v>
      </c>
      <c r="H38" s="37">
        <v>5.44</v>
      </c>
      <c r="I38" s="44">
        <v>9.6</v>
      </c>
      <c r="J38" s="21">
        <v>9.8000000000000007</v>
      </c>
    </row>
    <row r="39" spans="1:10" ht="14.25">
      <c r="A39" s="276"/>
      <c r="B39" s="283" t="s">
        <v>62</v>
      </c>
      <c r="C39" s="12" t="s">
        <v>52</v>
      </c>
      <c r="D39" s="12" t="s">
        <v>61</v>
      </c>
      <c r="E39" s="35">
        <v>1</v>
      </c>
      <c r="F39" s="44">
        <v>1</v>
      </c>
      <c r="G39" s="44">
        <v>1</v>
      </c>
      <c r="H39" s="41">
        <v>0.9</v>
      </c>
      <c r="I39" s="44">
        <v>1</v>
      </c>
      <c r="J39" s="21">
        <v>0.9</v>
      </c>
    </row>
    <row r="40" spans="1:10" ht="15.75">
      <c r="A40" s="276"/>
      <c r="B40" s="283"/>
      <c r="C40" s="13" t="s">
        <v>54</v>
      </c>
      <c r="D40" s="13" t="s">
        <v>63</v>
      </c>
      <c r="E40" s="91">
        <v>10.01</v>
      </c>
      <c r="F40" s="44">
        <v>10</v>
      </c>
      <c r="G40" s="44">
        <v>10.11</v>
      </c>
      <c r="H40" s="41">
        <v>9.9499999999999993</v>
      </c>
      <c r="I40" s="44">
        <v>9.9</v>
      </c>
      <c r="J40" s="21">
        <v>10.1</v>
      </c>
    </row>
    <row r="41" spans="1:10" ht="15.75">
      <c r="A41" s="276"/>
      <c r="B41" s="283"/>
      <c r="C41" s="12" t="s">
        <v>56</v>
      </c>
      <c r="D41" s="12" t="s">
        <v>64</v>
      </c>
      <c r="E41" s="91">
        <v>17.329999999999998</v>
      </c>
      <c r="F41" s="44">
        <v>18.23</v>
      </c>
      <c r="G41" s="44">
        <v>17.18</v>
      </c>
      <c r="H41" s="41">
        <v>18.7</v>
      </c>
      <c r="I41" s="44">
        <v>16.38</v>
      </c>
      <c r="J41" s="21">
        <v>24.5</v>
      </c>
    </row>
    <row r="42" spans="1:10" ht="15.75">
      <c r="A42" s="276"/>
      <c r="B42" s="283"/>
      <c r="C42" s="15" t="s">
        <v>65</v>
      </c>
      <c r="D42" s="16" t="s">
        <v>66</v>
      </c>
      <c r="E42" s="91">
        <v>5.84</v>
      </c>
      <c r="F42" s="44">
        <v>6.01</v>
      </c>
      <c r="G42" s="44">
        <v>6.38</v>
      </c>
      <c r="H42" s="41">
        <v>5.49</v>
      </c>
      <c r="I42" s="44">
        <v>5.37</v>
      </c>
      <c r="J42" s="21">
        <v>5.19</v>
      </c>
    </row>
    <row r="43" spans="1:10" ht="16.5">
      <c r="A43" s="276"/>
      <c r="B43" s="283"/>
      <c r="C43" s="15" t="s">
        <v>67</v>
      </c>
      <c r="D43" s="17" t="s">
        <v>68</v>
      </c>
      <c r="E43" s="91">
        <v>7.12</v>
      </c>
      <c r="F43" s="44">
        <v>6.93</v>
      </c>
      <c r="G43" s="44">
        <v>4.32</v>
      </c>
      <c r="H43" s="41">
        <v>5.63</v>
      </c>
      <c r="I43" s="44">
        <v>5.3</v>
      </c>
      <c r="J43" s="21">
        <v>7.1</v>
      </c>
    </row>
    <row r="44" spans="1:10" ht="18.75">
      <c r="A44" s="276"/>
      <c r="B44" s="283"/>
      <c r="C44" s="13" t="s">
        <v>58</v>
      </c>
      <c r="D44" s="12" t="s">
        <v>69</v>
      </c>
      <c r="E44" s="91">
        <v>1213</v>
      </c>
      <c r="F44" s="44">
        <v>1098</v>
      </c>
      <c r="G44" s="44">
        <v>1190</v>
      </c>
      <c r="H44" s="41">
        <v>1110</v>
      </c>
      <c r="I44" s="44">
        <v>1260</v>
      </c>
      <c r="J44" s="21">
        <v>1030</v>
      </c>
    </row>
    <row r="45" spans="1:10" ht="15.75">
      <c r="A45" s="276"/>
      <c r="B45" s="283" t="s">
        <v>70</v>
      </c>
      <c r="C45" s="14" t="s">
        <v>0</v>
      </c>
      <c r="D45" s="12" t="s">
        <v>71</v>
      </c>
      <c r="E45" s="91">
        <v>7.22</v>
      </c>
      <c r="F45" s="44">
        <v>7.17</v>
      </c>
      <c r="G45" s="44">
        <v>6.52</v>
      </c>
      <c r="H45" s="41">
        <v>4.37</v>
      </c>
      <c r="I45" s="44">
        <v>4.91</v>
      </c>
      <c r="J45" s="21">
        <v>7.6</v>
      </c>
    </row>
    <row r="46" spans="1:10" ht="18.75">
      <c r="A46" s="276"/>
      <c r="B46" s="283"/>
      <c r="C46" s="13" t="s">
        <v>58</v>
      </c>
      <c r="D46" s="12" t="s">
        <v>59</v>
      </c>
      <c r="E46" s="91">
        <v>16.100000000000001</v>
      </c>
      <c r="F46" s="44">
        <v>14.4</v>
      </c>
      <c r="G46" s="44">
        <v>29.3</v>
      </c>
      <c r="H46" s="41">
        <v>35.700000000000003</v>
      </c>
      <c r="I46" s="44">
        <v>38.1</v>
      </c>
      <c r="J46" s="21">
        <v>41</v>
      </c>
    </row>
    <row r="47" spans="1:10" ht="16.5">
      <c r="A47" s="276"/>
      <c r="B47" s="283"/>
      <c r="C47" s="14" t="s">
        <v>60</v>
      </c>
      <c r="D47" s="12" t="s">
        <v>72</v>
      </c>
      <c r="E47" s="91">
        <v>5.44</v>
      </c>
      <c r="F47" s="44">
        <v>6.19</v>
      </c>
      <c r="G47" s="44">
        <v>2.15</v>
      </c>
      <c r="H47" s="41">
        <v>2.16</v>
      </c>
      <c r="I47" s="44">
        <v>2.87</v>
      </c>
      <c r="J47" s="21">
        <v>5.67</v>
      </c>
    </row>
    <row r="48" spans="1:10" ht="15.75">
      <c r="A48" s="276"/>
      <c r="B48" s="283" t="s">
        <v>73</v>
      </c>
      <c r="C48" s="14" t="s">
        <v>0</v>
      </c>
      <c r="D48" s="12" t="s">
        <v>71</v>
      </c>
      <c r="E48" s="91">
        <v>4.96</v>
      </c>
      <c r="F48" s="44">
        <v>5.41</v>
      </c>
      <c r="G48" s="44">
        <v>4.87</v>
      </c>
      <c r="H48" s="41">
        <v>4.57</v>
      </c>
      <c r="I48" s="44">
        <v>6.52</v>
      </c>
      <c r="J48" s="21">
        <v>5.41</v>
      </c>
    </row>
    <row r="49" spans="1:13" ht="18.75">
      <c r="A49" s="276"/>
      <c r="B49" s="283"/>
      <c r="C49" s="13" t="s">
        <v>58</v>
      </c>
      <c r="D49" s="12" t="s">
        <v>59</v>
      </c>
      <c r="E49" s="44">
        <v>25.1</v>
      </c>
      <c r="F49" s="44">
        <v>23.5</v>
      </c>
      <c r="G49" s="44">
        <v>16.3</v>
      </c>
      <c r="H49" s="41">
        <v>26.8</v>
      </c>
      <c r="I49" s="44">
        <v>37.4</v>
      </c>
      <c r="J49" s="21">
        <v>37.799999999999997</v>
      </c>
    </row>
    <row r="50" spans="1:13" ht="16.5">
      <c r="A50" s="276"/>
      <c r="B50" s="283"/>
      <c r="C50" s="14" t="s">
        <v>60</v>
      </c>
      <c r="D50" s="12" t="s">
        <v>72</v>
      </c>
      <c r="E50" s="44">
        <v>8.4</v>
      </c>
      <c r="F50" s="44">
        <v>9.6999999999999993</v>
      </c>
      <c r="G50" s="44">
        <v>3.04</v>
      </c>
      <c r="H50" s="41">
        <v>6.06</v>
      </c>
      <c r="I50" s="44">
        <v>5.72</v>
      </c>
      <c r="J50" s="21">
        <v>6.3</v>
      </c>
    </row>
    <row r="51" spans="1:13" ht="14.25">
      <c r="A51" s="276"/>
      <c r="B51" s="28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76"/>
      <c r="B52" s="283"/>
      <c r="C52" s="13" t="s">
        <v>54</v>
      </c>
      <c r="D52" s="12" t="s">
        <v>76</v>
      </c>
      <c r="E52" s="44">
        <v>9.4600000000000009</v>
      </c>
      <c r="F52" s="44">
        <v>9.44</v>
      </c>
      <c r="G52" s="44">
        <v>9.42</v>
      </c>
      <c r="H52" s="41">
        <v>9.18</v>
      </c>
      <c r="I52" s="44">
        <v>9.26</v>
      </c>
      <c r="J52" s="21">
        <v>9.26</v>
      </c>
    </row>
    <row r="53" spans="1:13" ht="15.75">
      <c r="A53" s="276"/>
      <c r="B53" s="283"/>
      <c r="C53" s="12" t="s">
        <v>56</v>
      </c>
      <c r="D53" s="12" t="s">
        <v>57</v>
      </c>
      <c r="E53" s="44">
        <v>5.42</v>
      </c>
      <c r="F53" s="44">
        <v>6.71</v>
      </c>
      <c r="G53" s="44">
        <v>5.79</v>
      </c>
      <c r="H53" s="41">
        <v>6.45</v>
      </c>
      <c r="I53" s="44">
        <v>8.1199999999999992</v>
      </c>
      <c r="J53" s="21">
        <v>5.17</v>
      </c>
    </row>
    <row r="54" spans="1:13" ht="18.75">
      <c r="A54" s="276"/>
      <c r="B54" s="283"/>
      <c r="C54" s="13" t="s">
        <v>58</v>
      </c>
      <c r="D54" s="12" t="s">
        <v>59</v>
      </c>
      <c r="E54" s="44">
        <v>12.6</v>
      </c>
      <c r="F54" s="44">
        <v>10.4</v>
      </c>
      <c r="G54" s="44">
        <v>12.2</v>
      </c>
      <c r="H54" s="41">
        <v>19</v>
      </c>
      <c r="I54" s="44">
        <v>23.6</v>
      </c>
      <c r="J54" s="21">
        <v>21.3</v>
      </c>
    </row>
    <row r="55" spans="1:13" ht="16.5">
      <c r="A55" s="276"/>
      <c r="B55" s="284"/>
      <c r="C55" s="18" t="s">
        <v>60</v>
      </c>
      <c r="D55" s="12" t="s">
        <v>77</v>
      </c>
      <c r="E55" s="19">
        <v>11.3</v>
      </c>
      <c r="F55" s="19">
        <v>8.6999999999999993</v>
      </c>
      <c r="G55" s="19">
        <v>3.01</v>
      </c>
      <c r="H55" s="41">
        <v>4.59</v>
      </c>
      <c r="I55" s="44">
        <v>9.6</v>
      </c>
      <c r="J55" s="21">
        <v>9.6999999999999993</v>
      </c>
    </row>
    <row r="56" spans="1:13" ht="14.25">
      <c r="A56" s="22" t="s">
        <v>78</v>
      </c>
      <c r="B56" s="22" t="s">
        <v>79</v>
      </c>
      <c r="C56" s="23">
        <v>7.4</v>
      </c>
      <c r="D56" s="22" t="s">
        <v>80</v>
      </c>
      <c r="E56" s="23">
        <v>95</v>
      </c>
      <c r="F56" s="22" t="s">
        <v>81</v>
      </c>
      <c r="G56" s="23">
        <v>82</v>
      </c>
      <c r="H56" s="22" t="s">
        <v>82</v>
      </c>
      <c r="I56" s="23">
        <v>0.04</v>
      </c>
      <c r="J56" s="21"/>
    </row>
    <row r="57" spans="1:13" ht="14.25">
      <c r="A57" s="45"/>
      <c r="B57" s="285" t="s">
        <v>48</v>
      </c>
      <c r="C57" s="285"/>
      <c r="D57" s="285"/>
      <c r="E57" s="285"/>
      <c r="F57" s="286" t="s">
        <v>49</v>
      </c>
      <c r="G57" s="286"/>
      <c r="H57" s="286"/>
      <c r="I57" s="286"/>
      <c r="J57" s="287" t="s">
        <v>50</v>
      </c>
      <c r="K57" s="287"/>
      <c r="L57" s="287"/>
      <c r="M57" s="28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150</v>
      </c>
      <c r="C60" s="30"/>
      <c r="D60" s="33"/>
      <c r="E60" s="30"/>
      <c r="F60" s="30">
        <v>1.1100000000000001</v>
      </c>
      <c r="G60" s="34"/>
      <c r="H60" s="30">
        <v>0.85</v>
      </c>
      <c r="I60" s="30"/>
      <c r="J60" s="21">
        <v>9.4700000000000006</v>
      </c>
      <c r="K60" s="21"/>
      <c r="L60" s="21">
        <v>6.3</v>
      </c>
      <c r="M60" s="21"/>
    </row>
    <row r="61" spans="1:13" ht="18.75">
      <c r="A61" s="28" t="s">
        <v>2</v>
      </c>
      <c r="B61" s="29">
        <v>12.8</v>
      </c>
      <c r="C61" s="30"/>
      <c r="D61" s="33">
        <v>25.3</v>
      </c>
      <c r="E61" s="30"/>
      <c r="F61" s="30">
        <v>1.48</v>
      </c>
      <c r="G61" s="34"/>
      <c r="H61" s="30">
        <v>1.98</v>
      </c>
      <c r="I61" s="30"/>
      <c r="J61" s="21">
        <v>7.3</v>
      </c>
      <c r="K61" s="21"/>
      <c r="L61" s="21">
        <v>14.6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87</v>
      </c>
      <c r="B63" s="30">
        <v>37.28</v>
      </c>
      <c r="C63" s="30"/>
      <c r="D63" s="33">
        <v>26</v>
      </c>
      <c r="E63" s="30"/>
      <c r="F63" s="30"/>
      <c r="G63" s="34">
        <v>40.5</v>
      </c>
      <c r="H63" s="34"/>
      <c r="I63" s="34">
        <v>24.02</v>
      </c>
      <c r="J63" s="21"/>
      <c r="K63" s="21">
        <v>50.6</v>
      </c>
      <c r="M63" s="21">
        <v>17.8</v>
      </c>
    </row>
    <row r="64" spans="1:13" ht="18.75">
      <c r="A64" s="31" t="s">
        <v>3</v>
      </c>
      <c r="B64" s="30"/>
      <c r="C64" s="30"/>
      <c r="D64" s="33">
        <v>12.48</v>
      </c>
      <c r="E64" s="30"/>
      <c r="F64" s="30"/>
      <c r="G64" s="34">
        <v>11.69</v>
      </c>
      <c r="H64" s="34"/>
      <c r="I64" s="34">
        <v>11.54</v>
      </c>
      <c r="J64" s="21"/>
      <c r="K64" s="21">
        <v>14.4</v>
      </c>
      <c r="L64" s="21"/>
      <c r="M64" s="21">
        <v>13.3</v>
      </c>
    </row>
    <row r="65" spans="1:13" ht="18.75">
      <c r="A65" s="31" t="s">
        <v>4</v>
      </c>
      <c r="B65" s="30">
        <v>119</v>
      </c>
      <c r="C65" s="30"/>
      <c r="D65" s="33"/>
      <c r="E65" s="30"/>
      <c r="F65" s="30"/>
      <c r="G65" s="34"/>
      <c r="H65" s="34"/>
      <c r="I65" s="34"/>
      <c r="J65" s="21"/>
      <c r="K65" s="21"/>
      <c r="M65" s="21"/>
    </row>
    <row r="66" spans="1:13" ht="18.75">
      <c r="A66" s="27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</row>
    <row r="67" spans="1:13" ht="18.75">
      <c r="A67" s="32" t="s">
        <v>88</v>
      </c>
      <c r="B67" s="30">
        <v>10.5</v>
      </c>
      <c r="C67" s="30">
        <v>7.89</v>
      </c>
      <c r="D67" s="30">
        <v>11.4</v>
      </c>
      <c r="E67" s="30">
        <v>11.79</v>
      </c>
      <c r="F67" s="30">
        <v>1.81</v>
      </c>
      <c r="G67" s="30">
        <v>9.69</v>
      </c>
      <c r="H67" s="30">
        <v>2.96</v>
      </c>
      <c r="I67" s="30">
        <v>12.26</v>
      </c>
      <c r="J67" s="21">
        <v>2.93</v>
      </c>
      <c r="K67" s="21">
        <v>14.4</v>
      </c>
      <c r="L67" s="21">
        <v>11.7</v>
      </c>
      <c r="M67" s="21">
        <v>9.1</v>
      </c>
    </row>
    <row r="68" spans="1:13" ht="18.75">
      <c r="A68" s="32" t="s">
        <v>5</v>
      </c>
      <c r="B68" s="30">
        <v>8.8000000000000007</v>
      </c>
      <c r="C68" s="30">
        <v>12.59</v>
      </c>
      <c r="D68" s="30">
        <v>6.3</v>
      </c>
      <c r="E68" s="30">
        <v>10.14</v>
      </c>
      <c r="F68" s="30">
        <v>5.73</v>
      </c>
      <c r="G68" s="30">
        <v>15.3</v>
      </c>
      <c r="H68" s="30">
        <v>15.7</v>
      </c>
      <c r="I68" s="30">
        <v>7.72</v>
      </c>
      <c r="J68" s="21">
        <v>9.91</v>
      </c>
      <c r="K68" s="21">
        <v>12.7</v>
      </c>
      <c r="L68" s="21">
        <v>32</v>
      </c>
      <c r="M68" s="21">
        <v>11.6</v>
      </c>
    </row>
    <row r="69" spans="1:13" ht="18.75">
      <c r="A69" s="32" t="s">
        <v>6</v>
      </c>
      <c r="B69" s="30">
        <v>12.3</v>
      </c>
      <c r="C69" s="30">
        <v>11.2</v>
      </c>
      <c r="D69" s="30"/>
      <c r="E69" s="30"/>
      <c r="F69" s="30"/>
      <c r="G69" s="30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2020-12-04T06:20:09Z</dcterms:modified>
</cp:coreProperties>
</file>