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8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4" i="35"/>
  <c r="F23"/>
  <c r="C6"/>
  <c r="C7"/>
  <c r="C23" l="1"/>
  <c r="F23" i="34"/>
  <c r="F24" l="1"/>
  <c r="F24" i="33"/>
  <c r="F23"/>
  <c r="F24" i="32"/>
  <c r="F23"/>
  <c r="I23" i="30"/>
  <c r="I24"/>
  <c r="I24" i="29"/>
  <c r="F24"/>
  <c r="F23"/>
  <c r="F24" i="27"/>
  <c r="F23"/>
  <c r="F24" i="26"/>
  <c r="C24"/>
  <c r="I24" i="25"/>
  <c r="I23"/>
  <c r="F24"/>
  <c r="F23"/>
  <c r="C24" i="22"/>
  <c r="C23"/>
  <c r="I24" i="21"/>
  <c r="I23"/>
  <c r="F24" l="1"/>
  <c r="F23"/>
  <c r="C23" i="19"/>
  <c r="I23" i="18"/>
  <c r="F23"/>
  <c r="F24" i="16"/>
  <c r="C24"/>
  <c r="I24" i="15"/>
  <c r="F24"/>
  <c r="F23" i="14"/>
  <c r="I24" i="12"/>
  <c r="I23"/>
  <c r="F24"/>
  <c r="F23"/>
  <c r="C23"/>
  <c r="I23" i="11"/>
  <c r="F23"/>
  <c r="I23" i="8"/>
  <c r="F23"/>
  <c r="F24" i="5"/>
  <c r="F23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M6" s="1"/>
  <c r="C6"/>
  <c r="C7" i="15"/>
  <c r="C6"/>
  <c r="C7" i="14"/>
  <c r="C6"/>
  <c r="C7" i="13"/>
  <c r="C6"/>
  <c r="C7" i="12"/>
  <c r="C6"/>
  <c r="C7" i="11"/>
  <c r="C6"/>
  <c r="C7" i="10"/>
  <c r="M6" s="1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M6" s="1"/>
  <c r="F7"/>
  <c r="I6"/>
  <c r="F6"/>
  <c r="I7" i="28"/>
  <c r="F7"/>
  <c r="I6"/>
  <c r="F6"/>
  <c r="I7" i="27"/>
  <c r="M6" s="1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M6" s="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M6" s="1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M6" s="1"/>
  <c r="I6"/>
  <c r="L6" s="1"/>
  <c r="F6"/>
  <c r="I7" i="8"/>
  <c r="F7"/>
  <c r="I6"/>
  <c r="F6"/>
  <c r="I7" i="7"/>
  <c r="F7"/>
  <c r="I6"/>
  <c r="F6"/>
  <c r="C7" i="6"/>
  <c r="M6" s="1"/>
  <c r="I7"/>
  <c r="F7"/>
  <c r="I6"/>
  <c r="F6"/>
  <c r="I7" i="5"/>
  <c r="F7"/>
  <c r="C7"/>
  <c r="I6"/>
  <c r="F6"/>
  <c r="C6"/>
  <c r="L6" s="1"/>
  <c r="C7" i="4"/>
  <c r="C6"/>
  <c r="I7"/>
  <c r="F7"/>
  <c r="I6"/>
  <c r="F6"/>
  <c r="M6" i="35" l="1"/>
  <c r="L6"/>
  <c r="L6" i="34"/>
  <c r="M6"/>
  <c r="L6" i="33"/>
  <c r="M6"/>
  <c r="L6" i="32"/>
  <c r="M6"/>
  <c r="M6" i="31"/>
  <c r="L6"/>
  <c r="M6" i="30"/>
  <c r="L6"/>
  <c r="L6" i="29"/>
  <c r="M6" i="28"/>
  <c r="L6"/>
  <c r="L6" i="27"/>
  <c r="L6" i="26"/>
  <c r="M6"/>
  <c r="L6" i="25"/>
  <c r="M6"/>
  <c r="L6" i="24"/>
  <c r="M6"/>
  <c r="M6" i="23"/>
  <c r="L6"/>
  <c r="M6" i="22"/>
  <c r="L6"/>
  <c r="L6" i="21"/>
  <c r="M6" i="20"/>
  <c r="L6"/>
  <c r="L6" i="19"/>
  <c r="M6"/>
  <c r="L6" i="18"/>
  <c r="M6"/>
  <c r="M6" i="17"/>
  <c r="L6"/>
  <c r="L6" i="16"/>
  <c r="L6" i="15"/>
  <c r="L6" i="14"/>
  <c r="M6"/>
  <c r="M6" i="13"/>
  <c r="L6"/>
  <c r="M6" i="12"/>
  <c r="L6"/>
  <c r="M6" i="11"/>
  <c r="L6"/>
  <c r="L6" i="10"/>
  <c r="L6" i="8"/>
  <c r="M6"/>
  <c r="M6" i="7"/>
  <c r="L6"/>
  <c r="L6" i="6"/>
  <c r="M6" i="5"/>
</calcChain>
</file>

<file path=xl/sharedStrings.xml><?xml version="1.0" encoding="utf-8"?>
<sst xmlns="http://schemas.openxmlformats.org/spreadsheetml/2006/main" count="5416" uniqueCount="334">
  <si>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</si>
  <si>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</si>
  <si>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</si>
  <si>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</si>
  <si>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</si>
  <si>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</si>
  <si>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</si>
  <si>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</si>
  <si>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</si>
  <si>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</si>
  <si>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</si>
  <si>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</si>
  <si>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</si>
  <si>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</si>
  <si>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</si>
  <si>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</si>
  <si>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</si>
  <si>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</si>
  <si>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</si>
  <si>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</si>
  <si>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</si>
  <si>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</si>
  <si>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</si>
  <si>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</si>
  <si>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</si>
  <si>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</si>
  <si>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</si>
  <si>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</si>
  <si>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</si>
  <si>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</si>
  <si>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</si>
  <si>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</si>
  <si>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</si>
  <si>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</si>
  <si>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</si>
  <si>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</si>
  <si>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</si>
  <si>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</si>
  <si>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</si>
  <si>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</si>
  <si>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</si>
  <si>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</si>
  <si>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</si>
  <si>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</si>
  <si>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</si>
  <si>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</si>
  <si>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</si>
  <si>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</si>
  <si>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</si>
  <si>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</si>
  <si>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</si>
  <si>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</si>
  <si>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</si>
  <si>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</si>
  <si>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</si>
  <si>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</si>
  <si>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</si>
  <si>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</si>
  <si>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</si>
  <si>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</si>
  <si>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</si>
  <si>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</si>
  <si>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</si>
  <si>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</si>
  <si>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</si>
  <si>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</si>
  <si>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</si>
  <si>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</si>
  <si>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</si>
  <si>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</si>
  <si>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</si>
  <si>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</si>
  <si>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</si>
  <si>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</si>
  <si>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</si>
  <si>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</si>
  <si>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</si>
  <si>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</si>
  <si>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</si>
  <si>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</si>
  <si>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</si>
  <si>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</si>
  <si>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</si>
  <si>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</si>
  <si>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</si>
  <si>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</si>
  <si>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</si>
  <si>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</si>
  <si>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</si>
  <si>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</si>
  <si>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</si>
  <si>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</si>
  <si>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\</t>
    <phoneticPr fontId="1" type="noConversion"/>
  </si>
  <si>
    <t>( 丁 )夜</t>
    <phoneticPr fontId="1" type="noConversion"/>
  </si>
  <si>
    <t>中控：叶绍文           化验：韦国宏</t>
    <phoneticPr fontId="1" type="noConversion"/>
  </si>
  <si>
    <t>清洗1#、3#、4#、5#过滤器</t>
    <phoneticPr fontId="1" type="noConversion"/>
  </si>
  <si>
    <t>( 甲 )白</t>
    <phoneticPr fontId="1" type="noConversion"/>
  </si>
  <si>
    <t>中控：  赵政         化验：梁锦凤</t>
    <phoneticPr fontId="1" type="noConversion"/>
  </si>
  <si>
    <t>中控：蔡彬彬           化验：秦忠文</t>
    <phoneticPr fontId="1" type="noConversion"/>
  </si>
  <si>
    <t>( 乙 )中</t>
    <phoneticPr fontId="1" type="noConversion"/>
  </si>
  <si>
    <t>中控： 陈长灵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</si>
  <si>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</si>
  <si>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</si>
  <si>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 赵政          化验：梁锦凤</t>
    <phoneticPr fontId="1" type="noConversion"/>
  </si>
  <si>
    <t xml:space="preserve">9:38再生2#阴床，进碱浓度：3.2% 3.1%        
12:15分中和排水(PH 1# 8.5 2# 8.12）
</t>
    <phoneticPr fontId="1" type="noConversion"/>
  </si>
  <si>
    <t>中控：梁霞           化验：左邓欢</t>
    <phoneticPr fontId="1" type="noConversion"/>
  </si>
  <si>
    <t>( 甲 )中</t>
    <phoneticPr fontId="1" type="noConversion"/>
  </si>
  <si>
    <t xml:space="preserve">13:20再生2#阳床，进酸浓度：3.0% 3.1%     </t>
    <phoneticPr fontId="1" type="noConversion"/>
  </si>
  <si>
    <t>中控：陈长灵           化验：韩丽娜</t>
    <phoneticPr fontId="1" type="noConversion"/>
  </si>
  <si>
    <t xml:space="preserve">23:48分再生1#混床，进碱浓度：3.0% 3.0%；进酸浓度：3.0% 3.1%                             04:24分中和排水(PH 1# 6.3 2# 7.14）                  </t>
    <phoneticPr fontId="1" type="noConversion"/>
  </si>
  <si>
    <t>( 丙 )夜</t>
    <phoneticPr fontId="1" type="noConversion"/>
  </si>
  <si>
    <t>中控：   赵政        化验：梁锦凤</t>
    <phoneticPr fontId="1" type="noConversion"/>
  </si>
  <si>
    <t>( 丁 )白</t>
    <phoneticPr fontId="1" type="noConversion"/>
  </si>
  <si>
    <t>( 甲 )中</t>
    <phoneticPr fontId="1" type="noConversion"/>
  </si>
  <si>
    <t>中控：梁霞           化验：左邓欢</t>
    <phoneticPr fontId="1" type="noConversion"/>
  </si>
  <si>
    <t>清洗4#、5#过滤器</t>
    <phoneticPr fontId="1" type="noConversion"/>
  </si>
  <si>
    <t xml:space="preserve">16:23分再生1#阴床，进碱浓度：3.0% 3.0%            19:54分中和排水(PH 1# 7.21 2# 9.54）                 21:15再生3#阳床，进酸浓度：3.0% 3.1% </t>
    <phoneticPr fontId="1" type="noConversion"/>
  </si>
  <si>
    <t>( 乙 )夜</t>
    <phoneticPr fontId="1" type="noConversion"/>
  </si>
  <si>
    <t xml:space="preserve">清洗4#、5#过滤器                                                        20:26分再生3#阴床，进碱浓度：3.0% 3.0% </t>
    <phoneticPr fontId="1" type="noConversion"/>
  </si>
  <si>
    <t>( 丙 )白</t>
    <phoneticPr fontId="1" type="noConversion"/>
  </si>
  <si>
    <t>中控： 陈长灵          化验：梁锦凤</t>
    <phoneticPr fontId="1" type="noConversion"/>
  </si>
  <si>
    <t>2#</t>
    <phoneticPr fontId="1" type="noConversion"/>
  </si>
  <si>
    <t>1#</t>
    <phoneticPr fontId="1" type="noConversion"/>
  </si>
  <si>
    <t>14 点 15 分行程由 75  %变为50   %</t>
    <phoneticPr fontId="1" type="noConversion"/>
  </si>
  <si>
    <t>14  点 20 分行程由 60  %变为 45  %</t>
    <phoneticPr fontId="1" type="noConversion"/>
  </si>
  <si>
    <t xml:space="preserve"> 14 点 20 分，向槽加磷酸盐 1.5   kg，氢氧化钠  0.5kg，补入除盐水至470   mm液位</t>
    <phoneticPr fontId="1" type="noConversion"/>
  </si>
  <si>
    <t xml:space="preserve">清洗1#、3#过滤器                           04:15分再生2#阳床，进酸浓度：3.2% 3.1%                             06:32分中和排水(PH 1# 8.4 2# 6.04）                  </t>
    <phoneticPr fontId="1" type="noConversion"/>
  </si>
  <si>
    <t xml:space="preserve">清洗4#过滤器    </t>
    <phoneticPr fontId="1" type="noConversion"/>
  </si>
  <si>
    <t>中控：蔡彬彬 秦忠文           化验：韩丽娜</t>
    <phoneticPr fontId="1" type="noConversion"/>
  </si>
  <si>
    <t xml:space="preserve">清洗1345#过滤器    </t>
    <phoneticPr fontId="1" type="noConversion"/>
  </si>
  <si>
    <t>中控： 叶绍文          化验：赵政</t>
    <phoneticPr fontId="1" type="noConversion"/>
  </si>
  <si>
    <t xml:space="preserve">  21点 00 分，向槽加磷酸盐    kg，氢氧化钠  kg，补入除盐水至  510 mm液位</t>
    <phoneticPr fontId="1" type="noConversion"/>
  </si>
  <si>
    <t xml:space="preserve">    21 点  05分，向槽加氨水   升，补入除盐水至    400mm液位</t>
    <phoneticPr fontId="1" type="noConversion"/>
  </si>
  <si>
    <t>( 丁 )中</t>
    <phoneticPr fontId="1" type="noConversion"/>
  </si>
  <si>
    <t>中控： 蔡彬彬          化验：秦忠文</t>
    <phoneticPr fontId="1" type="noConversion"/>
  </si>
  <si>
    <t>\</t>
    <phoneticPr fontId="1" type="noConversion"/>
  </si>
  <si>
    <t>中控：陈长灵           化验：韩丽娜</t>
    <phoneticPr fontId="1" type="noConversion"/>
  </si>
  <si>
    <t>( 丙 )白</t>
    <phoneticPr fontId="1" type="noConversion"/>
  </si>
  <si>
    <t>( 丁 )中</t>
    <phoneticPr fontId="1" type="noConversion"/>
  </si>
  <si>
    <t xml:space="preserve">清洗3#、5#过滤器                           02:15分再生3#阳床，进酸浓度：3.2% 3.1%                                               </t>
    <phoneticPr fontId="1" type="noConversion"/>
  </si>
  <si>
    <t xml:space="preserve">     20点 50 分，向槽加氨水 25  升，补入除盐水至  600  mm液位</t>
    <phoneticPr fontId="1" type="noConversion"/>
  </si>
  <si>
    <t xml:space="preserve">  20点 40 分，向槽加磷酸盐 1.5   kg，氢氧化钠  0.5kg，补入除盐水至 500  mm液位</t>
    <phoneticPr fontId="1" type="noConversion"/>
  </si>
  <si>
    <t xml:space="preserve">清洗5#过滤器                                   16:31分再生2#阳床，进酸浓度：3.2% 3.1%                                               </t>
    <phoneticPr fontId="1" type="noConversion"/>
  </si>
  <si>
    <t>( 甲 )夜</t>
    <phoneticPr fontId="1" type="noConversion"/>
  </si>
  <si>
    <t>中控：    梁霞       化验：曾俊文</t>
    <phoneticPr fontId="1" type="noConversion"/>
  </si>
  <si>
    <t xml:space="preserve">清洗3#、4#、5#过滤器                           12:21分再生1#阴床，进碱浓度：3.0% 3.0%                                               </t>
    <phoneticPr fontId="1" type="noConversion"/>
  </si>
  <si>
    <t>清洗5#过滤器</t>
    <phoneticPr fontId="1" type="noConversion"/>
  </si>
  <si>
    <t xml:space="preserve">  15点 30 分，向槽加磷酸盐  2  kg，氢氧化钠  1kg，补入除盐水至 500  mm液位</t>
    <phoneticPr fontId="1" type="noConversion"/>
  </si>
  <si>
    <t>( 乙 )白</t>
    <phoneticPr fontId="1" type="noConversion"/>
  </si>
  <si>
    <t>(  丙)中</t>
    <phoneticPr fontId="1" type="noConversion"/>
  </si>
  <si>
    <t xml:space="preserve">  16点 30 分行程由 45  %变为 55  %</t>
    <phoneticPr fontId="1" type="noConversion"/>
  </si>
  <si>
    <t xml:space="preserve"> 16 点 35 分行程由 50  %变为  60 %</t>
    <phoneticPr fontId="1" type="noConversion"/>
  </si>
  <si>
    <t>中控：韩丽娜         化验：赵政</t>
    <phoneticPr fontId="1" type="noConversion"/>
  </si>
  <si>
    <t>( 甲 )夜</t>
    <phoneticPr fontId="1" type="noConversion"/>
  </si>
  <si>
    <t>中控：  梁霞         化验：曾俊文</t>
    <phoneticPr fontId="1" type="noConversion"/>
  </si>
  <si>
    <t xml:space="preserve">清洗5#过滤器                                          23:05分再生3#阳床，进酸浓度：3.0% 3.0%    </t>
    <phoneticPr fontId="1" type="noConversion"/>
  </si>
  <si>
    <t>( 乙 )白</t>
    <phoneticPr fontId="1" type="noConversion"/>
  </si>
  <si>
    <t>中控：   蔡彬彬        化验：梁锦凤</t>
    <phoneticPr fontId="1" type="noConversion"/>
  </si>
  <si>
    <t>14  点  30分行程由60   %变为  75 %</t>
    <phoneticPr fontId="1" type="noConversion"/>
  </si>
  <si>
    <t xml:space="preserve"> 14 点30  分，向槽加磷酸盐  2  kg，氢氧化钠  1kg，补入除盐水至550   mm液位</t>
    <phoneticPr fontId="1" type="noConversion"/>
  </si>
  <si>
    <t xml:space="preserve">   14  点 20 分，向槽加氨水   升，补入除盐水至    450mm液位</t>
    <phoneticPr fontId="1" type="noConversion"/>
  </si>
  <si>
    <t>( 丙 )中</t>
    <phoneticPr fontId="1" type="noConversion"/>
  </si>
  <si>
    <t xml:space="preserve">  7点 15 分，向槽加磷酸盐  2  kg，氢氧化钠  1kg，补入除盐水至 500  mm液位</t>
    <phoneticPr fontId="1" type="noConversion"/>
  </si>
  <si>
    <t xml:space="preserve">11:25分再生3#阴床，进碱浓度：3.1% 3.1%   
13：50分中和排水(PH 1# 8.2 2# 7.8）    </t>
    <phoneticPr fontId="1" type="noConversion"/>
  </si>
  <si>
    <t xml:space="preserve">01:30分中和排水(PH 1# 8.4 2# 6.04）              02:35分再生2#阳床，进酸浓度：3.0% 3.0%    </t>
    <phoneticPr fontId="1" type="noConversion"/>
  </si>
  <si>
    <t>中控： 梁霞          化验：梁锦凤</t>
    <phoneticPr fontId="1" type="noConversion"/>
  </si>
  <si>
    <t>清洗1#、3#过滤器</t>
    <phoneticPr fontId="1" type="noConversion"/>
  </si>
  <si>
    <t>中控： 蔡彬彬          化验：赵政</t>
    <phoneticPr fontId="1" type="noConversion"/>
  </si>
  <si>
    <t xml:space="preserve">  23点 00 分，向槽加磷酸盐  2  kg，氢氧化钠  0.5kg，补入除盐水至  500 mm液位</t>
    <phoneticPr fontId="1" type="noConversion"/>
  </si>
  <si>
    <t xml:space="preserve">    23 点 02 分，向槽加氨水  25升，补入除盐水至  500  mm液位</t>
    <phoneticPr fontId="1" type="noConversion"/>
  </si>
  <si>
    <t xml:space="preserve">8:36分再生3#阳床，进酸浓度：3.2% 3.0%    
11:28分再生1#阴床，进碱浓度：3.0% 3.1%   
13：50分中和排水(PH 1# 7.5 2# 8.2）                14:58分再生2#阳床，进酸浓度：3.2% 3.0%   </t>
    <phoneticPr fontId="1" type="noConversion"/>
  </si>
  <si>
    <t>中控：叶绍文           化验：韦国宏</t>
    <phoneticPr fontId="1" type="noConversion"/>
  </si>
  <si>
    <t xml:space="preserve">00:57分中和排水(PH 1# 8.4 2# 6.04）        02:25分再生2#阴床，进碱浓度：3.0% 3.0%       清洗3#、4#、1#过滤器  </t>
    <phoneticPr fontId="1" type="noConversion"/>
  </si>
  <si>
    <t>14  点 20 分，向槽加磷酸盐 2   kg，氢氧化钠  0.5kg，补入除盐水至500   mm液位</t>
    <phoneticPr fontId="1" type="noConversion"/>
  </si>
  <si>
    <t>中控：  梁霞         化验：梁锦凤</t>
    <phoneticPr fontId="1" type="noConversion"/>
  </si>
  <si>
    <t xml:space="preserve">清洗4#、5#过滤器   </t>
    <phoneticPr fontId="1" type="noConversion"/>
  </si>
  <si>
    <t>00  点 30 分行程由  55 %变为 45  %</t>
    <phoneticPr fontId="1" type="noConversion"/>
  </si>
  <si>
    <t xml:space="preserve">    07 点 10 分，向槽加氨水   升，补入除盐水至    400mm液位</t>
    <phoneticPr fontId="1" type="noConversion"/>
  </si>
  <si>
    <t xml:space="preserve">  06点 50 分，向槽加磷酸盐  2.5  kg，氢氧化钠  0.5kg，补入除盐水至 500  mm液位</t>
    <phoneticPr fontId="1" type="noConversion"/>
  </si>
  <si>
    <t>中控：韦国宏           化验：梁锦凤</t>
    <phoneticPr fontId="1" type="noConversion"/>
  </si>
  <si>
    <t xml:space="preserve">清洗4#、5#过滤器   
20:40分再生3#阴床，进碱浓度：3.0% 3.0%             22:50分中和排水（PH 1# 8.1 2# 6.5）          </t>
    <phoneticPr fontId="1" type="noConversion"/>
  </si>
  <si>
    <t>中控：   林柏榕       化验：曾俊文</t>
    <phoneticPr fontId="1" type="noConversion"/>
  </si>
  <si>
    <t xml:space="preserve"> 20 点 40 分，向槽加磷酸盐 2.5   kg，氢氧化钠  1kg，补入除盐水至 550  mm液位</t>
    <phoneticPr fontId="1" type="noConversion"/>
  </si>
  <si>
    <t xml:space="preserve">
00:47分再生2#阳床，进酸浓度：3.0% 3.0%                       </t>
    <phoneticPr fontId="1" type="noConversion"/>
  </si>
  <si>
    <t>清洗1#、3#、4#、5#过滤器                       2:45分再生2#阴床，进碱浓度：3.0% 3.0%             4:33分中和排水（PH 1# 7.2 2# 8.8）              5:58分再生3#阳床，进酸浓度：3.0% .3.0%</t>
    <phoneticPr fontId="1" type="noConversion"/>
  </si>
  <si>
    <t xml:space="preserve"> 07 点 15 分，向槽加磷酸盐    kg，氢氧化钠  kg，补入除盐水至 500  mm液位</t>
    <phoneticPr fontId="1" type="noConversion"/>
  </si>
  <si>
    <t xml:space="preserve">  07点 10 分行程由 75  %变为 65  %</t>
    <phoneticPr fontId="1" type="noConversion"/>
  </si>
  <si>
    <t>( 丁  )白</t>
    <phoneticPr fontId="1" type="noConversion"/>
  </si>
  <si>
    <t>中控：  叶绍文         化验：梁锦凤</t>
    <phoneticPr fontId="1" type="noConversion"/>
  </si>
  <si>
    <t xml:space="preserve">     07点 10 分，向槽加氨水  25 升，补入除盐水至  550  mm液位</t>
    <phoneticPr fontId="1" type="noConversion"/>
  </si>
  <si>
    <t xml:space="preserve">
20:50分再生3#阳床，进酸浓度：3.0% 3.0%       清洗1#、3#、4#、5#过滤器</t>
    <phoneticPr fontId="1" type="noConversion"/>
  </si>
  <si>
    <t xml:space="preserve">清洗3#、4#、5#过滤器   
11:57分再生1#阴床，进碱浓度：3.2% 3.0%  
14:10分中和排水（PH 1# 8.1 2# 7.8）  </t>
    <phoneticPr fontId="1" type="noConversion"/>
  </si>
  <si>
    <t xml:space="preserve">清洗4#、5#过滤器
11:37分再生2#阳床，进酸浓度：3.10% 3.2%   
12：45分中和排水（PH 1# 8.1 2# 8.5） </t>
    <phoneticPr fontId="1" type="noConversion"/>
  </si>
  <si>
    <t>中控：     梁霞      化验：曾俊文</t>
    <phoneticPr fontId="1" type="noConversion"/>
  </si>
  <si>
    <t xml:space="preserve"> 23 点 30 分，向槽加磷酸盐 1.5   kg，氢氧化钠  0.5kg，补入除盐水至 450  mm液位</t>
    <phoneticPr fontId="1" type="noConversion"/>
  </si>
  <si>
    <t xml:space="preserve">
清洗1#、3#、4#过滤器</t>
    <phoneticPr fontId="1" type="noConversion"/>
  </si>
  <si>
    <t xml:space="preserve">  0点 30 分行程由   %变为   %</t>
    <phoneticPr fontId="1" type="noConversion"/>
  </si>
  <si>
    <t xml:space="preserve">  14点 10 分，向槽加磷酸盐    kg，氢氧化钠  1kg，补入除盐水至 500  mm液位</t>
    <phoneticPr fontId="1" type="noConversion"/>
  </si>
  <si>
    <t>中控：叶绍文           化验：韦国宏</t>
    <phoneticPr fontId="1" type="noConversion"/>
  </si>
  <si>
    <t>38（二焦借一桶）</t>
    <phoneticPr fontId="1" type="noConversion"/>
  </si>
  <si>
    <t xml:space="preserve">    23 点  10分，向槽加氨水 25  升，补入除盐水至  500  mm液位</t>
    <phoneticPr fontId="1" type="noConversion"/>
  </si>
  <si>
    <t xml:space="preserve">  4点  分，向槽加磷酸盐    kg，氢氧化钠 1 kg，补入除盐水至  500 mm液位</t>
    <phoneticPr fontId="1" type="noConversion"/>
  </si>
  <si>
    <t>40（二焦借一桶）</t>
    <phoneticPr fontId="1" type="noConversion"/>
  </si>
  <si>
    <t xml:space="preserve">清洗4#过滤器   
</t>
    <phoneticPr fontId="1" type="noConversion"/>
  </si>
  <si>
    <t>37（二焦借一桶）</t>
    <phoneticPr fontId="1" type="noConversion"/>
  </si>
  <si>
    <t xml:space="preserve">  23点  20分，向槽加磷酸盐  2  kg，氢氧化钠  1kg，补入除盐水至 500  mm液位</t>
    <phoneticPr fontId="1" type="noConversion"/>
  </si>
  <si>
    <t>22（入库20包）</t>
    <phoneticPr fontId="1" type="noConversion"/>
  </si>
  <si>
    <t>( 甲 )夜</t>
    <phoneticPr fontId="1" type="noConversion"/>
  </si>
  <si>
    <t>36（二焦借一桶，共借2桶）</t>
    <phoneticPr fontId="1" type="noConversion"/>
  </si>
  <si>
    <t>中控：    梁霞       化验：曾俊文</t>
    <phoneticPr fontId="1" type="noConversion"/>
  </si>
  <si>
    <t xml:space="preserve">清洗4#、5#过滤器
11:24分再生3#阳床，进酸浓度：3.1% 3.2%   
 </t>
    <phoneticPr fontId="1" type="noConversion"/>
  </si>
  <si>
    <t>清洗1#、3#、4#、5#过滤器                            21:04分再生2#阳床，进酸浓度：3.0% 3.0%            23:20分中和排水（PH 1# 7.5 2# 8.8）</t>
    <phoneticPr fontId="1" type="noConversion"/>
  </si>
  <si>
    <t>清洗3#、4#、5#过滤器</t>
    <phoneticPr fontId="1" type="noConversion"/>
  </si>
  <si>
    <t xml:space="preserve"> 14    点 30 分，向槽加氨水  25 升，补入除盐水至 550   mm液位</t>
    <phoneticPr fontId="1" type="noConversion"/>
  </si>
  <si>
    <t>15  点 10 分，向槽加磷酸盐 2   kg，氢氧化钠  1kg，补入除盐水至 550  mm液位</t>
    <phoneticPr fontId="1" type="noConversion"/>
  </si>
  <si>
    <t>01:00分再生3#阳床，进酸浓度：3.1% 3.2%     03:20分中和排水（PH 1# 7.5 2# 8.8）          清洗5#过滤器</t>
    <phoneticPr fontId="1" type="noConversion"/>
  </si>
  <si>
    <t xml:space="preserve">清洗3#、4#、5#过滤器   
4:27分再生2#阴床，进碱浓度：3.2% 3.0%  </t>
    <phoneticPr fontId="1" type="noConversion"/>
  </si>
  <si>
    <t xml:space="preserve">清洗4#、5#过滤器
12:29分再生2#阳床，进酸浓度：3.1% 3.0%    
10:01分再生3#阴床，进碱浓度：3.0% 3.0%  
14:30分中和排水（PH 1# 8.2 2# 8.5） </t>
    <phoneticPr fontId="1" type="noConversion"/>
  </si>
  <si>
    <t>中控：    韩丽娜       化验：陈长灵</t>
    <phoneticPr fontId="1" type="noConversion"/>
  </si>
  <si>
    <t>清洗4#、3#过滤器</t>
    <phoneticPr fontId="1" type="noConversion"/>
  </si>
  <si>
    <t>( 甲 )夜</t>
    <phoneticPr fontId="1" type="noConversion"/>
  </si>
  <si>
    <t>中控：   梁霞        化验：曾俊文</t>
    <phoneticPr fontId="1" type="noConversion"/>
  </si>
  <si>
    <t>清洗1#、3#、4#、5#过滤器</t>
    <phoneticPr fontId="1" type="noConversion"/>
  </si>
  <si>
    <t>中控：   蔡斌斌        化验：梁锦凤</t>
    <phoneticPr fontId="1" type="noConversion"/>
  </si>
  <si>
    <t xml:space="preserve">  14点  50分，向槽加磷酸盐  2  kg，氢氧化钠 1 kg，补入除盐水至 500  mm液位</t>
    <phoneticPr fontId="1" type="noConversion"/>
  </si>
  <si>
    <t>( 丙 )中</t>
    <phoneticPr fontId="1" type="noConversion"/>
  </si>
  <si>
    <t xml:space="preserve">清洗4#、5#过滤器
21:56分再生2#阳床，进酸浓度：3.1% 3.0%         本班一过水质超标，已做加强排污处理。 
</t>
    <phoneticPr fontId="1" type="noConversion"/>
  </si>
  <si>
    <t>清洗3#、4#、5#过滤器                                 1:11分再生1#阴床，进碱浓度：3.0% 3.0%            3:40分中和排水（PH 1# 7.2 2# 7）                6:47分再生3#阳床，进酸浓度：3.0% 3.0%</t>
    <phoneticPr fontId="1" type="noConversion"/>
  </si>
  <si>
    <t xml:space="preserve">  7点 20 分，向槽加磷酸盐  2  kg，氢氧化钠  1kg，补入除盐水至 500  mm液位</t>
    <phoneticPr fontId="1" type="noConversion"/>
  </si>
  <si>
    <t xml:space="preserve">  14   点 30 分，向槽加氨水   升，补入除盐水至    520mm液位</t>
    <phoneticPr fontId="1" type="noConversion"/>
  </si>
  <si>
    <t>中控：左邓欢           化验：梁锦凤</t>
    <phoneticPr fontId="1" type="noConversion"/>
  </si>
  <si>
    <t xml:space="preserve">清洗1#、3#、4#、5#过滤器 </t>
    <phoneticPr fontId="1" type="noConversion"/>
  </si>
  <si>
    <t xml:space="preserve">  23点 20 分，向槽加磷酸盐   2 kg，氢氧化钠  1kg，补入除盐水至 520  mm液位</t>
    <phoneticPr fontId="1" type="noConversion"/>
  </si>
  <si>
    <t xml:space="preserve">9:01分再生1#混床，进碱浓度：3.2% 3.0%   进酸浓度：3.0% 3.1%。
14:00分中和排水（PH 1# 7.8 2# 8.5）    </t>
    <phoneticPr fontId="1" type="noConversion"/>
  </si>
  <si>
    <t>清洗3#、4#、5#过滤器                            6:51分再生2#阳床，进酸浓度：3.0% 3.0%</t>
    <phoneticPr fontId="1" type="noConversion"/>
  </si>
  <si>
    <t>中控： 左邓欢          化验：梁锦凤</t>
    <phoneticPr fontId="1" type="noConversion"/>
  </si>
  <si>
    <t xml:space="preserve">清洗4#、5#过滤器  
13:30分再生3#阴床，进碱浓度：3.2% 3.2%   
15:30分中和排水（PH 1# 8.5 2# 8.1）  </t>
    <phoneticPr fontId="1" type="noConversion"/>
  </si>
  <si>
    <t xml:space="preserve"> 15 点 10 分，向槽加磷酸盐  2  kg，氢氧化钠  0.5kg，补入除盐水至 500  mm液位</t>
    <phoneticPr fontId="1" type="noConversion"/>
  </si>
  <si>
    <t xml:space="preserve">     16点 30 分，向槽加氨水   升，补入除盐水至    450mm液位</t>
    <phoneticPr fontId="1" type="noConversion"/>
  </si>
  <si>
    <t>( 乙 )中</t>
    <phoneticPr fontId="1" type="noConversion"/>
  </si>
  <si>
    <t>中控：蔡彬彬             化验：秦忠文</t>
    <phoneticPr fontId="1" type="noConversion"/>
  </si>
  <si>
    <t xml:space="preserve">  07点 10 分，向槽加磷酸盐  2  kg，氢氧化钠  0.5kg，补入除盐水至 500  mm液位</t>
    <phoneticPr fontId="1" type="noConversion"/>
  </si>
  <si>
    <t xml:space="preserve">清洗3#、4#过滤器                                07:38分再生2#阴床，进碱浓度：3.0% 3.0%
本班一、二过水质超标，已加强排污。 
</t>
    <phoneticPr fontId="1" type="noConversion"/>
  </si>
  <si>
    <t xml:space="preserve">   15  点 10 分，向槽加氨水  25 升，补入除盐水270至 550   mm液位</t>
    <phoneticPr fontId="1" type="noConversion"/>
  </si>
  <si>
    <t>11:27分再生2#阳床，进酸浓度：3.0% 3.2%     15:30分中和排水（PH 1# 8.1 2# 8.3）        14:49分再生3#阳床，进酸浓度：3.1% 3.3%</t>
    <phoneticPr fontId="1" type="noConversion"/>
  </si>
  <si>
    <t>中控：韦国宏           化验：梁锦风</t>
    <phoneticPr fontId="1" type="noConversion"/>
  </si>
  <si>
    <t>清洗3#、4#过滤器</t>
    <phoneticPr fontId="1" type="noConversion"/>
  </si>
  <si>
    <t>23点25  分，向槽加磷酸盐 1.5   kg，氢氧化钠 0.5 kg，补入除盐水至 530  mm液位</t>
    <phoneticPr fontId="1" type="noConversion"/>
  </si>
  <si>
    <t>( 丙 )夜</t>
    <phoneticPr fontId="1" type="noConversion"/>
  </si>
  <si>
    <t xml:space="preserve"> 15 点 10 分，向槽加磷酸盐 1.5   kg，氢氧化钠  0.5kg，补入除盐水至 500 mm液位</t>
    <phoneticPr fontId="1" type="noConversion"/>
  </si>
  <si>
    <t>10:38分再生2#混床，进碱浓度：3.2% 3.2% 进酸浓度：3.2% 3.1%                                      14:15分中和排水（PH 1# 8.3 2# 8.0)               15:33分再生2#阳床，进酸浓度：3.0% 3.0%</t>
    <phoneticPr fontId="1" type="noConversion"/>
  </si>
  <si>
    <t xml:space="preserve">21:00分再生1#阴床，进碱浓度：3.0% 3.0%     22:40分中和排水（PH 1# 8.3 2# 8.0) </t>
    <phoneticPr fontId="1" type="noConversion"/>
  </si>
  <si>
    <t xml:space="preserve">    0 点 20 分，向槽加氨水   升，补入除盐水至    400mm液位</t>
    <phoneticPr fontId="1" type="noConversion"/>
  </si>
  <si>
    <t>7  点 20 分，向槽加磷酸盐   1 kg，氢氧化钠  0.5kg，补入除盐水至  500 mm液位</t>
    <phoneticPr fontId="1" type="noConversion"/>
  </si>
  <si>
    <t xml:space="preserve">
</t>
    <phoneticPr fontId="1" type="noConversion"/>
  </si>
  <si>
    <t>19:25分中和排水（PH 1# 7.8 2# 8.1）             20:48分再生3#混床，进碱浓度：3.0% 3.0% 进酸浓度：3.0% 3.0%</t>
    <phoneticPr fontId="1" type="noConversion"/>
  </si>
  <si>
    <t>4  点 00 分，向槽加磷酸盐  1  kg，氢氧化钠  1kg，补入除盐水至 500  mm液位</t>
    <phoneticPr fontId="1" type="noConversion"/>
  </si>
  <si>
    <t xml:space="preserve">     7点 30 分，向槽加氨水  25 升，补入除盐水至  500  mm液位</t>
    <phoneticPr fontId="1" type="noConversion"/>
  </si>
  <si>
    <t>中控：韩丽娜           化验：梁锦凤</t>
    <phoneticPr fontId="1" type="noConversion"/>
  </si>
  <si>
    <t xml:space="preserve">清洗3#过滤器
0：20分再生2#阳床，进酸浓度：3.0% 3.0%
4：16分再生3#阳床，进酸浓度：3.0% 3.0%
6:20分中和排水（PH 1# 9.3 2# 8.6)    </t>
    <phoneticPr fontId="1" type="noConversion"/>
  </si>
  <si>
    <t>清洗1#、3#、4#、5#过滤器</t>
    <phoneticPr fontId="1" type="noConversion"/>
  </si>
  <si>
    <t>( 丁 )中</t>
    <phoneticPr fontId="1" type="noConversion"/>
  </si>
  <si>
    <t>中控：叶绍文           化验：韦国宏</t>
    <phoneticPr fontId="1" type="noConversion"/>
  </si>
  <si>
    <t xml:space="preserve"> 23 点 30 分，向槽加磷酸盐  2  kg，氢氧化钠  1kg，补入除盐水至 500  mm液位</t>
    <phoneticPr fontId="1" type="noConversion"/>
  </si>
  <si>
    <t>中控：秦忠文           化验：梁锦凤</t>
    <phoneticPr fontId="1" type="noConversion"/>
  </si>
  <si>
    <t xml:space="preserve">11:40分中和排水（PH 1# 8.4 2# 7.86)   
13:22分再生2#阴床，进碱浓度：3.3% 3.1%  </t>
    <phoneticPr fontId="1" type="noConversion"/>
  </si>
  <si>
    <t>15     点 00 分，向槽加氨水 25  升，补入除盐水至  500  mm液位</t>
    <phoneticPr fontId="1" type="noConversion"/>
  </si>
  <si>
    <t>15  点00  分，向槽加磷酸盐  2  kg，氢氧化钠  1kg，补入除盐水至 500  mm液位</t>
    <phoneticPr fontId="1" type="noConversion"/>
  </si>
  <si>
    <t>( 丙 )中</t>
    <phoneticPr fontId="1" type="noConversion"/>
  </si>
  <si>
    <t>中控：   韩丽娜        化验：陈长灵</t>
    <phoneticPr fontId="1" type="noConversion"/>
  </si>
  <si>
    <t xml:space="preserve">18:40分再生2#阳床，进酸浓度：3.1% 2.9%                20:40分中和排水（PH 1# 7.6 2# 7.02)   
22:42分再生3#阴床，进碱浓度：3.3% 3.1%  </t>
    <phoneticPr fontId="1" type="noConversion"/>
  </si>
  <si>
    <t>中控： 梁霞          化验：曾俊文</t>
    <phoneticPr fontId="1" type="noConversion"/>
  </si>
  <si>
    <t>07  点 25 分，向槽加磷酸盐 2   kg，氢氧化钠  1kg，补入除盐水至 540  mm液位</t>
    <phoneticPr fontId="1" type="noConversion"/>
  </si>
  <si>
    <t xml:space="preserve">清洗5#过滤器
12:33分再生2#阳床，进酸浓度：3.0% 3.1%  
14:30分中和排水（PH 1# 8.5 2# 8.2)   </t>
    <phoneticPr fontId="1" type="noConversion"/>
  </si>
  <si>
    <t>15  点 20 分行程由  65 %变为  70 %</t>
    <phoneticPr fontId="1" type="noConversion"/>
  </si>
  <si>
    <t>中控： 秦忠文          化验：梁锦凤</t>
    <phoneticPr fontId="1" type="noConversion"/>
  </si>
  <si>
    <t xml:space="preserve">    23 点 10 分，向槽加氨水 25  升，补入除盐水至  500  mm液位</t>
    <phoneticPr fontId="1" type="noConversion"/>
  </si>
  <si>
    <t>清洗4#、5#过滤器
15:59分再生3#阳床，进酸浓度：3.0% 3.1%    19:02分再生1#阴床，进碱浓度：3.0% 3.0%    
21:25分中和排水（PH 1# 6.5 2# 8.47)                     根据水质，205b开10%，关闭紧急排污，加强一、二过排污。                                      3#混床硅呈下降趋势，外送水合格，保持使用。</t>
    <phoneticPr fontId="1" type="noConversion"/>
  </si>
  <si>
    <t xml:space="preserve"> 23 点 05 分，向槽加磷酸盐  1.5  kg，氢氧化钠  1kg，补入除盐水至 500  mm液位</t>
    <phoneticPr fontId="1" type="noConversion"/>
  </si>
  <si>
    <t xml:space="preserve">  7点20  分，向槽加磷酸盐    kg，氢氧化钠  0.5kg，补入除盐水至  450 mm液位</t>
    <phoneticPr fontId="1" type="noConversion"/>
  </si>
  <si>
    <t xml:space="preserve">     点  分，向槽加氨水   升，补入除盐水至    mm液位</t>
    <phoneticPr fontId="1" type="noConversion"/>
  </si>
  <si>
    <t>清洗1#、3#、4#、5#过滤器</t>
    <phoneticPr fontId="1" type="noConversion"/>
  </si>
  <si>
    <t xml:space="preserve">  20点 0 分，向槽加磷酸盐  2  kg，氢氧化钠  1kg，补入除盐水至  500 mm液位</t>
    <phoneticPr fontId="1" type="noConversion"/>
  </si>
  <si>
    <t>清洗3#、4#、5#过滤器                                 6:33分再生2#阳床，进酸浓度：3.0% 3.0%</t>
    <phoneticPr fontId="1" type="noConversion"/>
  </si>
  <si>
    <t xml:space="preserve">   12  点 15 分，向槽加氨水 25  升，补入除盐水240至470    mm液位</t>
    <phoneticPr fontId="1" type="noConversion"/>
  </si>
  <si>
    <t xml:space="preserve"> 12 点 00 分，向槽加磷酸盐 2   kg，氢氧化钠  1kg，补入除盐水至500   mm液位</t>
    <phoneticPr fontId="1" type="noConversion"/>
  </si>
  <si>
    <t>中控：     梁霞      化验：梁锦凤</t>
    <phoneticPr fontId="1" type="noConversion"/>
  </si>
  <si>
    <t>12:26分再生2#阴床，进碱浓度：3.0% 3.0%     14:30分中和排水（PH 1# 6.5 2# 8.47)</t>
    <phoneticPr fontId="1" type="noConversion"/>
  </si>
  <si>
    <t>清洗1#、3#、4#过滤器                                 16:22分再生3#阳床，进酸浓度：3.0% 3.0%</t>
    <phoneticPr fontId="1" type="noConversion"/>
  </si>
  <si>
    <t>中控：蔡彬彬           化验：秦忠文</t>
    <phoneticPr fontId="1" type="noConversion"/>
  </si>
  <si>
    <t xml:space="preserve">  07点 15 分，向槽加磷酸盐   2 kg，氢氧化钠  1kg，补入除盐水至 500  mm液位</t>
    <phoneticPr fontId="1" type="noConversion"/>
  </si>
  <si>
    <t>清洗4#、5#过滤器                                 04:36分再生3#阳床，进酸浓度：3.0% 3.0%    07:50分中和排水（PH 1# 7.5 2# 7.43)</t>
    <phoneticPr fontId="1" type="noConversion"/>
  </si>
  <si>
    <t>中控：曾凡律           化验：韦国宏</t>
    <phoneticPr fontId="1" type="noConversion"/>
  </si>
  <si>
    <t>11:46分再生3#阴床，进碱浓度：3.0% 3.0%            13:43分再生2#阳床，进酸浓度：3.0% 3.0%</t>
    <phoneticPr fontId="1" type="noConversion"/>
  </si>
  <si>
    <t>( 甲 )中</t>
    <phoneticPr fontId="1" type="noConversion"/>
  </si>
  <si>
    <t xml:space="preserve">   21  点 00 分，向槽加氨水 25  升，补入除盐水250至 500    mm液位</t>
    <phoneticPr fontId="1" type="noConversion"/>
  </si>
  <si>
    <t xml:space="preserve"> 21 点 45 分，向槽加磷酸盐 2   kg，氢氧化钠  1kg，补入除盐水至 550  mm液位</t>
    <phoneticPr fontId="1" type="noConversion"/>
  </si>
  <si>
    <t>16:30分中和排水（PH 1# 7.5 2# 7.43)            19:10分再生1#混床，进碱浓度：3.0% 3.0%；进酸浓度：3.0% 3.1%                                  23:00分中和排水（PH 1# 7.5 2# 7.43)</t>
    <phoneticPr fontId="1" type="noConversion"/>
  </si>
  <si>
    <t>中控：  陈长灵         化验：韩丽娜</t>
    <phoneticPr fontId="1" type="noConversion"/>
  </si>
  <si>
    <t xml:space="preserve">00:09分再生2#阴床，进碱浓度：3.0% 3.0%            04:34分再生1#阴床，进碱浓度：3.0% 3.0%    07:20分中和排水（PH 1# 8.7 2# 7.41)          </t>
    <phoneticPr fontId="1" type="noConversion"/>
  </si>
  <si>
    <t xml:space="preserve">  15点 20 分，向槽加磷酸盐  2  kg，氢氧化钠  1kg，补入除盐水至 500  mm液位</t>
    <phoneticPr fontId="1" type="noConversion"/>
  </si>
  <si>
    <t>( 甲 )中</t>
    <phoneticPr fontId="1" type="noConversion"/>
  </si>
  <si>
    <t xml:space="preserve">清洗3#、4#过滤器                           16:17分再生3#阴床，进碱浓度：3.0% 3.0%     20:23分再生2#阳床，进酸浓度：3.0% 3.0%     22:20分中和排水（PH 1# 8.7 2# 7.41) </t>
    <phoneticPr fontId="1" type="noConversion"/>
  </si>
  <si>
    <t xml:space="preserve"> 7 点 30 分，向槽加氨水 25  升，补入除盐水至  500  mm液位</t>
    <phoneticPr fontId="1" type="noConversion"/>
  </si>
  <si>
    <t xml:space="preserve">  7点 40 分，向槽加磷酸盐  2  kg，氢氧化钠  1kg，补入除盐水至 500  mm液位</t>
    <phoneticPr fontId="1" type="noConversion"/>
  </si>
  <si>
    <t>8：:15分再生3#阳床，进酸浓度：3.0% 3.0%    
清洗5#过滤器</t>
    <phoneticPr fontId="1" type="noConversion"/>
  </si>
  <si>
    <t>中控：韩丽娜           化验：蒙广年</t>
    <phoneticPr fontId="1" type="noConversion"/>
  </si>
  <si>
    <t>( 丁 )中</t>
    <phoneticPr fontId="1" type="noConversion"/>
  </si>
  <si>
    <t>2#</t>
  </si>
  <si>
    <t>1#</t>
  </si>
  <si>
    <t>中控：  叶绍文         化验：曾凡律</t>
    <phoneticPr fontId="1" type="noConversion"/>
  </si>
  <si>
    <t>清洗3#、4#、5#过滤器</t>
    <phoneticPr fontId="1" type="noConversion"/>
  </si>
  <si>
    <t xml:space="preserve"> 20 点 45 分，向槽加磷酸盐 1 kg，氢氧化钠  1kg，补入除盐水至 500  mm液位</t>
    <phoneticPr fontId="1" type="noConversion"/>
  </si>
  <si>
    <t xml:space="preserve">清洗5#过滤器
11:33分再生2#阳床，进酸浓度：3.1% 2.9%
14:10分中和排水（PH 1# 8.8 2# 7.9)   </t>
    <phoneticPr fontId="1" type="noConversion"/>
  </si>
  <si>
    <t>00:17分再生3#阳床，进酸浓度：3.1% 2.9%</t>
    <phoneticPr fontId="1" type="noConversion"/>
  </si>
  <si>
    <t xml:space="preserve">清洗4#、5#过滤器
0:26分再生2#阴床，进碱浓度：3.3% 3.1%      
</t>
    <phoneticPr fontId="1" type="noConversion"/>
  </si>
  <si>
    <t>中控： 陈长灵         化验：梁锦凤</t>
    <phoneticPr fontId="1" type="noConversion"/>
  </si>
  <si>
    <t xml:space="preserve">9:00分再生2#阳床，进酸浓度：3.0% 3.0% </t>
    <phoneticPr fontId="1" type="noConversion"/>
  </si>
  <si>
    <t xml:space="preserve">  15点  30分，向槽加磷酸盐  2  kg，氢氧化钠  1kg，补入除盐水至  500 mm液位</t>
    <phoneticPr fontId="1" type="noConversion"/>
  </si>
  <si>
    <t xml:space="preserve">     23点 20 分，向槽加氨水 25  升，补入除盐水至  510  mm液位</t>
    <phoneticPr fontId="1" type="noConversion"/>
  </si>
  <si>
    <t xml:space="preserve">  点  分，向槽加磷酸盐    kg，氢氧化钠  kg，补入除盐水至   mm液位</t>
    <phoneticPr fontId="1" type="noConversion"/>
  </si>
  <si>
    <t>清洗3#、4#、5#过滤器                                 20:42分再生3#阳床，进酸浓度：3.0% 3.0%     22:50分中和排水（PH 1# 7.2 2# 8.1）</t>
    <phoneticPr fontId="1" type="noConversion"/>
  </si>
  <si>
    <t xml:space="preserve"> 07 点 30 分，向槽加磷酸盐  2  kg，氢氧化钠  1kg，补入除盐水至 540  mm液位</t>
    <phoneticPr fontId="1" type="noConversion"/>
  </si>
  <si>
    <t>( 乙 )白</t>
    <phoneticPr fontId="1" type="noConversion"/>
  </si>
  <si>
    <t>中控：秦忠文         化验：梁锦凤</t>
    <phoneticPr fontId="1" type="noConversion"/>
  </si>
  <si>
    <t xml:space="preserve">14:17分再生1#阴床，进碱浓度：3.3% 3.1% </t>
    <phoneticPr fontId="1" type="noConversion"/>
  </si>
  <si>
    <t>清洗3#、4#、5#过滤器                                 20:35分再生3#阳床，进酸浓度：3.0% 3.0%     23:50分中和排水（PH 1# 7.1 2# 8.0）</t>
    <phoneticPr fontId="1" type="noConversion"/>
  </si>
  <si>
    <t>≤1.0</t>
    <phoneticPr fontId="8" type="noConversion"/>
  </si>
  <si>
    <t>清洗1#、3#、4#、5#过滤器                            00:47分再生2#阳床，进酸浓度：3.0% 3.0%</t>
    <phoneticPr fontId="1" type="noConversion"/>
  </si>
  <si>
    <t xml:space="preserve">  10点 40 分，向槽加磷酸盐  2  kg，氢氧化钠 1 kg，补入除盐水至  500 mm液位</t>
    <phoneticPr fontId="1" type="noConversion"/>
  </si>
  <si>
    <t xml:space="preserve">  10   点 55 分，向槽加氨水 25  升，补入除盐水至  500  mm液位</t>
    <phoneticPr fontId="1" type="noConversion"/>
  </si>
  <si>
    <t>中控： 蔡彬彬          化验：梁锦凤</t>
    <phoneticPr fontId="1" type="noConversion"/>
  </si>
  <si>
    <t xml:space="preserve">清洗4#、5#过滤器  </t>
    <phoneticPr fontId="8" type="noConversion"/>
  </si>
  <si>
    <t>清洗1#、5#过滤器                            21:08分再生3#阴床，进碱浓度：3.0% 3.0%    23:00分中和排水（PH 1# 7.1 2# 8.0）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</si>
</sst>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2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0" fontId="7" fillId="0" borderId="6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9" fillId="12" borderId="19" xfId="1" applyFont="1" applyFill="1" applyBorder="1" applyAlignment="1">
      <alignment horizontal="center" vertical="center"/>
    </xf>
    <xf numFmtId="0" fontId="29" fillId="12" borderId="20" xfId="1" applyFont="1" applyFill="1" applyBorder="1" applyAlignment="1">
      <alignment horizontal="center" vertical="center"/>
    </xf>
    <xf numFmtId="0" fontId="29" fillId="12" borderId="21" xfId="1" applyFont="1" applyFill="1" applyBorder="1" applyAlignment="1">
      <alignment horizontal="center" vertical="center"/>
    </xf>
    <xf numFmtId="0" fontId="29" fillId="12" borderId="16" xfId="1" applyFont="1" applyFill="1" applyBorder="1" applyAlignment="1">
      <alignment horizontal="center" vertical="center"/>
    </xf>
    <xf numFmtId="0" fontId="29" fillId="12" borderId="17" xfId="1" applyFont="1" applyFill="1" applyBorder="1" applyAlignment="1">
      <alignment horizontal="center" vertical="center"/>
    </xf>
    <xf numFmtId="0" fontId="29" fillId="12" borderId="18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0" workbookViewId="0">
      <selection activeCell="B76" sqref="B7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1" ht="17.25" customHeight="1">
      <c r="A2" s="212" t="s">
        <v>8</v>
      </c>
      <c r="B2" s="212"/>
      <c r="C2" s="214" t="s">
        <v>9</v>
      </c>
      <c r="D2" s="214"/>
      <c r="E2" s="214"/>
      <c r="F2" s="215" t="s">
        <v>10</v>
      </c>
      <c r="G2" s="215"/>
      <c r="H2" s="215"/>
      <c r="I2" s="216" t="s">
        <v>11</v>
      </c>
      <c r="J2" s="216"/>
      <c r="K2" s="216"/>
    </row>
    <row r="3" spans="1:11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08" t="s">
        <v>12</v>
      </c>
      <c r="B4" s="5" t="s">
        <v>13</v>
      </c>
      <c r="C4" s="217"/>
      <c r="D4" s="217"/>
      <c r="E4" s="217"/>
      <c r="F4" s="217"/>
      <c r="G4" s="217"/>
      <c r="H4" s="217"/>
      <c r="I4" s="217"/>
      <c r="J4" s="217"/>
      <c r="K4" s="217"/>
    </row>
    <row r="5" spans="1:11" ht="21.95" customHeight="1">
      <c r="A5" s="208"/>
      <c r="B5" s="6" t="s">
        <v>14</v>
      </c>
      <c r="C5" s="217"/>
      <c r="D5" s="217"/>
      <c r="E5" s="217"/>
      <c r="F5" s="217"/>
      <c r="G5" s="217"/>
      <c r="H5" s="217"/>
      <c r="I5" s="217"/>
      <c r="J5" s="217"/>
      <c r="K5" s="217"/>
    </row>
    <row r="6" spans="1:11" ht="21.95" customHeight="1">
      <c r="A6" s="208"/>
      <c r="B6" s="6" t="s">
        <v>15</v>
      </c>
      <c r="C6" s="218">
        <f>C4</f>
        <v>0</v>
      </c>
      <c r="D6" s="218"/>
      <c r="E6" s="218"/>
      <c r="F6" s="219">
        <f>F4-C4</f>
        <v>0</v>
      </c>
      <c r="G6" s="220"/>
      <c r="H6" s="221"/>
      <c r="I6" s="219">
        <f>I4-F4</f>
        <v>0</v>
      </c>
      <c r="J6" s="220"/>
      <c r="K6" s="221"/>
    </row>
    <row r="7" spans="1:11" ht="21.95" customHeight="1">
      <c r="A7" s="208"/>
      <c r="B7" s="6" t="s">
        <v>16</v>
      </c>
      <c r="C7" s="218">
        <f>C5</f>
        <v>0</v>
      </c>
      <c r="D7" s="218"/>
      <c r="E7" s="218"/>
      <c r="F7" s="219">
        <f>F5-C5</f>
        <v>0</v>
      </c>
      <c r="G7" s="220"/>
      <c r="H7" s="221"/>
      <c r="I7" s="219">
        <f>I5-F5</f>
        <v>0</v>
      </c>
      <c r="J7" s="220"/>
      <c r="K7" s="221"/>
    </row>
    <row r="8" spans="1:11" ht="21.95" customHeight="1">
      <c r="A8" s="208"/>
      <c r="B8" s="6" t="s">
        <v>17</v>
      </c>
      <c r="C8" s="217"/>
      <c r="D8" s="217"/>
      <c r="E8" s="217"/>
      <c r="F8" s="217"/>
      <c r="G8" s="217"/>
      <c r="H8" s="217"/>
      <c r="I8" s="217"/>
      <c r="J8" s="217"/>
      <c r="K8" s="217"/>
    </row>
    <row r="9" spans="1:11" ht="21.95" customHeight="1">
      <c r="A9" s="252" t="s">
        <v>18</v>
      </c>
      <c r="B9" s="7" t="s">
        <v>19</v>
      </c>
      <c r="C9" s="217"/>
      <c r="D9" s="217"/>
      <c r="E9" s="217"/>
      <c r="F9" s="217"/>
      <c r="G9" s="217"/>
      <c r="H9" s="217"/>
      <c r="I9" s="217"/>
      <c r="J9" s="217"/>
      <c r="K9" s="217"/>
    </row>
    <row r="10" spans="1:11" ht="21.95" customHeight="1">
      <c r="A10" s="252"/>
      <c r="B10" s="7" t="s">
        <v>20</v>
      </c>
      <c r="C10" s="217"/>
      <c r="D10" s="217"/>
      <c r="E10" s="217"/>
      <c r="F10" s="217"/>
      <c r="G10" s="217"/>
      <c r="H10" s="217"/>
      <c r="I10" s="217"/>
      <c r="J10" s="217"/>
      <c r="K10" s="217"/>
    </row>
    <row r="11" spans="1:11" ht="21.95" customHeight="1">
      <c r="A11" s="253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253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1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1" ht="21.95" customHeight="1">
      <c r="A15" s="22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25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34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/>
      <c r="D23" s="222"/>
      <c r="E23" s="222"/>
      <c r="F23" s="222"/>
      <c r="G23" s="222"/>
      <c r="H23" s="222"/>
      <c r="I23" s="222"/>
      <c r="J23" s="222"/>
      <c r="K23" s="222"/>
    </row>
    <row r="24" spans="1:11" ht="21.95" customHeight="1">
      <c r="A24" s="228"/>
      <c r="B24" s="10" t="s">
        <v>37</v>
      </c>
      <c r="C24" s="222"/>
      <c r="D24" s="222"/>
      <c r="E24" s="222"/>
      <c r="F24" s="222"/>
      <c r="G24" s="222"/>
      <c r="H24" s="222"/>
      <c r="I24" s="222"/>
      <c r="J24" s="222"/>
      <c r="K24" s="222"/>
    </row>
    <row r="25" spans="1:11" ht="21.95" customHeight="1">
      <c r="A25" s="227" t="s">
        <v>38</v>
      </c>
      <c r="B25" s="8" t="s">
        <v>39</v>
      </c>
      <c r="C25" s="222"/>
      <c r="D25" s="222"/>
      <c r="E25" s="222"/>
      <c r="F25" s="222"/>
      <c r="G25" s="222"/>
      <c r="H25" s="222"/>
      <c r="I25" s="222"/>
      <c r="J25" s="222"/>
      <c r="K25" s="222"/>
    </row>
    <row r="26" spans="1:11" ht="21.95" customHeight="1">
      <c r="A26" s="227"/>
      <c r="B26" s="8" t="s">
        <v>40</v>
      </c>
      <c r="C26" s="222"/>
      <c r="D26" s="222"/>
      <c r="E26" s="222"/>
      <c r="F26" s="222"/>
      <c r="G26" s="222"/>
      <c r="H26" s="222"/>
      <c r="I26" s="222"/>
      <c r="J26" s="222"/>
      <c r="K26" s="222"/>
    </row>
    <row r="27" spans="1:11" ht="21.95" customHeight="1">
      <c r="A27" s="227"/>
      <c r="B27" s="8" t="s">
        <v>41</v>
      </c>
      <c r="C27" s="222"/>
      <c r="D27" s="222"/>
      <c r="E27" s="222"/>
      <c r="F27" s="222"/>
      <c r="G27" s="222"/>
      <c r="H27" s="222"/>
      <c r="I27" s="222"/>
      <c r="J27" s="222"/>
      <c r="K27" s="222"/>
    </row>
    <row r="28" spans="1:11" ht="76.5" customHeight="1">
      <c r="A28" s="232" t="s" ph="1">
        <v>42</v>
      </c>
      <c r="B28" s="233" ph="1"/>
      <c r="C28" s="238"/>
      <c r="D28" s="239"/>
      <c r="E28" s="240"/>
      <c r="F28" s="238"/>
      <c r="G28" s="239"/>
      <c r="H28" s="240"/>
      <c r="I28" s="238"/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44</v>
      </c>
      <c r="D31" s="250"/>
      <c r="E31" s="251"/>
      <c r="F31" s="249" t="s">
        <v>44</v>
      </c>
      <c r="G31" s="250"/>
      <c r="H31" s="251"/>
      <c r="I31" s="249" t="s">
        <v>44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99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10500</v>
      </c>
      <c r="D4" s="217"/>
      <c r="E4" s="217"/>
      <c r="F4" s="217">
        <v>11410</v>
      </c>
      <c r="G4" s="217"/>
      <c r="H4" s="217"/>
      <c r="I4" s="217">
        <v>12400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27250</v>
      </c>
      <c r="D5" s="217"/>
      <c r="E5" s="217"/>
      <c r="F5" s="217">
        <v>28050</v>
      </c>
      <c r="G5" s="217"/>
      <c r="H5" s="217"/>
      <c r="I5" s="217">
        <v>28700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C4-'8日'!I4</f>
        <v>902</v>
      </c>
      <c r="D6" s="273"/>
      <c r="E6" s="273"/>
      <c r="F6" s="274">
        <f>F4-C4</f>
        <v>910</v>
      </c>
      <c r="G6" s="275"/>
      <c r="H6" s="276"/>
      <c r="I6" s="274">
        <f>I4-F4</f>
        <v>990</v>
      </c>
      <c r="J6" s="275"/>
      <c r="K6" s="276"/>
      <c r="L6" s="282">
        <f>C6+F6+I6</f>
        <v>2802</v>
      </c>
      <c r="M6" s="282">
        <f>C7+F7+I7</f>
        <v>2162</v>
      </c>
    </row>
    <row r="7" spans="1:15" ht="21.95" customHeight="1">
      <c r="A7" s="208"/>
      <c r="B7" s="6" t="s">
        <v>16</v>
      </c>
      <c r="C7" s="273">
        <f>C5-'8日'!I5</f>
        <v>712</v>
      </c>
      <c r="D7" s="273"/>
      <c r="E7" s="273"/>
      <c r="F7" s="274">
        <f>F5-C5</f>
        <v>800</v>
      </c>
      <c r="G7" s="275"/>
      <c r="H7" s="276"/>
      <c r="I7" s="274">
        <f>I5-F5</f>
        <v>650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49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48</v>
      </c>
      <c r="D10" s="217"/>
      <c r="E10" s="217"/>
      <c r="F10" s="217">
        <v>48</v>
      </c>
      <c r="G10" s="217"/>
      <c r="H10" s="217"/>
      <c r="I10" s="217">
        <v>39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93" t="s">
        <v>121</v>
      </c>
      <c r="D11" s="93" t="s">
        <v>121</v>
      </c>
      <c r="E11" s="93" t="s">
        <v>121</v>
      </c>
      <c r="F11" s="95" t="s">
        <v>121</v>
      </c>
      <c r="G11" s="95" t="s">
        <v>121</v>
      </c>
      <c r="H11" s="95" t="s">
        <v>121</v>
      </c>
      <c r="I11" s="97" t="s">
        <v>121</v>
      </c>
      <c r="J11" s="97" t="s">
        <v>121</v>
      </c>
      <c r="K11" s="97" t="s">
        <v>121</v>
      </c>
    </row>
    <row r="12" spans="1:15" ht="21.95" customHeight="1">
      <c r="A12" s="253"/>
      <c r="B12" s="43" t="s">
        <v>23</v>
      </c>
      <c r="C12" s="93">
        <v>55</v>
      </c>
      <c r="D12" s="93">
        <v>55</v>
      </c>
      <c r="E12" s="93">
        <v>55</v>
      </c>
      <c r="F12" s="95">
        <v>55</v>
      </c>
      <c r="G12" s="95">
        <v>55</v>
      </c>
      <c r="H12" s="95">
        <v>55</v>
      </c>
      <c r="I12" s="97">
        <v>55</v>
      </c>
      <c r="J12" s="97">
        <v>55</v>
      </c>
      <c r="K12" s="97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1">
        <v>500</v>
      </c>
      <c r="D15" s="41">
        <v>450</v>
      </c>
      <c r="E15" s="41">
        <v>410</v>
      </c>
      <c r="F15" s="94">
        <v>410</v>
      </c>
      <c r="G15" s="41">
        <v>380</v>
      </c>
      <c r="H15" s="41">
        <v>360</v>
      </c>
      <c r="I15" s="96">
        <v>360</v>
      </c>
      <c r="J15" s="41">
        <v>330</v>
      </c>
      <c r="K15" s="41">
        <v>300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93" t="s">
        <v>122</v>
      </c>
      <c r="D17" s="93" t="s">
        <v>122</v>
      </c>
      <c r="E17" s="93" t="s">
        <v>122</v>
      </c>
      <c r="F17" s="95" t="s">
        <v>122</v>
      </c>
      <c r="G17" s="95" t="s">
        <v>122</v>
      </c>
      <c r="H17" s="95" t="s">
        <v>122</v>
      </c>
      <c r="I17" s="97" t="s">
        <v>122</v>
      </c>
      <c r="J17" s="97" t="s">
        <v>122</v>
      </c>
      <c r="K17" s="97" t="s">
        <v>122</v>
      </c>
    </row>
    <row r="18" spans="1:11" ht="21.95" customHeight="1">
      <c r="A18" s="225"/>
      <c r="B18" s="42" t="s">
        <v>23</v>
      </c>
      <c r="C18" s="93">
        <v>75</v>
      </c>
      <c r="D18" s="93">
        <v>75</v>
      </c>
      <c r="E18" s="93">
        <v>75</v>
      </c>
      <c r="F18" s="95">
        <v>75</v>
      </c>
      <c r="G18" s="95">
        <v>75</v>
      </c>
      <c r="H18" s="95">
        <v>75</v>
      </c>
      <c r="I18" s="97">
        <v>75</v>
      </c>
      <c r="J18" s="97">
        <v>75</v>
      </c>
      <c r="K18" s="97">
        <v>75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>
        <v>500</v>
      </c>
      <c r="D21" s="41">
        <v>430</v>
      </c>
      <c r="E21" s="41">
        <v>360</v>
      </c>
      <c r="F21" s="94">
        <v>360</v>
      </c>
      <c r="G21" s="41">
        <v>270</v>
      </c>
      <c r="H21" s="41">
        <v>480</v>
      </c>
      <c r="I21" s="41">
        <v>480</v>
      </c>
      <c r="J21" s="41">
        <v>390</v>
      </c>
      <c r="K21" s="41">
        <v>300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173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1830</v>
      </c>
      <c r="D23" s="222"/>
      <c r="E23" s="222"/>
      <c r="F23" s="222">
        <v>1830</v>
      </c>
      <c r="G23" s="222"/>
      <c r="H23" s="222"/>
      <c r="I23" s="222">
        <v>1830</v>
      </c>
      <c r="J23" s="222"/>
      <c r="K23" s="222"/>
    </row>
    <row r="24" spans="1:11" ht="21.95" customHeight="1">
      <c r="A24" s="228"/>
      <c r="B24" s="10" t="s">
        <v>37</v>
      </c>
      <c r="C24" s="222">
        <v>1750</v>
      </c>
      <c r="D24" s="222"/>
      <c r="E24" s="222"/>
      <c r="F24" s="222">
        <v>1750</v>
      </c>
      <c r="G24" s="222"/>
      <c r="H24" s="222"/>
      <c r="I24" s="222">
        <v>1650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42</v>
      </c>
      <c r="D25" s="222"/>
      <c r="E25" s="222"/>
      <c r="F25" s="222">
        <v>42</v>
      </c>
      <c r="G25" s="222"/>
      <c r="H25" s="222"/>
      <c r="I25" s="222">
        <v>42</v>
      </c>
      <c r="J25" s="222"/>
      <c r="K25" s="222"/>
    </row>
    <row r="26" spans="1:11" ht="21.95" customHeight="1">
      <c r="A26" s="227"/>
      <c r="B26" s="8" t="s">
        <v>40</v>
      </c>
      <c r="C26" s="222">
        <v>124</v>
      </c>
      <c r="D26" s="222"/>
      <c r="E26" s="222"/>
      <c r="F26" s="222">
        <v>123</v>
      </c>
      <c r="G26" s="222"/>
      <c r="H26" s="222"/>
      <c r="I26" s="222">
        <v>123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184</v>
      </c>
      <c r="D28" s="239"/>
      <c r="E28" s="240"/>
      <c r="F28" s="238" t="s">
        <v>175</v>
      </c>
      <c r="G28" s="239"/>
      <c r="H28" s="240"/>
      <c r="I28" s="238" t="s">
        <v>180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171</v>
      </c>
      <c r="D31" s="250"/>
      <c r="E31" s="251"/>
      <c r="F31" s="249" t="s">
        <v>174</v>
      </c>
      <c r="G31" s="250"/>
      <c r="H31" s="251"/>
      <c r="I31" s="249" t="s">
        <v>98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9.42</v>
      </c>
      <c r="F35" s="44">
        <v>9.4</v>
      </c>
      <c r="G35" s="44">
        <v>9.2200000000000006</v>
      </c>
      <c r="H35" s="41">
        <v>9.2799999999999994</v>
      </c>
      <c r="I35" s="44">
        <v>9.3699999999999992</v>
      </c>
      <c r="J35" s="21">
        <v>9.25</v>
      </c>
    </row>
    <row r="36" spans="1:10" ht="15.75">
      <c r="A36" s="261"/>
      <c r="B36" s="268"/>
      <c r="C36" s="12" t="s">
        <v>56</v>
      </c>
      <c r="D36" s="12" t="s">
        <v>57</v>
      </c>
      <c r="E36" s="44">
        <v>4.1900000000000004</v>
      </c>
      <c r="F36" s="44">
        <v>4.5</v>
      </c>
      <c r="G36" s="44">
        <v>10.49</v>
      </c>
      <c r="H36" s="41">
        <v>13.8</v>
      </c>
      <c r="I36" s="44">
        <v>6.01</v>
      </c>
      <c r="J36" s="21">
        <v>5.81</v>
      </c>
    </row>
    <row r="37" spans="1:10" ht="18.75">
      <c r="A37" s="261"/>
      <c r="B37" s="268"/>
      <c r="C37" s="13" t="s">
        <v>58</v>
      </c>
      <c r="D37" s="12" t="s">
        <v>59</v>
      </c>
      <c r="E37" s="44">
        <v>6.21</v>
      </c>
      <c r="F37" s="44">
        <v>6.48</v>
      </c>
      <c r="G37" s="35">
        <v>60.9</v>
      </c>
      <c r="H37" s="41">
        <v>11.9</v>
      </c>
      <c r="I37" s="44">
        <v>3.31</v>
      </c>
      <c r="J37" s="21">
        <v>3.47</v>
      </c>
    </row>
    <row r="38" spans="1:10" ht="16.5">
      <c r="A38" s="261"/>
      <c r="B38" s="268"/>
      <c r="C38" s="14" t="s">
        <v>60</v>
      </c>
      <c r="D38" s="12" t="s">
        <v>61</v>
      </c>
      <c r="E38" s="35">
        <v>6.17</v>
      </c>
      <c r="F38" s="35">
        <v>6.3</v>
      </c>
      <c r="G38" s="35">
        <v>3</v>
      </c>
      <c r="H38" s="37">
        <v>7.2</v>
      </c>
      <c r="I38" s="44">
        <v>2.59</v>
      </c>
      <c r="J38" s="21">
        <v>4.62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0.9</v>
      </c>
      <c r="H39" s="41">
        <v>0.9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10.4</v>
      </c>
      <c r="F40" s="44">
        <v>10.4</v>
      </c>
      <c r="G40" s="44">
        <v>10.08</v>
      </c>
      <c r="H40" s="41">
        <v>10.130000000000001</v>
      </c>
      <c r="I40" s="44">
        <v>9.86</v>
      </c>
      <c r="J40" s="21">
        <v>10.1</v>
      </c>
    </row>
    <row r="41" spans="1:10" ht="15.75">
      <c r="A41" s="261"/>
      <c r="B41" s="268"/>
      <c r="C41" s="12" t="s">
        <v>56</v>
      </c>
      <c r="D41" s="12" t="s">
        <v>64</v>
      </c>
      <c r="E41" s="44">
        <v>34.700000000000003</v>
      </c>
      <c r="F41" s="44">
        <v>31</v>
      </c>
      <c r="G41" s="44">
        <v>27.8</v>
      </c>
      <c r="H41" s="41">
        <v>35.1</v>
      </c>
      <c r="I41" s="44">
        <v>19.7</v>
      </c>
      <c r="J41" s="21">
        <v>17.7</v>
      </c>
    </row>
    <row r="42" spans="1:10" ht="15.75">
      <c r="A42" s="261"/>
      <c r="B42" s="268"/>
      <c r="C42" s="15" t="s">
        <v>65</v>
      </c>
      <c r="D42" s="16" t="s">
        <v>66</v>
      </c>
      <c r="E42" s="44">
        <v>7.31</v>
      </c>
      <c r="F42" s="44">
        <v>6.14</v>
      </c>
      <c r="G42" s="44">
        <v>6.71</v>
      </c>
      <c r="H42" s="41">
        <v>3.8</v>
      </c>
      <c r="I42" s="44">
        <v>3.42</v>
      </c>
      <c r="J42" s="21">
        <v>3.48</v>
      </c>
    </row>
    <row r="43" spans="1:10" ht="16.5">
      <c r="A43" s="261"/>
      <c r="B43" s="268"/>
      <c r="C43" s="15" t="s">
        <v>67</v>
      </c>
      <c r="D43" s="17" t="s">
        <v>68</v>
      </c>
      <c r="E43" s="44">
        <v>9.09</v>
      </c>
      <c r="F43" s="44">
        <v>8.9</v>
      </c>
      <c r="G43" s="44">
        <v>4.72</v>
      </c>
      <c r="H43" s="41">
        <v>5.6</v>
      </c>
      <c r="I43" s="44">
        <v>4.21</v>
      </c>
      <c r="J43" s="21">
        <v>4.05</v>
      </c>
    </row>
    <row r="44" spans="1:10" ht="18.75">
      <c r="A44" s="261"/>
      <c r="B44" s="268"/>
      <c r="C44" s="13" t="s">
        <v>58</v>
      </c>
      <c r="D44" s="12" t="s">
        <v>69</v>
      </c>
      <c r="E44" s="44">
        <v>1676</v>
      </c>
      <c r="F44" s="44">
        <v>1678</v>
      </c>
      <c r="G44" s="44">
        <v>1760</v>
      </c>
      <c r="H44" s="41">
        <v>1683</v>
      </c>
      <c r="I44" s="44">
        <v>1681</v>
      </c>
      <c r="J44" s="21">
        <v>1515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5.78</v>
      </c>
      <c r="F45" s="44">
        <v>5.32</v>
      </c>
      <c r="G45" s="44">
        <v>5.76</v>
      </c>
      <c r="H45" s="41">
        <v>8.16</v>
      </c>
      <c r="I45" s="44">
        <v>4.87</v>
      </c>
      <c r="J45" s="21">
        <v>5.32</v>
      </c>
    </row>
    <row r="46" spans="1:10" ht="18.75">
      <c r="A46" s="261"/>
      <c r="B46" s="268"/>
      <c r="C46" s="13" t="s">
        <v>58</v>
      </c>
      <c r="D46" s="12" t="s">
        <v>59</v>
      </c>
      <c r="E46" s="44">
        <v>91.5</v>
      </c>
      <c r="F46" s="44">
        <v>74.900000000000006</v>
      </c>
      <c r="G46" s="44">
        <v>51.3</v>
      </c>
      <c r="H46" s="41">
        <v>13.7</v>
      </c>
      <c r="I46" s="44">
        <v>33.1</v>
      </c>
      <c r="J46" s="21">
        <v>30.3</v>
      </c>
    </row>
    <row r="47" spans="1:10" ht="16.5">
      <c r="A47" s="261"/>
      <c r="B47" s="268"/>
      <c r="C47" s="14" t="s">
        <v>60</v>
      </c>
      <c r="D47" s="12" t="s">
        <v>72</v>
      </c>
      <c r="E47" s="44">
        <v>1.76</v>
      </c>
      <c r="F47" s="44">
        <v>2.1</v>
      </c>
      <c r="G47" s="44">
        <v>4.84</v>
      </c>
      <c r="H47" s="41">
        <v>6.9</v>
      </c>
      <c r="I47" s="44">
        <v>2.59</v>
      </c>
      <c r="J47" s="21">
        <v>3.18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4.4000000000000004</v>
      </c>
      <c r="F48" s="44">
        <v>4.5</v>
      </c>
      <c r="G48" s="44">
        <v>4.93</v>
      </c>
      <c r="H48" s="41">
        <v>5.33</v>
      </c>
      <c r="I48" s="44">
        <v>4.91</v>
      </c>
      <c r="J48" s="21">
        <v>5.96</v>
      </c>
    </row>
    <row r="49" spans="1:13" ht="18.75">
      <c r="A49" s="261"/>
      <c r="B49" s="268"/>
      <c r="C49" s="13" t="s">
        <v>58</v>
      </c>
      <c r="D49" s="12" t="s">
        <v>59</v>
      </c>
      <c r="E49" s="44">
        <v>30.7</v>
      </c>
      <c r="F49" s="44">
        <v>24.8</v>
      </c>
      <c r="G49" s="44">
        <v>57.5</v>
      </c>
      <c r="H49" s="41">
        <v>15.4</v>
      </c>
      <c r="I49" s="44">
        <v>12</v>
      </c>
      <c r="J49" s="21">
        <v>7.9</v>
      </c>
    </row>
    <row r="50" spans="1:13" ht="16.5">
      <c r="A50" s="261"/>
      <c r="B50" s="268"/>
      <c r="C50" s="14" t="s">
        <v>60</v>
      </c>
      <c r="D50" s="12" t="s">
        <v>72</v>
      </c>
      <c r="E50" s="44">
        <v>4.97</v>
      </c>
      <c r="F50" s="44">
        <v>4.7</v>
      </c>
      <c r="G50" s="44">
        <v>17.5</v>
      </c>
      <c r="H50" s="41">
        <v>9.51</v>
      </c>
      <c r="I50" s="44">
        <v>8.58</v>
      </c>
      <c r="J50" s="21">
        <v>5.48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9.49</v>
      </c>
      <c r="F52" s="44">
        <v>9.4700000000000006</v>
      </c>
      <c r="G52" s="44">
        <v>9.48</v>
      </c>
      <c r="H52" s="41">
        <v>9.39</v>
      </c>
      <c r="I52" s="44">
        <v>9.3699999999999992</v>
      </c>
      <c r="J52" s="21">
        <v>9.31</v>
      </c>
    </row>
    <row r="53" spans="1:13" ht="15.75">
      <c r="A53" s="261"/>
      <c r="B53" s="268"/>
      <c r="C53" s="12" t="s">
        <v>56</v>
      </c>
      <c r="D53" s="12" t="s">
        <v>57</v>
      </c>
      <c r="E53" s="44">
        <v>4.84</v>
      </c>
      <c r="F53" s="44">
        <v>5.3</v>
      </c>
      <c r="G53" s="44">
        <v>6.15</v>
      </c>
      <c r="H53" s="41">
        <v>6.27</v>
      </c>
      <c r="I53" s="44">
        <v>6.26</v>
      </c>
      <c r="J53" s="21">
        <v>6.76</v>
      </c>
    </row>
    <row r="54" spans="1:13" ht="18.75">
      <c r="A54" s="261"/>
      <c r="B54" s="268"/>
      <c r="C54" s="13" t="s">
        <v>58</v>
      </c>
      <c r="D54" s="12" t="s">
        <v>59</v>
      </c>
      <c r="E54" s="44">
        <v>10.4</v>
      </c>
      <c r="F54" s="44">
        <v>12.5</v>
      </c>
      <c r="G54" s="44">
        <v>20.6</v>
      </c>
      <c r="H54" s="41">
        <v>18.2</v>
      </c>
      <c r="I54" s="44">
        <v>11.6</v>
      </c>
      <c r="J54" s="21">
        <v>14.6</v>
      </c>
    </row>
    <row r="55" spans="1:13" ht="16.5">
      <c r="A55" s="261"/>
      <c r="B55" s="269"/>
      <c r="C55" s="18" t="s">
        <v>60</v>
      </c>
      <c r="D55" s="12" t="s">
        <v>77</v>
      </c>
      <c r="E55" s="19">
        <v>4.95</v>
      </c>
      <c r="F55" s="19">
        <v>5.6</v>
      </c>
      <c r="G55" s="19">
        <v>6.47</v>
      </c>
      <c r="H55" s="41">
        <v>5.31</v>
      </c>
      <c r="I55" s="44">
        <v>1.49</v>
      </c>
      <c r="J55" s="21">
        <v>2.46</v>
      </c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98</v>
      </c>
      <c r="F56" s="22" t="s">
        <v>81</v>
      </c>
      <c r="G56" s="23">
        <v>80</v>
      </c>
      <c r="H56" s="22" t="s">
        <v>82</v>
      </c>
      <c r="I56" s="23">
        <v>20.27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7.56</v>
      </c>
      <c r="C60" s="30"/>
      <c r="D60" s="33">
        <v>14.2</v>
      </c>
      <c r="E60" s="30"/>
      <c r="F60" s="30">
        <v>6.46</v>
      </c>
      <c r="G60" s="34"/>
      <c r="H60" s="30">
        <v>1.08</v>
      </c>
      <c r="I60" s="30"/>
      <c r="J60" s="21">
        <v>15.3</v>
      </c>
      <c r="K60" s="21"/>
      <c r="L60" s="21">
        <v>81.7</v>
      </c>
      <c r="M60" s="21"/>
    </row>
    <row r="61" spans="1:13" ht="18.75">
      <c r="A61" s="28" t="s">
        <v>2</v>
      </c>
      <c r="B61" s="29">
        <v>4.72</v>
      </c>
      <c r="C61" s="30"/>
      <c r="D61" s="33"/>
      <c r="E61" s="30"/>
      <c r="F61" s="30"/>
      <c r="G61" s="34"/>
      <c r="H61" s="30">
        <v>26.8</v>
      </c>
      <c r="I61" s="30"/>
      <c r="J61" s="21">
        <v>2.87</v>
      </c>
      <c r="K61" s="21"/>
      <c r="L61" s="21">
        <v>7.19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>
        <v>53.83</v>
      </c>
      <c r="F63" s="30"/>
      <c r="G63" s="34">
        <v>52</v>
      </c>
      <c r="H63" s="30"/>
      <c r="I63" s="30">
        <v>51.3</v>
      </c>
      <c r="J63" s="21"/>
      <c r="K63" s="21">
        <v>56.85</v>
      </c>
      <c r="M63" s="21">
        <v>58.21</v>
      </c>
    </row>
    <row r="64" spans="1:13" ht="18.75">
      <c r="A64" s="31" t="s">
        <v>3</v>
      </c>
      <c r="B64" s="30"/>
      <c r="C64" s="30">
        <v>10.48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53.66</v>
      </c>
      <c r="D65" s="33"/>
      <c r="E65" s="30">
        <v>55.49</v>
      </c>
      <c r="F65" s="30"/>
      <c r="G65" s="34">
        <v>72.900000000000006</v>
      </c>
      <c r="H65" s="30"/>
      <c r="I65" s="30">
        <v>56.07</v>
      </c>
      <c r="J65" s="21"/>
      <c r="K65" s="21">
        <v>58.05</v>
      </c>
      <c r="M65" s="21">
        <v>63.43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17</v>
      </c>
      <c r="C67" s="30">
        <v>10.65</v>
      </c>
      <c r="D67" s="33">
        <v>9.6</v>
      </c>
      <c r="E67" s="30">
        <v>5.45</v>
      </c>
      <c r="F67" s="30">
        <v>6.37</v>
      </c>
      <c r="G67" s="34">
        <v>7.1</v>
      </c>
      <c r="H67" s="30">
        <v>3.42</v>
      </c>
      <c r="I67" s="30">
        <v>4.5599999999999996</v>
      </c>
      <c r="J67" s="21">
        <v>3.01</v>
      </c>
      <c r="K67" s="21">
        <v>5.13</v>
      </c>
      <c r="L67" s="21">
        <v>2.79</v>
      </c>
      <c r="M67" s="21">
        <v>5.3</v>
      </c>
    </row>
    <row r="68" spans="1:13" ht="18.75">
      <c r="A68" s="32" t="s">
        <v>5</v>
      </c>
      <c r="B68" s="36">
        <v>4.46</v>
      </c>
      <c r="C68" s="30">
        <v>8.31</v>
      </c>
      <c r="D68" s="33">
        <v>5.2</v>
      </c>
      <c r="E68" s="30">
        <v>9.8800000000000008</v>
      </c>
      <c r="F68" s="30">
        <v>3.12</v>
      </c>
      <c r="G68" s="34">
        <v>7.7</v>
      </c>
      <c r="H68" s="30">
        <v>1.7</v>
      </c>
      <c r="I68" s="30">
        <v>4.99</v>
      </c>
      <c r="J68" s="21">
        <v>1.41</v>
      </c>
      <c r="K68" s="21">
        <v>5.78</v>
      </c>
      <c r="L68" s="21">
        <v>1.77</v>
      </c>
      <c r="M68" s="21">
        <v>5.32</v>
      </c>
    </row>
    <row r="69" spans="1:13" ht="18.75">
      <c r="A69" s="32" t="s">
        <v>6</v>
      </c>
      <c r="B69" s="36">
        <v>9</v>
      </c>
      <c r="C69" s="30">
        <v>11.27</v>
      </c>
      <c r="D69" s="33">
        <v>8.5</v>
      </c>
      <c r="E69" s="30">
        <v>11.1</v>
      </c>
      <c r="F69" s="30">
        <v>7.07</v>
      </c>
      <c r="G69" s="34">
        <v>12</v>
      </c>
      <c r="H69" s="30">
        <v>6.24</v>
      </c>
      <c r="I69" s="30">
        <v>5.18</v>
      </c>
      <c r="J69" s="21">
        <v>19.7</v>
      </c>
      <c r="K69" s="21">
        <v>5.54</v>
      </c>
      <c r="L69" s="21">
        <v>1.92</v>
      </c>
      <c r="M69" s="21">
        <v>6.24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B43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101</v>
      </c>
      <c r="D2" s="214"/>
      <c r="E2" s="214"/>
      <c r="F2" s="215" t="s">
        <v>102</v>
      </c>
      <c r="G2" s="215"/>
      <c r="H2" s="215"/>
      <c r="I2" s="216" t="s">
        <v>106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12900</v>
      </c>
      <c r="D4" s="217"/>
      <c r="E4" s="217"/>
      <c r="F4" s="217">
        <v>13800</v>
      </c>
      <c r="G4" s="217"/>
      <c r="H4" s="217"/>
      <c r="I4" s="217">
        <v>13927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29750</v>
      </c>
      <c r="D5" s="217"/>
      <c r="E5" s="217"/>
      <c r="F5" s="217">
        <v>30600</v>
      </c>
      <c r="G5" s="217"/>
      <c r="H5" s="217"/>
      <c r="I5" s="217">
        <v>31455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C4-'9日'!I4</f>
        <v>500</v>
      </c>
      <c r="D6" s="273"/>
      <c r="E6" s="273"/>
      <c r="F6" s="274">
        <f>F4-C4</f>
        <v>900</v>
      </c>
      <c r="G6" s="275"/>
      <c r="H6" s="276"/>
      <c r="I6" s="274">
        <f>I4-F4</f>
        <v>127</v>
      </c>
      <c r="J6" s="275"/>
      <c r="K6" s="276"/>
      <c r="L6" s="282">
        <f>C6+F6+I6</f>
        <v>1527</v>
      </c>
      <c r="M6" s="282">
        <f>C7+F7+I7</f>
        <v>2755</v>
      </c>
    </row>
    <row r="7" spans="1:15" ht="21.95" customHeight="1">
      <c r="A7" s="208"/>
      <c r="B7" s="6" t="s">
        <v>16</v>
      </c>
      <c r="C7" s="273">
        <f>C5-'9日'!I5</f>
        <v>1050</v>
      </c>
      <c r="D7" s="273"/>
      <c r="E7" s="273"/>
      <c r="F7" s="274">
        <f>F5-C5</f>
        <v>850</v>
      </c>
      <c r="G7" s="275"/>
      <c r="H7" s="276"/>
      <c r="I7" s="274">
        <f>I5-F5</f>
        <v>855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46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15</v>
      </c>
      <c r="D10" s="217"/>
      <c r="E10" s="217"/>
      <c r="F10" s="217">
        <v>3</v>
      </c>
      <c r="G10" s="217"/>
      <c r="H10" s="217"/>
      <c r="I10" s="217">
        <v>12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99" t="s">
        <v>121</v>
      </c>
      <c r="D11" s="99" t="s">
        <v>121</v>
      </c>
      <c r="E11" s="99" t="s">
        <v>121</v>
      </c>
      <c r="F11" s="102" t="s">
        <v>121</v>
      </c>
      <c r="G11" s="102" t="s">
        <v>121</v>
      </c>
      <c r="H11" s="102" t="s">
        <v>121</v>
      </c>
      <c r="I11" s="104" t="s">
        <v>121</v>
      </c>
      <c r="J11" s="104" t="s">
        <v>121</v>
      </c>
      <c r="K11" s="104" t="s">
        <v>121</v>
      </c>
    </row>
    <row r="12" spans="1:15" ht="21.95" customHeight="1">
      <c r="A12" s="253"/>
      <c r="B12" s="43" t="s">
        <v>23</v>
      </c>
      <c r="C12" s="99">
        <v>45</v>
      </c>
      <c r="D12" s="99">
        <v>45</v>
      </c>
      <c r="E12" s="99">
        <v>45</v>
      </c>
      <c r="F12" s="102">
        <v>45</v>
      </c>
      <c r="G12" s="102">
        <v>45</v>
      </c>
      <c r="H12" s="102">
        <v>45</v>
      </c>
      <c r="I12" s="104">
        <v>45</v>
      </c>
      <c r="J12" s="104">
        <v>45</v>
      </c>
      <c r="K12" s="104">
        <v>45</v>
      </c>
    </row>
    <row r="13" spans="1:15" ht="21.95" customHeight="1">
      <c r="A13" s="253"/>
      <c r="B13" s="254" t="s">
        <v>24</v>
      </c>
      <c r="C13" s="222" t="s">
        <v>176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98">
        <v>300</v>
      </c>
      <c r="D15" s="98">
        <v>280</v>
      </c>
      <c r="E15" s="98">
        <v>400</v>
      </c>
      <c r="F15" s="101">
        <v>400</v>
      </c>
      <c r="G15" s="41">
        <v>370</v>
      </c>
      <c r="H15" s="41">
        <v>350</v>
      </c>
      <c r="I15" s="103">
        <v>350</v>
      </c>
      <c r="J15" s="41">
        <v>320</v>
      </c>
      <c r="K15" s="41">
        <v>290</v>
      </c>
    </row>
    <row r="16" spans="1:15" ht="30.75" customHeight="1">
      <c r="A16" s="227"/>
      <c r="B16" s="9" t="s">
        <v>28</v>
      </c>
      <c r="C16" s="224" t="s">
        <v>177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99" t="s">
        <v>122</v>
      </c>
      <c r="D17" s="99" t="s">
        <v>122</v>
      </c>
      <c r="E17" s="99" t="s">
        <v>122</v>
      </c>
      <c r="F17" s="102" t="s">
        <v>122</v>
      </c>
      <c r="G17" s="102" t="s">
        <v>122</v>
      </c>
      <c r="H17" s="102" t="s">
        <v>122</v>
      </c>
      <c r="I17" s="104" t="s">
        <v>122</v>
      </c>
      <c r="J17" s="104" t="s">
        <v>122</v>
      </c>
      <c r="K17" s="104" t="s">
        <v>122</v>
      </c>
    </row>
    <row r="18" spans="1:11" ht="21.95" customHeight="1">
      <c r="A18" s="225"/>
      <c r="B18" s="42" t="s">
        <v>23</v>
      </c>
      <c r="C18" s="99">
        <v>75</v>
      </c>
      <c r="D18" s="99">
        <v>75</v>
      </c>
      <c r="E18" s="99">
        <v>75</v>
      </c>
      <c r="F18" s="102">
        <v>75</v>
      </c>
      <c r="G18" s="102">
        <v>75</v>
      </c>
      <c r="H18" s="102">
        <v>75</v>
      </c>
      <c r="I18" s="104">
        <v>75</v>
      </c>
      <c r="J18" s="104">
        <v>75</v>
      </c>
      <c r="K18" s="104">
        <v>75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98">
        <v>300</v>
      </c>
      <c r="D21" s="98">
        <v>220</v>
      </c>
      <c r="E21" s="98">
        <v>500</v>
      </c>
      <c r="F21" s="101">
        <v>500</v>
      </c>
      <c r="G21" s="41">
        <v>420</v>
      </c>
      <c r="H21" s="41">
        <v>350</v>
      </c>
      <c r="I21" s="103">
        <v>350</v>
      </c>
      <c r="J21" s="41">
        <v>250</v>
      </c>
      <c r="K21" s="41">
        <v>510</v>
      </c>
    </row>
    <row r="22" spans="1:11" ht="32.25" customHeight="1">
      <c r="A22" s="223"/>
      <c r="B22" s="9" t="s">
        <v>33</v>
      </c>
      <c r="C22" s="224" t="s">
        <v>178</v>
      </c>
      <c r="D22" s="224"/>
      <c r="E22" s="224"/>
      <c r="F22" s="224" t="s">
        <v>34</v>
      </c>
      <c r="G22" s="224"/>
      <c r="H22" s="224"/>
      <c r="I22" s="224" t="s">
        <v>182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1750</v>
      </c>
      <c r="D23" s="222"/>
      <c r="E23" s="222"/>
      <c r="F23" s="222">
        <f>830+860</f>
        <v>1690</v>
      </c>
      <c r="G23" s="222"/>
      <c r="H23" s="222"/>
      <c r="I23" s="222">
        <v>1550</v>
      </c>
      <c r="J23" s="222"/>
      <c r="K23" s="222"/>
    </row>
    <row r="24" spans="1:11" ht="21.95" customHeight="1">
      <c r="A24" s="228"/>
      <c r="B24" s="10" t="s">
        <v>37</v>
      </c>
      <c r="C24" s="222">
        <v>1650</v>
      </c>
      <c r="D24" s="222"/>
      <c r="E24" s="222"/>
      <c r="F24" s="222">
        <v>1510</v>
      </c>
      <c r="G24" s="222"/>
      <c r="H24" s="222"/>
      <c r="I24" s="222">
        <v>1510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42</v>
      </c>
      <c r="D25" s="222"/>
      <c r="E25" s="222"/>
      <c r="F25" s="222">
        <v>42</v>
      </c>
      <c r="G25" s="222"/>
      <c r="H25" s="222"/>
      <c r="I25" s="222">
        <v>42</v>
      </c>
      <c r="J25" s="222"/>
      <c r="K25" s="222"/>
    </row>
    <row r="26" spans="1:11" ht="21.95" customHeight="1">
      <c r="A26" s="227"/>
      <c r="B26" s="8" t="s">
        <v>40</v>
      </c>
      <c r="C26" s="222">
        <v>122</v>
      </c>
      <c r="D26" s="222"/>
      <c r="E26" s="222"/>
      <c r="F26" s="222">
        <v>127</v>
      </c>
      <c r="G26" s="222"/>
      <c r="H26" s="222"/>
      <c r="I26" s="222">
        <v>100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 t="s">
        <v>206</v>
      </c>
      <c r="G27" s="222"/>
      <c r="H27" s="222"/>
      <c r="I27" s="222">
        <v>22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183</v>
      </c>
      <c r="D28" s="239"/>
      <c r="E28" s="240"/>
      <c r="F28" s="238" t="s">
        <v>191</v>
      </c>
      <c r="G28" s="239"/>
      <c r="H28" s="240"/>
      <c r="I28" s="238" t="s">
        <v>190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108</v>
      </c>
      <c r="D31" s="250"/>
      <c r="E31" s="251"/>
      <c r="F31" s="249" t="s">
        <v>179</v>
      </c>
      <c r="G31" s="250"/>
      <c r="H31" s="251"/>
      <c r="I31" s="249" t="s">
        <v>181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9.61</v>
      </c>
      <c r="F35" s="44">
        <v>9.58</v>
      </c>
      <c r="G35" s="44">
        <v>9.42</v>
      </c>
      <c r="H35" s="41">
        <v>9.14</v>
      </c>
      <c r="I35" s="44">
        <v>9.08</v>
      </c>
      <c r="J35" s="21">
        <v>9.11</v>
      </c>
    </row>
    <row r="36" spans="1:10" ht="15.75">
      <c r="A36" s="261"/>
      <c r="B36" s="268"/>
      <c r="C36" s="12" t="s">
        <v>56</v>
      </c>
      <c r="D36" s="12" t="s">
        <v>57</v>
      </c>
      <c r="E36" s="44">
        <v>4.92</v>
      </c>
      <c r="F36" s="44">
        <v>6.97</v>
      </c>
      <c r="G36" s="44">
        <v>6.05</v>
      </c>
      <c r="H36" s="41">
        <v>5.4</v>
      </c>
      <c r="I36" s="44">
        <v>3.68</v>
      </c>
      <c r="J36" s="21">
        <v>6.42</v>
      </c>
    </row>
    <row r="37" spans="1:10" ht="18.75">
      <c r="A37" s="261"/>
      <c r="B37" s="268"/>
      <c r="C37" s="13" t="s">
        <v>58</v>
      </c>
      <c r="D37" s="12" t="s">
        <v>59</v>
      </c>
      <c r="E37" s="44">
        <v>3.93</v>
      </c>
      <c r="F37" s="44">
        <v>4.53</v>
      </c>
      <c r="G37" s="35">
        <v>19.2</v>
      </c>
      <c r="H37" s="41">
        <v>3.26</v>
      </c>
      <c r="I37" s="44">
        <v>3.68</v>
      </c>
      <c r="J37" s="21">
        <v>4.3</v>
      </c>
    </row>
    <row r="38" spans="1:10" ht="16.5">
      <c r="A38" s="261"/>
      <c r="B38" s="268"/>
      <c r="C38" s="14" t="s">
        <v>60</v>
      </c>
      <c r="D38" s="12" t="s">
        <v>61</v>
      </c>
      <c r="E38" s="100">
        <v>2.89</v>
      </c>
      <c r="F38" s="100">
        <v>1.63</v>
      </c>
      <c r="G38" s="35">
        <v>9.5500000000000007</v>
      </c>
      <c r="H38" s="37">
        <v>12.1</v>
      </c>
      <c r="I38" s="44">
        <v>5.75</v>
      </c>
      <c r="J38" s="21">
        <v>3.15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41">
        <v>1</v>
      </c>
      <c r="I39" s="44">
        <v>1</v>
      </c>
      <c r="J39" s="21">
        <v>0.9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9.9700000000000006</v>
      </c>
      <c r="F40" s="44">
        <v>10</v>
      </c>
      <c r="G40" s="44">
        <v>9.93</v>
      </c>
      <c r="H40" s="41">
        <v>9.73</v>
      </c>
      <c r="I40" s="44">
        <v>9.6</v>
      </c>
      <c r="J40" s="21">
        <v>9.65</v>
      </c>
    </row>
    <row r="41" spans="1:10" ht="15.75">
      <c r="A41" s="261"/>
      <c r="B41" s="268"/>
      <c r="C41" s="12" t="s">
        <v>56</v>
      </c>
      <c r="D41" s="12" t="s">
        <v>64</v>
      </c>
      <c r="E41" s="44">
        <v>14.67</v>
      </c>
      <c r="F41" s="44">
        <v>15.93</v>
      </c>
      <c r="G41" s="44">
        <v>22.7</v>
      </c>
      <c r="H41" s="41">
        <v>19.7</v>
      </c>
      <c r="I41" s="44">
        <v>15.67</v>
      </c>
      <c r="J41" s="21">
        <v>10.89</v>
      </c>
    </row>
    <row r="42" spans="1:10" ht="15.75">
      <c r="A42" s="261"/>
      <c r="B42" s="268"/>
      <c r="C42" s="15" t="s">
        <v>65</v>
      </c>
      <c r="D42" s="16" t="s">
        <v>66</v>
      </c>
      <c r="E42" s="44">
        <v>3.38</v>
      </c>
      <c r="F42" s="44">
        <v>3.6</v>
      </c>
      <c r="G42" s="44">
        <v>3.53</v>
      </c>
      <c r="H42" s="41">
        <v>3.55</v>
      </c>
      <c r="I42" s="44">
        <v>3.55</v>
      </c>
      <c r="J42" s="21">
        <v>1.93</v>
      </c>
    </row>
    <row r="43" spans="1:10" ht="16.5">
      <c r="A43" s="261"/>
      <c r="B43" s="268"/>
      <c r="C43" s="15" t="s">
        <v>67</v>
      </c>
      <c r="D43" s="17" t="s">
        <v>68</v>
      </c>
      <c r="E43" s="44">
        <v>2.04</v>
      </c>
      <c r="F43" s="44">
        <v>4.3899999999999997</v>
      </c>
      <c r="G43" s="44">
        <v>4.51</v>
      </c>
      <c r="H43" s="41">
        <v>4.3</v>
      </c>
      <c r="I43" s="44">
        <v>3.92</v>
      </c>
      <c r="J43" s="21">
        <v>2.27</v>
      </c>
    </row>
    <row r="44" spans="1:10" ht="18.75">
      <c r="A44" s="261"/>
      <c r="B44" s="268"/>
      <c r="C44" s="13" t="s">
        <v>58</v>
      </c>
      <c r="D44" s="12" t="s">
        <v>69</v>
      </c>
      <c r="E44" s="44">
        <v>1257</v>
      </c>
      <c r="F44" s="44">
        <v>923</v>
      </c>
      <c r="G44" s="44">
        <v>1190</v>
      </c>
      <c r="H44" s="41">
        <v>1420</v>
      </c>
      <c r="I44" s="44">
        <v>1511</v>
      </c>
      <c r="J44" s="21">
        <v>687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5.43</v>
      </c>
      <c r="F45" s="44">
        <v>6.27</v>
      </c>
      <c r="G45" s="44">
        <v>7.61</v>
      </c>
      <c r="H45" s="41">
        <v>4.6100000000000003</v>
      </c>
      <c r="I45" s="44">
        <v>3.87</v>
      </c>
      <c r="J45" s="21">
        <v>6.45</v>
      </c>
    </row>
    <row r="46" spans="1:10" ht="18.75">
      <c r="A46" s="261"/>
      <c r="B46" s="268"/>
      <c r="C46" s="13" t="s">
        <v>58</v>
      </c>
      <c r="D46" s="12" t="s">
        <v>59</v>
      </c>
      <c r="E46" s="44">
        <v>12.6</v>
      </c>
      <c r="F46" s="44">
        <v>6.76</v>
      </c>
      <c r="G46" s="44">
        <v>12.5</v>
      </c>
      <c r="H46" s="41">
        <v>16.7</v>
      </c>
      <c r="I46" s="44">
        <v>8.1</v>
      </c>
      <c r="J46" s="21">
        <v>4.74</v>
      </c>
    </row>
    <row r="47" spans="1:10" ht="16.5">
      <c r="A47" s="261"/>
      <c r="B47" s="268"/>
      <c r="C47" s="14" t="s">
        <v>60</v>
      </c>
      <c r="D47" s="12" t="s">
        <v>72</v>
      </c>
      <c r="E47" s="44">
        <v>1.17</v>
      </c>
      <c r="F47" s="44">
        <v>3.4</v>
      </c>
      <c r="G47" s="44">
        <v>5.13</v>
      </c>
      <c r="H47" s="41">
        <v>7.78</v>
      </c>
      <c r="I47" s="44">
        <v>1.6</v>
      </c>
      <c r="J47" s="21">
        <v>4.42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4.3899999999999997</v>
      </c>
      <c r="F48" s="44">
        <v>6.04</v>
      </c>
      <c r="G48" s="44">
        <v>5.93</v>
      </c>
      <c r="H48" s="41">
        <v>5.66</v>
      </c>
      <c r="I48" s="44">
        <v>4.32</v>
      </c>
      <c r="J48" s="21">
        <v>6.35</v>
      </c>
    </row>
    <row r="49" spans="1:13" ht="18.75">
      <c r="A49" s="261"/>
      <c r="B49" s="268"/>
      <c r="C49" s="13" t="s">
        <v>58</v>
      </c>
      <c r="D49" s="12" t="s">
        <v>59</v>
      </c>
      <c r="E49" s="44">
        <v>5.3</v>
      </c>
      <c r="F49" s="44">
        <v>2.7</v>
      </c>
      <c r="G49" s="44">
        <v>17.7</v>
      </c>
      <c r="H49" s="41">
        <v>8.3000000000000007</v>
      </c>
      <c r="I49" s="44">
        <v>27.5</v>
      </c>
      <c r="J49" s="21">
        <v>8.8000000000000007</v>
      </c>
    </row>
    <row r="50" spans="1:13" ht="16.5">
      <c r="A50" s="261"/>
      <c r="B50" s="268"/>
      <c r="C50" s="14" t="s">
        <v>60</v>
      </c>
      <c r="D50" s="12" t="s">
        <v>72</v>
      </c>
      <c r="E50" s="44">
        <v>5.44</v>
      </c>
      <c r="F50" s="44">
        <v>5.7</v>
      </c>
      <c r="G50" s="44">
        <v>8.6999999999999993</v>
      </c>
      <c r="H50" s="41">
        <v>8.26</v>
      </c>
      <c r="I50" s="44">
        <v>3.7</v>
      </c>
      <c r="J50" s="21">
        <v>4.5599999999999996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9.5500000000000007</v>
      </c>
      <c r="F52" s="44">
        <v>9.52</v>
      </c>
      <c r="G52" s="44">
        <v>9.3800000000000008</v>
      </c>
      <c r="H52" s="41">
        <v>9.24</v>
      </c>
      <c r="I52" s="44">
        <v>9.3000000000000007</v>
      </c>
      <c r="J52" s="21">
        <v>9.3699999999999992</v>
      </c>
    </row>
    <row r="53" spans="1:13" ht="15.75">
      <c r="A53" s="261"/>
      <c r="B53" s="268"/>
      <c r="C53" s="12" t="s">
        <v>56</v>
      </c>
      <c r="D53" s="12" t="s">
        <v>57</v>
      </c>
      <c r="E53" s="44">
        <v>4.41</v>
      </c>
      <c r="F53" s="44">
        <v>6.35</v>
      </c>
      <c r="G53" s="44">
        <v>5.77</v>
      </c>
      <c r="H53" s="41">
        <v>6.77</v>
      </c>
      <c r="I53" s="44">
        <v>5.15</v>
      </c>
      <c r="J53" s="21">
        <v>5.53</v>
      </c>
    </row>
    <row r="54" spans="1:13" ht="18.75">
      <c r="A54" s="261"/>
      <c r="B54" s="268"/>
      <c r="C54" s="13" t="s">
        <v>58</v>
      </c>
      <c r="D54" s="12" t="s">
        <v>59</v>
      </c>
      <c r="E54" s="44">
        <v>11.2</v>
      </c>
      <c r="F54" s="44">
        <v>10.8</v>
      </c>
      <c r="G54" s="44">
        <v>17.899999999999999</v>
      </c>
      <c r="H54" s="41">
        <v>18.8</v>
      </c>
      <c r="I54" s="44">
        <v>16.7</v>
      </c>
      <c r="J54" s="21">
        <v>13.1</v>
      </c>
    </row>
    <row r="55" spans="1:13" ht="16.5">
      <c r="A55" s="261"/>
      <c r="B55" s="269"/>
      <c r="C55" s="18" t="s">
        <v>60</v>
      </c>
      <c r="D55" s="12" t="s">
        <v>77</v>
      </c>
      <c r="E55" s="19">
        <v>1.44</v>
      </c>
      <c r="F55" s="19">
        <v>2.5</v>
      </c>
      <c r="G55" s="19">
        <v>4.5</v>
      </c>
      <c r="H55" s="41">
        <v>6.95</v>
      </c>
      <c r="I55" s="44">
        <v>4.37</v>
      </c>
      <c r="J55" s="21">
        <v>2.52</v>
      </c>
    </row>
    <row r="56" spans="1:13" ht="14.25">
      <c r="A56" s="22" t="s">
        <v>78</v>
      </c>
      <c r="B56" s="22" t="s">
        <v>79</v>
      </c>
      <c r="C56" s="23">
        <v>7.92</v>
      </c>
      <c r="D56" s="22" t="s">
        <v>80</v>
      </c>
      <c r="E56" s="23">
        <v>96</v>
      </c>
      <c r="F56" s="22" t="s">
        <v>81</v>
      </c>
      <c r="G56" s="23">
        <v>80</v>
      </c>
      <c r="H56" s="22" t="s">
        <v>82</v>
      </c>
      <c r="I56" s="23">
        <v>20.010000000000002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6.62</v>
      </c>
      <c r="E60" s="30"/>
      <c r="F60" s="30">
        <v>5.23</v>
      </c>
      <c r="G60" s="34"/>
      <c r="H60" s="30">
        <v>14.54</v>
      </c>
      <c r="I60" s="30"/>
      <c r="J60" s="21">
        <v>12.4</v>
      </c>
      <c r="K60" s="21"/>
      <c r="L60" s="21">
        <v>12.5</v>
      </c>
      <c r="M60" s="21"/>
    </row>
    <row r="61" spans="1:13" ht="18.75">
      <c r="A61" s="28" t="s">
        <v>2</v>
      </c>
      <c r="B61" s="29">
        <v>0.57999999999999996</v>
      </c>
      <c r="C61" s="30"/>
      <c r="D61" s="33">
        <v>10.74</v>
      </c>
      <c r="E61" s="30"/>
      <c r="F61" s="30">
        <v>6.25</v>
      </c>
      <c r="G61" s="34"/>
      <c r="H61" s="30">
        <v>1.58</v>
      </c>
      <c r="I61" s="30"/>
      <c r="J61" s="21">
        <v>4.8</v>
      </c>
      <c r="K61" s="21"/>
      <c r="L61" s="21">
        <v>365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56.99</v>
      </c>
      <c r="D63" s="33"/>
      <c r="E63" s="30">
        <v>57.91</v>
      </c>
      <c r="F63" s="30"/>
      <c r="G63" s="34">
        <v>75.400000000000006</v>
      </c>
      <c r="H63" s="30"/>
      <c r="I63" s="30"/>
      <c r="J63" s="21"/>
      <c r="K63" s="21"/>
      <c r="L63" s="21"/>
      <c r="M63" s="21"/>
    </row>
    <row r="64" spans="1:13" ht="18.75">
      <c r="A64" s="31" t="s">
        <v>3</v>
      </c>
      <c r="B64" s="30"/>
      <c r="C64" s="30">
        <v>9.02</v>
      </c>
      <c r="D64" s="33"/>
      <c r="E64" s="30">
        <v>9.58</v>
      </c>
      <c r="F64" s="30"/>
      <c r="G64" s="38">
        <v>16.7</v>
      </c>
      <c r="H64" s="30"/>
      <c r="I64" s="30">
        <v>9.18</v>
      </c>
      <c r="J64" s="21"/>
      <c r="K64" s="21">
        <v>11.21</v>
      </c>
      <c r="M64" s="21">
        <v>13.11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35.24</v>
      </c>
      <c r="J65" s="21"/>
      <c r="K65" s="21">
        <v>11.12</v>
      </c>
      <c r="L65" s="21"/>
      <c r="M65" s="21">
        <v>10.86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7.42</v>
      </c>
      <c r="C67" s="30">
        <v>4.8499999999999996</v>
      </c>
      <c r="D67" s="33">
        <v>12.9</v>
      </c>
      <c r="E67" s="30">
        <v>6.44</v>
      </c>
      <c r="F67" s="30">
        <v>12.9</v>
      </c>
      <c r="G67" s="34">
        <v>5.6</v>
      </c>
      <c r="H67" s="30">
        <v>6.68</v>
      </c>
      <c r="I67" s="30">
        <v>6.59</v>
      </c>
      <c r="J67" s="21">
        <v>5.0999999999999996</v>
      </c>
      <c r="K67" s="21">
        <v>6.46</v>
      </c>
      <c r="L67" s="21">
        <v>2.11</v>
      </c>
      <c r="M67" s="21">
        <v>5.45</v>
      </c>
    </row>
    <row r="68" spans="1:13" ht="18.75">
      <c r="A68" s="32" t="s">
        <v>5</v>
      </c>
      <c r="B68" s="36">
        <v>0.94</v>
      </c>
      <c r="C68" s="30">
        <v>5.16</v>
      </c>
      <c r="D68" s="33">
        <v>6.55</v>
      </c>
      <c r="E68" s="30">
        <v>5.59</v>
      </c>
      <c r="F68" s="30">
        <v>7.5</v>
      </c>
      <c r="G68" s="34">
        <v>1.3</v>
      </c>
      <c r="H68" s="30">
        <v>3.75</v>
      </c>
      <c r="I68" s="30">
        <v>6.84</v>
      </c>
      <c r="J68" s="21">
        <v>0.65</v>
      </c>
      <c r="K68" s="21">
        <v>5.35</v>
      </c>
      <c r="L68" s="21">
        <v>9.49</v>
      </c>
      <c r="M68" s="21">
        <v>5.33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1.34</v>
      </c>
      <c r="I69" s="30">
        <v>5.75</v>
      </c>
      <c r="J69" s="21">
        <v>9.1</v>
      </c>
      <c r="K69" s="21">
        <v>6.17</v>
      </c>
      <c r="L69" s="21">
        <v>3.27</v>
      </c>
      <c r="M69" s="21">
        <v>7.77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M28" sqref="M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101</v>
      </c>
      <c r="D2" s="214"/>
      <c r="E2" s="214"/>
      <c r="F2" s="215" t="s">
        <v>187</v>
      </c>
      <c r="G2" s="215"/>
      <c r="H2" s="215"/>
      <c r="I2" s="216" t="s">
        <v>106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14518</v>
      </c>
      <c r="D4" s="217"/>
      <c r="E4" s="217"/>
      <c r="F4" s="217">
        <v>15220</v>
      </c>
      <c r="G4" s="217"/>
      <c r="H4" s="217"/>
      <c r="I4" s="217">
        <v>15908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32277</v>
      </c>
      <c r="D5" s="217"/>
      <c r="E5" s="217"/>
      <c r="F5" s="217">
        <v>33060</v>
      </c>
      <c r="G5" s="217"/>
      <c r="H5" s="217"/>
      <c r="I5" s="217">
        <v>33566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C4-'10日'!I4</f>
        <v>591</v>
      </c>
      <c r="D6" s="273"/>
      <c r="E6" s="273"/>
      <c r="F6" s="274">
        <f>F4-C4</f>
        <v>702</v>
      </c>
      <c r="G6" s="275"/>
      <c r="H6" s="276"/>
      <c r="I6" s="274">
        <f>I4-F4</f>
        <v>688</v>
      </c>
      <c r="J6" s="275"/>
      <c r="K6" s="276"/>
      <c r="L6" s="282">
        <f>C6+F6+I6</f>
        <v>1981</v>
      </c>
      <c r="M6" s="282">
        <f>C7+F7+I7</f>
        <v>2111</v>
      </c>
    </row>
    <row r="7" spans="1:15" ht="21.95" customHeight="1">
      <c r="A7" s="208"/>
      <c r="B7" s="6" t="s">
        <v>16</v>
      </c>
      <c r="C7" s="273">
        <f>C5-'10日'!I5</f>
        <v>822</v>
      </c>
      <c r="D7" s="273"/>
      <c r="E7" s="273"/>
      <c r="F7" s="274">
        <f>F5-C5</f>
        <v>783</v>
      </c>
      <c r="G7" s="275"/>
      <c r="H7" s="276"/>
      <c r="I7" s="274">
        <f>I5-F5</f>
        <v>506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49</v>
      </c>
      <c r="D9" s="217"/>
      <c r="E9" s="217"/>
      <c r="F9" s="217">
        <v>48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46</v>
      </c>
      <c r="D10" s="217"/>
      <c r="E10" s="217"/>
      <c r="F10" s="217">
        <v>45</v>
      </c>
      <c r="G10" s="217"/>
      <c r="H10" s="217"/>
      <c r="I10" s="217">
        <v>47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06" t="s">
        <v>121</v>
      </c>
      <c r="D11" s="106" t="s">
        <v>121</v>
      </c>
      <c r="E11" s="106" t="s">
        <v>121</v>
      </c>
      <c r="F11" s="108" t="s">
        <v>121</v>
      </c>
      <c r="G11" s="108" t="s">
        <v>121</v>
      </c>
      <c r="H11" s="108" t="s">
        <v>121</v>
      </c>
      <c r="I11" s="110" t="s">
        <v>121</v>
      </c>
      <c r="J11" s="110" t="s">
        <v>121</v>
      </c>
      <c r="K11" s="110" t="s">
        <v>121</v>
      </c>
    </row>
    <row r="12" spans="1:15" ht="21.95" customHeight="1">
      <c r="A12" s="253"/>
      <c r="B12" s="43" t="s">
        <v>23</v>
      </c>
      <c r="C12" s="106">
        <v>45</v>
      </c>
      <c r="D12" s="106">
        <v>45</v>
      </c>
      <c r="E12" s="106">
        <v>45</v>
      </c>
      <c r="F12" s="108">
        <v>45</v>
      </c>
      <c r="G12" s="108">
        <v>45</v>
      </c>
      <c r="H12" s="108">
        <v>45</v>
      </c>
      <c r="I12" s="110">
        <v>45</v>
      </c>
      <c r="J12" s="110">
        <v>45</v>
      </c>
      <c r="K12" s="110">
        <v>45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05">
        <v>290</v>
      </c>
      <c r="D15" s="105">
        <v>270</v>
      </c>
      <c r="E15" s="105">
        <v>500</v>
      </c>
      <c r="F15" s="107">
        <v>500</v>
      </c>
      <c r="G15" s="41">
        <v>480</v>
      </c>
      <c r="H15" s="41">
        <v>470</v>
      </c>
      <c r="I15" s="109">
        <v>470</v>
      </c>
      <c r="J15" s="41">
        <v>440</v>
      </c>
      <c r="K15" s="41">
        <v>420</v>
      </c>
    </row>
    <row r="16" spans="1:15" ht="37.5" customHeight="1">
      <c r="A16" s="227"/>
      <c r="B16" s="9" t="s">
        <v>28</v>
      </c>
      <c r="C16" s="224" t="s">
        <v>189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06" t="s">
        <v>122</v>
      </c>
      <c r="D17" s="106" t="s">
        <v>122</v>
      </c>
      <c r="E17" s="106" t="s">
        <v>122</v>
      </c>
      <c r="F17" s="108" t="s">
        <v>122</v>
      </c>
      <c r="G17" s="108" t="s">
        <v>122</v>
      </c>
      <c r="H17" s="108" t="s">
        <v>122</v>
      </c>
      <c r="I17" s="110" t="s">
        <v>122</v>
      </c>
      <c r="J17" s="110" t="s">
        <v>122</v>
      </c>
      <c r="K17" s="110" t="s">
        <v>122</v>
      </c>
    </row>
    <row r="18" spans="1:11" ht="21.95" customHeight="1">
      <c r="A18" s="225"/>
      <c r="B18" s="42" t="s">
        <v>23</v>
      </c>
      <c r="C18" s="106">
        <v>75</v>
      </c>
      <c r="D18" s="106">
        <v>75</v>
      </c>
      <c r="E18" s="106">
        <v>65</v>
      </c>
      <c r="F18" s="108">
        <v>65</v>
      </c>
      <c r="G18" s="108">
        <v>65</v>
      </c>
      <c r="H18" s="108">
        <v>65</v>
      </c>
      <c r="I18" s="110">
        <v>65</v>
      </c>
      <c r="J18" s="110">
        <v>65</v>
      </c>
      <c r="K18" s="110">
        <v>65</v>
      </c>
    </row>
    <row r="19" spans="1:11" ht="21.95" customHeight="1">
      <c r="A19" s="225"/>
      <c r="B19" s="226" t="s">
        <v>24</v>
      </c>
      <c r="C19" s="222" t="s">
        <v>186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05">
        <v>510</v>
      </c>
      <c r="D21" s="105">
        <v>450</v>
      </c>
      <c r="E21" s="105">
        <v>500</v>
      </c>
      <c r="F21" s="107">
        <v>500</v>
      </c>
      <c r="G21" s="41">
        <v>440</v>
      </c>
      <c r="H21" s="41">
        <v>370</v>
      </c>
      <c r="I21" s="109">
        <v>370</v>
      </c>
      <c r="J21" s="41">
        <v>300</v>
      </c>
      <c r="K21" s="41">
        <v>450</v>
      </c>
    </row>
    <row r="22" spans="1:11" ht="42.75" customHeight="1">
      <c r="A22" s="223"/>
      <c r="B22" s="9" t="s">
        <v>33</v>
      </c>
      <c r="C22" s="224" t="s">
        <v>185</v>
      </c>
      <c r="D22" s="224"/>
      <c r="E22" s="224"/>
      <c r="F22" s="224" t="s">
        <v>34</v>
      </c>
      <c r="G22" s="224"/>
      <c r="H22" s="224"/>
      <c r="I22" s="224" t="s">
        <v>194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1550</v>
      </c>
      <c r="D23" s="222"/>
      <c r="E23" s="222"/>
      <c r="F23" s="222">
        <v>1410</v>
      </c>
      <c r="G23" s="222"/>
      <c r="H23" s="222"/>
      <c r="I23" s="222">
        <v>1410</v>
      </c>
      <c r="J23" s="222"/>
      <c r="K23" s="222"/>
    </row>
    <row r="24" spans="1:11" ht="21.95" customHeight="1">
      <c r="A24" s="228"/>
      <c r="B24" s="10" t="s">
        <v>37</v>
      </c>
      <c r="C24" s="222">
        <v>1510</v>
      </c>
      <c r="D24" s="222"/>
      <c r="E24" s="222"/>
      <c r="F24" s="222">
        <f>610+640</f>
        <v>1250</v>
      </c>
      <c r="G24" s="222"/>
      <c r="H24" s="222"/>
      <c r="I24" s="222">
        <f>610+640</f>
        <v>1250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41</v>
      </c>
      <c r="D25" s="222"/>
      <c r="E25" s="222"/>
      <c r="F25" s="222">
        <v>41</v>
      </c>
      <c r="G25" s="222"/>
      <c r="H25" s="222"/>
      <c r="I25" s="222">
        <v>41</v>
      </c>
      <c r="J25" s="222"/>
      <c r="K25" s="222"/>
    </row>
    <row r="26" spans="1:11" ht="21.95" customHeight="1">
      <c r="A26" s="227"/>
      <c r="B26" s="8" t="s">
        <v>40</v>
      </c>
      <c r="C26" s="222">
        <v>100</v>
      </c>
      <c r="D26" s="222"/>
      <c r="E26" s="222"/>
      <c r="F26" s="222">
        <v>100</v>
      </c>
      <c r="G26" s="222"/>
      <c r="H26" s="222"/>
      <c r="I26" s="222">
        <v>99</v>
      </c>
      <c r="J26" s="222"/>
      <c r="K26" s="222"/>
    </row>
    <row r="27" spans="1:11" ht="21.95" customHeight="1">
      <c r="A27" s="227"/>
      <c r="B27" s="8" t="s">
        <v>41</v>
      </c>
      <c r="C27" s="222">
        <v>22</v>
      </c>
      <c r="D27" s="222"/>
      <c r="E27" s="222"/>
      <c r="F27" s="222">
        <v>22</v>
      </c>
      <c r="G27" s="222"/>
      <c r="H27" s="222"/>
      <c r="I27" s="222">
        <v>22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195</v>
      </c>
      <c r="D28" s="239"/>
      <c r="E28" s="240"/>
      <c r="F28" s="238" t="s">
        <v>192</v>
      </c>
      <c r="G28" s="239"/>
      <c r="H28" s="240"/>
      <c r="I28" s="238" t="s">
        <v>95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108</v>
      </c>
      <c r="D31" s="250"/>
      <c r="E31" s="251"/>
      <c r="F31" s="249" t="s">
        <v>188</v>
      </c>
      <c r="G31" s="250"/>
      <c r="H31" s="251"/>
      <c r="I31" s="249" t="s">
        <v>193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9.41</v>
      </c>
      <c r="F35" s="44">
        <v>9.42</v>
      </c>
      <c r="G35" s="44">
        <v>9.4600000000000009</v>
      </c>
      <c r="H35" s="41">
        <v>9.48</v>
      </c>
      <c r="I35" s="44">
        <v>9.26</v>
      </c>
      <c r="J35" s="21">
        <v>9.1199999999999992</v>
      </c>
    </row>
    <row r="36" spans="1:10" ht="15.75">
      <c r="A36" s="261"/>
      <c r="B36" s="268"/>
      <c r="C36" s="12" t="s">
        <v>56</v>
      </c>
      <c r="D36" s="12" t="s">
        <v>57</v>
      </c>
      <c r="E36" s="44">
        <v>7.23</v>
      </c>
      <c r="F36" s="44">
        <v>7.14</v>
      </c>
      <c r="G36" s="44">
        <v>4.8899999999999997</v>
      </c>
      <c r="H36" s="41">
        <v>4.3600000000000003</v>
      </c>
      <c r="I36" s="44">
        <v>4.2699999999999996</v>
      </c>
      <c r="J36" s="21">
        <v>4.1399999999999997</v>
      </c>
    </row>
    <row r="37" spans="1:10" ht="18.75">
      <c r="A37" s="261"/>
      <c r="B37" s="268"/>
      <c r="C37" s="13" t="s">
        <v>58</v>
      </c>
      <c r="D37" s="12" t="s">
        <v>59</v>
      </c>
      <c r="E37" s="44">
        <v>7.07</v>
      </c>
      <c r="F37" s="44">
        <v>8.76</v>
      </c>
      <c r="G37" s="35">
        <v>19.899999999999999</v>
      </c>
      <c r="H37" s="41">
        <v>7.52</v>
      </c>
      <c r="I37" s="44">
        <v>11.2</v>
      </c>
      <c r="J37" s="21">
        <v>16.2</v>
      </c>
    </row>
    <row r="38" spans="1:10" ht="16.5">
      <c r="A38" s="261"/>
      <c r="B38" s="268"/>
      <c r="C38" s="14" t="s">
        <v>60</v>
      </c>
      <c r="D38" s="12" t="s">
        <v>61</v>
      </c>
      <c r="E38" s="35">
        <v>4.55</v>
      </c>
      <c r="F38" s="35">
        <v>5.17</v>
      </c>
      <c r="G38" s="35">
        <v>8.35</v>
      </c>
      <c r="H38" s="37">
        <v>4.75</v>
      </c>
      <c r="I38" s="44">
        <v>2.29</v>
      </c>
      <c r="J38" s="21">
        <v>4.9000000000000004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0.6</v>
      </c>
      <c r="F39" s="44">
        <v>0.8</v>
      </c>
      <c r="G39" s="44">
        <v>0.9</v>
      </c>
      <c r="H39" s="41">
        <v>0.9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106">
        <v>9.7799999999999994</v>
      </c>
      <c r="F40" s="44">
        <v>9.92</v>
      </c>
      <c r="G40" s="44">
        <v>10.25</v>
      </c>
      <c r="H40" s="41">
        <v>10.130000000000001</v>
      </c>
      <c r="I40" s="44">
        <v>10.11</v>
      </c>
      <c r="J40" s="21">
        <v>9.94</v>
      </c>
    </row>
    <row r="41" spans="1:10" ht="15.75">
      <c r="A41" s="261"/>
      <c r="B41" s="268"/>
      <c r="C41" s="12" t="s">
        <v>56</v>
      </c>
      <c r="D41" s="12" t="s">
        <v>64</v>
      </c>
      <c r="E41" s="106">
        <v>15.14</v>
      </c>
      <c r="F41" s="44">
        <v>27.21</v>
      </c>
      <c r="G41" s="44">
        <v>41</v>
      </c>
      <c r="H41" s="41">
        <v>27.9</v>
      </c>
      <c r="I41" s="44">
        <v>28.8</v>
      </c>
      <c r="J41" s="21">
        <v>26.3</v>
      </c>
    </row>
    <row r="42" spans="1:10" ht="15.75">
      <c r="A42" s="261"/>
      <c r="B42" s="268"/>
      <c r="C42" s="15" t="s">
        <v>65</v>
      </c>
      <c r="D42" s="16" t="s">
        <v>66</v>
      </c>
      <c r="E42" s="106">
        <v>3.5</v>
      </c>
      <c r="F42" s="44">
        <v>7.02</v>
      </c>
      <c r="G42" s="44">
        <v>9.14</v>
      </c>
      <c r="H42" s="41">
        <v>8.93</v>
      </c>
      <c r="I42" s="44">
        <v>8.5399999999999991</v>
      </c>
      <c r="J42" s="21">
        <v>8.1199999999999992</v>
      </c>
    </row>
    <row r="43" spans="1:10" ht="16.5">
      <c r="A43" s="261"/>
      <c r="B43" s="268"/>
      <c r="C43" s="15" t="s">
        <v>67</v>
      </c>
      <c r="D43" s="17" t="s">
        <v>68</v>
      </c>
      <c r="E43" s="106">
        <v>2.99</v>
      </c>
      <c r="F43" s="44">
        <v>4.96</v>
      </c>
      <c r="G43" s="44">
        <v>7.28</v>
      </c>
      <c r="H43" s="41">
        <v>7.69</v>
      </c>
      <c r="I43" s="44">
        <v>4.16</v>
      </c>
      <c r="J43" s="21">
        <v>4.68</v>
      </c>
    </row>
    <row r="44" spans="1:10" ht="18.75">
      <c r="A44" s="261"/>
      <c r="B44" s="268"/>
      <c r="C44" s="13" t="s">
        <v>58</v>
      </c>
      <c r="D44" s="12" t="s">
        <v>69</v>
      </c>
      <c r="E44" s="106">
        <v>454</v>
      </c>
      <c r="F44" s="44">
        <v>1059</v>
      </c>
      <c r="G44" s="44">
        <v>1680</v>
      </c>
      <c r="H44" s="41">
        <v>1610</v>
      </c>
      <c r="I44" s="44">
        <v>1673</v>
      </c>
      <c r="J44" s="21">
        <v>1668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>
        <v>6.23</v>
      </c>
      <c r="G45" s="44">
        <v>5.31</v>
      </c>
      <c r="H45" s="41">
        <v>4.5599999999999996</v>
      </c>
      <c r="I45" s="44">
        <v>3.47</v>
      </c>
      <c r="J45" s="21">
        <v>3.65</v>
      </c>
    </row>
    <row r="46" spans="1:10" ht="18.75">
      <c r="A46" s="261"/>
      <c r="B46" s="268"/>
      <c r="C46" s="13" t="s">
        <v>58</v>
      </c>
      <c r="D46" s="12" t="s">
        <v>59</v>
      </c>
      <c r="E46" s="44"/>
      <c r="F46" s="44">
        <v>12.4</v>
      </c>
      <c r="G46" s="44">
        <v>43.8</v>
      </c>
      <c r="H46" s="41">
        <v>88</v>
      </c>
      <c r="I46" s="44">
        <v>18.2</v>
      </c>
      <c r="J46" s="21">
        <v>62.1</v>
      </c>
    </row>
    <row r="47" spans="1:10" ht="16.5">
      <c r="A47" s="261"/>
      <c r="B47" s="268"/>
      <c r="C47" s="14" t="s">
        <v>60</v>
      </c>
      <c r="D47" s="12" t="s">
        <v>72</v>
      </c>
      <c r="E47" s="44"/>
      <c r="F47" s="44">
        <v>1.1399999999999999</v>
      </c>
      <c r="G47" s="44">
        <v>8.35</v>
      </c>
      <c r="H47" s="41">
        <v>2.37</v>
      </c>
      <c r="I47" s="44">
        <v>6.24</v>
      </c>
      <c r="J47" s="21">
        <v>5.12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>
        <v>7.11</v>
      </c>
      <c r="G48" s="44">
        <v>7.92</v>
      </c>
      <c r="H48" s="41">
        <v>7.89</v>
      </c>
      <c r="I48" s="44">
        <v>4.01</v>
      </c>
      <c r="J48" s="21">
        <v>3.38</v>
      </c>
    </row>
    <row r="49" spans="1:13" ht="18.75">
      <c r="A49" s="261"/>
      <c r="B49" s="268"/>
      <c r="C49" s="13" t="s">
        <v>58</v>
      </c>
      <c r="D49" s="12" t="s">
        <v>59</v>
      </c>
      <c r="E49" s="44"/>
      <c r="F49" s="44">
        <v>2</v>
      </c>
      <c r="G49" s="44">
        <v>17.5</v>
      </c>
      <c r="H49" s="41">
        <v>21.4</v>
      </c>
      <c r="I49" s="44">
        <v>22.4</v>
      </c>
      <c r="J49" s="21">
        <v>47.3</v>
      </c>
    </row>
    <row r="50" spans="1:13" ht="16.5">
      <c r="A50" s="261"/>
      <c r="B50" s="268"/>
      <c r="C50" s="14" t="s">
        <v>60</v>
      </c>
      <c r="D50" s="12" t="s">
        <v>72</v>
      </c>
      <c r="E50" s="44"/>
      <c r="F50" s="44">
        <v>4.63</v>
      </c>
      <c r="G50" s="44">
        <v>11.1</v>
      </c>
      <c r="H50" s="41">
        <v>5.61</v>
      </c>
      <c r="I50" s="44">
        <v>9.59</v>
      </c>
      <c r="J50" s="21">
        <v>4.4800000000000004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9.43</v>
      </c>
      <c r="F52" s="44">
        <v>9.42</v>
      </c>
      <c r="G52" s="44">
        <v>9.31</v>
      </c>
      <c r="H52" s="41">
        <v>9.4700000000000006</v>
      </c>
      <c r="I52" s="44">
        <v>9.24</v>
      </c>
      <c r="J52" s="21">
        <v>9.23</v>
      </c>
    </row>
    <row r="53" spans="1:13" ht="15.75">
      <c r="A53" s="261"/>
      <c r="B53" s="268"/>
      <c r="C53" s="12" t="s">
        <v>56</v>
      </c>
      <c r="D53" s="12" t="s">
        <v>57</v>
      </c>
      <c r="E53" s="44">
        <v>6.45</v>
      </c>
      <c r="F53" s="44">
        <v>6.25</v>
      </c>
      <c r="G53" s="44">
        <v>8.23</v>
      </c>
      <c r="H53" s="41">
        <v>5.72</v>
      </c>
      <c r="I53" s="44">
        <v>5.45</v>
      </c>
      <c r="J53" s="21">
        <v>5</v>
      </c>
    </row>
    <row r="54" spans="1:13" ht="18.75">
      <c r="A54" s="261"/>
      <c r="B54" s="268"/>
      <c r="C54" s="13" t="s">
        <v>58</v>
      </c>
      <c r="D54" s="12" t="s">
        <v>59</v>
      </c>
      <c r="E54" s="44">
        <v>11.3</v>
      </c>
      <c r="F54" s="44">
        <v>9.6</v>
      </c>
      <c r="G54" s="44">
        <v>23.2</v>
      </c>
      <c r="H54" s="41">
        <v>19.5</v>
      </c>
      <c r="I54" s="44">
        <v>16.3</v>
      </c>
      <c r="J54" s="21">
        <v>20</v>
      </c>
    </row>
    <row r="55" spans="1:13" ht="16.5">
      <c r="A55" s="261"/>
      <c r="B55" s="269"/>
      <c r="C55" s="18" t="s">
        <v>60</v>
      </c>
      <c r="D55" s="12" t="s">
        <v>77</v>
      </c>
      <c r="E55" s="19">
        <v>2.35</v>
      </c>
      <c r="F55" s="19">
        <v>3.21</v>
      </c>
      <c r="G55" s="19">
        <v>9.8000000000000007</v>
      </c>
      <c r="H55" s="41">
        <v>15.2</v>
      </c>
      <c r="I55" s="44">
        <v>1.86</v>
      </c>
      <c r="J55" s="21">
        <v>1.28</v>
      </c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99</v>
      </c>
      <c r="F56" s="22" t="s">
        <v>81</v>
      </c>
      <c r="G56" s="23">
        <v>78</v>
      </c>
      <c r="H56" s="22" t="s">
        <v>82</v>
      </c>
      <c r="I56" s="23">
        <v>20.03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26.74</v>
      </c>
      <c r="C60" s="30"/>
      <c r="D60" s="33">
        <v>32.65</v>
      </c>
      <c r="E60" s="30"/>
      <c r="F60" s="30">
        <v>120</v>
      </c>
      <c r="G60" s="34"/>
      <c r="H60" s="30">
        <v>1.45</v>
      </c>
      <c r="I60" s="30"/>
      <c r="J60" s="21">
        <v>4.46</v>
      </c>
      <c r="K60" s="21"/>
      <c r="L60" s="21">
        <v>7.95</v>
      </c>
      <c r="M60" s="21"/>
    </row>
    <row r="61" spans="1:13" ht="18.75">
      <c r="A61" s="28" t="s">
        <v>2</v>
      </c>
      <c r="B61" s="29">
        <v>1.1599999999999999</v>
      </c>
      <c r="C61" s="30"/>
      <c r="D61" s="33">
        <v>1.07</v>
      </c>
      <c r="E61" s="30"/>
      <c r="F61" s="30">
        <v>7.79</v>
      </c>
      <c r="G61" s="34"/>
      <c r="H61" s="30">
        <v>3.16</v>
      </c>
      <c r="I61" s="30"/>
      <c r="J61" s="21">
        <v>1.96</v>
      </c>
      <c r="K61" s="21"/>
      <c r="L61" s="21">
        <v>13.24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11.57</v>
      </c>
      <c r="D64" s="33"/>
      <c r="E64" s="30">
        <v>12.06</v>
      </c>
      <c r="F64" s="30"/>
      <c r="G64" s="38">
        <v>11.2</v>
      </c>
      <c r="I64" s="30">
        <v>9.3800000000000008</v>
      </c>
      <c r="J64" s="21"/>
      <c r="K64" s="21">
        <v>9.07</v>
      </c>
      <c r="L64" s="21"/>
      <c r="M64" s="21">
        <v>9.16</v>
      </c>
    </row>
    <row r="65" spans="1:13" ht="18.75">
      <c r="A65" s="31" t="s">
        <v>4</v>
      </c>
      <c r="B65" s="30"/>
      <c r="C65" s="30">
        <v>35.299999999999997</v>
      </c>
      <c r="D65" s="33"/>
      <c r="E65" s="30">
        <v>31.32</v>
      </c>
      <c r="F65" s="30"/>
      <c r="G65" s="34">
        <v>49.7</v>
      </c>
      <c r="H65" s="30"/>
      <c r="I65" s="30">
        <v>36.92</v>
      </c>
      <c r="J65" s="21"/>
      <c r="K65" s="21">
        <v>38.68</v>
      </c>
      <c r="M65" s="21">
        <v>41.44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10.4</v>
      </c>
      <c r="C67" s="30">
        <v>5.04</v>
      </c>
      <c r="D67" s="33">
        <v>12.3</v>
      </c>
      <c r="E67" s="30">
        <v>4.78</v>
      </c>
      <c r="F67" s="30">
        <v>3.58</v>
      </c>
      <c r="G67" s="34">
        <v>4.7300000000000004</v>
      </c>
      <c r="H67" s="30">
        <v>4.75</v>
      </c>
      <c r="I67" s="30"/>
      <c r="J67" s="21">
        <v>3.21</v>
      </c>
      <c r="K67" s="21">
        <v>4.16</v>
      </c>
      <c r="L67" s="21">
        <v>5.35</v>
      </c>
      <c r="M67" s="21">
        <v>4.7300000000000004</v>
      </c>
    </row>
    <row r="68" spans="1:13" ht="18.75">
      <c r="A68" s="32" t="s">
        <v>5</v>
      </c>
      <c r="B68" s="36">
        <v>1.92</v>
      </c>
      <c r="C68" s="30">
        <v>7.23</v>
      </c>
      <c r="D68" s="33">
        <v>2.14</v>
      </c>
      <c r="E68" s="30">
        <v>4.67</v>
      </c>
      <c r="F68" s="30">
        <v>6.41</v>
      </c>
      <c r="G68" s="34">
        <v>5.34</v>
      </c>
      <c r="H68" s="30">
        <v>4.91</v>
      </c>
      <c r="I68" s="30"/>
      <c r="J68" s="21">
        <v>3.12</v>
      </c>
      <c r="K68" s="21">
        <v>4.76</v>
      </c>
      <c r="L68" s="21">
        <v>2.33</v>
      </c>
      <c r="M68" s="21">
        <v>4.3899999999999997</v>
      </c>
    </row>
    <row r="69" spans="1:13" ht="18.75">
      <c r="A69" s="32" t="s">
        <v>6</v>
      </c>
      <c r="B69" s="36">
        <v>2.56</v>
      </c>
      <c r="C69" s="30">
        <v>6.94</v>
      </c>
      <c r="D69" s="33">
        <v>3.47</v>
      </c>
      <c r="E69" s="30">
        <v>5.49</v>
      </c>
      <c r="F69" s="30">
        <v>6.72</v>
      </c>
      <c r="G69" s="34">
        <v>6.94</v>
      </c>
      <c r="H69" s="30">
        <v>5.67</v>
      </c>
      <c r="I69" s="30"/>
      <c r="J69" s="21">
        <v>3.61</v>
      </c>
      <c r="K69" s="21">
        <v>5.65</v>
      </c>
      <c r="L69" s="21">
        <v>3.37</v>
      </c>
      <c r="M69" s="21">
        <v>5.54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133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16700</v>
      </c>
      <c r="D4" s="217"/>
      <c r="E4" s="217"/>
      <c r="F4" s="217">
        <v>17210</v>
      </c>
      <c r="G4" s="217"/>
      <c r="H4" s="217"/>
      <c r="I4" s="217">
        <v>18050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34422</v>
      </c>
      <c r="D5" s="217"/>
      <c r="E5" s="217"/>
      <c r="F5" s="217">
        <v>35665</v>
      </c>
      <c r="G5" s="217"/>
      <c r="H5" s="217"/>
      <c r="I5" s="217">
        <v>36600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C4-'11日'!I4</f>
        <v>792</v>
      </c>
      <c r="D6" s="273"/>
      <c r="E6" s="273"/>
      <c r="F6" s="274">
        <f>F4-C4</f>
        <v>510</v>
      </c>
      <c r="G6" s="275"/>
      <c r="H6" s="276"/>
      <c r="I6" s="274">
        <f>I4-F4</f>
        <v>840</v>
      </c>
      <c r="J6" s="275"/>
      <c r="K6" s="276"/>
      <c r="L6" s="282">
        <f>C6+F6+I6</f>
        <v>2142</v>
      </c>
      <c r="M6" s="282">
        <f>C7+F7+I7</f>
        <v>3034</v>
      </c>
    </row>
    <row r="7" spans="1:15" ht="21.95" customHeight="1">
      <c r="A7" s="208"/>
      <c r="B7" s="6" t="s">
        <v>16</v>
      </c>
      <c r="C7" s="273">
        <f>C5-'11日'!I5</f>
        <v>856</v>
      </c>
      <c r="D7" s="273"/>
      <c r="E7" s="273"/>
      <c r="F7" s="274">
        <f>F5-C5</f>
        <v>1243</v>
      </c>
      <c r="G7" s="275"/>
      <c r="H7" s="276"/>
      <c r="I7" s="274">
        <f>I5-F5</f>
        <v>935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45</v>
      </c>
      <c r="D9" s="217"/>
      <c r="E9" s="217"/>
      <c r="F9" s="217">
        <v>47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45</v>
      </c>
      <c r="D10" s="217"/>
      <c r="E10" s="217"/>
      <c r="F10" s="217">
        <v>43</v>
      </c>
      <c r="G10" s="217"/>
      <c r="H10" s="217"/>
      <c r="I10" s="217">
        <v>46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12" t="s">
        <v>121</v>
      </c>
      <c r="D11" s="112" t="s">
        <v>121</v>
      </c>
      <c r="E11" s="112" t="s">
        <v>121</v>
      </c>
      <c r="F11" s="114" t="s">
        <v>121</v>
      </c>
      <c r="G11" s="114" t="s">
        <v>121</v>
      </c>
      <c r="H11" s="114" t="s">
        <v>121</v>
      </c>
      <c r="I11" s="115" t="s">
        <v>121</v>
      </c>
      <c r="J11" s="115" t="s">
        <v>121</v>
      </c>
      <c r="K11" s="115" t="s">
        <v>121</v>
      </c>
    </row>
    <row r="12" spans="1:15" ht="21.95" customHeight="1">
      <c r="A12" s="253"/>
      <c r="B12" s="43" t="s">
        <v>23</v>
      </c>
      <c r="C12" s="112">
        <v>45</v>
      </c>
      <c r="D12" s="112">
        <v>55</v>
      </c>
      <c r="E12" s="112">
        <v>55</v>
      </c>
      <c r="F12" s="114">
        <v>55</v>
      </c>
      <c r="G12" s="114">
        <v>55</v>
      </c>
      <c r="H12" s="114">
        <v>55</v>
      </c>
      <c r="I12" s="115">
        <v>55</v>
      </c>
      <c r="J12" s="115">
        <v>55</v>
      </c>
      <c r="K12" s="115">
        <v>55</v>
      </c>
    </row>
    <row r="13" spans="1:15" ht="21.95" customHeight="1">
      <c r="A13" s="253"/>
      <c r="B13" s="254" t="s">
        <v>24</v>
      </c>
      <c r="C13" s="222" t="s">
        <v>196</v>
      </c>
      <c r="D13" s="222"/>
      <c r="E13" s="222"/>
      <c r="F13" s="222" t="s">
        <v>196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11">
        <v>420</v>
      </c>
      <c r="D15" s="111">
        <v>400</v>
      </c>
      <c r="E15" s="111">
        <v>370</v>
      </c>
      <c r="F15" s="113">
        <v>370</v>
      </c>
      <c r="G15" s="113">
        <v>330</v>
      </c>
      <c r="H15" s="113">
        <v>300</v>
      </c>
      <c r="I15" s="41">
        <v>300</v>
      </c>
      <c r="J15" s="41">
        <v>270</v>
      </c>
      <c r="K15" s="41">
        <v>500</v>
      </c>
    </row>
    <row r="16" spans="1:15" ht="36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200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12" t="s">
        <v>122</v>
      </c>
      <c r="D17" s="112" t="s">
        <v>122</v>
      </c>
      <c r="E17" s="112" t="s">
        <v>122</v>
      </c>
      <c r="F17" s="114" t="s">
        <v>122</v>
      </c>
      <c r="G17" s="114" t="s">
        <v>122</v>
      </c>
      <c r="H17" s="114" t="s">
        <v>122</v>
      </c>
      <c r="I17" s="115" t="s">
        <v>122</v>
      </c>
      <c r="J17" s="115" t="s">
        <v>122</v>
      </c>
      <c r="K17" s="115" t="s">
        <v>122</v>
      </c>
    </row>
    <row r="18" spans="1:11" ht="21.95" customHeight="1">
      <c r="A18" s="225"/>
      <c r="B18" s="42" t="s">
        <v>23</v>
      </c>
      <c r="C18" s="112">
        <v>65</v>
      </c>
      <c r="D18" s="112">
        <v>65</v>
      </c>
      <c r="E18" s="112">
        <v>65</v>
      </c>
      <c r="F18" s="114">
        <v>65</v>
      </c>
      <c r="G18" s="114">
        <v>65</v>
      </c>
      <c r="H18" s="114">
        <v>65</v>
      </c>
      <c r="I18" s="115">
        <v>65</v>
      </c>
      <c r="J18" s="115">
        <v>65</v>
      </c>
      <c r="K18" s="115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11">
        <v>450</v>
      </c>
      <c r="D21" s="111">
        <v>380</v>
      </c>
      <c r="E21" s="111">
        <v>310</v>
      </c>
      <c r="F21" s="113">
        <v>310</v>
      </c>
      <c r="G21" s="113">
        <v>400</v>
      </c>
      <c r="H21" s="113">
        <v>500</v>
      </c>
      <c r="I21" s="41">
        <v>500</v>
      </c>
      <c r="J21" s="41">
        <v>380</v>
      </c>
      <c r="K21" s="41">
        <v>320</v>
      </c>
    </row>
    <row r="22" spans="1:11" ht="33.75" customHeight="1">
      <c r="A22" s="223"/>
      <c r="B22" s="9" t="s">
        <v>33</v>
      </c>
      <c r="C22" s="224" t="s">
        <v>34</v>
      </c>
      <c r="D22" s="224"/>
      <c r="E22" s="224"/>
      <c r="F22" s="224" t="s">
        <v>197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1410</v>
      </c>
      <c r="D23" s="222"/>
      <c r="E23" s="222"/>
      <c r="F23" s="222">
        <v>1350</v>
      </c>
      <c r="G23" s="222"/>
      <c r="H23" s="222"/>
      <c r="I23" s="222">
        <v>1200</v>
      </c>
      <c r="J23" s="222"/>
      <c r="K23" s="222"/>
    </row>
    <row r="24" spans="1:11" ht="21.95" customHeight="1">
      <c r="A24" s="228"/>
      <c r="B24" s="10" t="s">
        <v>37</v>
      </c>
      <c r="C24" s="222">
        <f>610+640</f>
        <v>1250</v>
      </c>
      <c r="D24" s="222"/>
      <c r="E24" s="222"/>
      <c r="F24" s="222">
        <f>610+640</f>
        <v>1250</v>
      </c>
      <c r="G24" s="222"/>
      <c r="H24" s="222"/>
      <c r="I24" s="222">
        <v>1150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41</v>
      </c>
      <c r="D25" s="222"/>
      <c r="E25" s="222"/>
      <c r="F25" s="222" t="s">
        <v>202</v>
      </c>
      <c r="G25" s="222"/>
      <c r="H25" s="222"/>
      <c r="I25" s="222" t="s">
        <v>199</v>
      </c>
      <c r="J25" s="222"/>
      <c r="K25" s="222"/>
    </row>
    <row r="26" spans="1:11" ht="21.95" customHeight="1">
      <c r="A26" s="227"/>
      <c r="B26" s="8" t="s">
        <v>40</v>
      </c>
      <c r="C26" s="222">
        <v>99</v>
      </c>
      <c r="D26" s="222"/>
      <c r="E26" s="222"/>
      <c r="F26" s="222">
        <v>97</v>
      </c>
      <c r="G26" s="222"/>
      <c r="H26" s="222"/>
      <c r="I26" s="222">
        <v>97</v>
      </c>
      <c r="J26" s="222"/>
      <c r="K26" s="222"/>
    </row>
    <row r="27" spans="1:11" ht="21.95" customHeight="1">
      <c r="A27" s="227"/>
      <c r="B27" s="8" t="s">
        <v>41</v>
      </c>
      <c r="C27" s="222">
        <v>22</v>
      </c>
      <c r="D27" s="222"/>
      <c r="E27" s="222"/>
      <c r="F27" s="222">
        <v>22</v>
      </c>
      <c r="G27" s="222"/>
      <c r="H27" s="222"/>
      <c r="I27" s="222">
        <v>22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95</v>
      </c>
      <c r="D28" s="239"/>
      <c r="E28" s="240"/>
      <c r="F28" s="238" t="s">
        <v>210</v>
      </c>
      <c r="G28" s="239"/>
      <c r="H28" s="240"/>
      <c r="I28" s="238" t="s">
        <v>211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98</v>
      </c>
      <c r="D31" s="250"/>
      <c r="E31" s="251"/>
      <c r="F31" s="249" t="s">
        <v>108</v>
      </c>
      <c r="G31" s="250"/>
      <c r="H31" s="251"/>
      <c r="I31" s="249" t="s">
        <v>198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9.0399999999999991</v>
      </c>
      <c r="F35" s="44">
        <v>9.32</v>
      </c>
      <c r="G35" s="44">
        <v>9.33</v>
      </c>
      <c r="H35" s="41">
        <v>9.35</v>
      </c>
      <c r="I35" s="44">
        <v>9.1999999999999993</v>
      </c>
      <c r="J35" s="21">
        <v>9.1999999999999993</v>
      </c>
    </row>
    <row r="36" spans="1:10" ht="15.75">
      <c r="A36" s="261"/>
      <c r="B36" s="268"/>
      <c r="C36" s="12" t="s">
        <v>56</v>
      </c>
      <c r="D36" s="12" t="s">
        <v>57</v>
      </c>
      <c r="E36" s="44">
        <v>7.26</v>
      </c>
      <c r="F36" s="44">
        <v>6.43</v>
      </c>
      <c r="G36" s="44">
        <v>4.0999999999999996</v>
      </c>
      <c r="H36" s="41">
        <v>3.89</v>
      </c>
      <c r="I36" s="44">
        <v>4.7</v>
      </c>
      <c r="J36" s="21">
        <v>4.4000000000000004</v>
      </c>
    </row>
    <row r="37" spans="1:10" ht="18.75">
      <c r="A37" s="261"/>
      <c r="B37" s="268"/>
      <c r="C37" s="13" t="s">
        <v>58</v>
      </c>
      <c r="D37" s="12" t="s">
        <v>59</v>
      </c>
      <c r="E37" s="44">
        <v>2.5</v>
      </c>
      <c r="F37" s="44">
        <v>3.6</v>
      </c>
      <c r="G37" s="35">
        <v>11.4</v>
      </c>
      <c r="H37" s="41">
        <v>10.5</v>
      </c>
      <c r="I37" s="44">
        <v>16.600000000000001</v>
      </c>
      <c r="J37" s="21">
        <v>15.8</v>
      </c>
    </row>
    <row r="38" spans="1:10" ht="16.5">
      <c r="A38" s="261"/>
      <c r="B38" s="268"/>
      <c r="C38" s="14" t="s">
        <v>60</v>
      </c>
      <c r="D38" s="12" t="s">
        <v>61</v>
      </c>
      <c r="E38" s="35">
        <v>5.93</v>
      </c>
      <c r="F38" s="35">
        <v>4.12</v>
      </c>
      <c r="G38" s="35">
        <v>4.72</v>
      </c>
      <c r="H38" s="37">
        <v>2.4300000000000002</v>
      </c>
      <c r="I38" s="44">
        <v>4.97</v>
      </c>
      <c r="J38" s="21">
        <v>4.66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9.94</v>
      </c>
      <c r="F40" s="44">
        <v>9.9499999999999993</v>
      </c>
      <c r="G40" s="44">
        <v>9.9600000000000009</v>
      </c>
      <c r="H40" s="41">
        <v>9.89</v>
      </c>
      <c r="I40" s="44">
        <v>10</v>
      </c>
      <c r="J40" s="21">
        <v>10</v>
      </c>
    </row>
    <row r="41" spans="1:10" ht="15.75">
      <c r="A41" s="261"/>
      <c r="B41" s="268"/>
      <c r="C41" s="12" t="s">
        <v>56</v>
      </c>
      <c r="D41" s="12" t="s">
        <v>64</v>
      </c>
      <c r="E41" s="44">
        <v>34.5</v>
      </c>
      <c r="F41" s="44">
        <v>25.7</v>
      </c>
      <c r="G41" s="44">
        <v>23.8</v>
      </c>
      <c r="H41" s="41">
        <v>32.5</v>
      </c>
      <c r="I41" s="44">
        <v>25.1</v>
      </c>
      <c r="J41" s="21">
        <v>26</v>
      </c>
    </row>
    <row r="42" spans="1:10" ht="15.75">
      <c r="A42" s="261"/>
      <c r="B42" s="268"/>
      <c r="C42" s="15" t="s">
        <v>65</v>
      </c>
      <c r="D42" s="16" t="s">
        <v>66</v>
      </c>
      <c r="E42" s="44">
        <v>7.97</v>
      </c>
      <c r="F42" s="44">
        <v>8.25</v>
      </c>
      <c r="G42" s="44">
        <v>8.68</v>
      </c>
      <c r="H42" s="41">
        <v>8.4700000000000006</v>
      </c>
      <c r="I42" s="44">
        <v>7.79</v>
      </c>
      <c r="J42" s="21">
        <v>7.36</v>
      </c>
    </row>
    <row r="43" spans="1:10" ht="16.5">
      <c r="A43" s="261"/>
      <c r="B43" s="268"/>
      <c r="C43" s="15" t="s">
        <v>67</v>
      </c>
      <c r="D43" s="17" t="s">
        <v>68</v>
      </c>
      <c r="E43" s="44">
        <v>6.19</v>
      </c>
      <c r="F43" s="44">
        <v>6.55</v>
      </c>
      <c r="G43" s="44">
        <v>6.33</v>
      </c>
      <c r="H43" s="41">
        <v>6.94</v>
      </c>
      <c r="I43" s="44">
        <v>6.78</v>
      </c>
      <c r="J43" s="21">
        <v>6.9</v>
      </c>
    </row>
    <row r="44" spans="1:10" ht="18.75">
      <c r="A44" s="261"/>
      <c r="B44" s="268"/>
      <c r="C44" s="13" t="s">
        <v>58</v>
      </c>
      <c r="D44" s="12" t="s">
        <v>69</v>
      </c>
      <c r="E44" s="44">
        <v>1674</v>
      </c>
      <c r="F44" s="44">
        <v>1670</v>
      </c>
      <c r="G44" s="44">
        <v>1673</v>
      </c>
      <c r="H44" s="41">
        <v>1676</v>
      </c>
      <c r="I44" s="44">
        <v>1670</v>
      </c>
      <c r="J44" s="21">
        <v>1675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4.6399999999999997</v>
      </c>
      <c r="F45" s="44">
        <v>4.3600000000000003</v>
      </c>
      <c r="G45" s="44">
        <v>5.99</v>
      </c>
      <c r="H45" s="41">
        <v>6.33</v>
      </c>
      <c r="I45" s="44">
        <v>4.0199999999999996</v>
      </c>
      <c r="J45" s="21">
        <v>4</v>
      </c>
    </row>
    <row r="46" spans="1:10" ht="18.75">
      <c r="A46" s="261"/>
      <c r="B46" s="268"/>
      <c r="C46" s="13" t="s">
        <v>58</v>
      </c>
      <c r="D46" s="12" t="s">
        <v>59</v>
      </c>
      <c r="E46" s="44">
        <v>60.9</v>
      </c>
      <c r="F46" s="44">
        <v>51.4</v>
      </c>
      <c r="G46" s="44">
        <v>34.5</v>
      </c>
      <c r="H46" s="41">
        <v>18</v>
      </c>
      <c r="I46" s="44">
        <v>18.7</v>
      </c>
      <c r="J46" s="21">
        <v>16.899999999999999</v>
      </c>
    </row>
    <row r="47" spans="1:10" ht="16.5">
      <c r="A47" s="261"/>
      <c r="B47" s="268"/>
      <c r="C47" s="14" t="s">
        <v>60</v>
      </c>
      <c r="D47" s="12" t="s">
        <v>72</v>
      </c>
      <c r="E47" s="44">
        <v>4.0999999999999996</v>
      </c>
      <c r="F47" s="44">
        <v>3.7</v>
      </c>
      <c r="G47" s="44">
        <v>2.65</v>
      </c>
      <c r="H47" s="41">
        <v>2.84</v>
      </c>
      <c r="I47" s="44">
        <v>1.95</v>
      </c>
      <c r="J47" s="21">
        <v>1.74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4.83</v>
      </c>
      <c r="F48" s="44">
        <v>5.09</v>
      </c>
      <c r="G48" s="44">
        <v>3.83</v>
      </c>
      <c r="H48" s="41">
        <v>6.78</v>
      </c>
      <c r="I48" s="44">
        <v>3.72</v>
      </c>
      <c r="J48" s="21">
        <v>4.0999999999999996</v>
      </c>
    </row>
    <row r="49" spans="1:13" ht="18.75">
      <c r="A49" s="261"/>
      <c r="B49" s="268"/>
      <c r="C49" s="13" t="s">
        <v>58</v>
      </c>
      <c r="D49" s="12" t="s">
        <v>59</v>
      </c>
      <c r="E49" s="44">
        <v>28.9</v>
      </c>
      <c r="F49" s="44">
        <v>23.9</v>
      </c>
      <c r="G49" s="44">
        <v>9.3000000000000007</v>
      </c>
      <c r="H49" s="41">
        <v>6.7</v>
      </c>
      <c r="I49" s="44">
        <v>7.3</v>
      </c>
      <c r="J49" s="21">
        <v>7</v>
      </c>
    </row>
    <row r="50" spans="1:13" ht="16.5">
      <c r="A50" s="261"/>
      <c r="B50" s="268"/>
      <c r="C50" s="14" t="s">
        <v>60</v>
      </c>
      <c r="D50" s="12" t="s">
        <v>72</v>
      </c>
      <c r="E50" s="44">
        <v>12.5</v>
      </c>
      <c r="F50" s="44">
        <v>10.1</v>
      </c>
      <c r="G50" s="44">
        <v>7.07</v>
      </c>
      <c r="H50" s="41">
        <v>7.23</v>
      </c>
      <c r="I50" s="44">
        <v>2.13</v>
      </c>
      <c r="J50" s="21">
        <v>3.1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9.36</v>
      </c>
      <c r="F52" s="44">
        <v>9.1300000000000008</v>
      </c>
      <c r="G52" s="44">
        <v>9.34</v>
      </c>
      <c r="H52" s="41">
        <v>9.36</v>
      </c>
      <c r="I52" s="44">
        <v>9.23</v>
      </c>
      <c r="J52" s="21">
        <v>9.1999999999999993</v>
      </c>
    </row>
    <row r="53" spans="1:13" ht="15.75">
      <c r="A53" s="261"/>
      <c r="B53" s="268"/>
      <c r="C53" s="12" t="s">
        <v>56</v>
      </c>
      <c r="D53" s="12" t="s">
        <v>57</v>
      </c>
      <c r="E53" s="44">
        <v>6.31</v>
      </c>
      <c r="F53" s="44">
        <v>5.0999999999999996</v>
      </c>
      <c r="G53" s="44">
        <v>4.0999999999999996</v>
      </c>
      <c r="H53" s="41">
        <v>4.8499999999999996</v>
      </c>
      <c r="I53" s="44">
        <v>6.71</v>
      </c>
      <c r="J53" s="21">
        <v>6.5</v>
      </c>
    </row>
    <row r="54" spans="1:13" ht="18.75">
      <c r="A54" s="261"/>
      <c r="B54" s="268"/>
      <c r="C54" s="13" t="s">
        <v>58</v>
      </c>
      <c r="D54" s="12" t="s">
        <v>59</v>
      </c>
      <c r="E54" s="44">
        <v>12.5</v>
      </c>
      <c r="F54" s="44">
        <v>14.3</v>
      </c>
      <c r="G54" s="44">
        <v>14.2</v>
      </c>
      <c r="H54" s="41">
        <v>11.6</v>
      </c>
      <c r="I54" s="44">
        <v>17.5</v>
      </c>
      <c r="J54" s="21">
        <v>14.3</v>
      </c>
    </row>
    <row r="55" spans="1:13" ht="16.5">
      <c r="A55" s="261"/>
      <c r="B55" s="269"/>
      <c r="C55" s="18" t="s">
        <v>60</v>
      </c>
      <c r="D55" s="12" t="s">
        <v>77</v>
      </c>
      <c r="E55" s="19">
        <v>3.11</v>
      </c>
      <c r="F55" s="19">
        <v>2.89</v>
      </c>
      <c r="G55" s="19">
        <v>6.4</v>
      </c>
      <c r="H55" s="41">
        <v>7.1</v>
      </c>
      <c r="I55" s="44">
        <v>2.7</v>
      </c>
      <c r="J55" s="21">
        <v>3.3</v>
      </c>
    </row>
    <row r="56" spans="1:13" ht="14.25">
      <c r="A56" s="22" t="s">
        <v>78</v>
      </c>
      <c r="B56" s="22" t="s">
        <v>79</v>
      </c>
      <c r="C56" s="23">
        <v>8.24</v>
      </c>
      <c r="D56" s="22" t="s">
        <v>80</v>
      </c>
      <c r="E56" s="23">
        <v>83</v>
      </c>
      <c r="F56" s="22" t="s">
        <v>81</v>
      </c>
      <c r="G56" s="23">
        <v>78.040000000000006</v>
      </c>
      <c r="H56" s="22" t="s">
        <v>82</v>
      </c>
      <c r="I56" s="23">
        <v>0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0.85</v>
      </c>
      <c r="C60" s="30"/>
      <c r="D60" s="33">
        <v>37.299999999999997</v>
      </c>
      <c r="E60" s="30"/>
      <c r="F60" s="30">
        <v>1.71</v>
      </c>
      <c r="G60" s="34"/>
      <c r="H60" s="30">
        <v>9.52</v>
      </c>
      <c r="I60" s="30"/>
      <c r="J60" s="21">
        <v>7.7</v>
      </c>
      <c r="K60" s="21"/>
      <c r="L60" s="21">
        <v>27.3</v>
      </c>
      <c r="M60" s="21"/>
    </row>
    <row r="61" spans="1:13" ht="18.75">
      <c r="A61" s="28" t="s">
        <v>2</v>
      </c>
      <c r="B61" s="29">
        <v>3.37</v>
      </c>
      <c r="C61" s="30"/>
      <c r="D61" s="33">
        <v>8.33</v>
      </c>
      <c r="E61" s="30"/>
      <c r="F61" s="30">
        <v>4.8899999999999997</v>
      </c>
      <c r="G61" s="34"/>
      <c r="H61" s="30"/>
      <c r="I61" s="30"/>
      <c r="J61" s="21">
        <v>39.200000000000003</v>
      </c>
      <c r="K61" s="21"/>
      <c r="L61" s="21">
        <v>1.74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12.02</v>
      </c>
      <c r="D64" s="33"/>
      <c r="E64" s="30">
        <v>8.3699999999999992</v>
      </c>
      <c r="F64" s="30"/>
      <c r="G64" s="38">
        <v>11.46</v>
      </c>
      <c r="H64" s="30"/>
      <c r="I64" s="30">
        <v>11.93</v>
      </c>
      <c r="J64" s="21"/>
      <c r="K64" s="21">
        <v>13.02</v>
      </c>
      <c r="L64" s="21"/>
      <c r="M64" s="21">
        <v>13.35</v>
      </c>
    </row>
    <row r="65" spans="1:13" ht="18.75">
      <c r="A65" s="31" t="s">
        <v>4</v>
      </c>
      <c r="B65" s="30"/>
      <c r="C65" s="30">
        <v>40.56</v>
      </c>
      <c r="D65" s="33"/>
      <c r="E65" s="30">
        <v>39.06</v>
      </c>
      <c r="F65" s="30"/>
      <c r="G65" s="34">
        <v>41.25</v>
      </c>
      <c r="H65" s="30"/>
      <c r="I65" s="30">
        <v>44.27</v>
      </c>
      <c r="J65" s="21"/>
      <c r="K65" s="21">
        <v>45.03</v>
      </c>
      <c r="M65" s="21">
        <v>45.47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0.67</v>
      </c>
      <c r="C67" s="30">
        <v>4.05</v>
      </c>
      <c r="D67" s="33">
        <v>1.36</v>
      </c>
      <c r="E67" s="30">
        <v>3.98</v>
      </c>
      <c r="F67" s="30">
        <v>13.5</v>
      </c>
      <c r="G67" s="34">
        <v>3.9</v>
      </c>
      <c r="H67" s="30">
        <v>3.55</v>
      </c>
      <c r="I67" s="30">
        <v>4.8600000000000003</v>
      </c>
      <c r="J67" s="21">
        <v>8.2799999999999994</v>
      </c>
      <c r="K67" s="21">
        <v>3.56</v>
      </c>
      <c r="L67" s="21">
        <v>7.7</v>
      </c>
      <c r="M67" s="21">
        <v>3.93</v>
      </c>
    </row>
    <row r="68" spans="1:13" ht="18.75">
      <c r="A68" s="32" t="s">
        <v>5</v>
      </c>
      <c r="B68" s="36">
        <v>1.1399999999999999</v>
      </c>
      <c r="C68" s="30">
        <v>4.4000000000000004</v>
      </c>
      <c r="D68" s="33">
        <v>1.38</v>
      </c>
      <c r="E68" s="30">
        <v>4.5</v>
      </c>
      <c r="F68" s="30">
        <v>2.5</v>
      </c>
      <c r="G68" s="34">
        <v>4.37</v>
      </c>
      <c r="H68" s="30">
        <v>0.8</v>
      </c>
      <c r="I68" s="30">
        <v>4.25</v>
      </c>
      <c r="J68" s="21">
        <v>3.16</v>
      </c>
      <c r="K68" s="21">
        <v>4.0199999999999996</v>
      </c>
      <c r="L68" s="21">
        <v>3.4</v>
      </c>
      <c r="M68" s="21">
        <v>3.93</v>
      </c>
    </row>
    <row r="69" spans="1:13" ht="18.75">
      <c r="A69" s="32" t="s">
        <v>6</v>
      </c>
      <c r="B69" s="36">
        <v>1.06</v>
      </c>
      <c r="C69" s="30">
        <v>5.37</v>
      </c>
      <c r="D69" s="33">
        <v>2.09</v>
      </c>
      <c r="E69" s="30">
        <v>5.01</v>
      </c>
      <c r="F69" s="30">
        <v>2.02</v>
      </c>
      <c r="G69" s="34">
        <v>4.58</v>
      </c>
      <c r="H69" s="30">
        <v>2.27</v>
      </c>
      <c r="I69" s="30">
        <v>4.34</v>
      </c>
      <c r="J69" s="21">
        <v>4.58</v>
      </c>
      <c r="K69" s="21">
        <v>4.66</v>
      </c>
      <c r="L69" s="21">
        <v>4.0999999999999996</v>
      </c>
      <c r="M69" s="21">
        <v>4.71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133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18880</v>
      </c>
      <c r="D4" s="217"/>
      <c r="E4" s="217"/>
      <c r="F4" s="217">
        <v>19450</v>
      </c>
      <c r="G4" s="217"/>
      <c r="H4" s="217"/>
      <c r="I4" s="217">
        <v>20250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37500</v>
      </c>
      <c r="D5" s="217"/>
      <c r="E5" s="217"/>
      <c r="F5" s="217">
        <v>38280</v>
      </c>
      <c r="G5" s="217"/>
      <c r="H5" s="217"/>
      <c r="I5" s="217">
        <v>39300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C4-'12日'!I4</f>
        <v>830</v>
      </c>
      <c r="D6" s="273"/>
      <c r="E6" s="273"/>
      <c r="F6" s="274">
        <f>F4-C4</f>
        <v>570</v>
      </c>
      <c r="G6" s="275"/>
      <c r="H6" s="276"/>
      <c r="I6" s="274">
        <f>I4-F4</f>
        <v>800</v>
      </c>
      <c r="J6" s="275"/>
      <c r="K6" s="276"/>
      <c r="L6" s="282">
        <f>C6+F6+I6</f>
        <v>2200</v>
      </c>
      <c r="M6" s="282">
        <f>C7+F7+I7</f>
        <v>2700</v>
      </c>
    </row>
    <row r="7" spans="1:15" ht="21.95" customHeight="1">
      <c r="A7" s="208"/>
      <c r="B7" s="6" t="s">
        <v>16</v>
      </c>
      <c r="C7" s="273">
        <f>C5-'12日'!I5</f>
        <v>900</v>
      </c>
      <c r="D7" s="273"/>
      <c r="E7" s="273"/>
      <c r="F7" s="274">
        <f>F5-C5</f>
        <v>780</v>
      </c>
      <c r="G7" s="275"/>
      <c r="H7" s="276"/>
      <c r="I7" s="274">
        <f>I5-F5</f>
        <v>1020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49</v>
      </c>
      <c r="G9" s="217"/>
      <c r="H9" s="217"/>
      <c r="I9" s="217">
        <v>47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45</v>
      </c>
      <c r="D10" s="217"/>
      <c r="E10" s="217"/>
      <c r="F10" s="217">
        <v>45</v>
      </c>
      <c r="G10" s="217"/>
      <c r="H10" s="217"/>
      <c r="I10" s="217">
        <v>40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17" t="s">
        <v>121</v>
      </c>
      <c r="D11" s="117" t="s">
        <v>121</v>
      </c>
      <c r="E11" s="117" t="s">
        <v>121</v>
      </c>
      <c r="F11" s="118" t="s">
        <v>121</v>
      </c>
      <c r="G11" s="118" t="s">
        <v>121</v>
      </c>
      <c r="H11" s="118" t="s">
        <v>121</v>
      </c>
      <c r="I11" s="119" t="s">
        <v>121</v>
      </c>
      <c r="J11" s="119" t="s">
        <v>121</v>
      </c>
      <c r="K11" s="119" t="s">
        <v>121</v>
      </c>
    </row>
    <row r="12" spans="1:15" ht="21.95" customHeight="1">
      <c r="A12" s="253"/>
      <c r="B12" s="43" t="s">
        <v>23</v>
      </c>
      <c r="C12" s="117">
        <v>55</v>
      </c>
      <c r="D12" s="117">
        <v>55</v>
      </c>
      <c r="E12" s="117">
        <v>55</v>
      </c>
      <c r="F12" s="118">
        <v>55</v>
      </c>
      <c r="G12" s="118">
        <v>55</v>
      </c>
      <c r="H12" s="118">
        <v>55</v>
      </c>
      <c r="I12" s="119">
        <v>55</v>
      </c>
      <c r="J12" s="119">
        <v>55</v>
      </c>
      <c r="K12" s="119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16">
        <v>500</v>
      </c>
      <c r="D15" s="116">
        <v>480</v>
      </c>
      <c r="E15" s="116">
        <v>460</v>
      </c>
      <c r="F15" s="41">
        <v>460</v>
      </c>
      <c r="G15" s="41">
        <v>430</v>
      </c>
      <c r="H15" s="41">
        <v>410</v>
      </c>
      <c r="I15" s="41">
        <v>410</v>
      </c>
      <c r="J15" s="41">
        <v>370</v>
      </c>
      <c r="K15" s="41">
        <v>340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17" t="s">
        <v>122</v>
      </c>
      <c r="D17" s="117" t="s">
        <v>122</v>
      </c>
      <c r="E17" s="117" t="s">
        <v>122</v>
      </c>
      <c r="F17" s="118" t="s">
        <v>122</v>
      </c>
      <c r="G17" s="118" t="s">
        <v>122</v>
      </c>
      <c r="H17" s="118" t="s">
        <v>122</v>
      </c>
      <c r="I17" s="119" t="s">
        <v>122</v>
      </c>
      <c r="J17" s="119" t="s">
        <v>122</v>
      </c>
      <c r="K17" s="119" t="s">
        <v>122</v>
      </c>
    </row>
    <row r="18" spans="1:11" ht="21.95" customHeight="1">
      <c r="A18" s="225"/>
      <c r="B18" s="42" t="s">
        <v>23</v>
      </c>
      <c r="C18" s="117">
        <v>65</v>
      </c>
      <c r="D18" s="117">
        <v>65</v>
      </c>
      <c r="E18" s="117">
        <v>65</v>
      </c>
      <c r="F18" s="118">
        <v>65</v>
      </c>
      <c r="G18" s="118">
        <v>65</v>
      </c>
      <c r="H18" s="118">
        <v>65</v>
      </c>
      <c r="I18" s="119">
        <v>65</v>
      </c>
      <c r="J18" s="119">
        <v>65</v>
      </c>
      <c r="K18" s="119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16">
        <v>320</v>
      </c>
      <c r="D21" s="116">
        <v>500</v>
      </c>
      <c r="E21" s="116">
        <v>440</v>
      </c>
      <c r="F21" s="41">
        <v>440</v>
      </c>
      <c r="G21" s="41">
        <v>390</v>
      </c>
      <c r="H21" s="41">
        <v>340</v>
      </c>
      <c r="I21" s="41">
        <v>340</v>
      </c>
      <c r="J21" s="41">
        <v>260</v>
      </c>
      <c r="K21" s="41">
        <v>500</v>
      </c>
    </row>
    <row r="22" spans="1:11" ht="34.5" customHeight="1">
      <c r="A22" s="223"/>
      <c r="B22" s="9" t="s">
        <v>33</v>
      </c>
      <c r="C22" s="224" t="s">
        <v>201</v>
      </c>
      <c r="D22" s="224"/>
      <c r="E22" s="224"/>
      <c r="F22" s="224" t="s">
        <v>34</v>
      </c>
      <c r="G22" s="224"/>
      <c r="H22" s="224"/>
      <c r="I22" s="224" t="s">
        <v>205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1200</v>
      </c>
      <c r="D23" s="222"/>
      <c r="E23" s="222"/>
      <c r="F23" s="222">
        <v>1200</v>
      </c>
      <c r="G23" s="222"/>
      <c r="H23" s="222"/>
      <c r="I23" s="222">
        <v>1200</v>
      </c>
      <c r="J23" s="222"/>
      <c r="K23" s="222"/>
    </row>
    <row r="24" spans="1:11" ht="21.95" customHeight="1">
      <c r="A24" s="228"/>
      <c r="B24" s="10" t="s">
        <v>37</v>
      </c>
      <c r="C24" s="222">
        <v>1150</v>
      </c>
      <c r="D24" s="222"/>
      <c r="E24" s="222"/>
      <c r="F24" s="222">
        <v>1150</v>
      </c>
      <c r="G24" s="222"/>
      <c r="H24" s="222"/>
      <c r="I24" s="222">
        <v>1050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38</v>
      </c>
      <c r="D25" s="222"/>
      <c r="E25" s="222"/>
      <c r="F25" s="222">
        <v>38</v>
      </c>
      <c r="G25" s="222"/>
      <c r="H25" s="222"/>
      <c r="I25" s="222" t="s">
        <v>204</v>
      </c>
      <c r="J25" s="222"/>
      <c r="K25" s="222"/>
    </row>
    <row r="26" spans="1:11" ht="21.95" customHeight="1">
      <c r="A26" s="227"/>
      <c r="B26" s="8" t="s">
        <v>40</v>
      </c>
      <c r="C26" s="222">
        <v>97</v>
      </c>
      <c r="D26" s="222"/>
      <c r="E26" s="222"/>
      <c r="F26" s="222">
        <v>97</v>
      </c>
      <c r="G26" s="222"/>
      <c r="H26" s="222"/>
      <c r="I26" s="222">
        <v>95</v>
      </c>
      <c r="J26" s="222"/>
      <c r="K26" s="222"/>
    </row>
    <row r="27" spans="1:11" ht="21.95" customHeight="1">
      <c r="A27" s="227"/>
      <c r="B27" s="8" t="s">
        <v>41</v>
      </c>
      <c r="C27" s="222">
        <v>22</v>
      </c>
      <c r="D27" s="222"/>
      <c r="E27" s="222"/>
      <c r="F27" s="222">
        <v>22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216</v>
      </c>
      <c r="D28" s="239"/>
      <c r="E28" s="240"/>
      <c r="F28" s="238" t="s">
        <v>203</v>
      </c>
      <c r="G28" s="239"/>
      <c r="H28" s="240"/>
      <c r="I28" s="238" t="s">
        <v>212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98</v>
      </c>
      <c r="D31" s="250"/>
      <c r="E31" s="251"/>
      <c r="F31" s="249" t="s">
        <v>100</v>
      </c>
      <c r="G31" s="250"/>
      <c r="H31" s="251"/>
      <c r="I31" s="249" t="s">
        <v>94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9.34</v>
      </c>
      <c r="F35" s="44">
        <v>9.27</v>
      </c>
      <c r="G35" s="44">
        <v>9.42</v>
      </c>
      <c r="H35" s="41">
        <v>9.4</v>
      </c>
      <c r="I35" s="44">
        <v>9.36</v>
      </c>
      <c r="J35" s="21">
        <v>9.35</v>
      </c>
    </row>
    <row r="36" spans="1:10" ht="15.75">
      <c r="A36" s="261"/>
      <c r="B36" s="268"/>
      <c r="C36" s="12" t="s">
        <v>56</v>
      </c>
      <c r="D36" s="12" t="s">
        <v>57</v>
      </c>
      <c r="E36" s="44">
        <v>9.32</v>
      </c>
      <c r="F36" s="44">
        <v>6.04</v>
      </c>
      <c r="G36" s="44">
        <v>5.12</v>
      </c>
      <c r="H36" s="41">
        <v>5.73</v>
      </c>
      <c r="I36" s="44">
        <v>4.78</v>
      </c>
      <c r="J36" s="21">
        <v>4.5999999999999996</v>
      </c>
    </row>
    <row r="37" spans="1:10" ht="18.75">
      <c r="A37" s="261"/>
      <c r="B37" s="268"/>
      <c r="C37" s="13" t="s">
        <v>58</v>
      </c>
      <c r="D37" s="12" t="s">
        <v>59</v>
      </c>
      <c r="E37" s="44">
        <v>14.2</v>
      </c>
      <c r="F37" s="44">
        <v>13.2</v>
      </c>
      <c r="G37" s="35">
        <v>10.8</v>
      </c>
      <c r="H37" s="41">
        <v>11.3</v>
      </c>
      <c r="I37" s="44">
        <v>16.3</v>
      </c>
      <c r="J37" s="21">
        <v>16</v>
      </c>
    </row>
    <row r="38" spans="1:10" ht="16.5">
      <c r="A38" s="261"/>
      <c r="B38" s="268"/>
      <c r="C38" s="14" t="s">
        <v>60</v>
      </c>
      <c r="D38" s="12" t="s">
        <v>61</v>
      </c>
      <c r="E38" s="35">
        <v>4.29</v>
      </c>
      <c r="F38" s="35">
        <v>3.93</v>
      </c>
      <c r="G38" s="35">
        <v>11.1</v>
      </c>
      <c r="H38" s="37">
        <v>9.6</v>
      </c>
      <c r="I38" s="44">
        <v>4.58</v>
      </c>
      <c r="J38" s="21">
        <v>4.3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10.199999999999999</v>
      </c>
      <c r="F40" s="44">
        <v>10.1</v>
      </c>
      <c r="G40" s="44">
        <v>10.199999999999999</v>
      </c>
      <c r="H40" s="41">
        <v>10.199999999999999</v>
      </c>
      <c r="I40" s="44">
        <v>10.1</v>
      </c>
      <c r="J40" s="21">
        <v>10.1</v>
      </c>
    </row>
    <row r="41" spans="1:10" ht="15.75">
      <c r="A41" s="261"/>
      <c r="B41" s="268"/>
      <c r="C41" s="12" t="s">
        <v>56</v>
      </c>
      <c r="D41" s="12" t="s">
        <v>64</v>
      </c>
      <c r="E41" s="44">
        <v>38.5</v>
      </c>
      <c r="F41" s="44">
        <v>33</v>
      </c>
      <c r="G41" s="44">
        <v>26.4</v>
      </c>
      <c r="H41" s="41">
        <v>31.4</v>
      </c>
      <c r="I41" s="44">
        <v>25.8</v>
      </c>
      <c r="J41" s="21">
        <v>27</v>
      </c>
    </row>
    <row r="42" spans="1:10" ht="15.75">
      <c r="A42" s="261"/>
      <c r="B42" s="268"/>
      <c r="C42" s="15" t="s">
        <v>65</v>
      </c>
      <c r="D42" s="16" t="s">
        <v>66</v>
      </c>
      <c r="E42" s="44">
        <v>6.8</v>
      </c>
      <c r="F42" s="44">
        <v>6.78</v>
      </c>
      <c r="G42" s="44">
        <v>5.89</v>
      </c>
      <c r="H42" s="41">
        <v>5.33</v>
      </c>
      <c r="I42" s="44">
        <v>4.8499999999999996</v>
      </c>
      <c r="J42" s="21">
        <v>4.53</v>
      </c>
    </row>
    <row r="43" spans="1:10" ht="16.5">
      <c r="A43" s="261"/>
      <c r="B43" s="268"/>
      <c r="C43" s="15" t="s">
        <v>67</v>
      </c>
      <c r="D43" s="17" t="s">
        <v>68</v>
      </c>
      <c r="E43" s="44">
        <v>7.88</v>
      </c>
      <c r="F43" s="44">
        <v>7.98</v>
      </c>
      <c r="G43" s="44">
        <v>5.46</v>
      </c>
      <c r="H43" s="41">
        <v>6.41</v>
      </c>
      <c r="I43" s="44">
        <v>6.66</v>
      </c>
      <c r="J43" s="21">
        <v>6.85</v>
      </c>
    </row>
    <row r="44" spans="1:10" ht="18.75">
      <c r="A44" s="261"/>
      <c r="B44" s="268"/>
      <c r="C44" s="13" t="s">
        <v>58</v>
      </c>
      <c r="D44" s="12" t="s">
        <v>69</v>
      </c>
      <c r="E44" s="44">
        <v>1679</v>
      </c>
      <c r="F44" s="44">
        <v>1673</v>
      </c>
      <c r="G44" s="44">
        <v>1677</v>
      </c>
      <c r="H44" s="41">
        <v>1675</v>
      </c>
      <c r="I44" s="44">
        <v>1678</v>
      </c>
      <c r="J44" s="21">
        <v>1678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5.56</v>
      </c>
      <c r="F45" s="44">
        <v>6.45</v>
      </c>
      <c r="G45" s="44">
        <v>5.19</v>
      </c>
      <c r="H45" s="41">
        <v>5.32</v>
      </c>
      <c r="I45" s="44">
        <v>4.2</v>
      </c>
      <c r="J45" s="21">
        <v>3.6</v>
      </c>
    </row>
    <row r="46" spans="1:10" ht="18.75">
      <c r="A46" s="261"/>
      <c r="B46" s="268"/>
      <c r="C46" s="13" t="s">
        <v>58</v>
      </c>
      <c r="D46" s="12" t="s">
        <v>59</v>
      </c>
      <c r="E46" s="44">
        <v>15.1</v>
      </c>
      <c r="F46" s="44">
        <v>14.1</v>
      </c>
      <c r="G46" s="44">
        <v>13</v>
      </c>
      <c r="H46" s="41">
        <v>15.4</v>
      </c>
      <c r="I46" s="44">
        <v>17</v>
      </c>
      <c r="J46" s="21">
        <v>12.8</v>
      </c>
    </row>
    <row r="47" spans="1:10" ht="16.5">
      <c r="A47" s="261"/>
      <c r="B47" s="268"/>
      <c r="C47" s="14" t="s">
        <v>60</v>
      </c>
      <c r="D47" s="12" t="s">
        <v>72</v>
      </c>
      <c r="E47" s="44">
        <v>4.62</v>
      </c>
      <c r="F47" s="44">
        <v>5.44</v>
      </c>
      <c r="G47" s="44">
        <v>6.51</v>
      </c>
      <c r="H47" s="41">
        <v>7.4</v>
      </c>
      <c r="I47" s="44">
        <v>3.78</v>
      </c>
      <c r="J47" s="21">
        <v>3.3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6.64</v>
      </c>
      <c r="F48" s="44">
        <v>7.41</v>
      </c>
      <c r="G48" s="44">
        <v>4.45</v>
      </c>
      <c r="H48" s="41">
        <v>4.7300000000000004</v>
      </c>
      <c r="I48" s="44">
        <v>4.68</v>
      </c>
      <c r="J48" s="21">
        <v>4.72</v>
      </c>
    </row>
    <row r="49" spans="1:13" ht="18.75">
      <c r="A49" s="261"/>
      <c r="B49" s="268"/>
      <c r="C49" s="13" t="s">
        <v>58</v>
      </c>
      <c r="D49" s="12" t="s">
        <v>59</v>
      </c>
      <c r="E49" s="44">
        <v>6.7</v>
      </c>
      <c r="F49" s="44">
        <v>6.5</v>
      </c>
      <c r="G49" s="44">
        <v>5.3</v>
      </c>
      <c r="H49" s="41">
        <v>6.6</v>
      </c>
      <c r="I49" s="44">
        <v>4.0999999999999996</v>
      </c>
      <c r="J49" s="21">
        <v>4.2</v>
      </c>
    </row>
    <row r="50" spans="1:13" ht="16.5">
      <c r="A50" s="261"/>
      <c r="B50" s="268"/>
      <c r="C50" s="14" t="s">
        <v>60</v>
      </c>
      <c r="D50" s="12" t="s">
        <v>72</v>
      </c>
      <c r="E50" s="44">
        <v>8.48</v>
      </c>
      <c r="F50" s="44">
        <v>8.69</v>
      </c>
      <c r="G50" s="44">
        <v>11.7</v>
      </c>
      <c r="H50" s="41">
        <v>9.1999999999999993</v>
      </c>
      <c r="I50" s="44">
        <v>1.68</v>
      </c>
      <c r="J50" s="21">
        <v>1.93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9.25</v>
      </c>
      <c r="F52" s="44">
        <v>9.1300000000000008</v>
      </c>
      <c r="G52" s="44">
        <v>9.3000000000000007</v>
      </c>
      <c r="H52" s="41">
        <v>9.2100000000000009</v>
      </c>
      <c r="I52" s="44">
        <v>9.31</v>
      </c>
      <c r="J52" s="21">
        <v>9.3000000000000007</v>
      </c>
    </row>
    <row r="53" spans="1:13" ht="15.75">
      <c r="A53" s="261"/>
      <c r="B53" s="268"/>
      <c r="C53" s="12" t="s">
        <v>56</v>
      </c>
      <c r="D53" s="12" t="s">
        <v>57</v>
      </c>
      <c r="E53" s="44">
        <v>7.41</v>
      </c>
      <c r="F53" s="44">
        <v>8.1199999999999992</v>
      </c>
      <c r="G53" s="44">
        <v>4.68</v>
      </c>
      <c r="H53" s="41">
        <v>6.32</v>
      </c>
      <c r="I53" s="44">
        <v>4.5599999999999996</v>
      </c>
      <c r="J53" s="21">
        <v>4.67</v>
      </c>
    </row>
    <row r="54" spans="1:13" ht="18.75">
      <c r="A54" s="261"/>
      <c r="B54" s="268"/>
      <c r="C54" s="13" t="s">
        <v>58</v>
      </c>
      <c r="D54" s="12" t="s">
        <v>59</v>
      </c>
      <c r="E54" s="44">
        <v>12.6</v>
      </c>
      <c r="F54" s="44">
        <v>10.7</v>
      </c>
      <c r="G54" s="44">
        <v>9.4</v>
      </c>
      <c r="H54" s="41">
        <v>10.199999999999999</v>
      </c>
      <c r="I54" s="44">
        <v>17</v>
      </c>
      <c r="J54" s="21">
        <v>15.4</v>
      </c>
    </row>
    <row r="55" spans="1:13" ht="16.5">
      <c r="A55" s="261"/>
      <c r="B55" s="269"/>
      <c r="C55" s="18" t="s">
        <v>60</v>
      </c>
      <c r="D55" s="12" t="s">
        <v>77</v>
      </c>
      <c r="E55" s="19">
        <v>3.54</v>
      </c>
      <c r="F55" s="19">
        <v>4.1100000000000003</v>
      </c>
      <c r="G55" s="19">
        <v>5.27</v>
      </c>
      <c r="H55" s="41">
        <v>6.11</v>
      </c>
      <c r="I55" s="44">
        <v>1.62</v>
      </c>
      <c r="J55" s="21">
        <v>1.78</v>
      </c>
    </row>
    <row r="56" spans="1:13" ht="14.25">
      <c r="A56" s="22" t="s">
        <v>78</v>
      </c>
      <c r="B56" s="22" t="s">
        <v>79</v>
      </c>
      <c r="C56" s="23">
        <v>8.23</v>
      </c>
      <c r="D56" s="22" t="s">
        <v>80</v>
      </c>
      <c r="E56" s="23">
        <v>82</v>
      </c>
      <c r="F56" s="22" t="s">
        <v>81</v>
      </c>
      <c r="G56" s="23">
        <v>76.44</v>
      </c>
      <c r="H56" s="22" t="s">
        <v>82</v>
      </c>
      <c r="I56" s="23">
        <v>0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1.08</v>
      </c>
      <c r="C60" s="30"/>
      <c r="D60" s="33">
        <v>10</v>
      </c>
      <c r="E60" s="30"/>
      <c r="F60" s="30">
        <v>12.85</v>
      </c>
      <c r="G60" s="34"/>
      <c r="H60" s="30">
        <v>15.7</v>
      </c>
      <c r="I60" s="30"/>
      <c r="J60" s="21">
        <v>6.47</v>
      </c>
      <c r="K60" s="21"/>
      <c r="L60" s="21">
        <v>9.85</v>
      </c>
      <c r="M60" s="21"/>
    </row>
    <row r="61" spans="1:13" ht="18.75">
      <c r="A61" s="28" t="s">
        <v>2</v>
      </c>
      <c r="B61" s="29">
        <v>0.47</v>
      </c>
      <c r="C61" s="30"/>
      <c r="D61" s="33">
        <v>45</v>
      </c>
      <c r="E61" s="30"/>
      <c r="F61" s="30">
        <v>1.74</v>
      </c>
      <c r="G61" s="34"/>
      <c r="H61" s="30">
        <v>40.700000000000003</v>
      </c>
      <c r="I61" s="30"/>
      <c r="J61" s="21">
        <v>25.8</v>
      </c>
      <c r="K61" s="21"/>
      <c r="L61" s="21">
        <v>22.2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45.14</v>
      </c>
      <c r="H63" s="30"/>
      <c r="I63" s="30">
        <v>45.46</v>
      </c>
      <c r="J63" s="21"/>
      <c r="K63" s="21">
        <v>42.15</v>
      </c>
      <c r="M63" s="21">
        <v>45.13</v>
      </c>
    </row>
    <row r="64" spans="1:13" ht="18.75">
      <c r="A64" s="31" t="s">
        <v>3</v>
      </c>
      <c r="B64" s="30"/>
      <c r="C64" s="30">
        <v>10.039999999999999</v>
      </c>
      <c r="D64" s="33"/>
      <c r="E64" s="30">
        <v>12.06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45.48</v>
      </c>
      <c r="D65" s="33"/>
      <c r="E65" s="30">
        <v>48.86</v>
      </c>
      <c r="F65" s="30"/>
      <c r="G65" s="34">
        <v>17.739999999999998</v>
      </c>
      <c r="H65" s="30"/>
      <c r="I65" s="30">
        <v>49.4</v>
      </c>
      <c r="J65" s="21"/>
      <c r="K65" s="21">
        <v>48.96</v>
      </c>
      <c r="M65" s="21">
        <v>55.05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1.59</v>
      </c>
      <c r="C67" s="30">
        <v>4.4800000000000004</v>
      </c>
      <c r="D67" s="33">
        <v>1.68</v>
      </c>
      <c r="E67" s="30">
        <v>5.69</v>
      </c>
      <c r="F67" s="30">
        <v>11</v>
      </c>
      <c r="G67" s="34">
        <v>4.9400000000000004</v>
      </c>
      <c r="H67" s="30">
        <v>9.8000000000000007</v>
      </c>
      <c r="I67" s="30">
        <v>4.66</v>
      </c>
      <c r="J67" s="21">
        <v>12.1</v>
      </c>
      <c r="K67" s="21">
        <v>4.46</v>
      </c>
      <c r="L67" s="21">
        <v>9.8000000000000007</v>
      </c>
      <c r="M67" s="21">
        <v>4.87</v>
      </c>
    </row>
    <row r="68" spans="1:13" ht="18.75">
      <c r="A68" s="32" t="s">
        <v>5</v>
      </c>
      <c r="B68" s="36">
        <v>0.72</v>
      </c>
      <c r="C68" s="30">
        <v>4.47</v>
      </c>
      <c r="D68" s="33">
        <v>1.79</v>
      </c>
      <c r="E68" s="30">
        <v>5.5</v>
      </c>
      <c r="F68" s="30">
        <v>5.55</v>
      </c>
      <c r="G68" s="34">
        <v>6.08</v>
      </c>
      <c r="H68" s="30">
        <v>5.47</v>
      </c>
      <c r="I68" s="30">
        <v>5.37</v>
      </c>
      <c r="J68" s="21">
        <v>4.7</v>
      </c>
      <c r="K68" s="21">
        <v>5.03</v>
      </c>
      <c r="L68" s="21">
        <v>5.0999999999999996</v>
      </c>
      <c r="M68" s="21">
        <v>4.84</v>
      </c>
    </row>
    <row r="69" spans="1:13" ht="18.75">
      <c r="A69" s="32" t="s">
        <v>6</v>
      </c>
      <c r="B69" s="36">
        <v>0.64</v>
      </c>
      <c r="C69" s="30">
        <v>5.15</v>
      </c>
      <c r="D69" s="33">
        <v>2.2999999999999998</v>
      </c>
      <c r="E69" s="30">
        <v>6.55</v>
      </c>
      <c r="F69" s="30">
        <v>14.1</v>
      </c>
      <c r="G69" s="34">
        <v>4.92</v>
      </c>
      <c r="H69" s="30">
        <v>11.6</v>
      </c>
      <c r="I69" s="30">
        <v>5.67</v>
      </c>
      <c r="J69" s="21">
        <v>9.24</v>
      </c>
      <c r="K69" s="21">
        <v>4.9400000000000004</v>
      </c>
      <c r="L69" s="21">
        <v>7.3</v>
      </c>
      <c r="M69" s="21">
        <v>4.8899999999999997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207</v>
      </c>
      <c r="D2" s="214"/>
      <c r="E2" s="214"/>
      <c r="F2" s="215" t="s">
        <v>148</v>
      </c>
      <c r="G2" s="215"/>
      <c r="H2" s="215"/>
      <c r="I2" s="216" t="s">
        <v>161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20982</v>
      </c>
      <c r="D4" s="217"/>
      <c r="E4" s="217"/>
      <c r="F4" s="217">
        <v>21770</v>
      </c>
      <c r="G4" s="217"/>
      <c r="H4" s="217"/>
      <c r="I4" s="217">
        <v>22505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40056</v>
      </c>
      <c r="D5" s="217"/>
      <c r="E5" s="217"/>
      <c r="F5" s="217">
        <v>40620</v>
      </c>
      <c r="G5" s="217"/>
      <c r="H5" s="217"/>
      <c r="I5" s="217">
        <v>41598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C4-'13日'!I4</f>
        <v>732</v>
      </c>
      <c r="D6" s="273"/>
      <c r="E6" s="273"/>
      <c r="F6" s="274">
        <f>F4-C4</f>
        <v>788</v>
      </c>
      <c r="G6" s="275"/>
      <c r="H6" s="276"/>
      <c r="I6" s="274">
        <f>I4-F4</f>
        <v>735</v>
      </c>
      <c r="J6" s="275"/>
      <c r="K6" s="276"/>
      <c r="L6" s="282">
        <f>C6+F6+I6</f>
        <v>2255</v>
      </c>
      <c r="M6" s="282">
        <f>C7+F7+I7</f>
        <v>2298</v>
      </c>
    </row>
    <row r="7" spans="1:15" ht="21.95" customHeight="1">
      <c r="A7" s="208"/>
      <c r="B7" s="6" t="s">
        <v>16</v>
      </c>
      <c r="C7" s="273">
        <f>C5-'13日'!I5</f>
        <v>756</v>
      </c>
      <c r="D7" s="273"/>
      <c r="E7" s="273"/>
      <c r="F7" s="274">
        <f>F5-C5</f>
        <v>564</v>
      </c>
      <c r="G7" s="275"/>
      <c r="H7" s="276"/>
      <c r="I7" s="274">
        <f>I5-F5</f>
        <v>978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47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44</v>
      </c>
      <c r="D10" s="217"/>
      <c r="E10" s="217"/>
      <c r="F10" s="217">
        <v>46</v>
      </c>
      <c r="G10" s="217"/>
      <c r="H10" s="217"/>
      <c r="I10" s="217">
        <v>48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21" t="s">
        <v>121</v>
      </c>
      <c r="D11" s="121" t="s">
        <v>121</v>
      </c>
      <c r="E11" s="121" t="s">
        <v>121</v>
      </c>
      <c r="F11" s="123" t="s">
        <v>121</v>
      </c>
      <c r="G11" s="123" t="s">
        <v>121</v>
      </c>
      <c r="H11" s="123" t="s">
        <v>121</v>
      </c>
      <c r="I11" s="124" t="s">
        <v>121</v>
      </c>
      <c r="J11" s="124" t="s">
        <v>121</v>
      </c>
      <c r="K11" s="124" t="s">
        <v>121</v>
      </c>
    </row>
    <row r="12" spans="1:15" ht="21.95" customHeight="1">
      <c r="A12" s="253"/>
      <c r="B12" s="43" t="s">
        <v>23</v>
      </c>
      <c r="C12" s="121">
        <v>55</v>
      </c>
      <c r="D12" s="121">
        <v>55</v>
      </c>
      <c r="E12" s="121">
        <v>55</v>
      </c>
      <c r="F12" s="123">
        <v>55</v>
      </c>
      <c r="G12" s="123">
        <v>55</v>
      </c>
      <c r="H12" s="123">
        <v>55</v>
      </c>
      <c r="I12" s="124">
        <v>55</v>
      </c>
      <c r="J12" s="124">
        <v>55</v>
      </c>
      <c r="K12" s="124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20">
        <v>340</v>
      </c>
      <c r="D15" s="41">
        <v>310</v>
      </c>
      <c r="E15" s="41">
        <v>280</v>
      </c>
      <c r="F15" s="122">
        <v>280</v>
      </c>
      <c r="G15" s="41">
        <v>250</v>
      </c>
      <c r="H15" s="41">
        <v>540</v>
      </c>
      <c r="I15" s="41">
        <v>540</v>
      </c>
      <c r="J15" s="41">
        <v>530</v>
      </c>
      <c r="K15" s="41">
        <v>510</v>
      </c>
    </row>
    <row r="16" spans="1:15" ht="30.75" customHeight="1">
      <c r="A16" s="227"/>
      <c r="B16" s="9" t="s">
        <v>28</v>
      </c>
      <c r="C16" s="224" t="s">
        <v>29</v>
      </c>
      <c r="D16" s="224"/>
      <c r="E16" s="224"/>
      <c r="F16" s="224" t="s">
        <v>213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21" t="s">
        <v>122</v>
      </c>
      <c r="D17" s="121" t="s">
        <v>122</v>
      </c>
      <c r="E17" s="121" t="s">
        <v>122</v>
      </c>
      <c r="F17" s="123" t="s">
        <v>122</v>
      </c>
      <c r="G17" s="123" t="s">
        <v>122</v>
      </c>
      <c r="H17" s="123" t="s">
        <v>122</v>
      </c>
      <c r="I17" s="124" t="s">
        <v>122</v>
      </c>
      <c r="J17" s="124" t="s">
        <v>122</v>
      </c>
      <c r="K17" s="124" t="s">
        <v>122</v>
      </c>
    </row>
    <row r="18" spans="1:11" ht="21.95" customHeight="1">
      <c r="A18" s="225"/>
      <c r="B18" s="42" t="s">
        <v>23</v>
      </c>
      <c r="C18" s="121">
        <v>65</v>
      </c>
      <c r="D18" s="121">
        <v>65</v>
      </c>
      <c r="E18" s="121">
        <v>65</v>
      </c>
      <c r="F18" s="123">
        <v>65</v>
      </c>
      <c r="G18" s="123">
        <v>65</v>
      </c>
      <c r="H18" s="123">
        <v>65</v>
      </c>
      <c r="I18" s="124">
        <v>65</v>
      </c>
      <c r="J18" s="124">
        <v>65</v>
      </c>
      <c r="K18" s="124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20">
        <v>500</v>
      </c>
      <c r="D21" s="41">
        <v>450</v>
      </c>
      <c r="E21" s="41">
        <v>400</v>
      </c>
      <c r="F21" s="41">
        <v>320</v>
      </c>
      <c r="G21" s="41">
        <v>250</v>
      </c>
      <c r="H21" s="41">
        <v>550</v>
      </c>
      <c r="I21" s="41">
        <v>530</v>
      </c>
      <c r="J21" s="41">
        <v>480</v>
      </c>
      <c r="K21" s="41">
        <v>410</v>
      </c>
    </row>
    <row r="22" spans="1:11" ht="27.75" customHeight="1">
      <c r="A22" s="223"/>
      <c r="B22" s="9" t="s">
        <v>33</v>
      </c>
      <c r="C22" s="224" t="s">
        <v>34</v>
      </c>
      <c r="D22" s="224"/>
      <c r="E22" s="224"/>
      <c r="F22" s="224" t="s">
        <v>214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1100</v>
      </c>
      <c r="D23" s="222"/>
      <c r="E23" s="222"/>
      <c r="F23" s="222">
        <f>450+510</f>
        <v>960</v>
      </c>
      <c r="G23" s="222"/>
      <c r="H23" s="222"/>
      <c r="I23" s="222">
        <f>450+510</f>
        <v>960</v>
      </c>
      <c r="J23" s="222"/>
      <c r="K23" s="222"/>
    </row>
    <row r="24" spans="1:11" ht="21.95" customHeight="1">
      <c r="A24" s="228"/>
      <c r="B24" s="10" t="s">
        <v>37</v>
      </c>
      <c r="C24" s="222">
        <v>1050</v>
      </c>
      <c r="D24" s="222"/>
      <c r="E24" s="222"/>
      <c r="F24" s="222">
        <v>910</v>
      </c>
      <c r="G24" s="222"/>
      <c r="H24" s="222"/>
      <c r="I24" s="222">
        <v>910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 t="s">
        <v>208</v>
      </c>
      <c r="D25" s="222"/>
      <c r="E25" s="222"/>
      <c r="F25" s="222">
        <v>35</v>
      </c>
      <c r="G25" s="222"/>
      <c r="H25" s="222"/>
      <c r="I25" s="222">
        <v>35</v>
      </c>
      <c r="J25" s="222"/>
      <c r="K25" s="222"/>
    </row>
    <row r="26" spans="1:11" ht="21.95" customHeight="1">
      <c r="A26" s="227"/>
      <c r="B26" s="8" t="s">
        <v>40</v>
      </c>
      <c r="C26" s="222">
        <v>95</v>
      </c>
      <c r="D26" s="222"/>
      <c r="E26" s="222"/>
      <c r="F26" s="222">
        <v>93</v>
      </c>
      <c r="G26" s="222"/>
      <c r="H26" s="222"/>
      <c r="I26" s="222">
        <v>93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215</v>
      </c>
      <c r="D28" s="239"/>
      <c r="E28" s="240"/>
      <c r="F28" s="238" t="s">
        <v>217</v>
      </c>
      <c r="G28" s="239"/>
      <c r="H28" s="240"/>
      <c r="I28" s="238" t="s">
        <v>219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209</v>
      </c>
      <c r="D31" s="250"/>
      <c r="E31" s="251"/>
      <c r="F31" s="249" t="s">
        <v>157</v>
      </c>
      <c r="G31" s="250"/>
      <c r="H31" s="251"/>
      <c r="I31" s="249" t="s">
        <v>218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121">
        <v>0</v>
      </c>
      <c r="G34" s="121">
        <v>0</v>
      </c>
      <c r="H34" s="121">
        <v>0</v>
      </c>
      <c r="I34" s="121">
        <v>0</v>
      </c>
      <c r="J34" s="121">
        <v>0</v>
      </c>
    </row>
    <row r="35" spans="1:10" ht="15.75">
      <c r="A35" s="261"/>
      <c r="B35" s="268"/>
      <c r="C35" s="13" t="s">
        <v>54</v>
      </c>
      <c r="D35" s="13" t="s">
        <v>55</v>
      </c>
      <c r="E35" s="121">
        <v>9.16</v>
      </c>
      <c r="F35" s="121">
        <v>9.36</v>
      </c>
      <c r="G35" s="121">
        <v>9.25</v>
      </c>
      <c r="H35" s="121">
        <v>9.4499999999999993</v>
      </c>
      <c r="I35" s="121">
        <v>9.4499999999999993</v>
      </c>
      <c r="J35" s="121">
        <v>9.49</v>
      </c>
    </row>
    <row r="36" spans="1:10" ht="15.75">
      <c r="A36" s="261"/>
      <c r="B36" s="268"/>
      <c r="C36" s="12" t="s">
        <v>56</v>
      </c>
      <c r="D36" s="12" t="s">
        <v>57</v>
      </c>
      <c r="E36" s="121">
        <v>4.12</v>
      </c>
      <c r="F36" s="121">
        <v>4.8499999999999996</v>
      </c>
      <c r="G36" s="121">
        <v>8.98</v>
      </c>
      <c r="H36" s="121">
        <v>5.97</v>
      </c>
      <c r="I36" s="121">
        <v>5.26</v>
      </c>
      <c r="J36" s="121">
        <v>4.7300000000000004</v>
      </c>
    </row>
    <row r="37" spans="1:10" ht="18.75">
      <c r="A37" s="261"/>
      <c r="B37" s="268"/>
      <c r="C37" s="13" t="s">
        <v>58</v>
      </c>
      <c r="D37" s="12" t="s">
        <v>59</v>
      </c>
      <c r="E37" s="121">
        <v>24.3</v>
      </c>
      <c r="F37" s="121">
        <v>18.3</v>
      </c>
      <c r="G37" s="121">
        <v>8.3000000000000007</v>
      </c>
      <c r="H37" s="121">
        <v>10.199999999999999</v>
      </c>
      <c r="I37" s="121">
        <v>14.2</v>
      </c>
      <c r="J37" s="121">
        <v>15.7</v>
      </c>
    </row>
    <row r="38" spans="1:10" ht="16.5">
      <c r="A38" s="261"/>
      <c r="B38" s="268"/>
      <c r="C38" s="14" t="s">
        <v>60</v>
      </c>
      <c r="D38" s="12" t="s">
        <v>61</v>
      </c>
      <c r="E38" s="121">
        <v>7.78</v>
      </c>
      <c r="F38" s="121">
        <v>5</v>
      </c>
      <c r="G38" s="121">
        <v>6.84</v>
      </c>
      <c r="H38" s="121">
        <v>13.1</v>
      </c>
      <c r="I38" s="121">
        <v>2.92</v>
      </c>
      <c r="J38" s="121">
        <v>1.84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121">
        <v>1</v>
      </c>
      <c r="F39" s="121">
        <v>1</v>
      </c>
      <c r="G39" s="121">
        <v>0.8</v>
      </c>
      <c r="H39" s="121">
        <v>0.8</v>
      </c>
      <c r="I39" s="121">
        <v>1</v>
      </c>
      <c r="J39" s="121">
        <v>1</v>
      </c>
    </row>
    <row r="40" spans="1:10" ht="15.75">
      <c r="A40" s="261"/>
      <c r="B40" s="268"/>
      <c r="C40" s="13" t="s">
        <v>54</v>
      </c>
      <c r="D40" s="13" t="s">
        <v>63</v>
      </c>
      <c r="E40" s="121">
        <v>10.039999999999999</v>
      </c>
      <c r="F40" s="121">
        <v>9.77</v>
      </c>
      <c r="G40" s="121">
        <v>10.34</v>
      </c>
      <c r="H40" s="121">
        <v>10.08</v>
      </c>
      <c r="I40" s="121">
        <v>10.17</v>
      </c>
      <c r="J40" s="121">
        <v>10.07</v>
      </c>
    </row>
    <row r="41" spans="1:10" ht="15.75">
      <c r="A41" s="261"/>
      <c r="B41" s="268"/>
      <c r="C41" s="12" t="s">
        <v>56</v>
      </c>
      <c r="D41" s="12" t="s">
        <v>64</v>
      </c>
      <c r="E41" s="121">
        <v>22.8</v>
      </c>
      <c r="F41" s="121">
        <v>21.4</v>
      </c>
      <c r="G41" s="121">
        <v>24.9</v>
      </c>
      <c r="H41" s="121">
        <v>29.1</v>
      </c>
      <c r="I41" s="121">
        <v>26.3</v>
      </c>
      <c r="J41" s="121">
        <v>30.7</v>
      </c>
    </row>
    <row r="42" spans="1:10" ht="15.75">
      <c r="A42" s="261"/>
      <c r="B42" s="268"/>
      <c r="C42" s="15" t="s">
        <v>65</v>
      </c>
      <c r="D42" s="16" t="s">
        <v>66</v>
      </c>
      <c r="E42" s="121">
        <v>4.42</v>
      </c>
      <c r="F42" s="121">
        <v>4.43</v>
      </c>
      <c r="G42" s="121">
        <v>5.2</v>
      </c>
      <c r="H42" s="121">
        <v>5.28</v>
      </c>
      <c r="I42" s="121">
        <v>5.66</v>
      </c>
      <c r="J42" s="121">
        <v>5.52</v>
      </c>
    </row>
    <row r="43" spans="1:10" ht="16.5">
      <c r="A43" s="261"/>
      <c r="B43" s="268"/>
      <c r="C43" s="15" t="s">
        <v>67</v>
      </c>
      <c r="D43" s="17" t="s">
        <v>68</v>
      </c>
      <c r="E43" s="121">
        <v>4.38</v>
      </c>
      <c r="F43" s="121">
        <v>4.42</v>
      </c>
      <c r="G43" s="121">
        <v>6.7</v>
      </c>
      <c r="H43" s="121">
        <v>7.77</v>
      </c>
      <c r="I43" s="121">
        <v>4.72</v>
      </c>
      <c r="J43" s="121">
        <v>6.75</v>
      </c>
    </row>
    <row r="44" spans="1:10" ht="18.75">
      <c r="A44" s="261"/>
      <c r="B44" s="268"/>
      <c r="C44" s="13" t="s">
        <v>58</v>
      </c>
      <c r="D44" s="12" t="s">
        <v>69</v>
      </c>
      <c r="E44" s="121">
        <v>1679</v>
      </c>
      <c r="F44" s="121">
        <v>1680</v>
      </c>
      <c r="G44" s="121">
        <v>1100</v>
      </c>
      <c r="H44" s="121">
        <v>1684</v>
      </c>
      <c r="I44" s="121">
        <v>1686</v>
      </c>
      <c r="J44" s="121">
        <v>1684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121">
        <v>4.08</v>
      </c>
      <c r="F45" s="121">
        <v>4.6900000000000004</v>
      </c>
      <c r="G45" s="121">
        <v>4.34</v>
      </c>
      <c r="H45" s="121">
        <v>9.18</v>
      </c>
      <c r="I45" s="121">
        <v>4.91</v>
      </c>
      <c r="J45" s="121">
        <v>8.33</v>
      </c>
    </row>
    <row r="46" spans="1:10" ht="18.75">
      <c r="A46" s="261"/>
      <c r="B46" s="268"/>
      <c r="C46" s="13" t="s">
        <v>58</v>
      </c>
      <c r="D46" s="12" t="s">
        <v>59</v>
      </c>
      <c r="E46" s="121">
        <v>20.5</v>
      </c>
      <c r="F46" s="121">
        <v>6.5</v>
      </c>
      <c r="G46" s="121">
        <v>9.8000000000000007</v>
      </c>
      <c r="H46" s="121">
        <v>11.8</v>
      </c>
      <c r="I46" s="121">
        <v>18.2</v>
      </c>
      <c r="J46" s="121">
        <v>15.7</v>
      </c>
    </row>
    <row r="47" spans="1:10" ht="16.5">
      <c r="A47" s="261"/>
      <c r="B47" s="268"/>
      <c r="C47" s="14" t="s">
        <v>60</v>
      </c>
      <c r="D47" s="12" t="s">
        <v>72</v>
      </c>
      <c r="E47" s="121">
        <v>5.74</v>
      </c>
      <c r="F47" s="121">
        <v>2</v>
      </c>
      <c r="G47" s="121">
        <v>1.42</v>
      </c>
      <c r="H47" s="121">
        <v>6.97</v>
      </c>
      <c r="I47" s="121">
        <v>2.91</v>
      </c>
      <c r="J47" s="121">
        <v>2.15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121">
        <v>5</v>
      </c>
      <c r="F48" s="121">
        <v>6.18</v>
      </c>
      <c r="G48" s="121">
        <v>5.07</v>
      </c>
      <c r="H48" s="121">
        <v>7.13</v>
      </c>
      <c r="I48" s="121">
        <v>5.52</v>
      </c>
      <c r="J48" s="121">
        <v>6.37</v>
      </c>
    </row>
    <row r="49" spans="1:13" ht="18.75">
      <c r="A49" s="261"/>
      <c r="B49" s="268"/>
      <c r="C49" s="13" t="s">
        <v>58</v>
      </c>
      <c r="D49" s="12" t="s">
        <v>59</v>
      </c>
      <c r="E49" s="121">
        <v>4.0999999999999996</v>
      </c>
      <c r="F49" s="121">
        <v>8.1999999999999993</v>
      </c>
      <c r="G49" s="121">
        <v>8.4</v>
      </c>
      <c r="H49" s="121">
        <v>5.2</v>
      </c>
      <c r="I49" s="121">
        <v>4.5</v>
      </c>
      <c r="J49" s="121">
        <v>2.6</v>
      </c>
    </row>
    <row r="50" spans="1:13" ht="16.5">
      <c r="A50" s="261"/>
      <c r="B50" s="268"/>
      <c r="C50" s="14" t="s">
        <v>60</v>
      </c>
      <c r="D50" s="12" t="s">
        <v>72</v>
      </c>
      <c r="E50" s="121">
        <v>9.0299999999999994</v>
      </c>
      <c r="F50" s="121">
        <v>9.7799999999999994</v>
      </c>
      <c r="G50" s="121">
        <v>8.8000000000000007</v>
      </c>
      <c r="H50" s="121">
        <v>8.6999999999999993</v>
      </c>
      <c r="I50" s="121">
        <v>2.1800000000000002</v>
      </c>
      <c r="J50" s="121">
        <v>3.21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121">
        <v>0</v>
      </c>
      <c r="F51" s="121">
        <v>0</v>
      </c>
      <c r="G51" s="121">
        <v>0</v>
      </c>
      <c r="H51" s="121">
        <v>0</v>
      </c>
      <c r="I51" s="121">
        <v>0</v>
      </c>
      <c r="J51" s="121">
        <v>0</v>
      </c>
    </row>
    <row r="52" spans="1:13" ht="15.75">
      <c r="A52" s="261"/>
      <c r="B52" s="268"/>
      <c r="C52" s="13" t="s">
        <v>54</v>
      </c>
      <c r="D52" s="12" t="s">
        <v>76</v>
      </c>
      <c r="E52" s="121">
        <v>9.25</v>
      </c>
      <c r="F52" s="121">
        <v>8.92</v>
      </c>
      <c r="G52" s="121">
        <v>9.43</v>
      </c>
      <c r="H52" s="121">
        <v>9.4</v>
      </c>
      <c r="I52" s="121">
        <v>9.4499999999999993</v>
      </c>
      <c r="J52" s="121">
        <v>9.42</v>
      </c>
    </row>
    <row r="53" spans="1:13" ht="15.75">
      <c r="A53" s="261"/>
      <c r="B53" s="268"/>
      <c r="C53" s="12" t="s">
        <v>56</v>
      </c>
      <c r="D53" s="12" t="s">
        <v>57</v>
      </c>
      <c r="E53" s="121">
        <v>5.49</v>
      </c>
      <c r="F53" s="121">
        <v>5.72</v>
      </c>
      <c r="G53" s="121">
        <v>6.83</v>
      </c>
      <c r="H53" s="121">
        <v>11.18</v>
      </c>
      <c r="I53" s="121">
        <v>11.3</v>
      </c>
      <c r="J53" s="121">
        <v>6.07</v>
      </c>
    </row>
    <row r="54" spans="1:13" ht="18.75">
      <c r="A54" s="261"/>
      <c r="B54" s="268"/>
      <c r="C54" s="13" t="s">
        <v>58</v>
      </c>
      <c r="D54" s="12" t="s">
        <v>59</v>
      </c>
      <c r="E54" s="121">
        <v>8.5</v>
      </c>
      <c r="F54" s="121">
        <v>9.6</v>
      </c>
      <c r="G54" s="121">
        <v>6.7</v>
      </c>
      <c r="H54" s="121">
        <v>6.5</v>
      </c>
      <c r="I54" s="121">
        <v>11.2</v>
      </c>
      <c r="J54" s="121">
        <v>12.6</v>
      </c>
    </row>
    <row r="55" spans="1:13" ht="16.5">
      <c r="A55" s="261"/>
      <c r="B55" s="269"/>
      <c r="C55" s="18" t="s">
        <v>60</v>
      </c>
      <c r="D55" s="12" t="s">
        <v>77</v>
      </c>
      <c r="E55" s="121">
        <v>1.18</v>
      </c>
      <c r="F55" s="121">
        <v>2.02</v>
      </c>
      <c r="G55" s="121">
        <v>8.6999999999999993</v>
      </c>
      <c r="H55" s="121">
        <v>4.4000000000000004</v>
      </c>
      <c r="I55" s="121">
        <v>2.35</v>
      </c>
      <c r="J55" s="121">
        <v>1.84</v>
      </c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/>
      <c r="F56" s="22" t="s">
        <v>81</v>
      </c>
      <c r="G56" s="23">
        <v>87</v>
      </c>
      <c r="H56" s="22" t="s">
        <v>82</v>
      </c>
      <c r="I56" s="23">
        <v>0.02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7.94</v>
      </c>
      <c r="C60" s="29"/>
      <c r="D60" s="29">
        <v>6.16</v>
      </c>
      <c r="E60" s="29"/>
      <c r="F60" s="29">
        <v>15.6</v>
      </c>
      <c r="G60" s="29"/>
      <c r="H60" s="29"/>
      <c r="I60" s="29"/>
      <c r="J60" s="29">
        <v>5.29</v>
      </c>
      <c r="K60" s="29"/>
      <c r="L60" s="29">
        <v>18</v>
      </c>
      <c r="M60" s="29"/>
    </row>
    <row r="61" spans="1:13" ht="18.75">
      <c r="A61" s="28" t="s">
        <v>2</v>
      </c>
      <c r="B61" s="29">
        <v>20.8</v>
      </c>
      <c r="C61" s="29"/>
      <c r="D61" s="29"/>
      <c r="E61" s="29"/>
      <c r="F61" s="29">
        <v>6.05</v>
      </c>
      <c r="G61" s="29"/>
      <c r="H61" s="29">
        <v>6.12</v>
      </c>
      <c r="I61" s="29"/>
      <c r="J61" s="29">
        <v>2.38</v>
      </c>
      <c r="K61" s="29"/>
      <c r="L61" s="29">
        <v>7.26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48.57</v>
      </c>
      <c r="D63" s="30"/>
      <c r="E63" s="30">
        <v>46.99</v>
      </c>
      <c r="F63" s="30"/>
      <c r="G63" s="30">
        <v>30.4</v>
      </c>
      <c r="H63" s="30"/>
      <c r="I63" s="30">
        <v>46.6</v>
      </c>
      <c r="J63" s="30"/>
      <c r="K63" s="30">
        <v>44.8</v>
      </c>
      <c r="L63" s="30"/>
      <c r="M63" s="30">
        <v>51.4</v>
      </c>
    </row>
    <row r="64" spans="1:13" ht="18.75">
      <c r="A64" s="31" t="s">
        <v>3</v>
      </c>
      <c r="B64" s="30"/>
      <c r="C64" s="30"/>
      <c r="D64" s="30"/>
      <c r="E64" s="30"/>
      <c r="F64" s="30"/>
      <c r="G64" s="30"/>
      <c r="H64" s="30"/>
      <c r="I64" s="30">
        <v>6.9</v>
      </c>
      <c r="J64" s="30"/>
      <c r="K64" s="30">
        <v>11</v>
      </c>
      <c r="L64" s="30"/>
      <c r="M64" s="30">
        <v>9.9</v>
      </c>
    </row>
    <row r="65" spans="1:13" ht="18.75">
      <c r="A65" s="31" t="s">
        <v>4</v>
      </c>
      <c r="B65" s="30"/>
      <c r="C65" s="30">
        <v>57.08</v>
      </c>
      <c r="D65" s="30"/>
      <c r="E65" s="30">
        <v>52.17</v>
      </c>
      <c r="F65" s="30"/>
      <c r="G65" s="30">
        <v>266</v>
      </c>
      <c r="H65" s="30"/>
      <c r="I65" s="30"/>
      <c r="J65" s="30"/>
      <c r="K65" s="30"/>
      <c r="L65" s="30"/>
      <c r="M65" s="30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3.04</v>
      </c>
      <c r="C67" s="30">
        <v>4.2</v>
      </c>
      <c r="D67" s="30">
        <v>1.72</v>
      </c>
      <c r="E67" s="30">
        <v>4.4000000000000004</v>
      </c>
      <c r="F67" s="30">
        <v>11.8</v>
      </c>
      <c r="G67" s="30">
        <v>5.7</v>
      </c>
      <c r="H67" s="30">
        <v>8.6</v>
      </c>
      <c r="I67" s="30">
        <v>7.51</v>
      </c>
      <c r="J67" s="30">
        <v>2.54</v>
      </c>
      <c r="K67" s="30">
        <v>5.6</v>
      </c>
      <c r="L67" s="30">
        <v>1.84</v>
      </c>
      <c r="M67" s="30">
        <v>5.8</v>
      </c>
    </row>
    <row r="68" spans="1:13" ht="18.75">
      <c r="A68" s="32" t="s">
        <v>5</v>
      </c>
      <c r="B68" s="30">
        <v>3.62</v>
      </c>
      <c r="C68" s="30">
        <v>4.63</v>
      </c>
      <c r="D68" s="30">
        <v>1.94</v>
      </c>
      <c r="E68" s="30">
        <v>6.56</v>
      </c>
      <c r="F68" s="30">
        <v>2.15</v>
      </c>
      <c r="G68" s="30">
        <v>8.9</v>
      </c>
      <c r="H68" s="30">
        <v>15.2</v>
      </c>
      <c r="I68" s="30">
        <v>5.9</v>
      </c>
      <c r="J68" s="30">
        <v>3.29</v>
      </c>
      <c r="K68" s="30">
        <v>4.4000000000000004</v>
      </c>
      <c r="L68" s="30">
        <v>3.15</v>
      </c>
      <c r="M68" s="30">
        <v>4.05</v>
      </c>
    </row>
    <row r="69" spans="1:13" ht="18.75">
      <c r="A69" s="32" t="s">
        <v>6</v>
      </c>
      <c r="B69" s="30">
        <v>2.97</v>
      </c>
      <c r="C69" s="30">
        <v>4.9000000000000004</v>
      </c>
      <c r="D69" s="30">
        <v>3.46</v>
      </c>
      <c r="E69" s="30">
        <v>5.49</v>
      </c>
      <c r="F69" s="30">
        <v>7.09</v>
      </c>
      <c r="G69" s="30">
        <v>7.9</v>
      </c>
      <c r="H69" s="30"/>
      <c r="I69" s="30"/>
      <c r="J69" s="30"/>
      <c r="K69" s="30"/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220</v>
      </c>
      <c r="D2" s="214"/>
      <c r="E2" s="214"/>
      <c r="F2" s="215" t="s">
        <v>148</v>
      </c>
      <c r="G2" s="215"/>
      <c r="H2" s="215"/>
      <c r="I2" s="216" t="s">
        <v>225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23350</v>
      </c>
      <c r="D4" s="217"/>
      <c r="E4" s="217"/>
      <c r="F4" s="217">
        <v>24180</v>
      </c>
      <c r="G4" s="217"/>
      <c r="H4" s="217"/>
      <c r="I4" s="217">
        <v>24800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42300</v>
      </c>
      <c r="D5" s="217"/>
      <c r="E5" s="217"/>
      <c r="F5" s="217">
        <v>43333</v>
      </c>
      <c r="G5" s="217"/>
      <c r="H5" s="217"/>
      <c r="I5" s="217">
        <v>44100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C4-'14日'!I4</f>
        <v>845</v>
      </c>
      <c r="D6" s="273"/>
      <c r="E6" s="273"/>
      <c r="F6" s="274">
        <f>F4-C4</f>
        <v>830</v>
      </c>
      <c r="G6" s="275"/>
      <c r="H6" s="276"/>
      <c r="I6" s="274">
        <f>I4-F4</f>
        <v>620</v>
      </c>
      <c r="J6" s="275"/>
      <c r="K6" s="276"/>
      <c r="L6" s="282">
        <f>C6+F6+I6</f>
        <v>2295</v>
      </c>
      <c r="M6" s="282">
        <f>C7+F7+I7</f>
        <v>2502</v>
      </c>
    </row>
    <row r="7" spans="1:15" ht="21.95" customHeight="1">
      <c r="A7" s="208"/>
      <c r="B7" s="6" t="s">
        <v>16</v>
      </c>
      <c r="C7" s="273">
        <f>C5-'14日'!I5</f>
        <v>702</v>
      </c>
      <c r="D7" s="273"/>
      <c r="E7" s="273"/>
      <c r="F7" s="274">
        <f>F5-C5</f>
        <v>1033</v>
      </c>
      <c r="G7" s="275"/>
      <c r="H7" s="276"/>
      <c r="I7" s="274">
        <f>I5-F5</f>
        <v>767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45</v>
      </c>
      <c r="D10" s="217"/>
      <c r="E10" s="217"/>
      <c r="F10" s="217">
        <v>45</v>
      </c>
      <c r="G10" s="217"/>
      <c r="H10" s="217"/>
      <c r="I10" s="217">
        <v>45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26" t="s">
        <v>121</v>
      </c>
      <c r="D11" s="126" t="s">
        <v>121</v>
      </c>
      <c r="E11" s="126" t="s">
        <v>121</v>
      </c>
      <c r="F11" s="128" t="s">
        <v>121</v>
      </c>
      <c r="G11" s="128" t="s">
        <v>121</v>
      </c>
      <c r="H11" s="128" t="s">
        <v>121</v>
      </c>
      <c r="I11" s="130" t="s">
        <v>121</v>
      </c>
      <c r="J11" s="130" t="s">
        <v>121</v>
      </c>
      <c r="K11" s="130" t="s">
        <v>121</v>
      </c>
    </row>
    <row r="12" spans="1:15" ht="21.95" customHeight="1">
      <c r="A12" s="253"/>
      <c r="B12" s="43" t="s">
        <v>23</v>
      </c>
      <c r="C12" s="126">
        <v>55</v>
      </c>
      <c r="D12" s="126">
        <v>55</v>
      </c>
      <c r="E12" s="126">
        <v>55</v>
      </c>
      <c r="F12" s="128">
        <v>55</v>
      </c>
      <c r="G12" s="128">
        <v>55</v>
      </c>
      <c r="H12" s="128">
        <v>55</v>
      </c>
      <c r="I12" s="130">
        <v>55</v>
      </c>
      <c r="J12" s="130">
        <v>55</v>
      </c>
      <c r="K12" s="130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25">
        <v>510</v>
      </c>
      <c r="D15" s="41">
        <v>500</v>
      </c>
      <c r="E15" s="41">
        <v>480</v>
      </c>
      <c r="F15" s="41">
        <v>480</v>
      </c>
      <c r="G15" s="41">
        <v>450</v>
      </c>
      <c r="H15" s="41">
        <v>430</v>
      </c>
      <c r="I15" s="41">
        <v>430</v>
      </c>
      <c r="J15" s="41">
        <v>400</v>
      </c>
      <c r="K15" s="41">
        <v>370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26" t="s">
        <v>122</v>
      </c>
      <c r="D17" s="126" t="s">
        <v>122</v>
      </c>
      <c r="E17" s="126" t="s">
        <v>122</v>
      </c>
      <c r="F17" s="128" t="s">
        <v>122</v>
      </c>
      <c r="G17" s="128" t="s">
        <v>122</v>
      </c>
      <c r="H17" s="128" t="s">
        <v>122</v>
      </c>
      <c r="I17" s="130" t="s">
        <v>122</v>
      </c>
      <c r="J17" s="130" t="s">
        <v>122</v>
      </c>
      <c r="K17" s="130" t="s">
        <v>122</v>
      </c>
    </row>
    <row r="18" spans="1:11" ht="21.95" customHeight="1">
      <c r="A18" s="225"/>
      <c r="B18" s="42" t="s">
        <v>23</v>
      </c>
      <c r="C18" s="126">
        <v>65</v>
      </c>
      <c r="D18" s="126">
        <v>65</v>
      </c>
      <c r="E18" s="126">
        <v>65</v>
      </c>
      <c r="F18" s="128">
        <v>65</v>
      </c>
      <c r="G18" s="128">
        <v>65</v>
      </c>
      <c r="H18" s="128">
        <v>65</v>
      </c>
      <c r="I18" s="130">
        <v>65</v>
      </c>
      <c r="J18" s="130">
        <v>65</v>
      </c>
      <c r="K18" s="130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25">
        <v>410</v>
      </c>
      <c r="D21" s="41">
        <v>350</v>
      </c>
      <c r="E21" s="41">
        <v>280</v>
      </c>
      <c r="F21" s="41">
        <v>280</v>
      </c>
      <c r="G21" s="41">
        <v>220</v>
      </c>
      <c r="H21" s="41">
        <v>500</v>
      </c>
      <c r="I21" s="41">
        <v>500</v>
      </c>
      <c r="J21" s="41">
        <v>420</v>
      </c>
      <c r="K21" s="41">
        <v>350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224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f>450+510</f>
        <v>960</v>
      </c>
      <c r="D23" s="222"/>
      <c r="E23" s="222"/>
      <c r="F23" s="222">
        <v>960</v>
      </c>
      <c r="G23" s="222"/>
      <c r="H23" s="222"/>
      <c r="I23" s="222">
        <v>830</v>
      </c>
      <c r="J23" s="222"/>
      <c r="K23" s="222"/>
    </row>
    <row r="24" spans="1:11" ht="21.95" customHeight="1">
      <c r="A24" s="228"/>
      <c r="B24" s="10" t="s">
        <v>37</v>
      </c>
      <c r="C24" s="222">
        <v>910</v>
      </c>
      <c r="D24" s="222"/>
      <c r="E24" s="222"/>
      <c r="F24" s="222">
        <v>2660</v>
      </c>
      <c r="G24" s="222"/>
      <c r="H24" s="222"/>
      <c r="I24" s="222">
        <v>2660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35</v>
      </c>
      <c r="D25" s="222"/>
      <c r="E25" s="222"/>
      <c r="F25" s="222">
        <v>35</v>
      </c>
      <c r="G25" s="222"/>
      <c r="H25" s="222"/>
      <c r="I25" s="222">
        <v>35</v>
      </c>
      <c r="J25" s="222"/>
      <c r="K25" s="222"/>
    </row>
    <row r="26" spans="1:11" ht="21.95" customHeight="1">
      <c r="A26" s="227"/>
      <c r="B26" s="8" t="s">
        <v>40</v>
      </c>
      <c r="C26" s="222">
        <v>93</v>
      </c>
      <c r="D26" s="222"/>
      <c r="E26" s="222"/>
      <c r="F26" s="222">
        <v>91</v>
      </c>
      <c r="G26" s="222"/>
      <c r="H26" s="222"/>
      <c r="I26" s="222">
        <v>91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222</v>
      </c>
      <c r="D28" s="239"/>
      <c r="E28" s="240"/>
      <c r="F28" s="238"/>
      <c r="G28" s="239"/>
      <c r="H28" s="240"/>
      <c r="I28" s="238" t="s">
        <v>226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221</v>
      </c>
      <c r="D31" s="250"/>
      <c r="E31" s="251"/>
      <c r="F31" s="249" t="s">
        <v>223</v>
      </c>
      <c r="G31" s="250"/>
      <c r="H31" s="251"/>
      <c r="I31" s="249" t="s">
        <v>108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127">
        <v>0</v>
      </c>
      <c r="G34" s="129">
        <v>0</v>
      </c>
      <c r="H34" s="129">
        <v>0</v>
      </c>
      <c r="I34" s="127">
        <v>0</v>
      </c>
      <c r="J34" s="127">
        <v>0</v>
      </c>
    </row>
    <row r="35" spans="1:10" ht="15.75">
      <c r="A35" s="261"/>
      <c r="B35" s="268"/>
      <c r="C35" s="13" t="s">
        <v>54</v>
      </c>
      <c r="D35" s="13" t="s">
        <v>55</v>
      </c>
      <c r="E35" s="127">
        <v>9.33</v>
      </c>
      <c r="F35" s="127">
        <v>9.08</v>
      </c>
      <c r="G35" s="127">
        <v>10.17</v>
      </c>
      <c r="H35" s="127">
        <v>9.19</v>
      </c>
      <c r="I35" s="127">
        <v>9.49</v>
      </c>
      <c r="J35" s="127">
        <v>9.43</v>
      </c>
    </row>
    <row r="36" spans="1:10" ht="15.75">
      <c r="A36" s="261"/>
      <c r="B36" s="268"/>
      <c r="C36" s="12" t="s">
        <v>56</v>
      </c>
      <c r="D36" s="12" t="s">
        <v>57</v>
      </c>
      <c r="E36" s="127">
        <v>4.9000000000000004</v>
      </c>
      <c r="F36" s="127">
        <v>5.33</v>
      </c>
      <c r="G36" s="127">
        <v>5.58</v>
      </c>
      <c r="H36" s="127">
        <v>5.07</v>
      </c>
      <c r="I36" s="127">
        <v>8.01</v>
      </c>
      <c r="J36" s="127">
        <v>7.94</v>
      </c>
    </row>
    <row r="37" spans="1:10" ht="18.75">
      <c r="A37" s="261"/>
      <c r="B37" s="268"/>
      <c r="C37" s="13" t="s">
        <v>58</v>
      </c>
      <c r="D37" s="12" t="s">
        <v>59</v>
      </c>
      <c r="E37" s="127">
        <v>5.4</v>
      </c>
      <c r="F37" s="127">
        <v>4</v>
      </c>
      <c r="G37" s="127">
        <v>7.8</v>
      </c>
      <c r="H37" s="127">
        <v>12.7</v>
      </c>
      <c r="I37" s="127">
        <v>6.4</v>
      </c>
      <c r="J37" s="127">
        <v>12.3</v>
      </c>
    </row>
    <row r="38" spans="1:10" ht="16.5">
      <c r="A38" s="261"/>
      <c r="B38" s="268"/>
      <c r="C38" s="14" t="s">
        <v>60</v>
      </c>
      <c r="D38" s="12" t="s">
        <v>61</v>
      </c>
      <c r="E38" s="127">
        <v>5.03</v>
      </c>
      <c r="F38" s="127">
        <v>6.02</v>
      </c>
      <c r="G38" s="127">
        <v>6.5</v>
      </c>
      <c r="H38" s="127">
        <v>5.0999999999999996</v>
      </c>
      <c r="I38" s="127">
        <v>2.44</v>
      </c>
      <c r="J38" s="127">
        <v>21.8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127">
        <v>0.9</v>
      </c>
      <c r="F39" s="127">
        <v>1</v>
      </c>
      <c r="G39" s="127">
        <v>1</v>
      </c>
      <c r="H39" s="127">
        <v>1</v>
      </c>
      <c r="I39" s="127">
        <v>0.8</v>
      </c>
      <c r="J39" s="127">
        <v>0.8</v>
      </c>
    </row>
    <row r="40" spans="1:10" ht="15.75">
      <c r="A40" s="261"/>
      <c r="B40" s="268"/>
      <c r="C40" s="13" t="s">
        <v>54</v>
      </c>
      <c r="D40" s="13" t="s">
        <v>63</v>
      </c>
      <c r="E40" s="127">
        <v>10.15</v>
      </c>
      <c r="F40" s="127">
        <v>9.92</v>
      </c>
      <c r="G40" s="127">
        <v>10.17</v>
      </c>
      <c r="H40" s="127">
        <v>10.15</v>
      </c>
      <c r="I40" s="127">
        <v>10.14</v>
      </c>
      <c r="J40" s="127">
        <v>10.039999999999999</v>
      </c>
    </row>
    <row r="41" spans="1:10" ht="15.75">
      <c r="A41" s="261"/>
      <c r="B41" s="268"/>
      <c r="C41" s="12" t="s">
        <v>56</v>
      </c>
      <c r="D41" s="12" t="s">
        <v>64</v>
      </c>
      <c r="E41" s="127">
        <v>27.9</v>
      </c>
      <c r="F41" s="127">
        <v>24.4</v>
      </c>
      <c r="G41" s="127">
        <v>25.2</v>
      </c>
      <c r="H41" s="127">
        <v>31.2</v>
      </c>
      <c r="I41" s="127">
        <v>30.3</v>
      </c>
      <c r="J41" s="127">
        <v>27.7</v>
      </c>
    </row>
    <row r="42" spans="1:10" ht="15.75">
      <c r="A42" s="261"/>
      <c r="B42" s="268"/>
      <c r="C42" s="15" t="s">
        <v>65</v>
      </c>
      <c r="D42" s="16" t="s">
        <v>66</v>
      </c>
      <c r="E42" s="127">
        <v>5.44</v>
      </c>
      <c r="F42" s="127">
        <v>5.4</v>
      </c>
      <c r="G42" s="127">
        <v>5.42</v>
      </c>
      <c r="H42" s="127">
        <v>5.53</v>
      </c>
      <c r="I42" s="127">
        <v>5.12</v>
      </c>
      <c r="J42" s="127">
        <v>5.2</v>
      </c>
    </row>
    <row r="43" spans="1:10" ht="16.5">
      <c r="A43" s="261"/>
      <c r="B43" s="268"/>
      <c r="C43" s="15" t="s">
        <v>67</v>
      </c>
      <c r="D43" s="17" t="s">
        <v>68</v>
      </c>
      <c r="E43" s="127">
        <v>7.26</v>
      </c>
      <c r="F43" s="127">
        <v>7.33</v>
      </c>
      <c r="G43" s="127">
        <v>7.5</v>
      </c>
      <c r="H43" s="127">
        <v>8.5</v>
      </c>
      <c r="I43" s="127">
        <v>4.59</v>
      </c>
      <c r="J43" s="127">
        <v>7.31</v>
      </c>
    </row>
    <row r="44" spans="1:10" ht="18.75">
      <c r="A44" s="261"/>
      <c r="B44" s="268"/>
      <c r="C44" s="13" t="s">
        <v>58</v>
      </c>
      <c r="D44" s="12" t="s">
        <v>69</v>
      </c>
      <c r="E44" s="127">
        <v>1686</v>
      </c>
      <c r="F44" s="127">
        <v>1538</v>
      </c>
      <c r="G44" s="127">
        <v>1630</v>
      </c>
      <c r="H44" s="127">
        <v>1450</v>
      </c>
      <c r="I44" s="127">
        <v>1288</v>
      </c>
      <c r="J44" s="127">
        <v>1167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127">
        <v>3.85</v>
      </c>
      <c r="F45" s="127">
        <v>4.3499999999999996</v>
      </c>
      <c r="G45" s="127">
        <v>7.52</v>
      </c>
      <c r="H45" s="127">
        <v>5.51</v>
      </c>
      <c r="I45" s="127">
        <v>5.35</v>
      </c>
      <c r="J45" s="127">
        <v>6.33</v>
      </c>
    </row>
    <row r="46" spans="1:10" ht="18.75">
      <c r="A46" s="261"/>
      <c r="B46" s="268"/>
      <c r="C46" s="13" t="s">
        <v>58</v>
      </c>
      <c r="D46" s="12" t="s">
        <v>59</v>
      </c>
      <c r="E46" s="127">
        <v>15</v>
      </c>
      <c r="F46" s="127">
        <v>13.5</v>
      </c>
      <c r="G46" s="127">
        <v>15.8</v>
      </c>
      <c r="H46" s="127">
        <v>18.8</v>
      </c>
      <c r="I46" s="127">
        <v>31.5</v>
      </c>
      <c r="J46" s="127">
        <v>28.4</v>
      </c>
    </row>
    <row r="47" spans="1:10" ht="16.5">
      <c r="A47" s="261"/>
      <c r="B47" s="268"/>
      <c r="C47" s="14" t="s">
        <v>60</v>
      </c>
      <c r="D47" s="12" t="s">
        <v>72</v>
      </c>
      <c r="E47" s="127">
        <v>9.82</v>
      </c>
      <c r="F47" s="127">
        <v>7.09</v>
      </c>
      <c r="G47" s="127">
        <v>16</v>
      </c>
      <c r="H47" s="127">
        <v>4.28</v>
      </c>
      <c r="I47" s="127">
        <v>7.5</v>
      </c>
      <c r="J47" s="127">
        <v>9.4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127">
        <v>4.5999999999999996</v>
      </c>
      <c r="F48" s="127">
        <v>5.31</v>
      </c>
      <c r="G48" s="127">
        <v>8.14</v>
      </c>
      <c r="H48" s="127">
        <v>5.5</v>
      </c>
      <c r="I48" s="127">
        <v>6.8</v>
      </c>
      <c r="J48" s="127">
        <v>9.19</v>
      </c>
    </row>
    <row r="49" spans="1:13" ht="18.75">
      <c r="A49" s="261"/>
      <c r="B49" s="268"/>
      <c r="C49" s="13" t="s">
        <v>58</v>
      </c>
      <c r="D49" s="12" t="s">
        <v>59</v>
      </c>
      <c r="E49" s="127">
        <v>1.9</v>
      </c>
      <c r="F49" s="127">
        <v>1.4</v>
      </c>
      <c r="G49" s="127">
        <v>1.8</v>
      </c>
      <c r="H49" s="127">
        <v>2.97</v>
      </c>
      <c r="I49" s="127">
        <v>18.3</v>
      </c>
      <c r="J49" s="127">
        <v>16.399999999999999</v>
      </c>
    </row>
    <row r="50" spans="1:13" ht="16.5">
      <c r="A50" s="261"/>
      <c r="B50" s="268"/>
      <c r="C50" s="14" t="s">
        <v>60</v>
      </c>
      <c r="D50" s="12" t="s">
        <v>72</v>
      </c>
      <c r="E50" s="127">
        <v>2.41</v>
      </c>
      <c r="F50" s="127">
        <v>5.51</v>
      </c>
      <c r="G50" s="127">
        <v>9.6</v>
      </c>
      <c r="H50" s="127">
        <v>15.6</v>
      </c>
      <c r="I50" s="127">
        <v>11</v>
      </c>
      <c r="J50" s="127">
        <v>8.19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127">
        <v>0</v>
      </c>
      <c r="F51" s="127">
        <v>0</v>
      </c>
      <c r="G51" s="127">
        <v>0</v>
      </c>
      <c r="H51" s="127">
        <v>0</v>
      </c>
      <c r="I51" s="127">
        <v>0</v>
      </c>
      <c r="J51" s="127">
        <v>0</v>
      </c>
    </row>
    <row r="52" spans="1:13" ht="15.75">
      <c r="A52" s="261"/>
      <c r="B52" s="268"/>
      <c r="C52" s="13" t="s">
        <v>54</v>
      </c>
      <c r="D52" s="12" t="s">
        <v>76</v>
      </c>
      <c r="E52" s="127">
        <v>9.5</v>
      </c>
      <c r="F52" s="127">
        <v>9.2899999999999991</v>
      </c>
      <c r="G52" s="127">
        <v>9.4700000000000006</v>
      </c>
      <c r="H52" s="127">
        <v>9.5500000000000007</v>
      </c>
      <c r="I52" s="127">
        <v>9.7200000000000006</v>
      </c>
      <c r="J52" s="127">
        <v>9.6300000000000008</v>
      </c>
    </row>
    <row r="53" spans="1:13" ht="15.75">
      <c r="A53" s="261"/>
      <c r="B53" s="268"/>
      <c r="C53" s="12" t="s">
        <v>56</v>
      </c>
      <c r="D53" s="12" t="s">
        <v>57</v>
      </c>
      <c r="E53" s="127">
        <v>5.32</v>
      </c>
      <c r="F53" s="127">
        <v>4.84</v>
      </c>
      <c r="G53" s="127">
        <v>5.55</v>
      </c>
      <c r="H53" s="127">
        <v>7.72</v>
      </c>
      <c r="I53" s="127">
        <v>5.01</v>
      </c>
      <c r="J53" s="127">
        <v>7.5</v>
      </c>
    </row>
    <row r="54" spans="1:13" ht="18.75">
      <c r="A54" s="261"/>
      <c r="B54" s="268"/>
      <c r="C54" s="13" t="s">
        <v>58</v>
      </c>
      <c r="D54" s="12" t="s">
        <v>59</v>
      </c>
      <c r="E54" s="127">
        <v>5.9</v>
      </c>
      <c r="F54" s="127">
        <v>6.2</v>
      </c>
      <c r="G54" s="127">
        <v>5.4</v>
      </c>
      <c r="H54" s="127">
        <v>10.5</v>
      </c>
      <c r="I54" s="127">
        <v>4.9000000000000004</v>
      </c>
      <c r="J54" s="127">
        <v>5.7</v>
      </c>
    </row>
    <row r="55" spans="1:13" ht="16.5">
      <c r="A55" s="261"/>
      <c r="B55" s="269"/>
      <c r="C55" s="18" t="s">
        <v>60</v>
      </c>
      <c r="D55" s="12" t="s">
        <v>77</v>
      </c>
      <c r="E55" s="127">
        <v>7.3</v>
      </c>
      <c r="F55" s="127">
        <v>9.66</v>
      </c>
      <c r="G55" s="127">
        <v>6.75</v>
      </c>
      <c r="H55" s="127">
        <v>7.01</v>
      </c>
      <c r="I55" s="127">
        <v>8.1999999999999993</v>
      </c>
      <c r="J55" s="127">
        <v>7.4</v>
      </c>
    </row>
    <row r="56" spans="1:13" ht="14.25">
      <c r="A56" s="22" t="s">
        <v>78</v>
      </c>
      <c r="B56" s="22" t="s">
        <v>79</v>
      </c>
      <c r="C56" s="23">
        <v>8.01</v>
      </c>
      <c r="D56" s="22" t="s">
        <v>80</v>
      </c>
      <c r="E56" s="23">
        <v>97</v>
      </c>
      <c r="F56" s="22" t="s">
        <v>81</v>
      </c>
      <c r="G56" s="23">
        <v>85</v>
      </c>
      <c r="H56" s="22" t="s">
        <v>82</v>
      </c>
      <c r="I56" s="23">
        <v>0.06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3.19</v>
      </c>
      <c r="C60" s="29"/>
      <c r="D60" s="29">
        <v>12</v>
      </c>
      <c r="E60" s="29"/>
      <c r="F60" s="29">
        <v>40.700000000000003</v>
      </c>
      <c r="G60" s="29"/>
      <c r="H60" s="29">
        <v>12</v>
      </c>
      <c r="I60" s="29"/>
      <c r="J60" s="29">
        <v>15.5</v>
      </c>
      <c r="K60" s="29"/>
      <c r="L60" s="29">
        <v>263</v>
      </c>
      <c r="M60" s="29"/>
    </row>
    <row r="61" spans="1:13" ht="18.75">
      <c r="A61" s="28" t="s">
        <v>2</v>
      </c>
      <c r="B61" s="29">
        <v>4.5</v>
      </c>
      <c r="C61" s="29"/>
      <c r="D61" s="29">
        <v>6.69</v>
      </c>
      <c r="E61" s="29"/>
      <c r="F61" s="29">
        <v>83.8</v>
      </c>
      <c r="G61" s="29"/>
      <c r="H61" s="29">
        <v>58</v>
      </c>
      <c r="I61" s="29"/>
      <c r="J61" s="29">
        <v>6.39</v>
      </c>
      <c r="K61" s="29"/>
      <c r="L61" s="29">
        <v>23.4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39.450000000000003</v>
      </c>
      <c r="D63" s="30"/>
      <c r="E63" s="30">
        <v>42.53</v>
      </c>
      <c r="F63" s="30"/>
      <c r="G63" s="30">
        <v>20.2</v>
      </c>
      <c r="H63" s="30"/>
      <c r="I63" s="30">
        <v>49.4</v>
      </c>
      <c r="J63" s="30"/>
      <c r="K63" s="30">
        <v>37.1</v>
      </c>
      <c r="L63" s="30"/>
      <c r="M63" s="30">
        <v>52.7</v>
      </c>
    </row>
    <row r="64" spans="1:13" ht="18.75">
      <c r="A64" s="31" t="s">
        <v>3</v>
      </c>
      <c r="B64" s="30"/>
      <c r="C64" s="30">
        <v>8.5399999999999991</v>
      </c>
      <c r="D64" s="30"/>
      <c r="E64" s="30">
        <v>4.63</v>
      </c>
      <c r="F64" s="30"/>
      <c r="G64" s="30">
        <v>1.7</v>
      </c>
      <c r="H64" s="30"/>
      <c r="I64" s="30">
        <v>5.6</v>
      </c>
      <c r="J64" s="30"/>
      <c r="K64" s="30">
        <v>3.2</v>
      </c>
      <c r="L64" s="30"/>
      <c r="M64" s="30">
        <v>1.9</v>
      </c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6.7</v>
      </c>
      <c r="C67" s="30">
        <v>5.8</v>
      </c>
      <c r="D67" s="30">
        <v>8.61</v>
      </c>
      <c r="E67" s="30">
        <v>5.86</v>
      </c>
      <c r="F67" s="30">
        <v>13.6</v>
      </c>
      <c r="G67" s="30">
        <v>7.51</v>
      </c>
      <c r="H67" s="30">
        <v>11.2</v>
      </c>
      <c r="I67" s="30">
        <v>13.6</v>
      </c>
      <c r="J67" s="30">
        <v>12</v>
      </c>
      <c r="K67" s="30">
        <v>8.4</v>
      </c>
      <c r="L67" s="30">
        <v>18.3</v>
      </c>
      <c r="M67" s="30">
        <v>17.399999999999999</v>
      </c>
    </row>
    <row r="68" spans="1:13" ht="18.75">
      <c r="A68" s="32" t="s">
        <v>5</v>
      </c>
      <c r="B68" s="30">
        <v>6.58</v>
      </c>
      <c r="C68" s="30">
        <v>4.75</v>
      </c>
      <c r="D68" s="30">
        <v>8.23</v>
      </c>
      <c r="E68" s="30">
        <v>4.49</v>
      </c>
      <c r="F68" s="30">
        <v>10.9</v>
      </c>
      <c r="G68" s="30">
        <v>5.8</v>
      </c>
      <c r="H68" s="30">
        <v>1.88</v>
      </c>
      <c r="I68" s="30">
        <v>3.4</v>
      </c>
      <c r="J68" s="30">
        <v>4.8</v>
      </c>
      <c r="K68" s="30">
        <v>2.0299999999999998</v>
      </c>
      <c r="L68" s="30">
        <v>13</v>
      </c>
      <c r="M68" s="30">
        <v>2.6</v>
      </c>
    </row>
    <row r="69" spans="1:13" ht="18.75">
      <c r="A69" s="32" t="s">
        <v>6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99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25630</v>
      </c>
      <c r="D4" s="217"/>
      <c r="E4" s="217"/>
      <c r="F4" s="217">
        <v>26400</v>
      </c>
      <c r="G4" s="217"/>
      <c r="H4" s="217"/>
      <c r="I4" s="217">
        <v>27150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45200</v>
      </c>
      <c r="D5" s="217"/>
      <c r="E5" s="217"/>
      <c r="F5" s="217">
        <v>46000</v>
      </c>
      <c r="G5" s="217"/>
      <c r="H5" s="217"/>
      <c r="I5" s="217">
        <v>46990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C4-'15日'!I4</f>
        <v>830</v>
      </c>
      <c r="D6" s="273"/>
      <c r="E6" s="273"/>
      <c r="F6" s="274">
        <f>F4-C4</f>
        <v>770</v>
      </c>
      <c r="G6" s="275"/>
      <c r="H6" s="276"/>
      <c r="I6" s="274">
        <f>I4-F4</f>
        <v>750</v>
      </c>
      <c r="J6" s="275"/>
      <c r="K6" s="276"/>
      <c r="L6" s="282">
        <f>C6+F6+I6</f>
        <v>2350</v>
      </c>
      <c r="M6" s="282">
        <f>C7+F7+I7</f>
        <v>2890</v>
      </c>
    </row>
    <row r="7" spans="1:15" ht="21.95" customHeight="1">
      <c r="A7" s="208"/>
      <c r="B7" s="6" t="s">
        <v>16</v>
      </c>
      <c r="C7" s="273">
        <f>C5-'15日'!I5</f>
        <v>1100</v>
      </c>
      <c r="D7" s="273"/>
      <c r="E7" s="273"/>
      <c r="F7" s="274">
        <f>F5-C5</f>
        <v>800</v>
      </c>
      <c r="G7" s="275"/>
      <c r="H7" s="276"/>
      <c r="I7" s="274">
        <f>I5-F5</f>
        <v>990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46</v>
      </c>
      <c r="D9" s="217"/>
      <c r="E9" s="217"/>
      <c r="F9" s="217">
        <v>48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46</v>
      </c>
      <c r="D10" s="217"/>
      <c r="E10" s="217"/>
      <c r="F10" s="217">
        <v>46</v>
      </c>
      <c r="G10" s="217"/>
      <c r="H10" s="217"/>
      <c r="I10" s="217">
        <v>48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31" t="s">
        <v>121</v>
      </c>
      <c r="D11" s="131" t="s">
        <v>121</v>
      </c>
      <c r="E11" s="131" t="s">
        <v>121</v>
      </c>
      <c r="F11" s="132" t="s">
        <v>121</v>
      </c>
      <c r="G11" s="132" t="s">
        <v>121</v>
      </c>
      <c r="H11" s="132" t="s">
        <v>121</v>
      </c>
      <c r="I11" s="134" t="s">
        <v>121</v>
      </c>
      <c r="J11" s="134" t="s">
        <v>121</v>
      </c>
      <c r="K11" s="134" t="s">
        <v>121</v>
      </c>
    </row>
    <row r="12" spans="1:15" ht="21.95" customHeight="1">
      <c r="A12" s="253"/>
      <c r="B12" s="43" t="s">
        <v>23</v>
      </c>
      <c r="C12" s="131">
        <v>55</v>
      </c>
      <c r="D12" s="131">
        <v>55</v>
      </c>
      <c r="E12" s="131">
        <v>55</v>
      </c>
      <c r="F12" s="132">
        <v>55</v>
      </c>
      <c r="G12" s="132">
        <v>55</v>
      </c>
      <c r="H12" s="132">
        <v>55</v>
      </c>
      <c r="I12" s="134">
        <v>55</v>
      </c>
      <c r="J12" s="134">
        <v>55</v>
      </c>
      <c r="K12" s="134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1">
        <v>370</v>
      </c>
      <c r="D15" s="41">
        <v>340</v>
      </c>
      <c r="E15" s="41">
        <v>300</v>
      </c>
      <c r="F15" s="41">
        <v>300</v>
      </c>
      <c r="G15" s="41">
        <v>270</v>
      </c>
      <c r="H15" s="41">
        <v>500</v>
      </c>
      <c r="I15" s="133">
        <v>500</v>
      </c>
      <c r="J15" s="41">
        <v>470</v>
      </c>
      <c r="K15" s="41">
        <v>430</v>
      </c>
    </row>
    <row r="16" spans="1:15" ht="35.25" customHeight="1">
      <c r="A16" s="227"/>
      <c r="B16" s="9" t="s">
        <v>28</v>
      </c>
      <c r="C16" s="224" t="s">
        <v>29</v>
      </c>
      <c r="D16" s="224"/>
      <c r="E16" s="224"/>
      <c r="F16" s="224" t="s">
        <v>229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31" t="s">
        <v>122</v>
      </c>
      <c r="D17" s="131" t="s">
        <v>122</v>
      </c>
      <c r="E17" s="131" t="s">
        <v>122</v>
      </c>
      <c r="F17" s="132" t="s">
        <v>122</v>
      </c>
      <c r="G17" s="132" t="s">
        <v>122</v>
      </c>
      <c r="H17" s="132" t="s">
        <v>122</v>
      </c>
      <c r="I17" s="134" t="s">
        <v>122</v>
      </c>
      <c r="J17" s="134" t="s">
        <v>122</v>
      </c>
      <c r="K17" s="134" t="s">
        <v>122</v>
      </c>
    </row>
    <row r="18" spans="1:11" ht="21.95" customHeight="1">
      <c r="A18" s="225"/>
      <c r="B18" s="42" t="s">
        <v>23</v>
      </c>
      <c r="C18" s="131">
        <v>65</v>
      </c>
      <c r="D18" s="131">
        <v>65</v>
      </c>
      <c r="E18" s="131">
        <v>65</v>
      </c>
      <c r="F18" s="132">
        <v>65</v>
      </c>
      <c r="G18" s="132">
        <v>65</v>
      </c>
      <c r="H18" s="132">
        <v>65</v>
      </c>
      <c r="I18" s="134">
        <v>65</v>
      </c>
      <c r="J18" s="134">
        <v>65</v>
      </c>
      <c r="K18" s="134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>
        <v>350</v>
      </c>
      <c r="D21" s="41">
        <v>300</v>
      </c>
      <c r="E21" s="41">
        <v>500</v>
      </c>
      <c r="F21" s="41">
        <v>500</v>
      </c>
      <c r="G21" s="41">
        <v>430</v>
      </c>
      <c r="H21" s="41">
        <v>370</v>
      </c>
      <c r="I21" s="133">
        <v>370</v>
      </c>
      <c r="J21" s="41">
        <v>290</v>
      </c>
      <c r="K21" s="41">
        <v>520</v>
      </c>
    </row>
    <row r="22" spans="1:11" ht="51" customHeight="1">
      <c r="A22" s="223"/>
      <c r="B22" s="9" t="s">
        <v>33</v>
      </c>
      <c r="C22" s="224" t="s">
        <v>228</v>
      </c>
      <c r="D22" s="224"/>
      <c r="E22" s="224"/>
      <c r="F22" s="224" t="s">
        <v>34</v>
      </c>
      <c r="G22" s="224"/>
      <c r="H22" s="224"/>
      <c r="I22" s="224" t="s">
        <v>232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700</v>
      </c>
      <c r="D23" s="222"/>
      <c r="E23" s="222"/>
      <c r="F23" s="222">
        <v>2830</v>
      </c>
      <c r="G23" s="222"/>
      <c r="H23" s="222"/>
      <c r="I23" s="222">
        <v>2830</v>
      </c>
      <c r="J23" s="222"/>
      <c r="K23" s="222"/>
    </row>
    <row r="24" spans="1:11" ht="21.95" customHeight="1">
      <c r="A24" s="228"/>
      <c r="B24" s="10" t="s">
        <v>37</v>
      </c>
      <c r="C24" s="222">
        <v>2560</v>
      </c>
      <c r="D24" s="222"/>
      <c r="E24" s="222"/>
      <c r="F24" s="222">
        <v>2440</v>
      </c>
      <c r="G24" s="222"/>
      <c r="H24" s="222"/>
      <c r="I24" s="222">
        <v>2440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35</v>
      </c>
      <c r="D25" s="222"/>
      <c r="E25" s="222"/>
      <c r="F25" s="222">
        <v>35</v>
      </c>
      <c r="G25" s="222"/>
      <c r="H25" s="222"/>
      <c r="I25" s="222">
        <v>35</v>
      </c>
      <c r="J25" s="222"/>
      <c r="K25" s="222"/>
    </row>
    <row r="26" spans="1:11" ht="21.95" customHeight="1">
      <c r="A26" s="227"/>
      <c r="B26" s="8" t="s">
        <v>40</v>
      </c>
      <c r="C26" s="222">
        <v>89</v>
      </c>
      <c r="D26" s="222"/>
      <c r="E26" s="222"/>
      <c r="F26" s="222">
        <v>89</v>
      </c>
      <c r="G26" s="222"/>
      <c r="H26" s="222"/>
      <c r="I26" s="222">
        <v>87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227</v>
      </c>
      <c r="D28" s="239"/>
      <c r="E28" s="240"/>
      <c r="F28" s="238" t="s">
        <v>233</v>
      </c>
      <c r="G28" s="239"/>
      <c r="H28" s="240"/>
      <c r="I28" s="238" t="s">
        <v>231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94</v>
      </c>
      <c r="D31" s="250"/>
      <c r="E31" s="251"/>
      <c r="F31" s="249" t="s">
        <v>230</v>
      </c>
      <c r="G31" s="250"/>
      <c r="H31" s="251"/>
      <c r="I31" s="249" t="s">
        <v>98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9.36</v>
      </c>
      <c r="F35" s="44">
        <v>9.36</v>
      </c>
      <c r="G35" s="44">
        <v>9.48</v>
      </c>
      <c r="H35" s="41">
        <v>9.4499999999999993</v>
      </c>
      <c r="I35" s="44">
        <v>9.44</v>
      </c>
      <c r="J35" s="21">
        <v>9.4499999999999993</v>
      </c>
    </row>
    <row r="36" spans="1:10" ht="15.75">
      <c r="A36" s="261"/>
      <c r="B36" s="268"/>
      <c r="C36" s="12" t="s">
        <v>56</v>
      </c>
      <c r="D36" s="12" t="s">
        <v>57</v>
      </c>
      <c r="E36" s="44">
        <v>5.47</v>
      </c>
      <c r="F36" s="44">
        <v>5.4</v>
      </c>
      <c r="G36" s="44">
        <v>5.51</v>
      </c>
      <c r="H36" s="41">
        <v>4.79</v>
      </c>
      <c r="I36" s="44">
        <v>6.44</v>
      </c>
      <c r="J36" s="21">
        <v>8.16</v>
      </c>
    </row>
    <row r="37" spans="1:10" ht="18.75">
      <c r="A37" s="261"/>
      <c r="B37" s="268"/>
      <c r="C37" s="13" t="s">
        <v>58</v>
      </c>
      <c r="D37" s="12" t="s">
        <v>59</v>
      </c>
      <c r="E37" s="44">
        <v>26.6</v>
      </c>
      <c r="F37" s="44">
        <v>18</v>
      </c>
      <c r="G37" s="35">
        <v>11.3</v>
      </c>
      <c r="H37" s="41">
        <v>10.7</v>
      </c>
      <c r="I37" s="44">
        <v>18.3</v>
      </c>
      <c r="J37" s="21">
        <v>16.8</v>
      </c>
    </row>
    <row r="38" spans="1:10" ht="16.5">
      <c r="A38" s="261"/>
      <c r="B38" s="268"/>
      <c r="C38" s="14" t="s">
        <v>60</v>
      </c>
      <c r="D38" s="12" t="s">
        <v>61</v>
      </c>
      <c r="E38" s="35">
        <v>12.2</v>
      </c>
      <c r="F38" s="35">
        <v>9.4</v>
      </c>
      <c r="G38" s="35">
        <v>14.5</v>
      </c>
      <c r="H38" s="37">
        <v>12.7</v>
      </c>
      <c r="I38" s="44">
        <v>4.59</v>
      </c>
      <c r="J38" s="21">
        <v>3.69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10.18</v>
      </c>
      <c r="F40" s="44">
        <v>10.199999999999999</v>
      </c>
      <c r="G40" s="44">
        <v>10.1</v>
      </c>
      <c r="H40" s="41">
        <v>10.26</v>
      </c>
      <c r="I40" s="44">
        <v>10.199999999999999</v>
      </c>
      <c r="J40" s="21">
        <v>10.1</v>
      </c>
    </row>
    <row r="41" spans="1:10" ht="15.75">
      <c r="A41" s="261"/>
      <c r="B41" s="268"/>
      <c r="C41" s="12" t="s">
        <v>56</v>
      </c>
      <c r="D41" s="12" t="s">
        <v>64</v>
      </c>
      <c r="E41" s="44">
        <v>27</v>
      </c>
      <c r="F41" s="44">
        <v>26.5</v>
      </c>
      <c r="G41" s="44">
        <v>26.7</v>
      </c>
      <c r="H41" s="41">
        <v>34.4</v>
      </c>
      <c r="I41" s="44">
        <v>30.8</v>
      </c>
      <c r="J41" s="21">
        <v>30.5</v>
      </c>
    </row>
    <row r="42" spans="1:10" ht="15.75">
      <c r="A42" s="261"/>
      <c r="B42" s="268"/>
      <c r="C42" s="15" t="s">
        <v>65</v>
      </c>
      <c r="D42" s="16" t="s">
        <v>66</v>
      </c>
      <c r="E42" s="44">
        <v>5.45</v>
      </c>
      <c r="F42" s="44">
        <v>5.22</v>
      </c>
      <c r="G42" s="44">
        <v>5.51</v>
      </c>
      <c r="H42" s="41">
        <v>5.59</v>
      </c>
      <c r="I42" s="44">
        <v>5.3</v>
      </c>
      <c r="J42" s="21">
        <v>6.2</v>
      </c>
    </row>
    <row r="43" spans="1:10" ht="16.5">
      <c r="A43" s="261"/>
      <c r="B43" s="268"/>
      <c r="C43" s="15" t="s">
        <v>67</v>
      </c>
      <c r="D43" s="17" t="s">
        <v>68</v>
      </c>
      <c r="E43" s="44">
        <v>7.5</v>
      </c>
      <c r="F43" s="44">
        <v>7.8</v>
      </c>
      <c r="G43" s="44">
        <v>4.75</v>
      </c>
      <c r="H43" s="41">
        <v>8.5500000000000007</v>
      </c>
      <c r="I43" s="44">
        <v>8.15</v>
      </c>
      <c r="J43" s="21">
        <v>7.18</v>
      </c>
    </row>
    <row r="44" spans="1:10" ht="18.75">
      <c r="A44" s="261"/>
      <c r="B44" s="268"/>
      <c r="C44" s="13" t="s">
        <v>58</v>
      </c>
      <c r="D44" s="12" t="s">
        <v>69</v>
      </c>
      <c r="E44" s="44">
        <v>1150</v>
      </c>
      <c r="F44" s="44">
        <v>1194</v>
      </c>
      <c r="G44" s="44">
        <v>490</v>
      </c>
      <c r="H44" s="41">
        <v>1140</v>
      </c>
      <c r="I44" s="44">
        <v>1290</v>
      </c>
      <c r="J44" s="21">
        <v>1250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4.87</v>
      </c>
      <c r="F45" s="44">
        <v>4.3</v>
      </c>
      <c r="G45" s="44">
        <v>12.07</v>
      </c>
      <c r="H45" s="41">
        <v>16.12</v>
      </c>
      <c r="I45" s="44">
        <v>5.54</v>
      </c>
      <c r="J45" s="21">
        <v>7.02</v>
      </c>
    </row>
    <row r="46" spans="1:10" ht="18.75">
      <c r="A46" s="261"/>
      <c r="B46" s="268"/>
      <c r="C46" s="13" t="s">
        <v>58</v>
      </c>
      <c r="D46" s="12" t="s">
        <v>59</v>
      </c>
      <c r="E46" s="44">
        <v>19.5</v>
      </c>
      <c r="F46" s="44">
        <v>17</v>
      </c>
      <c r="G46" s="44">
        <v>14.7</v>
      </c>
      <c r="H46" s="41">
        <v>10.3</v>
      </c>
      <c r="I46" s="44">
        <v>16.7</v>
      </c>
      <c r="J46" s="21">
        <v>14.9</v>
      </c>
    </row>
    <row r="47" spans="1:10" ht="16.5">
      <c r="A47" s="261"/>
      <c r="B47" s="268"/>
      <c r="C47" s="14" t="s">
        <v>60</v>
      </c>
      <c r="D47" s="12" t="s">
        <v>72</v>
      </c>
      <c r="E47" s="44">
        <v>5.15</v>
      </c>
      <c r="F47" s="44">
        <v>4.9000000000000004</v>
      </c>
      <c r="G47" s="44">
        <v>8.66</v>
      </c>
      <c r="H47" s="41">
        <v>2.38</v>
      </c>
      <c r="I47" s="44">
        <v>3.96</v>
      </c>
      <c r="J47" s="21">
        <v>6.57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5.86</v>
      </c>
      <c r="F48" s="44">
        <v>5.4</v>
      </c>
      <c r="G48" s="44">
        <v>5.85</v>
      </c>
      <c r="H48" s="41">
        <v>5.31</v>
      </c>
      <c r="I48" s="44">
        <v>5.55</v>
      </c>
      <c r="J48" s="21">
        <v>6.62</v>
      </c>
    </row>
    <row r="49" spans="1:13" ht="18.75">
      <c r="A49" s="261"/>
      <c r="B49" s="268"/>
      <c r="C49" s="13" t="s">
        <v>58</v>
      </c>
      <c r="D49" s="12" t="s">
        <v>59</v>
      </c>
      <c r="E49" s="44">
        <v>43.4</v>
      </c>
      <c r="F49" s="44">
        <v>15.3</v>
      </c>
      <c r="G49" s="44">
        <v>22.8</v>
      </c>
      <c r="H49" s="41">
        <v>17.7</v>
      </c>
      <c r="I49" s="44">
        <v>20.8</v>
      </c>
      <c r="J49" s="21">
        <v>21.1</v>
      </c>
    </row>
    <row r="50" spans="1:13" ht="16.5">
      <c r="A50" s="261"/>
      <c r="B50" s="268"/>
      <c r="C50" s="14" t="s">
        <v>60</v>
      </c>
      <c r="D50" s="12" t="s">
        <v>72</v>
      </c>
      <c r="E50" s="44">
        <v>3.21</v>
      </c>
      <c r="F50" s="44">
        <v>3.1</v>
      </c>
      <c r="G50" s="44">
        <v>6.1</v>
      </c>
      <c r="H50" s="41">
        <v>4.75</v>
      </c>
      <c r="I50" s="44">
        <v>5.61</v>
      </c>
      <c r="J50" s="21">
        <v>5.16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9.27</v>
      </c>
      <c r="F52" s="44">
        <v>9.26</v>
      </c>
      <c r="G52" s="44">
        <v>9.27</v>
      </c>
      <c r="H52" s="41">
        <v>9.25</v>
      </c>
      <c r="I52" s="44">
        <v>9.26</v>
      </c>
      <c r="J52" s="21">
        <v>9.16</v>
      </c>
    </row>
    <row r="53" spans="1:13" ht="15.75">
      <c r="A53" s="261"/>
      <c r="B53" s="268"/>
      <c r="C53" s="12" t="s">
        <v>56</v>
      </c>
      <c r="D53" s="12" t="s">
        <v>57</v>
      </c>
      <c r="E53" s="44">
        <v>4.6500000000000004</v>
      </c>
      <c r="F53" s="44">
        <v>4.4000000000000004</v>
      </c>
      <c r="G53" s="44">
        <v>8.99</v>
      </c>
      <c r="H53" s="41">
        <v>9.49</v>
      </c>
      <c r="I53" s="44">
        <v>5.64</v>
      </c>
      <c r="J53" s="21">
        <v>8.0500000000000007</v>
      </c>
    </row>
    <row r="54" spans="1:13" ht="18.75">
      <c r="A54" s="261"/>
      <c r="B54" s="268"/>
      <c r="C54" s="13" t="s">
        <v>58</v>
      </c>
      <c r="D54" s="12" t="s">
        <v>59</v>
      </c>
      <c r="E54" s="44">
        <v>13.7</v>
      </c>
      <c r="F54" s="44">
        <v>14.2</v>
      </c>
      <c r="G54" s="44">
        <v>10.08</v>
      </c>
      <c r="H54" s="41">
        <v>9.1</v>
      </c>
      <c r="I54" s="44">
        <v>14</v>
      </c>
      <c r="J54" s="21">
        <v>11.9</v>
      </c>
    </row>
    <row r="55" spans="1:13" ht="16.5">
      <c r="A55" s="261"/>
      <c r="B55" s="269"/>
      <c r="C55" s="18" t="s">
        <v>60</v>
      </c>
      <c r="D55" s="12" t="s">
        <v>77</v>
      </c>
      <c r="E55" s="19">
        <v>1.18</v>
      </c>
      <c r="F55" s="19">
        <v>1.6</v>
      </c>
      <c r="G55" s="19">
        <v>9.69</v>
      </c>
      <c r="H55" s="41">
        <v>10.1</v>
      </c>
      <c r="I55" s="44">
        <v>2.33</v>
      </c>
      <c r="J55" s="21">
        <v>3.45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36</v>
      </c>
      <c r="E60" s="30"/>
      <c r="F60" s="30">
        <v>14.8</v>
      </c>
      <c r="G60" s="34"/>
      <c r="H60" s="30">
        <v>24.1</v>
      </c>
      <c r="I60" s="30"/>
      <c r="J60" s="21">
        <v>8.57</v>
      </c>
      <c r="K60" s="21"/>
      <c r="L60" s="21">
        <v>2.52</v>
      </c>
      <c r="M60" s="21"/>
    </row>
    <row r="61" spans="1:13" ht="18.75">
      <c r="A61" s="28" t="s">
        <v>2</v>
      </c>
      <c r="B61" s="29">
        <v>16.399999999999999</v>
      </c>
      <c r="C61" s="30"/>
      <c r="D61" s="33">
        <v>37</v>
      </c>
      <c r="E61" s="30"/>
      <c r="F61" s="30"/>
      <c r="G61" s="34"/>
      <c r="H61" s="30">
        <v>12.4</v>
      </c>
      <c r="I61" s="30"/>
      <c r="J61" s="21">
        <v>1.82</v>
      </c>
      <c r="K61" s="21"/>
      <c r="L61" s="21">
        <v>2.68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62.2</v>
      </c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12.9</v>
      </c>
      <c r="D64" s="33"/>
      <c r="E64" s="30">
        <v>14.5</v>
      </c>
      <c r="F64" s="30"/>
      <c r="G64" s="38">
        <v>8.5</v>
      </c>
      <c r="H64" s="30"/>
      <c r="I64" s="30">
        <v>10.8</v>
      </c>
      <c r="J64" s="21"/>
      <c r="K64" s="21">
        <v>8.5</v>
      </c>
      <c r="L64" s="21"/>
      <c r="M64" s="21">
        <v>10.199999999999999</v>
      </c>
    </row>
    <row r="65" spans="1:13" ht="18.75">
      <c r="A65" s="31" t="s">
        <v>4</v>
      </c>
      <c r="B65" s="30"/>
      <c r="C65" s="30"/>
      <c r="D65" s="33"/>
      <c r="E65" s="30">
        <v>33</v>
      </c>
      <c r="F65" s="30"/>
      <c r="G65" s="34">
        <v>67.900000000000006</v>
      </c>
      <c r="H65" s="30"/>
      <c r="I65" s="30">
        <v>73.400000000000006</v>
      </c>
      <c r="J65" s="21"/>
      <c r="K65" s="21">
        <v>64.900000000000006</v>
      </c>
      <c r="M65" s="21">
        <v>66.599999999999994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19.5</v>
      </c>
      <c r="C67" s="30">
        <v>27.5</v>
      </c>
      <c r="D67" s="33"/>
      <c r="E67" s="30"/>
      <c r="F67" s="30"/>
      <c r="G67" s="34"/>
      <c r="H67" s="30"/>
      <c r="I67" s="30"/>
      <c r="J67" s="21">
        <v>12.81</v>
      </c>
      <c r="K67" s="21">
        <v>2</v>
      </c>
      <c r="L67" s="21">
        <v>8.61</v>
      </c>
      <c r="M67" s="21">
        <v>10.11</v>
      </c>
    </row>
    <row r="68" spans="1:13" ht="18.75">
      <c r="A68" s="32" t="s">
        <v>5</v>
      </c>
      <c r="B68" s="36">
        <v>12.2</v>
      </c>
      <c r="C68" s="30">
        <v>10.5</v>
      </c>
      <c r="D68" s="33">
        <v>8.4</v>
      </c>
      <c r="E68" s="30">
        <v>12.24</v>
      </c>
      <c r="F68" s="30">
        <v>15.8</v>
      </c>
      <c r="G68" s="34">
        <v>8.5</v>
      </c>
      <c r="H68" s="30">
        <v>19.5</v>
      </c>
      <c r="I68" s="30">
        <v>9.6999999999999993</v>
      </c>
      <c r="J68" s="21">
        <v>14.8</v>
      </c>
      <c r="K68" s="21">
        <v>4.9000000000000004</v>
      </c>
      <c r="L68" s="21">
        <v>7.82</v>
      </c>
      <c r="M68" s="21">
        <v>11.08</v>
      </c>
    </row>
    <row r="69" spans="1:13" ht="18.75">
      <c r="A69" s="32" t="s">
        <v>6</v>
      </c>
      <c r="B69" s="36"/>
      <c r="C69" s="30"/>
      <c r="D69" s="33">
        <v>6.7</v>
      </c>
      <c r="E69" s="30">
        <v>13.38</v>
      </c>
      <c r="F69" s="30">
        <v>8.41</v>
      </c>
      <c r="G69" s="34">
        <v>11.3</v>
      </c>
      <c r="H69" s="30">
        <v>7.59</v>
      </c>
      <c r="I69" s="30">
        <v>13.1</v>
      </c>
      <c r="J69" s="21">
        <v>3.01</v>
      </c>
      <c r="K69" s="21">
        <v>6.9</v>
      </c>
      <c r="L69" s="21">
        <v>2.69</v>
      </c>
      <c r="M69" s="21">
        <v>8.6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239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27900</v>
      </c>
      <c r="D4" s="217"/>
      <c r="E4" s="217"/>
      <c r="F4" s="217">
        <v>28600</v>
      </c>
      <c r="G4" s="217"/>
      <c r="H4" s="217"/>
      <c r="I4" s="217">
        <v>29400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47850</v>
      </c>
      <c r="D5" s="217"/>
      <c r="E5" s="217"/>
      <c r="F5" s="217">
        <v>48674</v>
      </c>
      <c r="G5" s="217"/>
      <c r="H5" s="217"/>
      <c r="I5" s="217">
        <v>49770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C4-'16日'!I4</f>
        <v>750</v>
      </c>
      <c r="D6" s="273"/>
      <c r="E6" s="273"/>
      <c r="F6" s="274">
        <f>F4-C4</f>
        <v>700</v>
      </c>
      <c r="G6" s="275"/>
      <c r="H6" s="276"/>
      <c r="I6" s="274">
        <f>I4-F4</f>
        <v>800</v>
      </c>
      <c r="J6" s="275"/>
      <c r="K6" s="276"/>
      <c r="L6" s="282">
        <f>C6+F6+I6</f>
        <v>2250</v>
      </c>
      <c r="M6" s="282">
        <f>C7+F7+I7</f>
        <v>2780</v>
      </c>
    </row>
    <row r="7" spans="1:15" ht="21.95" customHeight="1">
      <c r="A7" s="208"/>
      <c r="B7" s="6" t="s">
        <v>16</v>
      </c>
      <c r="C7" s="273">
        <f>C5-'16日'!I5</f>
        <v>860</v>
      </c>
      <c r="D7" s="273"/>
      <c r="E7" s="273"/>
      <c r="F7" s="274">
        <f>F5-C5</f>
        <v>824</v>
      </c>
      <c r="G7" s="275"/>
      <c r="H7" s="276"/>
      <c r="I7" s="274">
        <f>I5-F5</f>
        <v>1096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47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46</v>
      </c>
      <c r="D10" s="217"/>
      <c r="E10" s="217"/>
      <c r="F10" s="217">
        <v>46</v>
      </c>
      <c r="G10" s="217"/>
      <c r="H10" s="217"/>
      <c r="I10" s="217">
        <v>47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35" t="s">
        <v>121</v>
      </c>
      <c r="D11" s="135" t="s">
        <v>121</v>
      </c>
      <c r="E11" s="135" t="s">
        <v>121</v>
      </c>
      <c r="F11" s="136" t="s">
        <v>121</v>
      </c>
      <c r="G11" s="136" t="s">
        <v>121</v>
      </c>
      <c r="H11" s="136" t="s">
        <v>121</v>
      </c>
      <c r="I11" s="140" t="s">
        <v>121</v>
      </c>
      <c r="J11" s="140" t="s">
        <v>121</v>
      </c>
      <c r="K11" s="140" t="s">
        <v>121</v>
      </c>
    </row>
    <row r="12" spans="1:15" ht="21.95" customHeight="1">
      <c r="A12" s="253"/>
      <c r="B12" s="43" t="s">
        <v>23</v>
      </c>
      <c r="C12" s="135">
        <v>55</v>
      </c>
      <c r="D12" s="135">
        <v>55</v>
      </c>
      <c r="E12" s="135">
        <v>55</v>
      </c>
      <c r="F12" s="136">
        <v>55</v>
      </c>
      <c r="G12" s="136">
        <v>55</v>
      </c>
      <c r="H12" s="136">
        <v>55</v>
      </c>
      <c r="I12" s="140">
        <v>55</v>
      </c>
      <c r="J12" s="140">
        <v>55</v>
      </c>
      <c r="K12" s="140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1">
        <v>430</v>
      </c>
      <c r="D15" s="41">
        <v>400</v>
      </c>
      <c r="E15" s="41">
        <v>370</v>
      </c>
      <c r="F15" s="137">
        <v>370</v>
      </c>
      <c r="G15" s="41">
        <v>340</v>
      </c>
      <c r="H15" s="41">
        <v>300</v>
      </c>
      <c r="I15" s="41">
        <v>450</v>
      </c>
      <c r="J15" s="41">
        <v>420</v>
      </c>
      <c r="K15" s="41">
        <v>390</v>
      </c>
    </row>
    <row r="16" spans="1:15" ht="30.7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238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35" t="s">
        <v>122</v>
      </c>
      <c r="D17" s="135" t="s">
        <v>122</v>
      </c>
      <c r="E17" s="135" t="s">
        <v>122</v>
      </c>
      <c r="F17" s="138" t="s">
        <v>122</v>
      </c>
      <c r="G17" s="138" t="s">
        <v>122</v>
      </c>
      <c r="H17" s="138" t="s">
        <v>122</v>
      </c>
      <c r="I17" s="140" t="s">
        <v>122</v>
      </c>
      <c r="J17" s="140" t="s">
        <v>122</v>
      </c>
      <c r="K17" s="140" t="s">
        <v>122</v>
      </c>
    </row>
    <row r="18" spans="1:11" ht="21.95" customHeight="1">
      <c r="A18" s="225"/>
      <c r="B18" s="42" t="s">
        <v>23</v>
      </c>
      <c r="C18" s="135">
        <v>65</v>
      </c>
      <c r="D18" s="135">
        <v>65</v>
      </c>
      <c r="E18" s="135">
        <v>65</v>
      </c>
      <c r="F18" s="138">
        <v>65</v>
      </c>
      <c r="G18" s="138">
        <v>65</v>
      </c>
      <c r="H18" s="138">
        <v>65</v>
      </c>
      <c r="I18" s="140">
        <v>65</v>
      </c>
      <c r="J18" s="140">
        <v>65</v>
      </c>
      <c r="K18" s="140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>
        <v>520</v>
      </c>
      <c r="D21" s="41">
        <v>450</v>
      </c>
      <c r="E21" s="41">
        <v>380</v>
      </c>
      <c r="F21" s="137">
        <v>380</v>
      </c>
      <c r="G21" s="41">
        <v>250</v>
      </c>
      <c r="H21" s="41">
        <v>500</v>
      </c>
      <c r="I21" s="139">
        <v>500</v>
      </c>
      <c r="J21" s="41">
        <v>430</v>
      </c>
      <c r="K21" s="41">
        <v>380</v>
      </c>
    </row>
    <row r="22" spans="1:11" ht="33" customHeight="1">
      <c r="A22" s="223"/>
      <c r="B22" s="9" t="s">
        <v>33</v>
      </c>
      <c r="C22" s="224" t="s">
        <v>34</v>
      </c>
      <c r="D22" s="224"/>
      <c r="E22" s="224"/>
      <c r="F22" s="224" t="s">
        <v>237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2730</v>
      </c>
      <c r="D23" s="222"/>
      <c r="E23" s="222"/>
      <c r="F23" s="222">
        <f>1320+1380</f>
        <v>2700</v>
      </c>
      <c r="G23" s="222"/>
      <c r="H23" s="222"/>
      <c r="I23" s="222">
        <f>1320+1380</f>
        <v>2700</v>
      </c>
      <c r="J23" s="222"/>
      <c r="K23" s="222"/>
    </row>
    <row r="24" spans="1:11" ht="21.95" customHeight="1">
      <c r="A24" s="228"/>
      <c r="B24" s="10" t="s">
        <v>37</v>
      </c>
      <c r="C24" s="222">
        <v>2440</v>
      </c>
      <c r="D24" s="222"/>
      <c r="E24" s="222"/>
      <c r="F24" s="222">
        <f>1180+1160</f>
        <v>2340</v>
      </c>
      <c r="G24" s="222"/>
      <c r="H24" s="222"/>
      <c r="I24" s="222">
        <f>1180+1160</f>
        <v>2340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35</v>
      </c>
      <c r="D25" s="222"/>
      <c r="E25" s="222"/>
      <c r="F25" s="222">
        <v>35</v>
      </c>
      <c r="G25" s="222"/>
      <c r="H25" s="222"/>
      <c r="I25" s="222">
        <v>35</v>
      </c>
      <c r="J25" s="222"/>
      <c r="K25" s="222"/>
    </row>
    <row r="26" spans="1:11" ht="21.95" customHeight="1">
      <c r="A26" s="227"/>
      <c r="B26" s="8" t="s">
        <v>40</v>
      </c>
      <c r="C26" s="222">
        <v>87</v>
      </c>
      <c r="D26" s="222"/>
      <c r="E26" s="222"/>
      <c r="F26" s="222">
        <v>87</v>
      </c>
      <c r="G26" s="222"/>
      <c r="H26" s="222"/>
      <c r="I26" s="222">
        <v>87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234</v>
      </c>
      <c r="D28" s="239"/>
      <c r="E28" s="240"/>
      <c r="F28" s="238" t="s">
        <v>236</v>
      </c>
      <c r="G28" s="239"/>
      <c r="H28" s="240"/>
      <c r="I28" s="238"/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94</v>
      </c>
      <c r="D31" s="250"/>
      <c r="E31" s="251"/>
      <c r="F31" s="249" t="s">
        <v>235</v>
      </c>
      <c r="G31" s="250"/>
      <c r="H31" s="251"/>
      <c r="I31" s="249" t="s">
        <v>240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9.4600000000000009</v>
      </c>
      <c r="F35" s="44">
        <v>9.4499999999999993</v>
      </c>
      <c r="G35" s="44">
        <v>9.2799999999999994</v>
      </c>
      <c r="H35" s="41">
        <v>9.34</v>
      </c>
      <c r="I35" s="44">
        <v>9.4600000000000009</v>
      </c>
      <c r="J35" s="21">
        <v>9.41</v>
      </c>
    </row>
    <row r="36" spans="1:10" ht="15.75">
      <c r="A36" s="261"/>
      <c r="B36" s="268"/>
      <c r="C36" s="12" t="s">
        <v>56</v>
      </c>
      <c r="D36" s="12" t="s">
        <v>57</v>
      </c>
      <c r="E36" s="44">
        <v>4.07</v>
      </c>
      <c r="F36" s="44">
        <v>4.3</v>
      </c>
      <c r="G36" s="44">
        <v>4.8600000000000003</v>
      </c>
      <c r="H36" s="41">
        <v>9.6</v>
      </c>
      <c r="I36" s="44">
        <v>8.77</v>
      </c>
      <c r="J36" s="21">
        <v>6.81</v>
      </c>
    </row>
    <row r="37" spans="1:10" ht="18.75">
      <c r="A37" s="261"/>
      <c r="B37" s="268"/>
      <c r="C37" s="13" t="s">
        <v>58</v>
      </c>
      <c r="D37" s="12" t="s">
        <v>59</v>
      </c>
      <c r="E37" s="44">
        <v>5.03</v>
      </c>
      <c r="F37" s="44">
        <v>5.04</v>
      </c>
      <c r="G37" s="35">
        <v>5.6</v>
      </c>
      <c r="H37" s="41">
        <v>18.600000000000001</v>
      </c>
      <c r="I37" s="44">
        <v>13.6</v>
      </c>
      <c r="J37" s="21">
        <v>13</v>
      </c>
    </row>
    <row r="38" spans="1:10" ht="16.5">
      <c r="A38" s="261"/>
      <c r="B38" s="268"/>
      <c r="C38" s="14" t="s">
        <v>60</v>
      </c>
      <c r="D38" s="12" t="s">
        <v>61</v>
      </c>
      <c r="E38" s="35">
        <v>5.88</v>
      </c>
      <c r="F38" s="35">
        <v>5.7</v>
      </c>
      <c r="G38" s="35">
        <v>5.74</v>
      </c>
      <c r="H38" s="37">
        <v>7.81</v>
      </c>
      <c r="I38" s="44">
        <v>6.21</v>
      </c>
      <c r="J38" s="21">
        <v>4.41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0.9</v>
      </c>
      <c r="I39" s="44">
        <v>0.8</v>
      </c>
      <c r="J39" s="21">
        <v>0.8</v>
      </c>
    </row>
    <row r="40" spans="1:10" ht="15.75">
      <c r="A40" s="261"/>
      <c r="B40" s="268"/>
      <c r="C40" s="13" t="s">
        <v>54</v>
      </c>
      <c r="D40" s="13" t="s">
        <v>63</v>
      </c>
      <c r="E40" s="44">
        <v>10.44</v>
      </c>
      <c r="F40" s="44">
        <v>10.4</v>
      </c>
      <c r="G40" s="44">
        <v>10.39</v>
      </c>
      <c r="H40" s="41">
        <v>10.39</v>
      </c>
      <c r="I40" s="44">
        <v>10.39</v>
      </c>
      <c r="J40" s="21">
        <v>10.29</v>
      </c>
    </row>
    <row r="41" spans="1:10" ht="15.75">
      <c r="A41" s="261"/>
      <c r="B41" s="268"/>
      <c r="C41" s="12" t="s">
        <v>56</v>
      </c>
      <c r="D41" s="12" t="s">
        <v>64</v>
      </c>
      <c r="E41" s="44">
        <v>28.2</v>
      </c>
      <c r="F41" s="44">
        <v>25</v>
      </c>
      <c r="G41" s="44">
        <v>26.8</v>
      </c>
      <c r="H41" s="41">
        <v>28.4</v>
      </c>
      <c r="I41" s="44">
        <v>35</v>
      </c>
      <c r="J41" s="21">
        <v>29.5</v>
      </c>
    </row>
    <row r="42" spans="1:10" ht="15.75">
      <c r="A42" s="261"/>
      <c r="B42" s="268"/>
      <c r="C42" s="15" t="s">
        <v>65</v>
      </c>
      <c r="D42" s="16" t="s">
        <v>66</v>
      </c>
      <c r="E42" s="44">
        <v>6.49</v>
      </c>
      <c r="F42" s="44">
        <v>5.96</v>
      </c>
      <c r="G42" s="44">
        <v>6.25</v>
      </c>
      <c r="H42" s="41">
        <v>5.91</v>
      </c>
      <c r="I42" s="44">
        <v>6.04</v>
      </c>
      <c r="J42" s="21">
        <v>5.6</v>
      </c>
    </row>
    <row r="43" spans="1:10" ht="16.5">
      <c r="A43" s="261"/>
      <c r="B43" s="268"/>
      <c r="C43" s="15" t="s">
        <v>67</v>
      </c>
      <c r="D43" s="17" t="s">
        <v>68</v>
      </c>
      <c r="E43" s="44">
        <v>7.42</v>
      </c>
      <c r="F43" s="44">
        <v>7.7</v>
      </c>
      <c r="G43" s="44">
        <v>8</v>
      </c>
      <c r="H43" s="41">
        <v>8.3000000000000007</v>
      </c>
      <c r="I43" s="44">
        <v>7.51</v>
      </c>
      <c r="J43" s="21">
        <v>8.06</v>
      </c>
    </row>
    <row r="44" spans="1:10" ht="18.75">
      <c r="A44" s="261"/>
      <c r="B44" s="268"/>
      <c r="C44" s="13" t="s">
        <v>58</v>
      </c>
      <c r="D44" s="12" t="s">
        <v>69</v>
      </c>
      <c r="E44" s="44">
        <v>1570</v>
      </c>
      <c r="F44" s="44">
        <v>1168</v>
      </c>
      <c r="G44" s="44">
        <v>960</v>
      </c>
      <c r="H44" s="41">
        <v>920</v>
      </c>
      <c r="I44" s="44">
        <v>1196</v>
      </c>
      <c r="J44" s="21">
        <v>1385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4.0199999999999996</v>
      </c>
      <c r="F45" s="44">
        <v>4</v>
      </c>
      <c r="G45" s="44">
        <v>10.3</v>
      </c>
      <c r="H45" s="41">
        <v>10.16</v>
      </c>
      <c r="I45" s="44">
        <v>5.46</v>
      </c>
      <c r="J45" s="21">
        <v>5.67</v>
      </c>
    </row>
    <row r="46" spans="1:10" ht="18.75">
      <c r="A46" s="261"/>
      <c r="B46" s="268"/>
      <c r="C46" s="13" t="s">
        <v>58</v>
      </c>
      <c r="D46" s="12" t="s">
        <v>59</v>
      </c>
      <c r="E46" s="44">
        <v>13</v>
      </c>
      <c r="F46" s="44">
        <v>10</v>
      </c>
      <c r="G46" s="44">
        <v>11.9</v>
      </c>
      <c r="H46" s="41">
        <v>14.6</v>
      </c>
      <c r="I46" s="44">
        <v>19</v>
      </c>
      <c r="J46" s="21">
        <v>22.2</v>
      </c>
    </row>
    <row r="47" spans="1:10" ht="16.5">
      <c r="A47" s="261"/>
      <c r="B47" s="268"/>
      <c r="C47" s="14" t="s">
        <v>60</v>
      </c>
      <c r="D47" s="12" t="s">
        <v>72</v>
      </c>
      <c r="E47" s="44">
        <v>3.02</v>
      </c>
      <c r="F47" s="44">
        <v>3</v>
      </c>
      <c r="G47" s="44">
        <v>1.29</v>
      </c>
      <c r="H47" s="41">
        <v>5.0999999999999996</v>
      </c>
      <c r="I47" s="44">
        <v>3.05</v>
      </c>
      <c r="J47" s="21">
        <v>3.06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6.08</v>
      </c>
      <c r="F48" s="44">
        <v>6</v>
      </c>
      <c r="G48" s="44">
        <v>4.32</v>
      </c>
      <c r="H48" s="41">
        <v>4.75</v>
      </c>
      <c r="I48" s="44">
        <v>5.21</v>
      </c>
      <c r="J48" s="21">
        <v>6.78</v>
      </c>
    </row>
    <row r="49" spans="1:13" ht="18.75">
      <c r="A49" s="261"/>
      <c r="B49" s="268"/>
      <c r="C49" s="13" t="s">
        <v>58</v>
      </c>
      <c r="D49" s="12" t="s">
        <v>59</v>
      </c>
      <c r="E49" s="44">
        <v>20.2</v>
      </c>
      <c r="F49" s="44">
        <v>13.9</v>
      </c>
      <c r="G49" s="44">
        <v>18</v>
      </c>
      <c r="H49" s="41">
        <v>18.399999999999999</v>
      </c>
      <c r="I49" s="44">
        <v>19.8</v>
      </c>
      <c r="J49" s="21">
        <v>20.100000000000001</v>
      </c>
    </row>
    <row r="50" spans="1:13" ht="16.5">
      <c r="A50" s="261"/>
      <c r="B50" s="268"/>
      <c r="C50" s="14" t="s">
        <v>60</v>
      </c>
      <c r="D50" s="12" t="s">
        <v>72</v>
      </c>
      <c r="E50" s="44">
        <v>1.8</v>
      </c>
      <c r="F50" s="44">
        <v>2</v>
      </c>
      <c r="G50" s="44">
        <v>16.899999999999999</v>
      </c>
      <c r="H50" s="41">
        <v>9.08</v>
      </c>
      <c r="I50" s="44">
        <v>4.41</v>
      </c>
      <c r="J50" s="21">
        <v>2.74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9.43</v>
      </c>
      <c r="F52" s="44">
        <v>9.42</v>
      </c>
      <c r="G52" s="44">
        <v>9.5399999999999991</v>
      </c>
      <c r="H52" s="41">
        <v>9.3699999999999992</v>
      </c>
      <c r="I52" s="44">
        <v>9.48</v>
      </c>
      <c r="J52" s="21">
        <v>9.36</v>
      </c>
    </row>
    <row r="53" spans="1:13" ht="15.75">
      <c r="A53" s="261"/>
      <c r="B53" s="268"/>
      <c r="C53" s="12" t="s">
        <v>56</v>
      </c>
      <c r="D53" s="12" t="s">
        <v>57</v>
      </c>
      <c r="E53" s="44">
        <v>4.24</v>
      </c>
      <c r="F53" s="44">
        <v>4.5999999999999996</v>
      </c>
      <c r="G53" s="44">
        <v>5.28</v>
      </c>
      <c r="H53" s="41">
        <v>5.49</v>
      </c>
      <c r="I53" s="44">
        <v>7.96</v>
      </c>
      <c r="J53" s="21">
        <v>6.5</v>
      </c>
    </row>
    <row r="54" spans="1:13" ht="18.75">
      <c r="A54" s="261"/>
      <c r="B54" s="268"/>
      <c r="C54" s="13" t="s">
        <v>58</v>
      </c>
      <c r="D54" s="12" t="s">
        <v>59</v>
      </c>
      <c r="E54" s="44">
        <v>13.6</v>
      </c>
      <c r="F54" s="44">
        <v>12.5</v>
      </c>
      <c r="G54" s="44">
        <v>9.6999999999999993</v>
      </c>
      <c r="H54" s="41">
        <v>12.2</v>
      </c>
      <c r="I54" s="44">
        <v>12.5</v>
      </c>
      <c r="J54" s="21">
        <v>12.1</v>
      </c>
    </row>
    <row r="55" spans="1:13" ht="16.5">
      <c r="A55" s="261"/>
      <c r="B55" s="269"/>
      <c r="C55" s="18" t="s">
        <v>60</v>
      </c>
      <c r="D55" s="12" t="s">
        <v>77</v>
      </c>
      <c r="E55" s="19">
        <v>1.67</v>
      </c>
      <c r="F55" s="19">
        <v>1.8</v>
      </c>
      <c r="G55" s="19">
        <v>9.18</v>
      </c>
      <c r="H55" s="41">
        <v>7.7</v>
      </c>
      <c r="I55" s="44">
        <v>2.2400000000000002</v>
      </c>
      <c r="J55" s="21">
        <v>2.88</v>
      </c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82</v>
      </c>
      <c r="F56" s="22" t="s">
        <v>81</v>
      </c>
      <c r="G56" s="23">
        <v>87</v>
      </c>
      <c r="H56" s="22" t="s">
        <v>82</v>
      </c>
      <c r="I56" s="23">
        <v>20.09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20.8</v>
      </c>
      <c r="C60" s="30"/>
      <c r="D60" s="33">
        <v>14.2</v>
      </c>
      <c r="E60" s="30"/>
      <c r="F60" s="30"/>
      <c r="G60" s="34"/>
      <c r="H60" s="30">
        <v>62.9</v>
      </c>
      <c r="I60" s="30"/>
      <c r="J60" s="21">
        <v>46.8</v>
      </c>
      <c r="K60" s="21"/>
      <c r="L60" s="21">
        <v>31.7</v>
      </c>
      <c r="M60" s="21"/>
    </row>
    <row r="61" spans="1:13" ht="18.75">
      <c r="A61" s="28" t="s">
        <v>2</v>
      </c>
      <c r="B61" s="29">
        <v>3.67</v>
      </c>
      <c r="C61" s="30"/>
      <c r="D61" s="33">
        <v>1.1000000000000001</v>
      </c>
      <c r="E61" s="30"/>
      <c r="F61" s="30">
        <v>7.4</v>
      </c>
      <c r="G61" s="34"/>
      <c r="H61" s="30">
        <v>14.1</v>
      </c>
      <c r="I61" s="30"/>
      <c r="J61" s="21">
        <v>1.54</v>
      </c>
      <c r="K61" s="21"/>
      <c r="L61" s="21">
        <v>3.06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59.2</v>
      </c>
    </row>
    <row r="64" spans="1:13" ht="18.75">
      <c r="A64" s="31" t="s">
        <v>3</v>
      </c>
      <c r="B64" s="30"/>
      <c r="C64" s="30">
        <v>17.46</v>
      </c>
      <c r="D64" s="33"/>
      <c r="E64" s="30">
        <v>18.86</v>
      </c>
      <c r="F64" s="30"/>
      <c r="G64" s="38">
        <v>43.2</v>
      </c>
      <c r="H64" s="30"/>
      <c r="I64" s="30">
        <v>25.1</v>
      </c>
      <c r="J64" s="21"/>
      <c r="K64" s="21">
        <v>52.9</v>
      </c>
      <c r="L64" s="21"/>
      <c r="M64" s="21">
        <v>49.6</v>
      </c>
    </row>
    <row r="65" spans="1:13" ht="18.75">
      <c r="A65" s="31" t="s">
        <v>4</v>
      </c>
      <c r="B65" s="30"/>
      <c r="C65" s="30">
        <v>73.77</v>
      </c>
      <c r="D65" s="33"/>
      <c r="E65" s="30">
        <v>76.72</v>
      </c>
      <c r="F65" s="30"/>
      <c r="G65" s="34">
        <v>86.6</v>
      </c>
      <c r="H65" s="30"/>
      <c r="I65" s="30">
        <v>105</v>
      </c>
      <c r="J65" s="21"/>
      <c r="K65" s="21">
        <v>32.799999999999997</v>
      </c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3.8</v>
      </c>
      <c r="C67" s="30">
        <v>10.84</v>
      </c>
      <c r="D67" s="33">
        <v>4</v>
      </c>
      <c r="E67" s="30">
        <v>10.37</v>
      </c>
      <c r="F67" s="30">
        <v>8.1999999999999993</v>
      </c>
      <c r="G67" s="34">
        <v>4.3</v>
      </c>
      <c r="H67" s="30">
        <v>4.32</v>
      </c>
      <c r="I67" s="30">
        <v>5.9</v>
      </c>
      <c r="J67" s="21">
        <v>8.1</v>
      </c>
      <c r="K67" s="21">
        <v>10.29</v>
      </c>
      <c r="L67" s="21">
        <v>13.5</v>
      </c>
      <c r="M67" s="21">
        <v>10.47</v>
      </c>
    </row>
    <row r="68" spans="1:13" ht="18.75">
      <c r="A68" s="32" t="s">
        <v>5</v>
      </c>
      <c r="B68" s="36">
        <v>8.8000000000000007</v>
      </c>
      <c r="C68" s="30">
        <v>12.82</v>
      </c>
      <c r="D68" s="33">
        <v>9.3000000000000007</v>
      </c>
      <c r="E68" s="30">
        <v>12</v>
      </c>
      <c r="F68" s="30">
        <v>18.2</v>
      </c>
      <c r="G68" s="34">
        <v>6</v>
      </c>
      <c r="H68" s="30">
        <v>19.3</v>
      </c>
      <c r="I68" s="30">
        <v>11.1</v>
      </c>
      <c r="J68" s="21">
        <v>11.1</v>
      </c>
      <c r="K68" s="21">
        <v>12.98</v>
      </c>
      <c r="L68" s="21">
        <v>14.2</v>
      </c>
      <c r="M68" s="21">
        <v>13.07</v>
      </c>
    </row>
    <row r="69" spans="1:13" ht="18.75">
      <c r="A69" s="32" t="s">
        <v>6</v>
      </c>
      <c r="B69" s="36">
        <v>7.3</v>
      </c>
      <c r="C69" s="30">
        <v>12.89</v>
      </c>
      <c r="D69" s="33">
        <v>6.5</v>
      </c>
      <c r="E69" s="30">
        <v>12.77</v>
      </c>
      <c r="F69" s="30">
        <v>17.399999999999999</v>
      </c>
      <c r="G69" s="34">
        <v>6.3</v>
      </c>
      <c r="H69" s="30">
        <v>14.8</v>
      </c>
      <c r="I69" s="30">
        <v>10.9</v>
      </c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L68" sqref="L6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110</v>
      </c>
      <c r="D2" s="214"/>
      <c r="E2" s="214"/>
      <c r="F2" s="215" t="s">
        <v>102</v>
      </c>
      <c r="G2" s="215"/>
      <c r="H2" s="215"/>
      <c r="I2" s="216" t="s">
        <v>106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30160</v>
      </c>
      <c r="D4" s="217"/>
      <c r="E4" s="217"/>
      <c r="F4" s="217">
        <v>30900</v>
      </c>
      <c r="G4" s="217"/>
      <c r="H4" s="217"/>
      <c r="I4" s="217">
        <v>31700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50450</v>
      </c>
      <c r="D5" s="217"/>
      <c r="E5" s="217"/>
      <c r="F5" s="217">
        <v>51350</v>
      </c>
      <c r="G5" s="217"/>
      <c r="H5" s="217"/>
      <c r="I5" s="217">
        <v>52450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C4-'17日'!I4</f>
        <v>760</v>
      </c>
      <c r="D6" s="273"/>
      <c r="E6" s="273"/>
      <c r="F6" s="274">
        <f>F4-C4</f>
        <v>740</v>
      </c>
      <c r="G6" s="275"/>
      <c r="H6" s="276"/>
      <c r="I6" s="274">
        <f>I4-F4</f>
        <v>800</v>
      </c>
      <c r="J6" s="275"/>
      <c r="K6" s="276"/>
      <c r="L6" s="282">
        <f>C6+F6+I6</f>
        <v>2300</v>
      </c>
      <c r="M6" s="282">
        <f>C7+F7+I7</f>
        <v>2680</v>
      </c>
    </row>
    <row r="7" spans="1:15" ht="21.95" customHeight="1">
      <c r="A7" s="208"/>
      <c r="B7" s="6" t="s">
        <v>16</v>
      </c>
      <c r="C7" s="273">
        <f>C5-'17日'!I5</f>
        <v>680</v>
      </c>
      <c r="D7" s="273"/>
      <c r="E7" s="273"/>
      <c r="F7" s="274">
        <f>F5-C5</f>
        <v>900</v>
      </c>
      <c r="G7" s="275"/>
      <c r="H7" s="276"/>
      <c r="I7" s="274">
        <f>I5-F5</f>
        <v>1100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49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48</v>
      </c>
      <c r="G10" s="217"/>
      <c r="H10" s="217"/>
      <c r="I10" s="217">
        <v>47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42" t="s">
        <v>121</v>
      </c>
      <c r="D11" s="142" t="s">
        <v>121</v>
      </c>
      <c r="E11" s="142" t="s">
        <v>121</v>
      </c>
      <c r="F11" s="143" t="s">
        <v>121</v>
      </c>
      <c r="G11" s="143" t="s">
        <v>121</v>
      </c>
      <c r="H11" s="143" t="s">
        <v>121</v>
      </c>
      <c r="I11" s="145" t="s">
        <v>121</v>
      </c>
      <c r="J11" s="145" t="s">
        <v>121</v>
      </c>
      <c r="K11" s="145" t="s">
        <v>121</v>
      </c>
    </row>
    <row r="12" spans="1:15" ht="21.95" customHeight="1">
      <c r="A12" s="253"/>
      <c r="B12" s="43" t="s">
        <v>23</v>
      </c>
      <c r="C12" s="142">
        <v>55</v>
      </c>
      <c r="D12" s="142">
        <v>55</v>
      </c>
      <c r="E12" s="142">
        <v>55</v>
      </c>
      <c r="F12" s="143">
        <v>55</v>
      </c>
      <c r="G12" s="143">
        <v>55</v>
      </c>
      <c r="H12" s="143">
        <v>55</v>
      </c>
      <c r="I12" s="145">
        <v>55</v>
      </c>
      <c r="J12" s="145">
        <v>55</v>
      </c>
      <c r="K12" s="145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41">
        <v>390</v>
      </c>
      <c r="D15" s="141">
        <v>360</v>
      </c>
      <c r="E15" s="141">
        <v>330</v>
      </c>
      <c r="F15" s="41">
        <v>330</v>
      </c>
      <c r="G15" s="41">
        <v>290</v>
      </c>
      <c r="H15" s="41">
        <v>550</v>
      </c>
      <c r="I15" s="41">
        <v>550</v>
      </c>
      <c r="J15" s="41">
        <v>520</v>
      </c>
      <c r="K15" s="41">
        <v>490</v>
      </c>
    </row>
    <row r="16" spans="1:15" ht="21.95" customHeight="1">
      <c r="A16" s="227"/>
      <c r="B16" s="9" t="s">
        <v>28</v>
      </c>
      <c r="C16" s="224" t="s">
        <v>238</v>
      </c>
      <c r="D16" s="224"/>
      <c r="E16" s="224"/>
      <c r="F16" s="224" t="s">
        <v>243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42" t="s">
        <v>122</v>
      </c>
      <c r="D17" s="142" t="s">
        <v>122</v>
      </c>
      <c r="E17" s="142" t="s">
        <v>122</v>
      </c>
      <c r="F17" s="144" t="s">
        <v>122</v>
      </c>
      <c r="G17" s="144" t="s">
        <v>122</v>
      </c>
      <c r="H17" s="144" t="s">
        <v>122</v>
      </c>
      <c r="I17" s="145" t="s">
        <v>122</v>
      </c>
      <c r="J17" s="145" t="s">
        <v>122</v>
      </c>
      <c r="K17" s="145" t="s">
        <v>122</v>
      </c>
    </row>
    <row r="18" spans="1:11" ht="21.95" customHeight="1">
      <c r="A18" s="225"/>
      <c r="B18" s="42" t="s">
        <v>23</v>
      </c>
      <c r="C18" s="142">
        <v>65</v>
      </c>
      <c r="D18" s="142">
        <v>65</v>
      </c>
      <c r="E18" s="142">
        <v>65</v>
      </c>
      <c r="F18" s="144">
        <v>65</v>
      </c>
      <c r="G18" s="144">
        <v>65</v>
      </c>
      <c r="H18" s="144">
        <v>65</v>
      </c>
      <c r="I18" s="145">
        <v>65</v>
      </c>
      <c r="J18" s="145">
        <v>65</v>
      </c>
      <c r="K18" s="145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41">
        <v>380</v>
      </c>
      <c r="D21" s="141">
        <v>310</v>
      </c>
      <c r="E21" s="141">
        <v>500</v>
      </c>
      <c r="F21" s="41">
        <v>500</v>
      </c>
      <c r="G21" s="41">
        <v>440</v>
      </c>
      <c r="H21" s="41">
        <v>370</v>
      </c>
      <c r="I21" s="41">
        <v>370</v>
      </c>
      <c r="J21" s="41">
        <v>320</v>
      </c>
      <c r="K21" s="41">
        <v>530</v>
      </c>
    </row>
    <row r="22" spans="1:11" ht="38.25" customHeight="1">
      <c r="A22" s="223"/>
      <c r="B22" s="9" t="s">
        <v>33</v>
      </c>
      <c r="C22" s="224" t="s">
        <v>241</v>
      </c>
      <c r="D22" s="224"/>
      <c r="E22" s="224"/>
      <c r="F22" s="224" t="s">
        <v>34</v>
      </c>
      <c r="G22" s="224"/>
      <c r="H22" s="224"/>
      <c r="I22" s="224" t="s">
        <v>247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f>1320+1380</f>
        <v>2700</v>
      </c>
      <c r="D23" s="222"/>
      <c r="E23" s="222"/>
      <c r="F23" s="222">
        <v>2530</v>
      </c>
      <c r="G23" s="222"/>
      <c r="H23" s="222"/>
      <c r="I23" s="222">
        <v>2530</v>
      </c>
      <c r="J23" s="222"/>
      <c r="K23" s="222"/>
    </row>
    <row r="24" spans="1:11" ht="21.95" customHeight="1">
      <c r="A24" s="228"/>
      <c r="B24" s="10" t="s">
        <v>37</v>
      </c>
      <c r="C24" s="222">
        <f>1180+1160</f>
        <v>2340</v>
      </c>
      <c r="D24" s="222"/>
      <c r="E24" s="222"/>
      <c r="F24" s="222">
        <v>2230</v>
      </c>
      <c r="G24" s="222"/>
      <c r="H24" s="222"/>
      <c r="I24" s="222">
        <v>2230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35</v>
      </c>
      <c r="D25" s="222"/>
      <c r="E25" s="222"/>
      <c r="F25" s="222">
        <v>34</v>
      </c>
      <c r="G25" s="222"/>
      <c r="H25" s="222"/>
      <c r="I25" s="222">
        <v>34</v>
      </c>
      <c r="J25" s="222"/>
      <c r="K25" s="222"/>
    </row>
    <row r="26" spans="1:11" ht="21.95" customHeight="1">
      <c r="A26" s="227"/>
      <c r="B26" s="8" t="s">
        <v>40</v>
      </c>
      <c r="C26" s="222">
        <v>86</v>
      </c>
      <c r="D26" s="222"/>
      <c r="E26" s="222"/>
      <c r="F26" s="222">
        <v>86</v>
      </c>
      <c r="G26" s="222"/>
      <c r="H26" s="222"/>
      <c r="I26" s="222">
        <v>85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242</v>
      </c>
      <c r="D28" s="239"/>
      <c r="E28" s="240"/>
      <c r="F28" s="238" t="s">
        <v>244</v>
      </c>
      <c r="G28" s="239"/>
      <c r="H28" s="240"/>
      <c r="I28" s="238" t="s">
        <v>246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136</v>
      </c>
      <c r="D31" s="250"/>
      <c r="E31" s="251"/>
      <c r="F31" s="249" t="s">
        <v>245</v>
      </c>
      <c r="G31" s="250"/>
      <c r="H31" s="251"/>
      <c r="I31" s="249" t="s">
        <v>221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145">
        <v>0</v>
      </c>
      <c r="G34" s="145">
        <v>0</v>
      </c>
      <c r="H34" s="145">
        <v>0</v>
      </c>
      <c r="I34" s="145">
        <v>0</v>
      </c>
      <c r="J34" s="145">
        <v>0</v>
      </c>
    </row>
    <row r="35" spans="1:10" ht="15.75">
      <c r="A35" s="261"/>
      <c r="B35" s="268"/>
      <c r="C35" s="13" t="s">
        <v>54</v>
      </c>
      <c r="D35" s="13" t="s">
        <v>55</v>
      </c>
      <c r="E35" s="145">
        <v>9.58</v>
      </c>
      <c r="F35" s="145">
        <v>9.44</v>
      </c>
      <c r="G35" s="145">
        <v>9.41</v>
      </c>
      <c r="H35" s="145">
        <v>9.23</v>
      </c>
      <c r="I35" s="145">
        <v>9.1300000000000008</v>
      </c>
      <c r="J35" s="145">
        <v>9.3000000000000007</v>
      </c>
    </row>
    <row r="36" spans="1:10" ht="15.75">
      <c r="A36" s="261"/>
      <c r="B36" s="268"/>
      <c r="C36" s="12" t="s">
        <v>56</v>
      </c>
      <c r="D36" s="12" t="s">
        <v>57</v>
      </c>
      <c r="E36" s="145">
        <v>4.66</v>
      </c>
      <c r="F36" s="145">
        <v>4.53</v>
      </c>
      <c r="G36" s="145">
        <v>10.87</v>
      </c>
      <c r="H36" s="145">
        <v>11.36</v>
      </c>
      <c r="I36" s="145">
        <v>4.93</v>
      </c>
      <c r="J36" s="145">
        <v>5.41</v>
      </c>
    </row>
    <row r="37" spans="1:10" ht="18.75">
      <c r="A37" s="261"/>
      <c r="B37" s="268"/>
      <c r="C37" s="13" t="s">
        <v>58</v>
      </c>
      <c r="D37" s="12" t="s">
        <v>59</v>
      </c>
      <c r="E37" s="145">
        <v>13.3</v>
      </c>
      <c r="F37" s="145">
        <v>12.8</v>
      </c>
      <c r="G37" s="145">
        <v>12.5</v>
      </c>
      <c r="H37" s="145">
        <v>5.6</v>
      </c>
      <c r="I37" s="145">
        <v>13</v>
      </c>
      <c r="J37" s="145">
        <v>13.5</v>
      </c>
    </row>
    <row r="38" spans="1:10" ht="16.5">
      <c r="A38" s="261"/>
      <c r="B38" s="268"/>
      <c r="C38" s="14" t="s">
        <v>60</v>
      </c>
      <c r="D38" s="12" t="s">
        <v>61</v>
      </c>
      <c r="E38" s="145">
        <v>28.2</v>
      </c>
      <c r="F38" s="145">
        <v>18.2</v>
      </c>
      <c r="G38" s="145">
        <v>1.67</v>
      </c>
      <c r="H38" s="145">
        <v>8.6999999999999993</v>
      </c>
      <c r="I38" s="145">
        <v>9.91</v>
      </c>
      <c r="J38" s="145">
        <v>14.7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145">
        <v>1</v>
      </c>
      <c r="F39" s="145">
        <v>1</v>
      </c>
      <c r="G39" s="145">
        <v>1</v>
      </c>
      <c r="H39" s="145">
        <v>1</v>
      </c>
      <c r="I39" s="145">
        <v>0.9</v>
      </c>
      <c r="J39" s="145">
        <v>0.9</v>
      </c>
    </row>
    <row r="40" spans="1:10" ht="15.75">
      <c r="A40" s="261"/>
      <c r="B40" s="268"/>
      <c r="C40" s="13" t="s">
        <v>54</v>
      </c>
      <c r="D40" s="13" t="s">
        <v>63</v>
      </c>
      <c r="E40" s="145">
        <v>10.33</v>
      </c>
      <c r="F40" s="145">
        <v>10.18</v>
      </c>
      <c r="G40" s="145">
        <v>10.36</v>
      </c>
      <c r="H40" s="145">
        <v>10.28</v>
      </c>
      <c r="I40" s="145">
        <v>10.31</v>
      </c>
      <c r="J40" s="145">
        <v>10.25</v>
      </c>
    </row>
    <row r="41" spans="1:10" ht="15.75">
      <c r="A41" s="261"/>
      <c r="B41" s="268"/>
      <c r="C41" s="12" t="s">
        <v>56</v>
      </c>
      <c r="D41" s="12" t="s">
        <v>64</v>
      </c>
      <c r="E41" s="145">
        <v>26.9</v>
      </c>
      <c r="F41" s="145">
        <v>33</v>
      </c>
      <c r="G41" s="145">
        <v>30.6</v>
      </c>
      <c r="H41" s="145">
        <v>33.4</v>
      </c>
      <c r="I41" s="145">
        <v>24.5</v>
      </c>
      <c r="J41" s="145">
        <v>26.2</v>
      </c>
    </row>
    <row r="42" spans="1:10" ht="15.75">
      <c r="A42" s="261"/>
      <c r="B42" s="268"/>
      <c r="C42" s="15" t="s">
        <v>65</v>
      </c>
      <c r="D42" s="16" t="s">
        <v>66</v>
      </c>
      <c r="E42" s="145">
        <v>5.43</v>
      </c>
      <c r="F42" s="145">
        <v>5.52</v>
      </c>
      <c r="G42" s="145">
        <v>5.48</v>
      </c>
      <c r="H42" s="145">
        <v>5.25</v>
      </c>
      <c r="I42" s="145">
        <v>5.19</v>
      </c>
      <c r="J42" s="145">
        <v>5.17</v>
      </c>
    </row>
    <row r="43" spans="1:10" ht="16.5">
      <c r="A43" s="261"/>
      <c r="B43" s="268"/>
      <c r="C43" s="15" t="s">
        <v>67</v>
      </c>
      <c r="D43" s="17" t="s">
        <v>68</v>
      </c>
      <c r="E43" s="145">
        <v>8.07</v>
      </c>
      <c r="F43" s="145">
        <v>7.95</v>
      </c>
      <c r="G43" s="145">
        <v>8.65</v>
      </c>
      <c r="H43" s="145">
        <v>7.96</v>
      </c>
      <c r="I43" s="145">
        <v>7.53</v>
      </c>
      <c r="J43" s="145">
        <v>5.1100000000000003</v>
      </c>
    </row>
    <row r="44" spans="1:10" ht="18.75">
      <c r="A44" s="261"/>
      <c r="B44" s="268"/>
      <c r="C44" s="13" t="s">
        <v>58</v>
      </c>
      <c r="D44" s="12" t="s">
        <v>69</v>
      </c>
      <c r="E44" s="145">
        <v>1307</v>
      </c>
      <c r="F44" s="145">
        <v>1145</v>
      </c>
      <c r="G44" s="145">
        <v>1122</v>
      </c>
      <c r="H44" s="145">
        <v>960</v>
      </c>
      <c r="I44" s="145">
        <v>979</v>
      </c>
      <c r="J44" s="145">
        <v>1114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145">
        <v>8.9700000000000006</v>
      </c>
      <c r="F45" s="145">
        <v>7.37</v>
      </c>
      <c r="G45" s="145">
        <v>9.33</v>
      </c>
      <c r="H45" s="145">
        <v>9.6300000000000008</v>
      </c>
      <c r="I45" s="145">
        <v>4.01</v>
      </c>
      <c r="J45" s="145">
        <v>4.42</v>
      </c>
    </row>
    <row r="46" spans="1:10" ht="18.75">
      <c r="A46" s="261"/>
      <c r="B46" s="268"/>
      <c r="C46" s="13" t="s">
        <v>58</v>
      </c>
      <c r="D46" s="12" t="s">
        <v>59</v>
      </c>
      <c r="E46" s="145">
        <v>21.9</v>
      </c>
      <c r="F46" s="145">
        <v>20.2</v>
      </c>
      <c r="G46" s="145">
        <v>18.8</v>
      </c>
      <c r="H46" s="145">
        <v>12.8</v>
      </c>
      <c r="I46" s="145">
        <v>16.8</v>
      </c>
      <c r="J46" s="145">
        <v>18</v>
      </c>
    </row>
    <row r="47" spans="1:10" ht="16.5">
      <c r="A47" s="261"/>
      <c r="B47" s="268"/>
      <c r="C47" s="14" t="s">
        <v>60</v>
      </c>
      <c r="D47" s="12" t="s">
        <v>72</v>
      </c>
      <c r="E47" s="145">
        <v>5.46</v>
      </c>
      <c r="F47" s="145">
        <v>3.35</v>
      </c>
      <c r="G47" s="145">
        <v>14.8</v>
      </c>
      <c r="H47" s="145">
        <v>11.5</v>
      </c>
      <c r="I47" s="145">
        <v>9.91</v>
      </c>
      <c r="J47" s="145">
        <v>3.23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145">
        <v>4.43</v>
      </c>
      <c r="F48" s="145">
        <v>4.3499999999999996</v>
      </c>
      <c r="G48" s="145">
        <v>4.7300000000000004</v>
      </c>
      <c r="H48" s="145">
        <v>12.03</v>
      </c>
      <c r="I48" s="145">
        <v>4.12</v>
      </c>
      <c r="J48" s="145">
        <v>4.5199999999999996</v>
      </c>
    </row>
    <row r="49" spans="1:13" ht="18.75">
      <c r="A49" s="261"/>
      <c r="B49" s="268"/>
      <c r="C49" s="13" t="s">
        <v>58</v>
      </c>
      <c r="D49" s="12" t="s">
        <v>59</v>
      </c>
      <c r="E49" s="145">
        <v>23.6</v>
      </c>
      <c r="F49" s="145">
        <v>18.600000000000001</v>
      </c>
      <c r="G49" s="145">
        <v>19.399999999999999</v>
      </c>
      <c r="H49" s="145">
        <v>10.5</v>
      </c>
      <c r="I49" s="145">
        <v>17.7</v>
      </c>
      <c r="J49" s="145">
        <v>19.600000000000001</v>
      </c>
    </row>
    <row r="50" spans="1:13" ht="16.5">
      <c r="A50" s="261"/>
      <c r="B50" s="268"/>
      <c r="C50" s="14" t="s">
        <v>60</v>
      </c>
      <c r="D50" s="12" t="s">
        <v>72</v>
      </c>
      <c r="E50" s="145">
        <v>7.51</v>
      </c>
      <c r="F50" s="145">
        <v>8.23</v>
      </c>
      <c r="G50" s="145">
        <v>19.8</v>
      </c>
      <c r="H50" s="145">
        <v>14.4</v>
      </c>
      <c r="I50" s="145">
        <v>10.5</v>
      </c>
      <c r="J50" s="145">
        <v>4.55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</row>
    <row r="52" spans="1:13" ht="15.75">
      <c r="A52" s="261"/>
      <c r="B52" s="268"/>
      <c r="C52" s="13" t="s">
        <v>54</v>
      </c>
      <c r="D52" s="12" t="s">
        <v>76</v>
      </c>
      <c r="E52" s="145">
        <v>9.58</v>
      </c>
      <c r="F52" s="145">
        <v>9.5299999999999994</v>
      </c>
      <c r="G52" s="145">
        <v>9.48</v>
      </c>
      <c r="H52" s="145">
        <v>9.5500000000000007</v>
      </c>
      <c r="I52" s="145">
        <v>9.56</v>
      </c>
      <c r="J52" s="145">
        <v>9.4499999999999993</v>
      </c>
    </row>
    <row r="53" spans="1:13" ht="15.75">
      <c r="A53" s="261"/>
      <c r="B53" s="268"/>
      <c r="C53" s="12" t="s">
        <v>56</v>
      </c>
      <c r="D53" s="12" t="s">
        <v>57</v>
      </c>
      <c r="E53" s="145">
        <v>4.9000000000000004</v>
      </c>
      <c r="F53" s="145">
        <v>5.21</v>
      </c>
      <c r="G53" s="145">
        <v>9.9700000000000006</v>
      </c>
      <c r="H53" s="145">
        <v>5.47</v>
      </c>
      <c r="I53" s="145">
        <v>6.12</v>
      </c>
      <c r="J53" s="145">
        <v>6.62</v>
      </c>
    </row>
    <row r="54" spans="1:13" ht="18.75">
      <c r="A54" s="261"/>
      <c r="B54" s="268"/>
      <c r="C54" s="13" t="s">
        <v>58</v>
      </c>
      <c r="D54" s="12" t="s">
        <v>59</v>
      </c>
      <c r="E54" s="145">
        <v>12.6</v>
      </c>
      <c r="F54" s="145">
        <v>12.7</v>
      </c>
      <c r="G54" s="145">
        <v>9.6999999999999993</v>
      </c>
      <c r="H54" s="145">
        <v>11.3</v>
      </c>
      <c r="I54" s="145">
        <v>5.9</v>
      </c>
      <c r="J54" s="145">
        <v>11.8</v>
      </c>
    </row>
    <row r="55" spans="1:13" ht="16.5">
      <c r="A55" s="261"/>
      <c r="B55" s="269"/>
      <c r="C55" s="18" t="s">
        <v>60</v>
      </c>
      <c r="D55" s="12" t="s">
        <v>77</v>
      </c>
      <c r="E55" s="145">
        <v>4.57</v>
      </c>
      <c r="F55" s="145">
        <v>5.24</v>
      </c>
      <c r="G55" s="145">
        <v>6.22</v>
      </c>
      <c r="H55" s="145">
        <v>9.4</v>
      </c>
      <c r="I55" s="145">
        <v>4.66</v>
      </c>
      <c r="J55" s="145">
        <v>4.95</v>
      </c>
    </row>
    <row r="56" spans="1:13" ht="14.25">
      <c r="A56" s="22" t="s">
        <v>78</v>
      </c>
      <c r="B56" s="22" t="s">
        <v>79</v>
      </c>
      <c r="C56" s="23">
        <v>7.92</v>
      </c>
      <c r="D56" s="22" t="s">
        <v>80</v>
      </c>
      <c r="E56" s="23">
        <v>96</v>
      </c>
      <c r="F56" s="22" t="s">
        <v>81</v>
      </c>
      <c r="G56" s="23">
        <v>80</v>
      </c>
      <c r="H56" s="22" t="s">
        <v>82</v>
      </c>
      <c r="I56" s="23">
        <v>0.3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55.45</v>
      </c>
      <c r="C60" s="29"/>
      <c r="D60" s="29">
        <v>21.2</v>
      </c>
      <c r="E60" s="29"/>
      <c r="F60" s="29">
        <v>29.8</v>
      </c>
      <c r="G60" s="29"/>
      <c r="H60" s="29"/>
      <c r="I60" s="29"/>
      <c r="J60" s="29">
        <v>20.2</v>
      </c>
      <c r="K60" s="29"/>
      <c r="L60" s="29">
        <v>10.9</v>
      </c>
      <c r="M60" s="29"/>
    </row>
    <row r="61" spans="1:13" ht="18.75">
      <c r="A61" s="28" t="s">
        <v>2</v>
      </c>
      <c r="B61" s="29">
        <v>4.38</v>
      </c>
      <c r="C61" s="29"/>
      <c r="D61" s="29">
        <v>3.59</v>
      </c>
      <c r="E61" s="29"/>
      <c r="F61" s="29">
        <v>61.7</v>
      </c>
      <c r="G61" s="29"/>
      <c r="H61" s="29">
        <v>203</v>
      </c>
      <c r="I61" s="29"/>
      <c r="J61" s="29"/>
      <c r="K61" s="29"/>
      <c r="L61" s="29">
        <v>8.8800000000000008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0"/>
      <c r="E63" s="30"/>
      <c r="F63" s="30"/>
      <c r="G63" s="30">
        <v>51.9</v>
      </c>
      <c r="H63" s="30"/>
      <c r="I63" s="30">
        <v>41.5</v>
      </c>
      <c r="J63" s="30"/>
      <c r="K63" s="30">
        <v>56.03</v>
      </c>
      <c r="L63" s="30"/>
      <c r="M63" s="30">
        <v>57.9</v>
      </c>
    </row>
    <row r="64" spans="1:13" ht="18.75">
      <c r="A64" s="31" t="s">
        <v>3</v>
      </c>
      <c r="B64" s="30"/>
      <c r="C64" s="30">
        <v>52.66</v>
      </c>
      <c r="D64" s="30"/>
      <c r="E64" s="30">
        <v>58.15</v>
      </c>
      <c r="F64" s="30"/>
      <c r="G64" s="30"/>
      <c r="H64" s="30"/>
      <c r="I64" s="30"/>
      <c r="J64" s="30"/>
      <c r="K64" s="30"/>
      <c r="L64" s="30"/>
      <c r="M64" s="30"/>
    </row>
    <row r="65" spans="1:13" ht="18.75">
      <c r="A65" s="31" t="s">
        <v>4</v>
      </c>
      <c r="B65" s="30"/>
      <c r="C65" s="30">
        <v>38.450000000000003</v>
      </c>
      <c r="D65" s="30"/>
      <c r="E65" s="30">
        <v>32.700000000000003</v>
      </c>
      <c r="F65" s="30"/>
      <c r="G65" s="30">
        <v>12.4</v>
      </c>
      <c r="H65" s="30"/>
      <c r="I65" s="30">
        <v>17.600000000000001</v>
      </c>
      <c r="J65" s="30"/>
      <c r="K65" s="30">
        <v>36.700000000000003</v>
      </c>
      <c r="L65" s="30"/>
      <c r="M65" s="30">
        <v>37.299999999999997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10.9</v>
      </c>
      <c r="C67" s="30">
        <v>10.28</v>
      </c>
      <c r="D67" s="30">
        <v>9.8000000000000007</v>
      </c>
      <c r="E67" s="30">
        <v>10.34</v>
      </c>
      <c r="F67" s="30">
        <v>16.600000000000001</v>
      </c>
      <c r="G67" s="30">
        <v>2.8</v>
      </c>
      <c r="H67" s="30">
        <v>18.45</v>
      </c>
      <c r="I67" s="30">
        <v>4.2</v>
      </c>
      <c r="J67" s="30">
        <v>1.58</v>
      </c>
      <c r="K67" s="30">
        <v>10.73</v>
      </c>
      <c r="L67" s="30">
        <v>8.1199999999999992</v>
      </c>
      <c r="M67" s="30">
        <v>10.59</v>
      </c>
    </row>
    <row r="68" spans="1:13" ht="18.75">
      <c r="A68" s="32" t="s">
        <v>5</v>
      </c>
      <c r="B68" s="30">
        <v>17.8</v>
      </c>
      <c r="C68" s="30">
        <v>12.97</v>
      </c>
      <c r="D68" s="30">
        <v>16.3</v>
      </c>
      <c r="E68" s="30">
        <v>14.46</v>
      </c>
      <c r="F68" s="30">
        <v>76.900000000000006</v>
      </c>
      <c r="G68" s="30">
        <v>25.5</v>
      </c>
      <c r="H68" s="30">
        <v>82.8</v>
      </c>
      <c r="I68" s="30">
        <v>8.6</v>
      </c>
      <c r="J68" s="30">
        <v>13.45</v>
      </c>
      <c r="K68" s="30">
        <v>15.16</v>
      </c>
      <c r="L68" s="30">
        <v>18.100000000000001</v>
      </c>
      <c r="M68" s="30">
        <v>14.91</v>
      </c>
    </row>
    <row r="69" spans="1:13" ht="18.75">
      <c r="A69" s="32" t="s">
        <v>6</v>
      </c>
      <c r="B69" s="30"/>
      <c r="C69" s="30"/>
      <c r="D69" s="30"/>
      <c r="E69" s="30"/>
      <c r="F69" s="30">
        <v>17.600000000000001</v>
      </c>
      <c r="G69" s="30">
        <v>14.06</v>
      </c>
      <c r="H69" s="30">
        <v>5.87</v>
      </c>
      <c r="I69" s="30">
        <v>3.6</v>
      </c>
      <c r="J69" s="30">
        <v>3.88</v>
      </c>
      <c r="K69" s="30">
        <v>13.29</v>
      </c>
      <c r="L69" s="30">
        <v>10.7</v>
      </c>
      <c r="M69" s="30">
        <v>13.51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99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0</v>
      </c>
      <c r="D4" s="217"/>
      <c r="E4" s="217"/>
      <c r="F4" s="217">
        <v>0</v>
      </c>
      <c r="G4" s="217"/>
      <c r="H4" s="217"/>
      <c r="I4" s="217">
        <v>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1600</v>
      </c>
      <c r="D5" s="217"/>
      <c r="E5" s="217"/>
      <c r="F5" s="217">
        <v>3096</v>
      </c>
      <c r="G5" s="217"/>
      <c r="H5" s="217"/>
      <c r="I5" s="217">
        <v>4590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</f>
        <v>0</v>
      </c>
      <c r="D6" s="273"/>
      <c r="E6" s="273"/>
      <c r="F6" s="274">
        <f>F4-C4</f>
        <v>0</v>
      </c>
      <c r="G6" s="275"/>
      <c r="H6" s="276"/>
      <c r="I6" s="274">
        <f>I4-F4</f>
        <v>0</v>
      </c>
      <c r="J6" s="275"/>
      <c r="K6" s="276"/>
      <c r="L6" s="282">
        <f>C6+F6+I6</f>
        <v>0</v>
      </c>
      <c r="M6" s="282">
        <f>C7+F7+I7</f>
        <v>4590</v>
      </c>
    </row>
    <row r="7" spans="1:15" ht="21.95" customHeight="1">
      <c r="A7" s="208"/>
      <c r="B7" s="6" t="s">
        <v>16</v>
      </c>
      <c r="C7" s="273">
        <f>C5</f>
        <v>1600</v>
      </c>
      <c r="D7" s="273"/>
      <c r="E7" s="273"/>
      <c r="F7" s="274">
        <f>F5-C5</f>
        <v>1496</v>
      </c>
      <c r="G7" s="275"/>
      <c r="H7" s="276"/>
      <c r="I7" s="274">
        <f>I5-F5</f>
        <v>1494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48</v>
      </c>
      <c r="G9" s="217"/>
      <c r="H9" s="217"/>
      <c r="I9" s="217">
        <v>50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0</v>
      </c>
      <c r="D10" s="217"/>
      <c r="E10" s="217"/>
      <c r="F10" s="217">
        <v>0</v>
      </c>
      <c r="G10" s="217"/>
      <c r="H10" s="217"/>
      <c r="I10" s="217">
        <v>0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47" t="s">
        <v>92</v>
      </c>
      <c r="D11" s="47" t="s">
        <v>92</v>
      </c>
      <c r="E11" s="47" t="s">
        <v>92</v>
      </c>
      <c r="F11" s="49" t="s">
        <v>92</v>
      </c>
      <c r="G11" s="49" t="s">
        <v>92</v>
      </c>
      <c r="H11" s="49" t="s">
        <v>92</v>
      </c>
      <c r="I11" s="51" t="s">
        <v>92</v>
      </c>
      <c r="J11" s="51" t="s">
        <v>92</v>
      </c>
      <c r="K11" s="51" t="s">
        <v>92</v>
      </c>
    </row>
    <row r="12" spans="1:15" ht="21.95" customHeight="1">
      <c r="A12" s="253"/>
      <c r="B12" s="43" t="s">
        <v>23</v>
      </c>
      <c r="C12" s="47" t="s">
        <v>92</v>
      </c>
      <c r="D12" s="47" t="s">
        <v>92</v>
      </c>
      <c r="E12" s="47" t="s">
        <v>92</v>
      </c>
      <c r="F12" s="49" t="s">
        <v>92</v>
      </c>
      <c r="G12" s="49" t="s">
        <v>92</v>
      </c>
      <c r="H12" s="49" t="s">
        <v>92</v>
      </c>
      <c r="I12" s="51" t="s">
        <v>92</v>
      </c>
      <c r="J12" s="51" t="s">
        <v>92</v>
      </c>
      <c r="K12" s="51" t="s">
        <v>92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6">
        <v>340</v>
      </c>
      <c r="D15" s="46">
        <v>340</v>
      </c>
      <c r="E15" s="46">
        <v>340</v>
      </c>
      <c r="F15" s="48">
        <v>340</v>
      </c>
      <c r="G15" s="48">
        <v>340</v>
      </c>
      <c r="H15" s="48">
        <v>340</v>
      </c>
      <c r="I15" s="50">
        <v>340</v>
      </c>
      <c r="J15" s="50">
        <v>340</v>
      </c>
      <c r="K15" s="50">
        <v>340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47" t="s">
        <v>92</v>
      </c>
      <c r="D17" s="47" t="s">
        <v>92</v>
      </c>
      <c r="E17" s="47" t="s">
        <v>92</v>
      </c>
      <c r="F17" s="49" t="s">
        <v>92</v>
      </c>
      <c r="G17" s="49" t="s">
        <v>92</v>
      </c>
      <c r="H17" s="49" t="s">
        <v>92</v>
      </c>
      <c r="I17" s="51" t="s">
        <v>92</v>
      </c>
      <c r="J17" s="51" t="s">
        <v>92</v>
      </c>
      <c r="K17" s="51" t="s">
        <v>92</v>
      </c>
    </row>
    <row r="18" spans="1:11" ht="21.95" customHeight="1">
      <c r="A18" s="225"/>
      <c r="B18" s="42" t="s">
        <v>23</v>
      </c>
      <c r="C18" s="47" t="s">
        <v>92</v>
      </c>
      <c r="D18" s="47" t="s">
        <v>92</v>
      </c>
      <c r="E18" s="47" t="s">
        <v>92</v>
      </c>
      <c r="F18" s="49" t="s">
        <v>92</v>
      </c>
      <c r="G18" s="49" t="s">
        <v>92</v>
      </c>
      <c r="H18" s="49" t="s">
        <v>92</v>
      </c>
      <c r="I18" s="51" t="s">
        <v>92</v>
      </c>
      <c r="J18" s="51" t="s">
        <v>92</v>
      </c>
      <c r="K18" s="51" t="s">
        <v>92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6">
        <v>170</v>
      </c>
      <c r="D21" s="46">
        <v>170</v>
      </c>
      <c r="E21" s="46">
        <v>170</v>
      </c>
      <c r="F21" s="48">
        <v>170</v>
      </c>
      <c r="G21" s="48">
        <v>170</v>
      </c>
      <c r="H21" s="48">
        <v>170</v>
      </c>
      <c r="I21" s="50">
        <v>170</v>
      </c>
      <c r="J21" s="50">
        <v>170</v>
      </c>
      <c r="K21" s="50">
        <v>170</v>
      </c>
    </row>
    <row r="22" spans="1:11" ht="30.75" customHeight="1">
      <c r="A22" s="223"/>
      <c r="B22" s="9" t="s">
        <v>33</v>
      </c>
      <c r="C22" s="224" t="s">
        <v>34</v>
      </c>
      <c r="D22" s="224"/>
      <c r="E22" s="224"/>
      <c r="F22" s="224" t="s">
        <v>34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1080</v>
      </c>
      <c r="D23" s="222"/>
      <c r="E23" s="222"/>
      <c r="F23" s="222">
        <f>500+530</f>
        <v>1030</v>
      </c>
      <c r="G23" s="222"/>
      <c r="H23" s="222"/>
      <c r="I23" s="222">
        <v>1030</v>
      </c>
      <c r="J23" s="222"/>
      <c r="K23" s="222"/>
    </row>
    <row r="24" spans="1:11" ht="21.95" customHeight="1">
      <c r="A24" s="228"/>
      <c r="B24" s="10" t="s">
        <v>37</v>
      </c>
      <c r="C24" s="222">
        <v>870</v>
      </c>
      <c r="D24" s="222"/>
      <c r="E24" s="222"/>
      <c r="F24" s="222">
        <f>390+360</f>
        <v>750</v>
      </c>
      <c r="G24" s="222"/>
      <c r="H24" s="222"/>
      <c r="I24" s="222">
        <v>2710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44</v>
      </c>
      <c r="D25" s="222"/>
      <c r="E25" s="222"/>
      <c r="F25" s="222">
        <v>44</v>
      </c>
      <c r="G25" s="222"/>
      <c r="H25" s="222"/>
      <c r="I25" s="222">
        <v>44</v>
      </c>
      <c r="J25" s="222"/>
      <c r="K25" s="222"/>
    </row>
    <row r="26" spans="1:11" ht="21.95" customHeight="1">
      <c r="A26" s="227"/>
      <c r="B26" s="8" t="s">
        <v>40</v>
      </c>
      <c r="C26" s="277">
        <v>145</v>
      </c>
      <c r="D26" s="278"/>
      <c r="E26" s="279"/>
      <c r="F26" s="277">
        <v>145</v>
      </c>
      <c r="G26" s="278"/>
      <c r="H26" s="279"/>
      <c r="I26" s="277">
        <v>145</v>
      </c>
      <c r="J26" s="278"/>
      <c r="K26" s="279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95</v>
      </c>
      <c r="D28" s="239"/>
      <c r="E28" s="240"/>
      <c r="F28" s="238" t="s">
        <v>104</v>
      </c>
      <c r="G28" s="239"/>
      <c r="H28" s="240"/>
      <c r="I28" s="238"/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94</v>
      </c>
      <c r="D31" s="250"/>
      <c r="E31" s="251"/>
      <c r="F31" s="249" t="s">
        <v>97</v>
      </c>
      <c r="G31" s="250"/>
      <c r="H31" s="251"/>
      <c r="I31" s="249" t="s">
        <v>98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7.96</v>
      </c>
      <c r="D56" s="22" t="s">
        <v>80</v>
      </c>
      <c r="E56" s="23">
        <v>86</v>
      </c>
      <c r="F56" s="22" t="s">
        <v>81</v>
      </c>
      <c r="G56" s="23">
        <v>80</v>
      </c>
      <c r="H56" s="22" t="s">
        <v>82</v>
      </c>
      <c r="I56" s="23">
        <v>20.2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4.0999999999999996</v>
      </c>
      <c r="C60" s="30"/>
      <c r="D60" s="33">
        <v>2.1</v>
      </c>
      <c r="E60" s="30"/>
      <c r="F60" s="30">
        <v>7.76</v>
      </c>
      <c r="G60" s="34"/>
      <c r="H60" s="30">
        <v>7.06</v>
      </c>
      <c r="I60" s="30"/>
      <c r="J60" s="21">
        <v>0.88</v>
      </c>
      <c r="K60" s="21"/>
      <c r="L60" s="21">
        <v>1.68</v>
      </c>
      <c r="M60" s="21"/>
    </row>
    <row r="61" spans="1:13" ht="18.75">
      <c r="A61" s="28" t="s">
        <v>2</v>
      </c>
      <c r="B61" s="29">
        <v>1.45</v>
      </c>
      <c r="C61" s="30"/>
      <c r="D61" s="33">
        <v>1.07</v>
      </c>
      <c r="E61" s="30"/>
      <c r="F61" s="30">
        <v>5.47</v>
      </c>
      <c r="G61" s="34"/>
      <c r="H61" s="30">
        <v>11.8</v>
      </c>
      <c r="I61" s="30"/>
      <c r="J61" s="21">
        <v>1.54</v>
      </c>
      <c r="K61" s="21"/>
      <c r="L61" s="21">
        <v>2.36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25.83</v>
      </c>
      <c r="D63" s="33"/>
      <c r="E63" s="30">
        <v>33</v>
      </c>
      <c r="F63" s="30"/>
      <c r="G63" s="34">
        <v>28.27</v>
      </c>
      <c r="H63" s="30"/>
      <c r="I63" s="30">
        <v>35.409999999999997</v>
      </c>
      <c r="J63" s="21"/>
      <c r="K63" s="21">
        <v>30</v>
      </c>
      <c r="M63" s="21">
        <v>32.1</v>
      </c>
    </row>
    <row r="64" spans="1:13" ht="18.75">
      <c r="A64" s="31" t="s">
        <v>3</v>
      </c>
      <c r="B64" s="30"/>
      <c r="C64" s="30">
        <v>19.66</v>
      </c>
      <c r="D64" s="33"/>
      <c r="E64" s="30">
        <v>24.36</v>
      </c>
      <c r="F64" s="30"/>
      <c r="G64" s="38">
        <v>52.65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32.799999999999997</v>
      </c>
      <c r="J65" s="21"/>
      <c r="K65" s="21">
        <v>27.2</v>
      </c>
      <c r="M65" s="21">
        <v>30.6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6.3</v>
      </c>
      <c r="C67" s="30">
        <v>7.79</v>
      </c>
      <c r="D67" s="33">
        <v>5.0999999999999996</v>
      </c>
      <c r="E67" s="30">
        <v>7.5</v>
      </c>
      <c r="F67" s="30">
        <v>16.2</v>
      </c>
      <c r="G67" s="34">
        <v>10.89</v>
      </c>
      <c r="H67" s="30">
        <v>7.93</v>
      </c>
      <c r="I67" s="30">
        <v>15.28</v>
      </c>
      <c r="J67" s="21">
        <v>6.27</v>
      </c>
      <c r="K67" s="21">
        <v>15.3</v>
      </c>
      <c r="L67" s="21">
        <v>5.71</v>
      </c>
      <c r="M67" s="21">
        <v>12.6</v>
      </c>
    </row>
    <row r="68" spans="1:13" ht="18.75">
      <c r="A68" s="32" t="s">
        <v>5</v>
      </c>
      <c r="B68" s="36">
        <v>4.7</v>
      </c>
      <c r="C68" s="30">
        <v>11.42</v>
      </c>
      <c r="D68" s="33">
        <v>4.3</v>
      </c>
      <c r="E68" s="30">
        <v>6.93</v>
      </c>
      <c r="F68" s="30">
        <v>13.9</v>
      </c>
      <c r="G68" s="34">
        <v>9.8800000000000008</v>
      </c>
      <c r="H68" s="30">
        <v>15.7</v>
      </c>
      <c r="I68" s="30">
        <v>6.25</v>
      </c>
      <c r="J68" s="21">
        <v>3.32</v>
      </c>
      <c r="K68" s="21">
        <v>10.7</v>
      </c>
      <c r="L68" s="21">
        <v>4.12</v>
      </c>
      <c r="M68" s="21">
        <v>6.84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5.48</v>
      </c>
      <c r="I69" s="30">
        <v>7.48</v>
      </c>
      <c r="J69" s="21">
        <v>4.88</v>
      </c>
      <c r="K69" s="21">
        <v>12.5</v>
      </c>
      <c r="L69" s="21">
        <v>4.66</v>
      </c>
      <c r="M69" s="21">
        <v>11.6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248</v>
      </c>
      <c r="D2" s="214"/>
      <c r="E2" s="214"/>
      <c r="F2" s="215" t="s">
        <v>102</v>
      </c>
      <c r="G2" s="215"/>
      <c r="H2" s="215"/>
      <c r="I2" s="216" t="s">
        <v>106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32440</v>
      </c>
      <c r="D4" s="217"/>
      <c r="E4" s="217"/>
      <c r="F4" s="217">
        <v>33230</v>
      </c>
      <c r="G4" s="217"/>
      <c r="H4" s="217"/>
      <c r="I4" s="217">
        <v>33960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53280</v>
      </c>
      <c r="D5" s="217"/>
      <c r="E5" s="217"/>
      <c r="F5" s="217">
        <v>54180</v>
      </c>
      <c r="G5" s="217"/>
      <c r="H5" s="217"/>
      <c r="I5" s="217">
        <v>55450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C4-'18日'!I4</f>
        <v>740</v>
      </c>
      <c r="D6" s="273"/>
      <c r="E6" s="273"/>
      <c r="F6" s="274">
        <f>F4-C4</f>
        <v>790</v>
      </c>
      <c r="G6" s="275"/>
      <c r="H6" s="276"/>
      <c r="I6" s="274">
        <f>I4-F4</f>
        <v>730</v>
      </c>
      <c r="J6" s="275"/>
      <c r="K6" s="276"/>
      <c r="L6" s="282">
        <f>C6+F6+I6</f>
        <v>2260</v>
      </c>
      <c r="M6" s="282">
        <f>C7+F7+I7</f>
        <v>3000</v>
      </c>
    </row>
    <row r="7" spans="1:15" ht="21.95" customHeight="1">
      <c r="A7" s="208"/>
      <c r="B7" s="6" t="s">
        <v>16</v>
      </c>
      <c r="C7" s="273">
        <f>C5-'18日'!I5</f>
        <v>830</v>
      </c>
      <c r="D7" s="273"/>
      <c r="E7" s="273"/>
      <c r="F7" s="274">
        <f>F5-C5</f>
        <v>900</v>
      </c>
      <c r="G7" s="275"/>
      <c r="H7" s="276"/>
      <c r="I7" s="274">
        <f>I5-F5</f>
        <v>1270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46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/>
      <c r="D10" s="217"/>
      <c r="E10" s="217"/>
      <c r="F10" s="217">
        <v>48</v>
      </c>
      <c r="G10" s="217"/>
      <c r="H10" s="217"/>
      <c r="I10" s="217">
        <v>44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47" t="s">
        <v>121</v>
      </c>
      <c r="D11" s="147" t="s">
        <v>121</v>
      </c>
      <c r="E11" s="147" t="s">
        <v>121</v>
      </c>
      <c r="F11" s="148" t="s">
        <v>121</v>
      </c>
      <c r="G11" s="148" t="s">
        <v>121</v>
      </c>
      <c r="H11" s="148" t="s">
        <v>121</v>
      </c>
      <c r="I11" s="150" t="s">
        <v>121</v>
      </c>
      <c r="J11" s="150" t="s">
        <v>121</v>
      </c>
      <c r="K11" s="150" t="s">
        <v>121</v>
      </c>
    </row>
    <row r="12" spans="1:15" ht="21.95" customHeight="1">
      <c r="A12" s="253"/>
      <c r="B12" s="43" t="s">
        <v>23</v>
      </c>
      <c r="C12" s="147">
        <v>55</v>
      </c>
      <c r="D12" s="147">
        <v>55</v>
      </c>
      <c r="E12" s="147">
        <v>55</v>
      </c>
      <c r="F12" s="148">
        <v>55</v>
      </c>
      <c r="G12" s="148">
        <v>55</v>
      </c>
      <c r="H12" s="148">
        <v>55</v>
      </c>
      <c r="I12" s="150">
        <v>55</v>
      </c>
      <c r="J12" s="150">
        <v>55</v>
      </c>
      <c r="K12" s="150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46">
        <v>490</v>
      </c>
      <c r="D15" s="146">
        <v>460</v>
      </c>
      <c r="E15" s="146">
        <v>430</v>
      </c>
      <c r="F15" s="41">
        <v>430</v>
      </c>
      <c r="G15" s="41">
        <v>400</v>
      </c>
      <c r="H15" s="41">
        <v>370</v>
      </c>
      <c r="I15" s="149">
        <v>370</v>
      </c>
      <c r="J15" s="41">
        <v>340</v>
      </c>
      <c r="K15" s="41">
        <v>300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47" t="s">
        <v>122</v>
      </c>
      <c r="D17" s="147" t="s">
        <v>122</v>
      </c>
      <c r="E17" s="147" t="s">
        <v>122</v>
      </c>
      <c r="F17" s="148" t="s">
        <v>122</v>
      </c>
      <c r="G17" s="148" t="s">
        <v>122</v>
      </c>
      <c r="H17" s="148" t="s">
        <v>122</v>
      </c>
      <c r="I17" s="151" t="s">
        <v>122</v>
      </c>
      <c r="J17" s="151" t="s">
        <v>122</v>
      </c>
      <c r="K17" s="151" t="s">
        <v>122</v>
      </c>
    </row>
    <row r="18" spans="1:11" ht="21.95" customHeight="1">
      <c r="A18" s="225"/>
      <c r="B18" s="42" t="s">
        <v>23</v>
      </c>
      <c r="C18" s="147">
        <v>65</v>
      </c>
      <c r="D18" s="147">
        <v>65</v>
      </c>
      <c r="E18" s="147">
        <v>65</v>
      </c>
      <c r="F18" s="148">
        <v>65</v>
      </c>
      <c r="G18" s="148">
        <v>65</v>
      </c>
      <c r="H18" s="148">
        <v>65</v>
      </c>
      <c r="I18" s="151">
        <v>65</v>
      </c>
      <c r="J18" s="151">
        <v>65</v>
      </c>
      <c r="K18" s="151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46">
        <v>530</v>
      </c>
      <c r="D21" s="146">
        <v>460</v>
      </c>
      <c r="E21" s="146">
        <v>400</v>
      </c>
      <c r="F21" s="41">
        <v>400</v>
      </c>
      <c r="G21" s="41">
        <v>320</v>
      </c>
      <c r="H21" s="41">
        <v>500</v>
      </c>
      <c r="I21" s="149">
        <v>500</v>
      </c>
      <c r="J21" s="41">
        <v>440</v>
      </c>
      <c r="K21" s="41">
        <v>380</v>
      </c>
    </row>
    <row r="22" spans="1:11" ht="32.25" customHeight="1">
      <c r="A22" s="223"/>
      <c r="B22" s="9" t="s">
        <v>33</v>
      </c>
      <c r="C22" s="224" t="s">
        <v>34</v>
      </c>
      <c r="D22" s="224"/>
      <c r="E22" s="224"/>
      <c r="F22" s="224" t="s">
        <v>249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2530</v>
      </c>
      <c r="D23" s="222"/>
      <c r="E23" s="222"/>
      <c r="F23" s="222">
        <v>2280</v>
      </c>
      <c r="G23" s="222"/>
      <c r="H23" s="222"/>
      <c r="I23" s="222">
        <v>2230</v>
      </c>
      <c r="J23" s="222"/>
      <c r="K23" s="222"/>
    </row>
    <row r="24" spans="1:11" ht="21.95" customHeight="1">
      <c r="A24" s="228"/>
      <c r="B24" s="10" t="s">
        <v>37</v>
      </c>
      <c r="C24" s="222">
        <v>2230</v>
      </c>
      <c r="D24" s="222"/>
      <c r="E24" s="222"/>
      <c r="F24" s="222">
        <v>2100</v>
      </c>
      <c r="G24" s="222"/>
      <c r="H24" s="222"/>
      <c r="I24" s="222">
        <v>2000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34</v>
      </c>
      <c r="D25" s="222"/>
      <c r="E25" s="222"/>
      <c r="F25" s="222">
        <v>34</v>
      </c>
      <c r="G25" s="222"/>
      <c r="H25" s="222"/>
      <c r="I25" s="222">
        <v>34</v>
      </c>
      <c r="J25" s="222"/>
      <c r="K25" s="222"/>
    </row>
    <row r="26" spans="1:11" ht="21.95" customHeight="1">
      <c r="A26" s="227"/>
      <c r="B26" s="8" t="s">
        <v>40</v>
      </c>
      <c r="C26" s="222">
        <v>85</v>
      </c>
      <c r="D26" s="222"/>
      <c r="E26" s="222"/>
      <c r="F26" s="222">
        <v>84</v>
      </c>
      <c r="G26" s="222"/>
      <c r="H26" s="222"/>
      <c r="I26" s="222">
        <v>84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/>
      <c r="D28" s="239"/>
      <c r="E28" s="240"/>
      <c r="F28" s="238" t="s">
        <v>250</v>
      </c>
      <c r="G28" s="239"/>
      <c r="H28" s="240"/>
      <c r="I28" s="238" t="s">
        <v>251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108</v>
      </c>
      <c r="D31" s="250"/>
      <c r="E31" s="251"/>
      <c r="F31" s="249" t="s">
        <v>94</v>
      </c>
      <c r="G31" s="250"/>
      <c r="H31" s="251"/>
      <c r="I31" s="249" t="s">
        <v>221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151">
        <v>0</v>
      </c>
      <c r="G34" s="151">
        <v>0</v>
      </c>
      <c r="H34" s="151">
        <v>0</v>
      </c>
      <c r="I34" s="151">
        <v>0</v>
      </c>
      <c r="J34" s="151">
        <v>0</v>
      </c>
    </row>
    <row r="35" spans="1:10" ht="15.75">
      <c r="A35" s="261"/>
      <c r="B35" s="268"/>
      <c r="C35" s="13" t="s">
        <v>54</v>
      </c>
      <c r="D35" s="13" t="s">
        <v>55</v>
      </c>
      <c r="E35" s="151">
        <v>9.4499999999999993</v>
      </c>
      <c r="F35" s="151">
        <v>9.4600000000000009</v>
      </c>
      <c r="G35" s="151">
        <v>9.3699999999999992</v>
      </c>
      <c r="H35" s="151">
        <v>9.35</v>
      </c>
      <c r="I35" s="151">
        <v>9.26</v>
      </c>
      <c r="J35" s="151">
        <v>9.32</v>
      </c>
    </row>
    <row r="36" spans="1:10" ht="15.75">
      <c r="A36" s="261"/>
      <c r="B36" s="268"/>
      <c r="C36" s="12" t="s">
        <v>56</v>
      </c>
      <c r="D36" s="12" t="s">
        <v>57</v>
      </c>
      <c r="E36" s="151">
        <v>6.35</v>
      </c>
      <c r="F36" s="151">
        <v>6.47</v>
      </c>
      <c r="G36" s="151">
        <v>4.82</v>
      </c>
      <c r="H36" s="151">
        <v>4.5999999999999996</v>
      </c>
      <c r="I36" s="151">
        <v>5.62</v>
      </c>
      <c r="J36" s="151">
        <v>4.99</v>
      </c>
    </row>
    <row r="37" spans="1:10" ht="18.75">
      <c r="A37" s="261"/>
      <c r="B37" s="268"/>
      <c r="C37" s="13" t="s">
        <v>58</v>
      </c>
      <c r="D37" s="12" t="s">
        <v>59</v>
      </c>
      <c r="E37" s="151">
        <v>12.4</v>
      </c>
      <c r="F37" s="151">
        <v>14.3</v>
      </c>
      <c r="G37" s="151">
        <v>14.3</v>
      </c>
      <c r="H37" s="151">
        <v>15</v>
      </c>
      <c r="I37" s="151">
        <v>15.3</v>
      </c>
      <c r="J37" s="151">
        <v>14.1</v>
      </c>
    </row>
    <row r="38" spans="1:10" ht="16.5">
      <c r="A38" s="261"/>
      <c r="B38" s="268"/>
      <c r="C38" s="14" t="s">
        <v>60</v>
      </c>
      <c r="D38" s="12" t="s">
        <v>61</v>
      </c>
      <c r="E38" s="151">
        <v>9.6</v>
      </c>
      <c r="F38" s="151">
        <v>11.3</v>
      </c>
      <c r="G38" s="151">
        <v>4.5999999999999996</v>
      </c>
      <c r="H38" s="151">
        <v>4.9000000000000004</v>
      </c>
      <c r="I38" s="151">
        <v>2.66</v>
      </c>
      <c r="J38" s="151">
        <v>10.199999999999999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151">
        <v>1</v>
      </c>
      <c r="F39" s="151">
        <v>1</v>
      </c>
      <c r="G39" s="151">
        <v>1</v>
      </c>
      <c r="H39" s="151">
        <v>1</v>
      </c>
      <c r="I39" s="151">
        <v>1</v>
      </c>
      <c r="J39" s="151">
        <v>1</v>
      </c>
    </row>
    <row r="40" spans="1:10" ht="15.75">
      <c r="A40" s="261"/>
      <c r="B40" s="268"/>
      <c r="C40" s="13" t="s">
        <v>54</v>
      </c>
      <c r="D40" s="13" t="s">
        <v>63</v>
      </c>
      <c r="E40" s="151">
        <v>10.14</v>
      </c>
      <c r="F40" s="151">
        <v>10.199999999999999</v>
      </c>
      <c r="G40" s="151">
        <v>10.24</v>
      </c>
      <c r="H40" s="151">
        <v>10.199999999999999</v>
      </c>
      <c r="I40" s="151">
        <v>10.25</v>
      </c>
      <c r="J40" s="151">
        <v>10.18</v>
      </c>
    </row>
    <row r="41" spans="1:10" ht="15.75">
      <c r="A41" s="261"/>
      <c r="B41" s="268"/>
      <c r="C41" s="12" t="s">
        <v>56</v>
      </c>
      <c r="D41" s="12" t="s">
        <v>64</v>
      </c>
      <c r="E41" s="151">
        <v>24.1</v>
      </c>
      <c r="F41" s="151">
        <v>30.1</v>
      </c>
      <c r="G41" s="151">
        <v>27.9</v>
      </c>
      <c r="H41" s="151">
        <v>28.5</v>
      </c>
      <c r="I41" s="151">
        <v>24.2</v>
      </c>
      <c r="J41" s="151">
        <v>28.9</v>
      </c>
    </row>
    <row r="42" spans="1:10" ht="15.75">
      <c r="A42" s="261"/>
      <c r="B42" s="268"/>
      <c r="C42" s="15" t="s">
        <v>65</v>
      </c>
      <c r="D42" s="16" t="s">
        <v>66</v>
      </c>
      <c r="E42" s="151">
        <v>4.9800000000000004</v>
      </c>
      <c r="F42" s="151">
        <v>5.26</v>
      </c>
      <c r="G42" s="151">
        <v>5.87</v>
      </c>
      <c r="H42" s="151">
        <v>6.14</v>
      </c>
      <c r="I42" s="151">
        <v>6.32</v>
      </c>
      <c r="J42" s="151">
        <v>6.13</v>
      </c>
    </row>
    <row r="43" spans="1:10" ht="16.5">
      <c r="A43" s="261"/>
      <c r="B43" s="268"/>
      <c r="C43" s="15" t="s">
        <v>67</v>
      </c>
      <c r="D43" s="17" t="s">
        <v>68</v>
      </c>
      <c r="E43" s="151">
        <v>8.33</v>
      </c>
      <c r="F43" s="151">
        <v>7.34</v>
      </c>
      <c r="G43" s="151">
        <v>6.2</v>
      </c>
      <c r="H43" s="151">
        <v>6.5</v>
      </c>
      <c r="I43" s="151">
        <v>7.51</v>
      </c>
      <c r="J43" s="151">
        <v>5.48</v>
      </c>
    </row>
    <row r="44" spans="1:10" ht="18.75">
      <c r="A44" s="261"/>
      <c r="B44" s="268"/>
      <c r="C44" s="13" t="s">
        <v>58</v>
      </c>
      <c r="D44" s="12" t="s">
        <v>69</v>
      </c>
      <c r="E44" s="151">
        <v>1355</v>
      </c>
      <c r="F44" s="151">
        <v>1346</v>
      </c>
      <c r="G44" s="151">
        <v>1301</v>
      </c>
      <c r="H44" s="151">
        <v>1161</v>
      </c>
      <c r="I44" s="151">
        <v>1116</v>
      </c>
      <c r="J44" s="151">
        <v>987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151">
        <v>7.95</v>
      </c>
      <c r="F45" s="151">
        <v>6.77</v>
      </c>
      <c r="G45" s="151">
        <v>4.79</v>
      </c>
      <c r="H45" s="151">
        <v>5.2</v>
      </c>
      <c r="I45" s="151">
        <v>4.53</v>
      </c>
      <c r="J45" s="151">
        <v>5.22</v>
      </c>
    </row>
    <row r="46" spans="1:10" ht="18.75">
      <c r="A46" s="261"/>
      <c r="B46" s="268"/>
      <c r="C46" s="13" t="s">
        <v>58</v>
      </c>
      <c r="D46" s="12" t="s">
        <v>59</v>
      </c>
      <c r="E46" s="151">
        <v>22.1</v>
      </c>
      <c r="F46" s="151">
        <v>18.2</v>
      </c>
      <c r="G46" s="151">
        <v>21.7</v>
      </c>
      <c r="H46" s="151">
        <v>19.5</v>
      </c>
      <c r="I46" s="151">
        <v>18.7</v>
      </c>
      <c r="J46" s="151">
        <v>17.5</v>
      </c>
    </row>
    <row r="47" spans="1:10" ht="16.5">
      <c r="A47" s="261"/>
      <c r="B47" s="268"/>
      <c r="C47" s="14" t="s">
        <v>60</v>
      </c>
      <c r="D47" s="12" t="s">
        <v>72</v>
      </c>
      <c r="E47" s="151">
        <v>6.14</v>
      </c>
      <c r="F47" s="151">
        <v>5.42</v>
      </c>
      <c r="G47" s="151">
        <v>8.6999999999999993</v>
      </c>
      <c r="H47" s="151">
        <v>8.6</v>
      </c>
      <c r="I47" s="151">
        <v>1.95</v>
      </c>
      <c r="J47" s="151">
        <v>2.91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151">
        <v>4.92</v>
      </c>
      <c r="F48" s="151">
        <v>5.14</v>
      </c>
      <c r="G48" s="151">
        <v>5.79</v>
      </c>
      <c r="H48" s="151">
        <v>5.5</v>
      </c>
      <c r="I48" s="151">
        <v>4.8600000000000003</v>
      </c>
      <c r="J48" s="151">
        <v>4.79</v>
      </c>
    </row>
    <row r="49" spans="1:13" ht="18.75">
      <c r="A49" s="261"/>
      <c r="B49" s="268"/>
      <c r="C49" s="13" t="s">
        <v>58</v>
      </c>
      <c r="D49" s="12" t="s">
        <v>59</v>
      </c>
      <c r="E49" s="151">
        <v>23.7</v>
      </c>
      <c r="F49" s="151">
        <v>19.2</v>
      </c>
      <c r="G49" s="151">
        <v>21.2</v>
      </c>
      <c r="H49" s="151">
        <v>20.2</v>
      </c>
      <c r="I49" s="151">
        <v>10.3</v>
      </c>
      <c r="J49" s="151">
        <v>19.5</v>
      </c>
    </row>
    <row r="50" spans="1:13" ht="16.5">
      <c r="A50" s="261"/>
      <c r="B50" s="268"/>
      <c r="C50" s="14" t="s">
        <v>60</v>
      </c>
      <c r="D50" s="12" t="s">
        <v>72</v>
      </c>
      <c r="E50" s="151">
        <v>8.3000000000000007</v>
      </c>
      <c r="F50" s="151">
        <v>9.6999999999999993</v>
      </c>
      <c r="G50" s="151">
        <v>3.56</v>
      </c>
      <c r="H50" s="151">
        <v>4.0999999999999996</v>
      </c>
      <c r="I50" s="151">
        <v>9.84</v>
      </c>
      <c r="J50" s="151">
        <v>6.6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151">
        <v>0</v>
      </c>
      <c r="F51" s="151">
        <v>0</v>
      </c>
      <c r="G51" s="151">
        <v>0</v>
      </c>
      <c r="H51" s="151">
        <v>0</v>
      </c>
      <c r="I51" s="151">
        <v>0</v>
      </c>
      <c r="J51" s="151">
        <v>0</v>
      </c>
    </row>
    <row r="52" spans="1:13" ht="15.75">
      <c r="A52" s="261"/>
      <c r="B52" s="268"/>
      <c r="C52" s="13" t="s">
        <v>54</v>
      </c>
      <c r="D52" s="12" t="s">
        <v>76</v>
      </c>
      <c r="E52" s="151">
        <v>9.5500000000000007</v>
      </c>
      <c r="F52" s="151">
        <v>9.56</v>
      </c>
      <c r="G52" s="151">
        <v>9</v>
      </c>
      <c r="H52" s="151">
        <v>9.1999999999999993</v>
      </c>
      <c r="I52" s="151">
        <v>9.5</v>
      </c>
      <c r="J52" s="151">
        <v>9.3000000000000007</v>
      </c>
    </row>
    <row r="53" spans="1:13" ht="15.75">
      <c r="A53" s="261"/>
      <c r="B53" s="268"/>
      <c r="C53" s="12" t="s">
        <v>56</v>
      </c>
      <c r="D53" s="12" t="s">
        <v>57</v>
      </c>
      <c r="E53" s="151">
        <v>6.31</v>
      </c>
      <c r="F53" s="151">
        <v>7.11</v>
      </c>
      <c r="G53" s="151">
        <v>5.92</v>
      </c>
      <c r="H53" s="151">
        <v>5.7</v>
      </c>
      <c r="I53" s="151">
        <v>6.45</v>
      </c>
      <c r="J53" s="151">
        <v>6.62</v>
      </c>
    </row>
    <row r="54" spans="1:13" ht="18.75">
      <c r="A54" s="261"/>
      <c r="B54" s="268"/>
      <c r="C54" s="13" t="s">
        <v>58</v>
      </c>
      <c r="D54" s="12" t="s">
        <v>59</v>
      </c>
      <c r="E54" s="151">
        <v>13.1</v>
      </c>
      <c r="F54" s="151">
        <v>12.6</v>
      </c>
      <c r="G54" s="151">
        <v>14.5</v>
      </c>
      <c r="H54" s="151">
        <v>14.1</v>
      </c>
      <c r="I54" s="151">
        <v>9.5</v>
      </c>
      <c r="J54" s="151">
        <v>14.2</v>
      </c>
    </row>
    <row r="55" spans="1:13" ht="16.5">
      <c r="A55" s="261"/>
      <c r="B55" s="269"/>
      <c r="C55" s="18" t="s">
        <v>60</v>
      </c>
      <c r="D55" s="12" t="s">
        <v>77</v>
      </c>
      <c r="E55" s="151">
        <v>7.48</v>
      </c>
      <c r="F55" s="151">
        <v>6.47</v>
      </c>
      <c r="G55" s="151">
        <v>4.29</v>
      </c>
      <c r="H55" s="151">
        <v>5.0999999999999996</v>
      </c>
      <c r="I55" s="151">
        <v>4.33</v>
      </c>
      <c r="J55" s="151">
        <v>4.82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92</v>
      </c>
      <c r="F56" s="22" t="s">
        <v>81</v>
      </c>
      <c r="G56" s="23">
        <v>81</v>
      </c>
      <c r="H56" s="22" t="s">
        <v>82</v>
      </c>
      <c r="I56" s="23">
        <v>0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7.37</v>
      </c>
      <c r="C60" s="29"/>
      <c r="D60" s="29">
        <v>14.67</v>
      </c>
      <c r="E60" s="29"/>
      <c r="F60" s="29">
        <v>10.6</v>
      </c>
      <c r="G60" s="29"/>
      <c r="H60" s="29"/>
      <c r="I60" s="29"/>
      <c r="J60" s="29"/>
      <c r="K60" s="29"/>
      <c r="L60" s="29">
        <v>1.64</v>
      </c>
      <c r="M60" s="29"/>
    </row>
    <row r="61" spans="1:13" ht="18.75">
      <c r="A61" s="28" t="s">
        <v>2</v>
      </c>
      <c r="B61" s="29">
        <v>8.64</v>
      </c>
      <c r="C61" s="29"/>
      <c r="D61" s="29">
        <v>13.25</v>
      </c>
      <c r="E61" s="29"/>
      <c r="F61" s="29">
        <v>11</v>
      </c>
      <c r="G61" s="29"/>
      <c r="H61" s="29">
        <v>17</v>
      </c>
      <c r="I61" s="29"/>
      <c r="J61" s="29">
        <v>11.4</v>
      </c>
      <c r="K61" s="29"/>
      <c r="L61" s="29">
        <v>20.399999999999999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55.56</v>
      </c>
      <c r="D63" s="30"/>
      <c r="E63" s="30">
        <v>59.26</v>
      </c>
      <c r="F63" s="30"/>
      <c r="G63" s="30">
        <v>67.27</v>
      </c>
      <c r="H63" s="30"/>
      <c r="I63" s="30">
        <v>57.62</v>
      </c>
      <c r="J63" s="30"/>
      <c r="K63" s="30">
        <v>74.5</v>
      </c>
      <c r="L63" s="30"/>
      <c r="M63" s="30"/>
    </row>
    <row r="64" spans="1:13" ht="18.75">
      <c r="A64" s="31" t="s">
        <v>3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>
        <v>15.77</v>
      </c>
    </row>
    <row r="65" spans="1:13" ht="18.75">
      <c r="A65" s="31" t="s">
        <v>4</v>
      </c>
      <c r="B65" s="30"/>
      <c r="C65" s="30">
        <v>37.909999999999997</v>
      </c>
      <c r="D65" s="30"/>
      <c r="E65" s="30">
        <v>45.8</v>
      </c>
      <c r="F65" s="30"/>
      <c r="G65" s="30">
        <v>46.99</v>
      </c>
      <c r="H65" s="30"/>
      <c r="I65" s="30">
        <v>41.35</v>
      </c>
      <c r="J65" s="30"/>
      <c r="K65" s="30">
        <v>41.6</v>
      </c>
      <c r="L65" s="30"/>
      <c r="M65" s="30">
        <v>54.55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2.64</v>
      </c>
      <c r="C67" s="30">
        <v>11.3</v>
      </c>
      <c r="D67" s="30">
        <v>3.34</v>
      </c>
      <c r="E67" s="30">
        <v>10.87</v>
      </c>
      <c r="F67" s="30">
        <v>5.88</v>
      </c>
      <c r="G67" s="30">
        <v>10.36</v>
      </c>
      <c r="H67" s="30">
        <v>6.2</v>
      </c>
      <c r="I67" s="30">
        <v>10.44</v>
      </c>
      <c r="J67" s="30">
        <v>6.66</v>
      </c>
      <c r="K67" s="30">
        <v>10.39</v>
      </c>
      <c r="L67" s="30">
        <v>4.82</v>
      </c>
      <c r="M67" s="30">
        <v>11.49</v>
      </c>
    </row>
    <row r="68" spans="1:13" ht="18.75">
      <c r="A68" s="32" t="s">
        <v>5</v>
      </c>
      <c r="B68" s="30">
        <v>86.2</v>
      </c>
      <c r="C68" s="30">
        <v>18.52</v>
      </c>
      <c r="D68" s="30">
        <v>88.9</v>
      </c>
      <c r="E68" s="30">
        <v>16.309999999999999</v>
      </c>
      <c r="F68" s="30">
        <v>150</v>
      </c>
      <c r="G68" s="30">
        <v>17.149999999999999</v>
      </c>
      <c r="H68" s="30"/>
      <c r="I68" s="30"/>
      <c r="J68" s="30"/>
      <c r="K68" s="30"/>
      <c r="L68" s="30"/>
      <c r="M68" s="30"/>
    </row>
    <row r="69" spans="1:13" ht="18.75">
      <c r="A69" s="32" t="s">
        <v>6</v>
      </c>
      <c r="B69" s="30">
        <v>7.34</v>
      </c>
      <c r="C69" s="30">
        <v>14.18</v>
      </c>
      <c r="D69" s="30">
        <v>8.41</v>
      </c>
      <c r="E69" s="30">
        <v>15.62</v>
      </c>
      <c r="F69" s="30">
        <v>9.0299999999999994</v>
      </c>
      <c r="G69" s="30">
        <v>15.71</v>
      </c>
      <c r="H69" s="30">
        <v>8.8000000000000007</v>
      </c>
      <c r="I69" s="30">
        <v>16.170000000000002</v>
      </c>
      <c r="J69" s="30">
        <v>5.53</v>
      </c>
      <c r="K69" s="30">
        <v>13.77</v>
      </c>
      <c r="L69" s="30">
        <v>3.27</v>
      </c>
      <c r="M69" s="30">
        <v>15.94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6" zoomScaleNormal="10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133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34650</v>
      </c>
      <c r="D4" s="217"/>
      <c r="E4" s="217"/>
      <c r="F4" s="217">
        <v>35365</v>
      </c>
      <c r="G4" s="217"/>
      <c r="H4" s="217"/>
      <c r="I4" s="217">
        <v>36180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56410</v>
      </c>
      <c r="D5" s="217"/>
      <c r="E5" s="217"/>
      <c r="F5" s="217">
        <v>57250</v>
      </c>
      <c r="G5" s="217"/>
      <c r="H5" s="217"/>
      <c r="I5" s="217">
        <v>58430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C4-'19日'!I4</f>
        <v>690</v>
      </c>
      <c r="D6" s="273"/>
      <c r="E6" s="273"/>
      <c r="F6" s="274">
        <f>F4-C4</f>
        <v>715</v>
      </c>
      <c r="G6" s="275"/>
      <c r="H6" s="276"/>
      <c r="I6" s="274">
        <f>I4-F4</f>
        <v>815</v>
      </c>
      <c r="J6" s="275"/>
      <c r="K6" s="276"/>
      <c r="L6" s="282">
        <f>C6+F6+I6</f>
        <v>2220</v>
      </c>
      <c r="M6" s="282">
        <f>C7+F7+I7</f>
        <v>2980</v>
      </c>
    </row>
    <row r="7" spans="1:15" ht="21.95" customHeight="1">
      <c r="A7" s="208"/>
      <c r="B7" s="6" t="s">
        <v>16</v>
      </c>
      <c r="C7" s="273">
        <f>C5-'19日'!I5</f>
        <v>960</v>
      </c>
      <c r="D7" s="273"/>
      <c r="E7" s="273"/>
      <c r="F7" s="274">
        <f>F5-C5</f>
        <v>840</v>
      </c>
      <c r="G7" s="275"/>
      <c r="H7" s="276"/>
      <c r="I7" s="274">
        <f>I5-F5</f>
        <v>1180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47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48</v>
      </c>
      <c r="G10" s="217"/>
      <c r="H10" s="217"/>
      <c r="I10" s="217">
        <v>46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53" t="s">
        <v>121</v>
      </c>
      <c r="D11" s="153" t="s">
        <v>121</v>
      </c>
      <c r="E11" s="153" t="s">
        <v>121</v>
      </c>
      <c r="F11" s="154" t="s">
        <v>121</v>
      </c>
      <c r="G11" s="154" t="s">
        <v>121</v>
      </c>
      <c r="H11" s="154" t="s">
        <v>121</v>
      </c>
      <c r="I11" s="155" t="s">
        <v>121</v>
      </c>
      <c r="J11" s="155" t="s">
        <v>121</v>
      </c>
      <c r="K11" s="155" t="s">
        <v>121</v>
      </c>
    </row>
    <row r="12" spans="1:15" ht="21.95" customHeight="1">
      <c r="A12" s="253"/>
      <c r="B12" s="43" t="s">
        <v>23</v>
      </c>
      <c r="C12" s="153">
        <v>55</v>
      </c>
      <c r="D12" s="153">
        <v>55</v>
      </c>
      <c r="E12" s="153">
        <v>55</v>
      </c>
      <c r="F12" s="154">
        <v>55</v>
      </c>
      <c r="G12" s="154">
        <v>55</v>
      </c>
      <c r="H12" s="154">
        <v>55</v>
      </c>
      <c r="I12" s="155">
        <v>55</v>
      </c>
      <c r="J12" s="155">
        <v>55</v>
      </c>
      <c r="K12" s="155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52">
        <v>400</v>
      </c>
      <c r="D15" s="152">
        <v>380</v>
      </c>
      <c r="E15" s="152">
        <v>360</v>
      </c>
      <c r="F15" s="41">
        <v>360</v>
      </c>
      <c r="G15" s="41">
        <v>330</v>
      </c>
      <c r="H15" s="41">
        <v>300</v>
      </c>
      <c r="I15" s="41">
        <v>300</v>
      </c>
      <c r="J15" s="41">
        <v>270</v>
      </c>
      <c r="K15" s="41">
        <v>240</v>
      </c>
    </row>
    <row r="16" spans="1:15" ht="35.25" customHeight="1">
      <c r="A16" s="227"/>
      <c r="B16" s="9" t="s">
        <v>28</v>
      </c>
      <c r="C16" s="224" t="s">
        <v>252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53" t="s">
        <v>122</v>
      </c>
      <c r="D17" s="153" t="s">
        <v>122</v>
      </c>
      <c r="E17" s="153" t="s">
        <v>122</v>
      </c>
      <c r="F17" s="154" t="s">
        <v>122</v>
      </c>
      <c r="G17" s="154" t="s">
        <v>122</v>
      </c>
      <c r="H17" s="154" t="s">
        <v>122</v>
      </c>
      <c r="I17" s="155" t="s">
        <v>122</v>
      </c>
      <c r="J17" s="155" t="s">
        <v>122</v>
      </c>
      <c r="K17" s="155" t="s">
        <v>122</v>
      </c>
    </row>
    <row r="18" spans="1:11" ht="21.95" customHeight="1">
      <c r="A18" s="225"/>
      <c r="B18" s="42" t="s">
        <v>23</v>
      </c>
      <c r="C18" s="153">
        <v>65</v>
      </c>
      <c r="D18" s="153">
        <v>65</v>
      </c>
      <c r="E18" s="153">
        <v>65</v>
      </c>
      <c r="F18" s="154">
        <v>65</v>
      </c>
      <c r="G18" s="154">
        <v>65</v>
      </c>
      <c r="H18" s="154">
        <v>65</v>
      </c>
      <c r="I18" s="155">
        <v>65</v>
      </c>
      <c r="J18" s="155">
        <v>65</v>
      </c>
      <c r="K18" s="155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52">
        <v>380</v>
      </c>
      <c r="D21" s="152">
        <v>290</v>
      </c>
      <c r="E21" s="152">
        <v>500</v>
      </c>
      <c r="F21" s="41">
        <v>500</v>
      </c>
      <c r="G21" s="41">
        <v>430</v>
      </c>
      <c r="H21" s="41">
        <v>370</v>
      </c>
      <c r="I21" s="41">
        <v>370</v>
      </c>
      <c r="J21" s="41">
        <v>310</v>
      </c>
      <c r="K21" s="41">
        <v>260</v>
      </c>
    </row>
    <row r="22" spans="1:11" ht="27">
      <c r="A22" s="223"/>
      <c r="B22" s="9" t="s">
        <v>33</v>
      </c>
      <c r="C22" s="224" t="s">
        <v>253</v>
      </c>
      <c r="D22" s="224"/>
      <c r="E22" s="224"/>
      <c r="F22" s="224" t="s">
        <v>34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2050</v>
      </c>
      <c r="D23" s="222"/>
      <c r="E23" s="222"/>
      <c r="F23" s="222">
        <v>2050</v>
      </c>
      <c r="G23" s="222"/>
      <c r="H23" s="222"/>
      <c r="I23" s="222">
        <v>1850</v>
      </c>
      <c r="J23" s="222"/>
      <c r="K23" s="222"/>
    </row>
    <row r="24" spans="1:11" ht="21.95" customHeight="1">
      <c r="A24" s="228"/>
      <c r="B24" s="10" t="s">
        <v>37</v>
      </c>
      <c r="C24" s="222">
        <v>1900</v>
      </c>
      <c r="D24" s="222"/>
      <c r="E24" s="222"/>
      <c r="F24" s="222">
        <v>1900</v>
      </c>
      <c r="G24" s="222"/>
      <c r="H24" s="222"/>
      <c r="I24" s="222">
        <v>1670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34</v>
      </c>
      <c r="D25" s="222"/>
      <c r="E25" s="222"/>
      <c r="F25" s="222">
        <v>34</v>
      </c>
      <c r="G25" s="222"/>
      <c r="H25" s="222"/>
      <c r="I25" s="222">
        <v>34</v>
      </c>
      <c r="J25" s="222"/>
      <c r="K25" s="222"/>
    </row>
    <row r="26" spans="1:11" ht="21.95" customHeight="1">
      <c r="A26" s="227"/>
      <c r="B26" s="8" t="s">
        <v>40</v>
      </c>
      <c r="C26" s="222">
        <v>82</v>
      </c>
      <c r="D26" s="222"/>
      <c r="E26" s="222"/>
      <c r="F26" s="222">
        <v>82</v>
      </c>
      <c r="G26" s="222"/>
      <c r="H26" s="222"/>
      <c r="I26" s="222">
        <v>82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259</v>
      </c>
      <c r="D28" s="239"/>
      <c r="E28" s="240"/>
      <c r="F28" s="238" t="s">
        <v>254</v>
      </c>
      <c r="G28" s="239"/>
      <c r="H28" s="240"/>
      <c r="I28" s="285" t="s">
        <v>255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134</v>
      </c>
      <c r="D31" s="250"/>
      <c r="E31" s="251"/>
      <c r="F31" s="249" t="s">
        <v>108</v>
      </c>
      <c r="G31" s="250"/>
      <c r="H31" s="251"/>
      <c r="I31" s="249" t="s">
        <v>94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9.56</v>
      </c>
      <c r="F35" s="44">
        <v>9.32</v>
      </c>
      <c r="G35" s="44">
        <v>9.58</v>
      </c>
      <c r="H35" s="41">
        <v>9.51</v>
      </c>
      <c r="I35" s="44">
        <v>9.4700000000000006</v>
      </c>
      <c r="J35" s="21">
        <v>9.48</v>
      </c>
    </row>
    <row r="36" spans="1:10" ht="15.75">
      <c r="A36" s="261"/>
      <c r="B36" s="268"/>
      <c r="C36" s="12" t="s">
        <v>56</v>
      </c>
      <c r="D36" s="12" t="s">
        <v>57</v>
      </c>
      <c r="E36" s="44">
        <v>9.06</v>
      </c>
      <c r="F36" s="44">
        <v>8.52</v>
      </c>
      <c r="G36" s="44">
        <v>4.8600000000000003</v>
      </c>
      <c r="H36" s="41">
        <v>5.33</v>
      </c>
      <c r="I36" s="44">
        <v>4.42</v>
      </c>
      <c r="J36" s="21">
        <v>4.5999999999999996</v>
      </c>
    </row>
    <row r="37" spans="1:10" ht="18.75">
      <c r="A37" s="261"/>
      <c r="B37" s="268"/>
      <c r="C37" s="13" t="s">
        <v>58</v>
      </c>
      <c r="D37" s="12" t="s">
        <v>59</v>
      </c>
      <c r="E37" s="44">
        <v>15.3</v>
      </c>
      <c r="F37" s="44">
        <v>15.9</v>
      </c>
      <c r="G37" s="100">
        <v>17</v>
      </c>
      <c r="H37" s="41">
        <v>17.5</v>
      </c>
      <c r="I37" s="44">
        <v>17.899999999999999</v>
      </c>
      <c r="J37" s="21">
        <v>18.899999999999999</v>
      </c>
    </row>
    <row r="38" spans="1:10" ht="16.5">
      <c r="A38" s="261"/>
      <c r="B38" s="268"/>
      <c r="C38" s="14" t="s">
        <v>60</v>
      </c>
      <c r="D38" s="12" t="s">
        <v>61</v>
      </c>
      <c r="E38" s="35">
        <v>13.8</v>
      </c>
      <c r="F38" s="35">
        <v>10.4</v>
      </c>
      <c r="G38" s="35">
        <v>15.6</v>
      </c>
      <c r="H38" s="37">
        <v>19.7</v>
      </c>
      <c r="I38" s="44">
        <v>18.920000000000002</v>
      </c>
      <c r="J38" s="21">
        <v>19.7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10.26</v>
      </c>
      <c r="F40" s="44">
        <v>10.119999999999999</v>
      </c>
      <c r="G40" s="44">
        <v>9.93</v>
      </c>
      <c r="H40" s="41">
        <v>10.1</v>
      </c>
      <c r="I40" s="44">
        <v>9.9600000000000009</v>
      </c>
      <c r="J40" s="21">
        <v>10</v>
      </c>
    </row>
    <row r="41" spans="1:10" ht="15.75">
      <c r="A41" s="261"/>
      <c r="B41" s="268"/>
      <c r="C41" s="12" t="s">
        <v>56</v>
      </c>
      <c r="D41" s="12" t="s">
        <v>64</v>
      </c>
      <c r="E41" s="44">
        <v>31.3</v>
      </c>
      <c r="F41" s="44">
        <v>29.1</v>
      </c>
      <c r="G41" s="44">
        <v>23.3</v>
      </c>
      <c r="H41" s="41">
        <v>27.31</v>
      </c>
      <c r="I41" s="44">
        <v>22.7</v>
      </c>
      <c r="J41" s="21">
        <v>23.4</v>
      </c>
    </row>
    <row r="42" spans="1:10" ht="15.75">
      <c r="A42" s="261"/>
      <c r="B42" s="268"/>
      <c r="C42" s="15" t="s">
        <v>65</v>
      </c>
      <c r="D42" s="16" t="s">
        <v>66</v>
      </c>
      <c r="E42" s="44">
        <v>6.1</v>
      </c>
      <c r="F42" s="44">
        <v>5.96</v>
      </c>
      <c r="G42" s="44">
        <v>6.07</v>
      </c>
      <c r="H42" s="41">
        <v>5.52</v>
      </c>
      <c r="I42" s="44">
        <v>5.33</v>
      </c>
      <c r="J42" s="21">
        <v>4.91</v>
      </c>
    </row>
    <row r="43" spans="1:10" ht="16.5">
      <c r="A43" s="261"/>
      <c r="B43" s="268"/>
      <c r="C43" s="15" t="s">
        <v>67</v>
      </c>
      <c r="D43" s="17" t="s">
        <v>68</v>
      </c>
      <c r="E43" s="44">
        <v>6.71</v>
      </c>
      <c r="F43" s="44">
        <v>6.53</v>
      </c>
      <c r="G43" s="44">
        <v>5.21</v>
      </c>
      <c r="H43" s="41">
        <v>8.4499999999999993</v>
      </c>
      <c r="I43" s="44">
        <v>5.85</v>
      </c>
      <c r="J43" s="21">
        <v>6</v>
      </c>
    </row>
    <row r="44" spans="1:10" ht="18.75">
      <c r="A44" s="261"/>
      <c r="B44" s="268"/>
      <c r="C44" s="13" t="s">
        <v>58</v>
      </c>
      <c r="D44" s="12" t="s">
        <v>69</v>
      </c>
      <c r="E44" s="44">
        <v>1077</v>
      </c>
      <c r="F44" s="44">
        <v>1047</v>
      </c>
      <c r="G44" s="44">
        <v>977</v>
      </c>
      <c r="H44" s="41">
        <v>1091</v>
      </c>
      <c r="I44" s="44">
        <v>1299</v>
      </c>
      <c r="J44" s="21">
        <v>1269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6.92</v>
      </c>
      <c r="F45" s="44">
        <v>7.69</v>
      </c>
      <c r="G45" s="44">
        <v>9.6300000000000008</v>
      </c>
      <c r="H45" s="41">
        <v>7.48</v>
      </c>
      <c r="I45" s="44">
        <v>6.12</v>
      </c>
      <c r="J45" s="21">
        <v>5.8</v>
      </c>
    </row>
    <row r="46" spans="1:10" ht="18.75">
      <c r="A46" s="261"/>
      <c r="B46" s="268"/>
      <c r="C46" s="13" t="s">
        <v>58</v>
      </c>
      <c r="D46" s="12" t="s">
        <v>59</v>
      </c>
      <c r="E46" s="44">
        <v>17.7</v>
      </c>
      <c r="F46" s="44">
        <v>18.399999999999999</v>
      </c>
      <c r="G46" s="44">
        <v>17.5</v>
      </c>
      <c r="H46" s="41">
        <v>18.7</v>
      </c>
      <c r="I46" s="44">
        <v>21.3</v>
      </c>
      <c r="J46" s="21">
        <v>20.7</v>
      </c>
    </row>
    <row r="47" spans="1:10" ht="16.5">
      <c r="A47" s="261"/>
      <c r="B47" s="268"/>
      <c r="C47" s="14" t="s">
        <v>60</v>
      </c>
      <c r="D47" s="12" t="s">
        <v>72</v>
      </c>
      <c r="E47" s="44">
        <v>2.86</v>
      </c>
      <c r="F47" s="44">
        <v>3.16</v>
      </c>
      <c r="G47" s="44">
        <v>3.64</v>
      </c>
      <c r="H47" s="41">
        <v>4.71</v>
      </c>
      <c r="I47" s="44">
        <v>3.67</v>
      </c>
      <c r="J47" s="21">
        <v>4.2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5.6</v>
      </c>
      <c r="F48" s="44">
        <v>6.18</v>
      </c>
      <c r="G48" s="44">
        <v>4.57</v>
      </c>
      <c r="H48" s="41">
        <v>5.23</v>
      </c>
      <c r="I48" s="44">
        <v>4.37</v>
      </c>
      <c r="J48" s="21">
        <v>4.5</v>
      </c>
    </row>
    <row r="49" spans="1:13" ht="18.75">
      <c r="A49" s="261"/>
      <c r="B49" s="268"/>
      <c r="C49" s="13" t="s">
        <v>58</v>
      </c>
      <c r="D49" s="12" t="s">
        <v>59</v>
      </c>
      <c r="E49" s="44">
        <v>21.9</v>
      </c>
      <c r="F49" s="44">
        <v>19.5</v>
      </c>
      <c r="G49" s="44">
        <v>16.5</v>
      </c>
      <c r="H49" s="41">
        <v>19.600000000000001</v>
      </c>
      <c r="I49" s="44">
        <v>25.8</v>
      </c>
      <c r="J49" s="21">
        <v>27</v>
      </c>
    </row>
    <row r="50" spans="1:13" ht="16.5">
      <c r="A50" s="261"/>
      <c r="B50" s="268"/>
      <c r="C50" s="14" t="s">
        <v>60</v>
      </c>
      <c r="D50" s="12" t="s">
        <v>72</v>
      </c>
      <c r="E50" s="44">
        <v>8.42</v>
      </c>
      <c r="F50" s="44">
        <v>10.1</v>
      </c>
      <c r="G50" s="44">
        <v>6.41</v>
      </c>
      <c r="H50" s="41">
        <v>6.44</v>
      </c>
      <c r="I50" s="44">
        <v>3.92</v>
      </c>
      <c r="J50" s="21">
        <v>4.7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9.56</v>
      </c>
      <c r="F52" s="44">
        <v>9.24</v>
      </c>
      <c r="G52" s="44">
        <v>9.5299999999999994</v>
      </c>
      <c r="H52" s="41">
        <v>9.52</v>
      </c>
      <c r="I52" s="44">
        <v>9.4</v>
      </c>
      <c r="J52" s="21">
        <v>9.4</v>
      </c>
    </row>
    <row r="53" spans="1:13" ht="15.75">
      <c r="A53" s="261"/>
      <c r="B53" s="268"/>
      <c r="C53" s="12" t="s">
        <v>56</v>
      </c>
      <c r="D53" s="12" t="s">
        <v>57</v>
      </c>
      <c r="E53" s="44">
        <v>6.46</v>
      </c>
      <c r="F53" s="44">
        <v>7.21</v>
      </c>
      <c r="G53" s="44">
        <v>5.38</v>
      </c>
      <c r="H53" s="41">
        <v>5.32</v>
      </c>
      <c r="I53" s="44">
        <v>4.91</v>
      </c>
      <c r="J53" s="21">
        <v>5.3</v>
      </c>
    </row>
    <row r="54" spans="1:13" ht="18.75">
      <c r="A54" s="261"/>
      <c r="B54" s="268"/>
      <c r="C54" s="13" t="s">
        <v>58</v>
      </c>
      <c r="D54" s="12" t="s">
        <v>59</v>
      </c>
      <c r="E54" s="44">
        <v>14.2</v>
      </c>
      <c r="F54" s="44">
        <v>14.2</v>
      </c>
      <c r="G54" s="44">
        <v>16.899999999999999</v>
      </c>
      <c r="H54" s="41">
        <v>12.3</v>
      </c>
      <c r="I54" s="44">
        <v>15</v>
      </c>
      <c r="J54" s="21">
        <v>15.5</v>
      </c>
    </row>
    <row r="55" spans="1:13" ht="16.5">
      <c r="A55" s="261"/>
      <c r="B55" s="269"/>
      <c r="C55" s="18" t="s">
        <v>60</v>
      </c>
      <c r="D55" s="12" t="s">
        <v>77</v>
      </c>
      <c r="E55" s="19">
        <v>1.81</v>
      </c>
      <c r="F55" s="19">
        <v>2.09</v>
      </c>
      <c r="G55" s="19">
        <v>6.63</v>
      </c>
      <c r="H55" s="41">
        <v>5.0599999999999996</v>
      </c>
      <c r="I55" s="44">
        <v>3.9</v>
      </c>
      <c r="J55" s="21">
        <v>4.2</v>
      </c>
    </row>
    <row r="56" spans="1:13" ht="14.25">
      <c r="A56" s="22" t="s">
        <v>78</v>
      </c>
      <c r="B56" s="22" t="s">
        <v>79</v>
      </c>
      <c r="C56" s="23">
        <v>8.34</v>
      </c>
      <c r="D56" s="22" t="s">
        <v>80</v>
      </c>
      <c r="E56" s="23">
        <v>82</v>
      </c>
      <c r="F56" s="22" t="s">
        <v>81</v>
      </c>
      <c r="G56" s="23">
        <v>78.040000000000006</v>
      </c>
      <c r="H56" s="22" t="s">
        <v>82</v>
      </c>
      <c r="I56" s="23">
        <v>0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125</v>
      </c>
      <c r="C60" s="30"/>
      <c r="D60" s="33">
        <v>0.48</v>
      </c>
      <c r="E60" s="30"/>
      <c r="F60" s="30">
        <v>5.57</v>
      </c>
      <c r="G60" s="34"/>
      <c r="H60" s="30">
        <v>1.35</v>
      </c>
      <c r="I60" s="30"/>
      <c r="J60" s="21">
        <v>4.68</v>
      </c>
      <c r="K60" s="21"/>
      <c r="L60" s="21">
        <v>2.86</v>
      </c>
      <c r="M60" s="21"/>
    </row>
    <row r="61" spans="1:13" ht="18.75">
      <c r="A61" s="28" t="s">
        <v>2</v>
      </c>
      <c r="B61" s="29">
        <v>7.86</v>
      </c>
      <c r="C61" s="30"/>
      <c r="D61" s="33">
        <v>205</v>
      </c>
      <c r="E61" s="30"/>
      <c r="F61" s="30">
        <v>5.35</v>
      </c>
      <c r="G61" s="34"/>
      <c r="H61" s="30">
        <v>14.77</v>
      </c>
      <c r="I61" s="30"/>
      <c r="J61" s="21">
        <v>12.5</v>
      </c>
      <c r="K61" s="21"/>
      <c r="L61" s="21">
        <v>13.2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23.7</v>
      </c>
      <c r="D64" s="33"/>
      <c r="E64" s="30">
        <v>14.97</v>
      </c>
      <c r="F64" s="30"/>
      <c r="G64" s="38">
        <v>16.63</v>
      </c>
      <c r="H64" s="30"/>
      <c r="I64" s="30">
        <v>16.2</v>
      </c>
      <c r="J64" s="21"/>
      <c r="K64" s="21">
        <v>19.05</v>
      </c>
      <c r="L64" s="21"/>
      <c r="M64" s="21">
        <v>25.4</v>
      </c>
    </row>
    <row r="65" spans="1:13" ht="18.75">
      <c r="A65" s="31" t="s">
        <v>4</v>
      </c>
      <c r="B65" s="30"/>
      <c r="C65" s="30">
        <v>49.1</v>
      </c>
      <c r="D65" s="33"/>
      <c r="E65" s="30">
        <v>54.72</v>
      </c>
      <c r="F65" s="30"/>
      <c r="G65" s="34">
        <v>57.43</v>
      </c>
      <c r="H65" s="30"/>
      <c r="I65" s="30">
        <v>59.34</v>
      </c>
      <c r="J65" s="21"/>
      <c r="K65" s="21">
        <v>63.31</v>
      </c>
      <c r="M65" s="21">
        <v>69.31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7.64</v>
      </c>
      <c r="C67" s="30">
        <v>11.19</v>
      </c>
      <c r="D67" s="33">
        <v>6.77</v>
      </c>
      <c r="E67" s="30">
        <v>11.88</v>
      </c>
      <c r="F67" s="30">
        <v>4.74</v>
      </c>
      <c r="G67" s="34">
        <v>11.15</v>
      </c>
      <c r="H67" s="30">
        <v>5.43</v>
      </c>
      <c r="I67" s="30">
        <v>10.98</v>
      </c>
      <c r="J67" s="21">
        <v>9.17</v>
      </c>
      <c r="K67" s="21">
        <v>10.93</v>
      </c>
      <c r="L67" s="21">
        <v>9.6</v>
      </c>
      <c r="M67" s="21">
        <v>10.46</v>
      </c>
    </row>
    <row r="68" spans="1:13" ht="18.75">
      <c r="A68" s="32" t="s">
        <v>5</v>
      </c>
      <c r="B68" s="36">
        <v>1.77</v>
      </c>
      <c r="C68" s="30">
        <v>11.6</v>
      </c>
      <c r="D68" s="33">
        <v>1.89</v>
      </c>
      <c r="E68" s="30">
        <v>3.8</v>
      </c>
      <c r="F68" s="30">
        <v>8.9</v>
      </c>
      <c r="G68" s="34">
        <v>17.5</v>
      </c>
      <c r="H68" s="36"/>
      <c r="I68" s="36"/>
      <c r="J68" s="21"/>
      <c r="K68" s="21"/>
      <c r="L68" s="21">
        <v>240</v>
      </c>
      <c r="M68" s="21">
        <v>12.89</v>
      </c>
    </row>
    <row r="69" spans="1:13" ht="18.75">
      <c r="A69" s="32" t="s">
        <v>6</v>
      </c>
      <c r="B69" s="36">
        <v>1.69</v>
      </c>
      <c r="C69" s="30">
        <v>15.6</v>
      </c>
      <c r="D69" s="33">
        <v>2.41</v>
      </c>
      <c r="E69" s="30">
        <v>3.1</v>
      </c>
      <c r="F69" s="30">
        <v>11.5</v>
      </c>
      <c r="G69" s="34">
        <v>12.7</v>
      </c>
      <c r="H69" s="30">
        <v>18.5</v>
      </c>
      <c r="I69" s="30">
        <v>19.239999999999998</v>
      </c>
      <c r="J69" s="21">
        <v>5.85</v>
      </c>
      <c r="K69" s="21">
        <v>17.399999999999999</v>
      </c>
      <c r="L69" s="21">
        <v>6.7</v>
      </c>
      <c r="M69" s="21">
        <v>29.2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6" zoomScaleNormal="10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261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36990</v>
      </c>
      <c r="D4" s="217"/>
      <c r="E4" s="217"/>
      <c r="F4" s="217">
        <v>37640</v>
      </c>
      <c r="G4" s="217"/>
      <c r="H4" s="217"/>
      <c r="I4" s="217">
        <v>38340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59430</v>
      </c>
      <c r="D5" s="217"/>
      <c r="E5" s="217"/>
      <c r="F5" s="217">
        <v>60350</v>
      </c>
      <c r="G5" s="217"/>
      <c r="H5" s="217"/>
      <c r="I5" s="217">
        <v>61700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C4-'20日'!I4</f>
        <v>810</v>
      </c>
      <c r="D6" s="273"/>
      <c r="E6" s="273"/>
      <c r="F6" s="274">
        <f>F4-C4</f>
        <v>650</v>
      </c>
      <c r="G6" s="275"/>
      <c r="H6" s="276"/>
      <c r="I6" s="274">
        <f>I4-F4</f>
        <v>700</v>
      </c>
      <c r="J6" s="275"/>
      <c r="K6" s="276"/>
      <c r="L6" s="282">
        <f>C6+F6+I6</f>
        <v>2160</v>
      </c>
      <c r="M6" s="282">
        <f>C7+F7+I7</f>
        <v>3270</v>
      </c>
    </row>
    <row r="7" spans="1:15" ht="21.95" customHeight="1">
      <c r="A7" s="208"/>
      <c r="B7" s="6" t="s">
        <v>16</v>
      </c>
      <c r="C7" s="273">
        <f>C5-'20日'!I5</f>
        <v>1000</v>
      </c>
      <c r="D7" s="273"/>
      <c r="E7" s="273"/>
      <c r="F7" s="274">
        <f>F5-C5</f>
        <v>920</v>
      </c>
      <c r="G7" s="275"/>
      <c r="H7" s="276"/>
      <c r="I7" s="274">
        <f>I5-F5</f>
        <v>1350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50</v>
      </c>
      <c r="D9" s="217"/>
      <c r="E9" s="217"/>
      <c r="F9" s="217">
        <v>47</v>
      </c>
      <c r="G9" s="217"/>
      <c r="H9" s="217"/>
      <c r="I9" s="217">
        <v>47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48</v>
      </c>
      <c r="D10" s="217"/>
      <c r="E10" s="217"/>
      <c r="F10" s="217">
        <v>44</v>
      </c>
      <c r="G10" s="217"/>
      <c r="H10" s="217"/>
      <c r="I10" s="217">
        <v>23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57" t="s">
        <v>121</v>
      </c>
      <c r="D11" s="157" t="s">
        <v>121</v>
      </c>
      <c r="E11" s="157" t="s">
        <v>121</v>
      </c>
      <c r="F11" s="159" t="s">
        <v>121</v>
      </c>
      <c r="G11" s="159" t="s">
        <v>121</v>
      </c>
      <c r="H11" s="159" t="s">
        <v>121</v>
      </c>
      <c r="I11" s="160" t="s">
        <v>121</v>
      </c>
      <c r="J11" s="160" t="s">
        <v>121</v>
      </c>
      <c r="K11" s="160" t="s">
        <v>121</v>
      </c>
    </row>
    <row r="12" spans="1:15" ht="21.95" customHeight="1">
      <c r="A12" s="253"/>
      <c r="B12" s="43" t="s">
        <v>23</v>
      </c>
      <c r="C12" s="157">
        <v>55</v>
      </c>
      <c r="D12" s="157">
        <v>55</v>
      </c>
      <c r="E12" s="157">
        <v>55</v>
      </c>
      <c r="F12" s="159">
        <v>55</v>
      </c>
      <c r="G12" s="159">
        <v>55</v>
      </c>
      <c r="H12" s="159">
        <v>55</v>
      </c>
      <c r="I12" s="160">
        <v>55</v>
      </c>
      <c r="J12" s="160">
        <v>55</v>
      </c>
      <c r="K12" s="160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56">
        <v>240</v>
      </c>
      <c r="D15" s="156">
        <v>210</v>
      </c>
      <c r="E15" s="156">
        <v>500</v>
      </c>
      <c r="F15" s="158">
        <v>500</v>
      </c>
      <c r="G15" s="41">
        <v>480</v>
      </c>
      <c r="H15" s="41">
        <v>450</v>
      </c>
      <c r="I15" s="41">
        <v>450</v>
      </c>
      <c r="J15" s="41">
        <v>420</v>
      </c>
      <c r="K15" s="41">
        <v>390</v>
      </c>
    </row>
    <row r="16" spans="1:15" ht="28.5" customHeight="1">
      <c r="A16" s="227"/>
      <c r="B16" s="9" t="s">
        <v>28</v>
      </c>
      <c r="C16" s="224" t="s">
        <v>257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57" t="s">
        <v>122</v>
      </c>
      <c r="D17" s="157" t="s">
        <v>122</v>
      </c>
      <c r="E17" s="157" t="s">
        <v>122</v>
      </c>
      <c r="F17" s="159" t="s">
        <v>122</v>
      </c>
      <c r="G17" s="159" t="s">
        <v>122</v>
      </c>
      <c r="H17" s="159" t="s">
        <v>122</v>
      </c>
      <c r="I17" s="160" t="s">
        <v>122</v>
      </c>
      <c r="J17" s="160" t="s">
        <v>122</v>
      </c>
      <c r="K17" s="160" t="s">
        <v>122</v>
      </c>
    </row>
    <row r="18" spans="1:11" ht="21.95" customHeight="1">
      <c r="A18" s="225"/>
      <c r="B18" s="42" t="s">
        <v>23</v>
      </c>
      <c r="C18" s="157">
        <v>65</v>
      </c>
      <c r="D18" s="157">
        <v>65</v>
      </c>
      <c r="E18" s="157">
        <v>65</v>
      </c>
      <c r="F18" s="159">
        <v>65</v>
      </c>
      <c r="G18" s="159">
        <v>65</v>
      </c>
      <c r="H18" s="159">
        <v>65</v>
      </c>
      <c r="I18" s="160">
        <v>65</v>
      </c>
      <c r="J18" s="160">
        <v>65</v>
      </c>
      <c r="K18" s="160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56">
        <v>260</v>
      </c>
      <c r="D21" s="156">
        <v>500</v>
      </c>
      <c r="E21" s="156">
        <v>440</v>
      </c>
      <c r="F21" s="158">
        <v>440</v>
      </c>
      <c r="G21" s="41">
        <v>380</v>
      </c>
      <c r="H21" s="41">
        <v>310</v>
      </c>
      <c r="I21" s="41">
        <v>310</v>
      </c>
      <c r="J21" s="41">
        <v>260</v>
      </c>
      <c r="K21" s="41">
        <v>500</v>
      </c>
    </row>
    <row r="22" spans="1:11" ht="36.75" customHeight="1">
      <c r="A22" s="223"/>
      <c r="B22" s="9" t="s">
        <v>33</v>
      </c>
      <c r="C22" s="224" t="s">
        <v>256</v>
      </c>
      <c r="D22" s="224"/>
      <c r="E22" s="224"/>
      <c r="F22" s="224" t="s">
        <v>34</v>
      </c>
      <c r="G22" s="224"/>
      <c r="H22" s="224"/>
      <c r="I22" s="224" t="s">
        <v>263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1850</v>
      </c>
      <c r="D23" s="222"/>
      <c r="E23" s="222"/>
      <c r="F23" s="222">
        <f>860+900</f>
        <v>1760</v>
      </c>
      <c r="G23" s="222"/>
      <c r="H23" s="222"/>
      <c r="I23" s="222">
        <f>860+900</f>
        <v>1760</v>
      </c>
      <c r="J23" s="222"/>
      <c r="K23" s="222"/>
    </row>
    <row r="24" spans="1:11" ht="21.95" customHeight="1">
      <c r="A24" s="228"/>
      <c r="B24" s="10" t="s">
        <v>37</v>
      </c>
      <c r="C24" s="222">
        <v>1670</v>
      </c>
      <c r="D24" s="222"/>
      <c r="E24" s="222"/>
      <c r="F24" s="222">
        <f>840+800</f>
        <v>1640</v>
      </c>
      <c r="G24" s="222"/>
      <c r="H24" s="222"/>
      <c r="I24" s="222">
        <f>840+800</f>
        <v>1640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33</v>
      </c>
      <c r="D25" s="222"/>
      <c r="E25" s="222"/>
      <c r="F25" s="222">
        <v>33</v>
      </c>
      <c r="G25" s="222"/>
      <c r="H25" s="222"/>
      <c r="I25" s="222">
        <v>33</v>
      </c>
      <c r="J25" s="222"/>
      <c r="K25" s="222"/>
    </row>
    <row r="26" spans="1:11" ht="21.95" customHeight="1">
      <c r="A26" s="227"/>
      <c r="B26" s="8" t="s">
        <v>40</v>
      </c>
      <c r="C26" s="222">
        <v>80</v>
      </c>
      <c r="D26" s="222"/>
      <c r="E26" s="222"/>
      <c r="F26" s="222">
        <v>80</v>
      </c>
      <c r="G26" s="222"/>
      <c r="H26" s="222"/>
      <c r="I26" s="222">
        <v>78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260</v>
      </c>
      <c r="D28" s="239"/>
      <c r="E28" s="240"/>
      <c r="F28" s="285" t="s">
        <v>313</v>
      </c>
      <c r="G28" s="239"/>
      <c r="H28" s="240"/>
      <c r="I28" s="238" t="s">
        <v>115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98</v>
      </c>
      <c r="D31" s="250"/>
      <c r="E31" s="251"/>
      <c r="F31" s="249" t="s">
        <v>258</v>
      </c>
      <c r="G31" s="250"/>
      <c r="H31" s="251"/>
      <c r="I31" s="249" t="s">
        <v>262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/>
    </row>
    <row r="35" spans="1:10" ht="15.75">
      <c r="A35" s="261"/>
      <c r="B35" s="268"/>
      <c r="C35" s="13" t="s">
        <v>54</v>
      </c>
      <c r="D35" s="13" t="s">
        <v>55</v>
      </c>
      <c r="E35" s="44">
        <v>9.26</v>
      </c>
      <c r="F35" s="44">
        <v>9.2100000000000009</v>
      </c>
      <c r="G35" s="44">
        <v>9.27</v>
      </c>
      <c r="H35" s="41">
        <v>9.25</v>
      </c>
      <c r="I35" s="44">
        <v>9.23</v>
      </c>
      <c r="J35" s="21"/>
    </row>
    <row r="36" spans="1:10" ht="15.75">
      <c r="A36" s="261"/>
      <c r="B36" s="268"/>
      <c r="C36" s="12" t="s">
        <v>56</v>
      </c>
      <c r="D36" s="12" t="s">
        <v>57</v>
      </c>
      <c r="E36" s="44">
        <v>6.67</v>
      </c>
      <c r="F36" s="44">
        <v>12.18</v>
      </c>
      <c r="G36" s="44">
        <v>4.57</v>
      </c>
      <c r="H36" s="41">
        <v>4.84</v>
      </c>
      <c r="I36" s="44">
        <v>2.06</v>
      </c>
      <c r="J36" s="21"/>
    </row>
    <row r="37" spans="1:10" ht="18.75">
      <c r="A37" s="261"/>
      <c r="B37" s="268"/>
      <c r="C37" s="13" t="s">
        <v>58</v>
      </c>
      <c r="D37" s="12" t="s">
        <v>59</v>
      </c>
      <c r="E37" s="44">
        <v>18</v>
      </c>
      <c r="F37" s="44">
        <v>14.8</v>
      </c>
      <c r="G37" s="35">
        <v>18.5</v>
      </c>
      <c r="H37" s="41">
        <v>16.3</v>
      </c>
      <c r="I37" s="44">
        <v>14.9</v>
      </c>
      <c r="J37" s="21"/>
    </row>
    <row r="38" spans="1:10" ht="16.5">
      <c r="A38" s="261"/>
      <c r="B38" s="268"/>
      <c r="C38" s="14" t="s">
        <v>60</v>
      </c>
      <c r="D38" s="12" t="s">
        <v>61</v>
      </c>
      <c r="E38" s="35">
        <v>13.7</v>
      </c>
      <c r="F38" s="35">
        <v>14.5</v>
      </c>
      <c r="G38" s="35">
        <v>19.399999999999999</v>
      </c>
      <c r="H38" s="37">
        <v>14.3</v>
      </c>
      <c r="I38" s="44">
        <v>14.5</v>
      </c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1</v>
      </c>
      <c r="J39" s="21"/>
    </row>
    <row r="40" spans="1:10" ht="15.75">
      <c r="A40" s="261"/>
      <c r="B40" s="268"/>
      <c r="C40" s="13" t="s">
        <v>54</v>
      </c>
      <c r="D40" s="13" t="s">
        <v>63</v>
      </c>
      <c r="E40" s="44">
        <v>9.75</v>
      </c>
      <c r="F40" s="44">
        <v>9.86</v>
      </c>
      <c r="G40" s="44">
        <v>9.98</v>
      </c>
      <c r="H40" s="41">
        <v>9.94</v>
      </c>
      <c r="I40" s="44">
        <v>9.9600000000000009</v>
      </c>
      <c r="J40" s="21"/>
    </row>
    <row r="41" spans="1:10" ht="15.75">
      <c r="A41" s="261"/>
      <c r="B41" s="268"/>
      <c r="C41" s="12" t="s">
        <v>56</v>
      </c>
      <c r="D41" s="12" t="s">
        <v>64</v>
      </c>
      <c r="E41" s="44">
        <v>26.5</v>
      </c>
      <c r="F41" s="44">
        <v>25.2</v>
      </c>
      <c r="G41" s="44">
        <v>24.5</v>
      </c>
      <c r="H41" s="41">
        <v>26.6</v>
      </c>
      <c r="I41" s="44">
        <v>18.100000000000001</v>
      </c>
      <c r="J41" s="21"/>
    </row>
    <row r="42" spans="1:10" ht="15.75">
      <c r="A42" s="261"/>
      <c r="B42" s="268"/>
      <c r="C42" s="15" t="s">
        <v>65</v>
      </c>
      <c r="D42" s="16" t="s">
        <v>66</v>
      </c>
      <c r="E42" s="44">
        <v>4.74</v>
      </c>
      <c r="F42" s="44">
        <v>4.47</v>
      </c>
      <c r="G42" s="44">
        <v>4.59</v>
      </c>
      <c r="H42" s="41">
        <v>4.3</v>
      </c>
      <c r="I42" s="44">
        <v>4.29</v>
      </c>
      <c r="J42" s="21"/>
    </row>
    <row r="43" spans="1:10" ht="16.5">
      <c r="A43" s="261"/>
      <c r="B43" s="268"/>
      <c r="C43" s="15" t="s">
        <v>67</v>
      </c>
      <c r="D43" s="17" t="s">
        <v>68</v>
      </c>
      <c r="E43" s="44">
        <v>5.16</v>
      </c>
      <c r="F43" s="44">
        <v>5.47</v>
      </c>
      <c r="G43" s="44">
        <v>6.24</v>
      </c>
      <c r="H43" s="41">
        <v>7.61</v>
      </c>
      <c r="I43" s="44">
        <v>6.56</v>
      </c>
      <c r="J43" s="21"/>
    </row>
    <row r="44" spans="1:10" ht="18.75">
      <c r="A44" s="261"/>
      <c r="B44" s="268"/>
      <c r="C44" s="13" t="s">
        <v>58</v>
      </c>
      <c r="D44" s="12" t="s">
        <v>69</v>
      </c>
      <c r="E44" s="44">
        <v>1092</v>
      </c>
      <c r="F44" s="44">
        <v>965</v>
      </c>
      <c r="G44" s="44">
        <v>880</v>
      </c>
      <c r="H44" s="41">
        <v>713</v>
      </c>
      <c r="I44" s="44">
        <v>715</v>
      </c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4.49</v>
      </c>
      <c r="F45" s="44">
        <v>5.25</v>
      </c>
      <c r="G45" s="44">
        <v>4.24</v>
      </c>
      <c r="H45" s="41">
        <v>4.66</v>
      </c>
      <c r="I45" s="44">
        <v>6.32</v>
      </c>
      <c r="J45" s="21"/>
    </row>
    <row r="46" spans="1:10" ht="18.75">
      <c r="A46" s="261"/>
      <c r="B46" s="268"/>
      <c r="C46" s="13" t="s">
        <v>58</v>
      </c>
      <c r="D46" s="12" t="s">
        <v>59</v>
      </c>
      <c r="E46" s="44">
        <v>18.899999999999999</v>
      </c>
      <c r="F46" s="44">
        <v>18.100000000000001</v>
      </c>
      <c r="G46" s="44">
        <v>14.8</v>
      </c>
      <c r="H46" s="41">
        <v>13.8</v>
      </c>
      <c r="I46" s="44">
        <v>17.5</v>
      </c>
      <c r="J46" s="21"/>
    </row>
    <row r="47" spans="1:10" ht="16.5">
      <c r="A47" s="261"/>
      <c r="B47" s="268"/>
      <c r="C47" s="14" t="s">
        <v>60</v>
      </c>
      <c r="D47" s="12" t="s">
        <v>72</v>
      </c>
      <c r="E47" s="44">
        <v>4.57</v>
      </c>
      <c r="F47" s="44">
        <v>5.31</v>
      </c>
      <c r="G47" s="44">
        <v>3.69</v>
      </c>
      <c r="H47" s="41">
        <v>5.0999999999999996</v>
      </c>
      <c r="I47" s="44">
        <v>3.7</v>
      </c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4.5599999999999996</v>
      </c>
      <c r="F48" s="44">
        <v>4.45</v>
      </c>
      <c r="G48" s="44">
        <v>4.29</v>
      </c>
      <c r="H48" s="41">
        <v>12.48</v>
      </c>
      <c r="I48" s="44">
        <v>5.56</v>
      </c>
      <c r="J48" s="21"/>
    </row>
    <row r="49" spans="1:13" ht="18.75">
      <c r="A49" s="261"/>
      <c r="B49" s="268"/>
      <c r="C49" s="13" t="s">
        <v>58</v>
      </c>
      <c r="D49" s="12" t="s">
        <v>59</v>
      </c>
      <c r="E49" s="44">
        <v>23.6</v>
      </c>
      <c r="F49" s="44">
        <v>17.7</v>
      </c>
      <c r="G49" s="44">
        <v>12.2</v>
      </c>
      <c r="H49" s="41">
        <v>7.6</v>
      </c>
      <c r="I49" s="44">
        <v>17.5</v>
      </c>
      <c r="J49" s="21"/>
    </row>
    <row r="50" spans="1:13" ht="16.5">
      <c r="A50" s="261"/>
      <c r="B50" s="268"/>
      <c r="C50" s="14" t="s">
        <v>60</v>
      </c>
      <c r="D50" s="12" t="s">
        <v>72</v>
      </c>
      <c r="E50" s="44">
        <v>6.67</v>
      </c>
      <c r="F50" s="44">
        <v>7.86</v>
      </c>
      <c r="G50" s="44">
        <v>6.41</v>
      </c>
      <c r="H50" s="41">
        <v>5.48</v>
      </c>
      <c r="I50" s="44">
        <v>2.2799999999999998</v>
      </c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/>
    </row>
    <row r="52" spans="1:13" ht="15.75">
      <c r="A52" s="261"/>
      <c r="B52" s="268"/>
      <c r="C52" s="13" t="s">
        <v>54</v>
      </c>
      <c r="D52" s="12" t="s">
        <v>76</v>
      </c>
      <c r="E52" s="44">
        <v>9.36</v>
      </c>
      <c r="F52" s="44">
        <v>9.36</v>
      </c>
      <c r="G52" s="44">
        <v>9.15</v>
      </c>
      <c r="H52" s="41">
        <v>9.16</v>
      </c>
      <c r="I52" s="44">
        <v>9.08</v>
      </c>
      <c r="J52" s="21"/>
    </row>
    <row r="53" spans="1:13" ht="15.75">
      <c r="A53" s="261"/>
      <c r="B53" s="268"/>
      <c r="C53" s="12" t="s">
        <v>56</v>
      </c>
      <c r="D53" s="12" t="s">
        <v>57</v>
      </c>
      <c r="E53" s="44">
        <v>4.6500000000000004</v>
      </c>
      <c r="F53" s="44">
        <v>6.03</v>
      </c>
      <c r="G53" s="44">
        <v>7.42</v>
      </c>
      <c r="H53" s="41">
        <v>5.33</v>
      </c>
      <c r="I53" s="44">
        <v>4.58</v>
      </c>
      <c r="J53" s="21"/>
    </row>
    <row r="54" spans="1:13" ht="18.75">
      <c r="A54" s="261"/>
      <c r="B54" s="268"/>
      <c r="C54" s="13" t="s">
        <v>58</v>
      </c>
      <c r="D54" s="12" t="s">
        <v>59</v>
      </c>
      <c r="E54" s="44">
        <v>12</v>
      </c>
      <c r="F54" s="44">
        <v>11.2</v>
      </c>
      <c r="G54" s="44">
        <v>16.100000000000001</v>
      </c>
      <c r="H54" s="41">
        <v>10.1</v>
      </c>
      <c r="I54" s="44">
        <v>12.8</v>
      </c>
      <c r="J54" s="21"/>
    </row>
    <row r="55" spans="1:13" ht="16.5">
      <c r="A55" s="261"/>
      <c r="B55" s="269"/>
      <c r="C55" s="18" t="s">
        <v>60</v>
      </c>
      <c r="D55" s="12" t="s">
        <v>77</v>
      </c>
      <c r="E55" s="19">
        <v>7.32</v>
      </c>
      <c r="F55" s="19">
        <v>9.06</v>
      </c>
      <c r="G55" s="19">
        <v>7.59</v>
      </c>
      <c r="H55" s="41">
        <v>6.9</v>
      </c>
      <c r="I55" s="44">
        <v>1.23</v>
      </c>
      <c r="J55" s="21"/>
    </row>
    <row r="56" spans="1:13" ht="14.25">
      <c r="A56" s="22" t="s">
        <v>78</v>
      </c>
      <c r="B56" s="22" t="s">
        <v>79</v>
      </c>
      <c r="C56" s="23">
        <v>7.59</v>
      </c>
      <c r="D56" s="22" t="s">
        <v>80</v>
      </c>
      <c r="E56" s="23">
        <v>95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0.66</v>
      </c>
      <c r="C60" s="30"/>
      <c r="D60" s="33">
        <v>8.8800000000000008</v>
      </c>
      <c r="E60" s="30"/>
      <c r="F60" s="30">
        <v>1.29</v>
      </c>
      <c r="G60" s="34"/>
      <c r="H60" s="30"/>
      <c r="I60" s="30"/>
      <c r="J60" s="21">
        <v>5.2</v>
      </c>
      <c r="K60" s="21"/>
      <c r="L60" s="21">
        <v>2.2799999999999998</v>
      </c>
      <c r="M60" s="21"/>
    </row>
    <row r="61" spans="1:13" ht="18.75">
      <c r="A61" s="28" t="s">
        <v>2</v>
      </c>
      <c r="B61" s="29">
        <v>8.73</v>
      </c>
      <c r="C61" s="30"/>
      <c r="D61" s="33">
        <v>24.2</v>
      </c>
      <c r="E61" s="30"/>
      <c r="F61" s="30">
        <v>24.8</v>
      </c>
      <c r="G61" s="34"/>
      <c r="H61" s="30">
        <v>27.7</v>
      </c>
      <c r="I61" s="30"/>
      <c r="J61" s="21">
        <v>25</v>
      </c>
      <c r="K61" s="21"/>
      <c r="L61" s="21">
        <v>8.8000000000000007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46.31</v>
      </c>
      <c r="D63" s="33"/>
      <c r="E63" s="30">
        <v>54.56</v>
      </c>
      <c r="F63" s="30"/>
      <c r="G63" s="34">
        <v>75.7</v>
      </c>
      <c r="H63" s="30"/>
      <c r="I63" s="30">
        <v>55.03</v>
      </c>
      <c r="J63" s="21"/>
      <c r="K63" s="21">
        <v>56.04</v>
      </c>
      <c r="M63" s="21">
        <v>60.28</v>
      </c>
    </row>
    <row r="64" spans="1:13" ht="18.75">
      <c r="A64" s="31" t="s">
        <v>3</v>
      </c>
      <c r="B64" s="30"/>
      <c r="C64" s="30">
        <v>14.65</v>
      </c>
      <c r="D64" s="33"/>
      <c r="E64" s="30">
        <v>11.89</v>
      </c>
      <c r="F64" s="30"/>
      <c r="G64" s="38">
        <v>25.4</v>
      </c>
      <c r="H64" s="30"/>
      <c r="I64" s="30">
        <v>13.9</v>
      </c>
      <c r="J64" s="21"/>
      <c r="K64" s="21">
        <v>15.86</v>
      </c>
      <c r="L64" s="21"/>
      <c r="M64" s="21">
        <v>26.44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16.600000000000001</v>
      </c>
      <c r="C67" s="30">
        <v>10.46</v>
      </c>
      <c r="D67" s="33">
        <v>14.2</v>
      </c>
      <c r="E67" s="30">
        <v>12.08</v>
      </c>
      <c r="F67" s="30">
        <v>13.9</v>
      </c>
      <c r="G67" s="34">
        <v>10</v>
      </c>
      <c r="H67" s="30">
        <v>19.899999999999999</v>
      </c>
      <c r="I67" s="30">
        <v>18.12</v>
      </c>
      <c r="J67" s="21">
        <v>6.98</v>
      </c>
      <c r="K67" s="21">
        <v>4.5999999999999996</v>
      </c>
      <c r="L67" s="21">
        <v>8.6</v>
      </c>
      <c r="M67" s="21">
        <v>5.7</v>
      </c>
    </row>
    <row r="68" spans="1:13" ht="18.75">
      <c r="A68" s="32" t="s">
        <v>5</v>
      </c>
      <c r="B68" s="36">
        <v>40.1</v>
      </c>
      <c r="C68" s="30">
        <v>11.07</v>
      </c>
      <c r="D68" s="33">
        <v>39.799999999999997</v>
      </c>
      <c r="E68" s="30">
        <v>11.04</v>
      </c>
      <c r="F68" s="30">
        <v>18</v>
      </c>
      <c r="G68" s="34">
        <v>9.3000000000000007</v>
      </c>
      <c r="H68" s="30">
        <v>18.5</v>
      </c>
      <c r="I68" s="30">
        <v>13.13</v>
      </c>
      <c r="J68" s="21">
        <v>4.83</v>
      </c>
      <c r="K68" s="21">
        <v>5.3</v>
      </c>
      <c r="L68" s="21">
        <v>5.3</v>
      </c>
      <c r="M68" s="21">
        <v>5.8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143</v>
      </c>
      <c r="D2" s="214"/>
      <c r="E2" s="214"/>
      <c r="F2" s="215" t="s">
        <v>148</v>
      </c>
      <c r="G2" s="215"/>
      <c r="H2" s="215"/>
      <c r="I2" s="216" t="s">
        <v>268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39500</v>
      </c>
      <c r="D4" s="217"/>
      <c r="E4" s="217"/>
      <c r="F4" s="217">
        <v>39740</v>
      </c>
      <c r="G4" s="217"/>
      <c r="H4" s="217"/>
      <c r="I4" s="217">
        <v>40191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62800</v>
      </c>
      <c r="D5" s="217"/>
      <c r="E5" s="217"/>
      <c r="F5" s="217">
        <v>63940</v>
      </c>
      <c r="G5" s="217"/>
      <c r="H5" s="217"/>
      <c r="I5" s="217">
        <v>64996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C4-'21日'!I4</f>
        <v>1160</v>
      </c>
      <c r="D6" s="273"/>
      <c r="E6" s="273"/>
      <c r="F6" s="274">
        <f>F4-C4</f>
        <v>240</v>
      </c>
      <c r="G6" s="275"/>
      <c r="H6" s="276"/>
      <c r="I6" s="274">
        <f>I4-F4</f>
        <v>451</v>
      </c>
      <c r="J6" s="275"/>
      <c r="K6" s="276"/>
      <c r="L6" s="282">
        <f>C6+F6+I6</f>
        <v>1851</v>
      </c>
      <c r="M6" s="282">
        <f>C7+F7+I7</f>
        <v>3296</v>
      </c>
    </row>
    <row r="7" spans="1:15" ht="21.95" customHeight="1">
      <c r="A7" s="208"/>
      <c r="B7" s="6" t="s">
        <v>16</v>
      </c>
      <c r="C7" s="273">
        <f>C5-'21日'!I5</f>
        <v>1100</v>
      </c>
      <c r="D7" s="273"/>
      <c r="E7" s="273"/>
      <c r="F7" s="274">
        <f>F5-C5</f>
        <v>1140</v>
      </c>
      <c r="G7" s="275"/>
      <c r="H7" s="276"/>
      <c r="I7" s="274">
        <f>I5-F5</f>
        <v>1056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49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3</v>
      </c>
      <c r="G10" s="217"/>
      <c r="H10" s="217"/>
      <c r="I10" s="217">
        <v>35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62" t="s">
        <v>121</v>
      </c>
      <c r="D11" s="162" t="s">
        <v>121</v>
      </c>
      <c r="E11" s="162" t="s">
        <v>121</v>
      </c>
      <c r="F11" s="164" t="s">
        <v>121</v>
      </c>
      <c r="G11" s="164" t="s">
        <v>121</v>
      </c>
      <c r="H11" s="164" t="s">
        <v>121</v>
      </c>
      <c r="I11" s="166" t="s">
        <v>121</v>
      </c>
      <c r="J11" s="166" t="s">
        <v>121</v>
      </c>
      <c r="K11" s="166" t="s">
        <v>121</v>
      </c>
    </row>
    <row r="12" spans="1:15" ht="21.95" customHeight="1">
      <c r="A12" s="253"/>
      <c r="B12" s="43" t="s">
        <v>23</v>
      </c>
      <c r="C12" s="162">
        <v>55</v>
      </c>
      <c r="D12" s="162">
        <v>55</v>
      </c>
      <c r="E12" s="162">
        <v>55</v>
      </c>
      <c r="F12" s="164">
        <v>55</v>
      </c>
      <c r="G12" s="164">
        <v>55</v>
      </c>
      <c r="H12" s="164">
        <v>55</v>
      </c>
      <c r="I12" s="166">
        <v>55</v>
      </c>
      <c r="J12" s="166">
        <v>55</v>
      </c>
      <c r="K12" s="166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3.25" customHeight="1">
      <c r="A15" s="227" t="s">
        <v>26</v>
      </c>
      <c r="B15" s="8" t="s">
        <v>27</v>
      </c>
      <c r="C15" s="161">
        <v>390</v>
      </c>
      <c r="D15" s="41">
        <v>360</v>
      </c>
      <c r="E15" s="41">
        <v>330</v>
      </c>
      <c r="F15" s="163">
        <v>330</v>
      </c>
      <c r="G15" s="41">
        <v>300</v>
      </c>
      <c r="H15" s="41">
        <v>500</v>
      </c>
      <c r="I15" s="167">
        <v>490</v>
      </c>
      <c r="J15" s="167">
        <v>470</v>
      </c>
      <c r="K15" s="167">
        <v>430</v>
      </c>
    </row>
    <row r="16" spans="1:15" ht="32.25" customHeight="1">
      <c r="A16" s="227"/>
      <c r="B16" s="9" t="s">
        <v>28</v>
      </c>
      <c r="C16" s="224" t="s">
        <v>29</v>
      </c>
      <c r="D16" s="224"/>
      <c r="E16" s="224"/>
      <c r="F16" s="224" t="s">
        <v>266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62" t="s">
        <v>122</v>
      </c>
      <c r="D17" s="162" t="s">
        <v>122</v>
      </c>
      <c r="E17" s="162" t="s">
        <v>122</v>
      </c>
      <c r="F17" s="165" t="s">
        <v>122</v>
      </c>
      <c r="G17" s="165" t="s">
        <v>122</v>
      </c>
      <c r="H17" s="165" t="s">
        <v>122</v>
      </c>
      <c r="I17" s="166" t="s">
        <v>122</v>
      </c>
      <c r="J17" s="166" t="s">
        <v>122</v>
      </c>
      <c r="K17" s="166" t="s">
        <v>122</v>
      </c>
    </row>
    <row r="18" spans="1:11" ht="21.95" customHeight="1">
      <c r="A18" s="225"/>
      <c r="B18" s="42" t="s">
        <v>23</v>
      </c>
      <c r="C18" s="162">
        <v>65</v>
      </c>
      <c r="D18" s="162">
        <v>65</v>
      </c>
      <c r="E18" s="162">
        <v>65</v>
      </c>
      <c r="F18" s="165">
        <v>65</v>
      </c>
      <c r="G18" s="165">
        <v>65</v>
      </c>
      <c r="H18" s="165">
        <v>65</v>
      </c>
      <c r="I18" s="166">
        <v>65</v>
      </c>
      <c r="J18" s="166">
        <v>65</v>
      </c>
      <c r="K18" s="166">
        <v>65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61">
        <v>500</v>
      </c>
      <c r="D21" s="41">
        <v>440</v>
      </c>
      <c r="E21" s="41">
        <v>390</v>
      </c>
      <c r="F21" s="163">
        <v>390</v>
      </c>
      <c r="G21" s="41">
        <v>300</v>
      </c>
      <c r="H21" s="41">
        <v>500</v>
      </c>
      <c r="I21" s="167">
        <v>480</v>
      </c>
      <c r="J21" s="167">
        <v>440</v>
      </c>
      <c r="K21" s="167">
        <v>360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267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1680</v>
      </c>
      <c r="D23" s="222"/>
      <c r="E23" s="222"/>
      <c r="F23" s="222">
        <v>1670</v>
      </c>
      <c r="G23" s="222"/>
      <c r="H23" s="222"/>
      <c r="I23" s="222">
        <v>1570</v>
      </c>
      <c r="J23" s="222"/>
      <c r="K23" s="222"/>
    </row>
    <row r="24" spans="1:11" ht="21.95" customHeight="1">
      <c r="A24" s="228"/>
      <c r="B24" s="10" t="s">
        <v>37</v>
      </c>
      <c r="C24" s="222">
        <f>840+800</f>
        <v>1640</v>
      </c>
      <c r="D24" s="222"/>
      <c r="E24" s="222"/>
      <c r="F24" s="222">
        <f>760+720</f>
        <v>1480</v>
      </c>
      <c r="G24" s="222"/>
      <c r="H24" s="222"/>
      <c r="I24" s="222">
        <v>1480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33</v>
      </c>
      <c r="D25" s="222"/>
      <c r="E25" s="222"/>
      <c r="F25" s="222">
        <v>32</v>
      </c>
      <c r="G25" s="222"/>
      <c r="H25" s="222"/>
      <c r="I25" s="222">
        <v>32</v>
      </c>
      <c r="J25" s="222"/>
      <c r="K25" s="222"/>
    </row>
    <row r="26" spans="1:11" ht="21.95" customHeight="1">
      <c r="A26" s="227"/>
      <c r="B26" s="8" t="s">
        <v>40</v>
      </c>
      <c r="C26" s="222">
        <v>78</v>
      </c>
      <c r="D26" s="222"/>
      <c r="E26" s="222"/>
      <c r="F26" s="222">
        <v>76</v>
      </c>
      <c r="G26" s="222"/>
      <c r="H26" s="222"/>
      <c r="I26" s="222">
        <v>76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314</v>
      </c>
      <c r="D28" s="239"/>
      <c r="E28" s="240"/>
      <c r="F28" s="285" t="s">
        <v>265</v>
      </c>
      <c r="G28" s="239"/>
      <c r="H28" s="240"/>
      <c r="I28" s="238" t="s">
        <v>270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144</v>
      </c>
      <c r="D31" s="250"/>
      <c r="E31" s="251"/>
      <c r="F31" s="249" t="s">
        <v>264</v>
      </c>
      <c r="G31" s="250"/>
      <c r="H31" s="251"/>
      <c r="I31" s="249" t="s">
        <v>269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7.86</v>
      </c>
      <c r="D56" s="22" t="s">
        <v>80</v>
      </c>
      <c r="E56" s="23">
        <v>91</v>
      </c>
      <c r="F56" s="22" t="s">
        <v>81</v>
      </c>
      <c r="G56" s="23">
        <v>75</v>
      </c>
      <c r="H56" s="22" t="s">
        <v>82</v>
      </c>
      <c r="I56" s="23">
        <v>0.02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5.52</v>
      </c>
      <c r="C60" s="29"/>
      <c r="D60" s="29">
        <v>1.75</v>
      </c>
      <c r="E60" s="29"/>
      <c r="F60" s="29">
        <v>1.86</v>
      </c>
      <c r="G60" s="29"/>
      <c r="H60" s="29">
        <v>3.38</v>
      </c>
      <c r="I60" s="29"/>
      <c r="J60" s="29">
        <v>4.75</v>
      </c>
      <c r="K60" s="29"/>
      <c r="L60" s="29"/>
      <c r="M60" s="29"/>
    </row>
    <row r="61" spans="1:13" ht="18.75">
      <c r="A61" s="28" t="s">
        <v>2</v>
      </c>
      <c r="B61" s="29">
        <v>263</v>
      </c>
      <c r="C61" s="29"/>
      <c r="D61" s="29">
        <v>21.15</v>
      </c>
      <c r="E61" s="29"/>
      <c r="F61" s="29">
        <v>8.5</v>
      </c>
      <c r="G61" s="29"/>
      <c r="H61" s="29">
        <v>10.029999999999999</v>
      </c>
      <c r="I61" s="29"/>
      <c r="J61" s="29">
        <v>1.78</v>
      </c>
      <c r="K61" s="29"/>
      <c r="L61" s="29">
        <v>6.02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61.44</v>
      </c>
      <c r="D63" s="30"/>
      <c r="E63" s="30">
        <v>60.21</v>
      </c>
      <c r="F63" s="30"/>
      <c r="G63" s="30">
        <v>69.8</v>
      </c>
      <c r="H63" s="30"/>
      <c r="I63" s="30">
        <v>60.7</v>
      </c>
      <c r="J63" s="30"/>
      <c r="K63" s="30">
        <v>56.8</v>
      </c>
      <c r="L63" s="30"/>
      <c r="M63" s="30">
        <v>56.2</v>
      </c>
    </row>
    <row r="64" spans="1:13" ht="18.75">
      <c r="A64" s="31" t="s">
        <v>3</v>
      </c>
      <c r="B64" s="30"/>
      <c r="C64" s="30">
        <v>32.44</v>
      </c>
      <c r="D64" s="30"/>
      <c r="E64" s="30">
        <v>38.35</v>
      </c>
      <c r="F64" s="30"/>
      <c r="G64" s="30">
        <v>87.4</v>
      </c>
      <c r="H64" s="30"/>
      <c r="I64" s="30">
        <v>103</v>
      </c>
      <c r="J64" s="30"/>
      <c r="K64" s="30">
        <v>19</v>
      </c>
      <c r="L64" s="30"/>
      <c r="M64" s="30">
        <v>15.4</v>
      </c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10.3</v>
      </c>
      <c r="C67" s="30">
        <v>12.04</v>
      </c>
      <c r="D67" s="30">
        <v>17.3</v>
      </c>
      <c r="E67" s="30">
        <v>11.12</v>
      </c>
      <c r="F67" s="30">
        <v>18.8</v>
      </c>
      <c r="G67" s="30">
        <v>11.2</v>
      </c>
      <c r="H67" s="30">
        <v>17.2</v>
      </c>
      <c r="I67" s="30">
        <v>12.4</v>
      </c>
      <c r="J67" s="30">
        <v>4.4000000000000004</v>
      </c>
      <c r="K67" s="30">
        <v>10.3</v>
      </c>
      <c r="L67" s="30">
        <v>3.4</v>
      </c>
      <c r="M67" s="30">
        <v>11.4</v>
      </c>
    </row>
    <row r="68" spans="1:13" ht="18.75">
      <c r="A68" s="32" t="s">
        <v>5</v>
      </c>
      <c r="B68" s="30">
        <v>10.8</v>
      </c>
      <c r="C68" s="30">
        <v>10.63</v>
      </c>
      <c r="D68" s="30">
        <v>9.65</v>
      </c>
      <c r="E68" s="30">
        <v>10.57</v>
      </c>
      <c r="F68" s="30">
        <v>16.100000000000001</v>
      </c>
      <c r="G68" s="30">
        <v>9.5</v>
      </c>
      <c r="H68" s="30">
        <v>15.9</v>
      </c>
      <c r="I68" s="30">
        <v>12.37</v>
      </c>
      <c r="J68" s="30">
        <v>11.5</v>
      </c>
      <c r="K68" s="30">
        <v>9.8000000000000007</v>
      </c>
      <c r="L68" s="30">
        <v>10.3</v>
      </c>
      <c r="M68" s="30">
        <v>9.6999999999999993</v>
      </c>
    </row>
    <row r="69" spans="1:13" ht="18.75">
      <c r="A69" s="32" t="s">
        <v>6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F31" sqref="F31:H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143</v>
      </c>
      <c r="D2" s="214"/>
      <c r="E2" s="214"/>
      <c r="F2" s="215" t="s">
        <v>148</v>
      </c>
      <c r="G2" s="215"/>
      <c r="H2" s="215"/>
      <c r="I2" s="216" t="s">
        <v>161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41150</v>
      </c>
      <c r="D4" s="217"/>
      <c r="E4" s="217"/>
      <c r="F4" s="217">
        <v>42000</v>
      </c>
      <c r="G4" s="217"/>
      <c r="H4" s="217"/>
      <c r="I4" s="217">
        <v>42870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66380</v>
      </c>
      <c r="D5" s="217"/>
      <c r="E5" s="217"/>
      <c r="F5" s="217">
        <v>67100</v>
      </c>
      <c r="G5" s="217"/>
      <c r="H5" s="217"/>
      <c r="I5" s="217">
        <v>68100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C4-'22日'!I4</f>
        <v>959</v>
      </c>
      <c r="D6" s="273"/>
      <c r="E6" s="273"/>
      <c r="F6" s="274">
        <f>F4-C4</f>
        <v>850</v>
      </c>
      <c r="G6" s="275"/>
      <c r="H6" s="276"/>
      <c r="I6" s="274">
        <f>I4-F4</f>
        <v>870</v>
      </c>
      <c r="J6" s="275"/>
      <c r="K6" s="276"/>
      <c r="L6" s="282">
        <f>C6+F6+I6</f>
        <v>2679</v>
      </c>
      <c r="M6" s="282">
        <f>C7+F7+I7</f>
        <v>3104</v>
      </c>
    </row>
    <row r="7" spans="1:15" ht="21.95" customHeight="1">
      <c r="A7" s="208"/>
      <c r="B7" s="6" t="s">
        <v>16</v>
      </c>
      <c r="C7" s="273">
        <f>C5-'22日'!I5</f>
        <v>1384</v>
      </c>
      <c r="D7" s="273"/>
      <c r="E7" s="273"/>
      <c r="F7" s="274">
        <f>F5-C5</f>
        <v>720</v>
      </c>
      <c r="G7" s="275"/>
      <c r="H7" s="276"/>
      <c r="I7" s="274">
        <f>I5-F5</f>
        <v>1000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49</v>
      </c>
      <c r="D9" s="217"/>
      <c r="E9" s="217"/>
      <c r="F9" s="217">
        <v>46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48</v>
      </c>
      <c r="D10" s="217"/>
      <c r="E10" s="217"/>
      <c r="F10" s="217">
        <v>44</v>
      </c>
      <c r="G10" s="217"/>
      <c r="H10" s="217"/>
      <c r="I10" s="217">
        <v>47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69" t="s">
        <v>121</v>
      </c>
      <c r="D11" s="169" t="s">
        <v>121</v>
      </c>
      <c r="E11" s="169" t="s">
        <v>121</v>
      </c>
      <c r="F11" s="172" t="s">
        <v>121</v>
      </c>
      <c r="G11" s="171" t="s">
        <v>121</v>
      </c>
      <c r="H11" s="171" t="s">
        <v>121</v>
      </c>
      <c r="I11" s="172" t="s">
        <v>121</v>
      </c>
      <c r="J11" s="172" t="s">
        <v>121</v>
      </c>
      <c r="K11" s="172" t="s">
        <v>121</v>
      </c>
    </row>
    <row r="12" spans="1:15" ht="21.95" customHeight="1">
      <c r="A12" s="253"/>
      <c r="B12" s="43" t="s">
        <v>23</v>
      </c>
      <c r="C12" s="169">
        <v>55</v>
      </c>
      <c r="D12" s="169">
        <v>55</v>
      </c>
      <c r="E12" s="169">
        <v>55</v>
      </c>
      <c r="F12" s="171">
        <v>55</v>
      </c>
      <c r="G12" s="171">
        <v>55</v>
      </c>
      <c r="H12" s="171">
        <v>55</v>
      </c>
      <c r="I12" s="172">
        <v>55</v>
      </c>
      <c r="J12" s="172">
        <v>55</v>
      </c>
      <c r="K12" s="172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68">
        <v>430</v>
      </c>
      <c r="D15" s="41">
        <v>400</v>
      </c>
      <c r="E15" s="41">
        <v>370</v>
      </c>
      <c r="F15" s="170">
        <v>370</v>
      </c>
      <c r="G15" s="41">
        <v>340</v>
      </c>
      <c r="H15" s="41">
        <v>310</v>
      </c>
      <c r="I15" s="41">
        <v>310</v>
      </c>
      <c r="J15" s="41">
        <v>280</v>
      </c>
      <c r="K15" s="41">
        <v>500</v>
      </c>
    </row>
    <row r="16" spans="1:15" ht="37.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276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69" t="s">
        <v>122</v>
      </c>
      <c r="D17" s="169" t="s">
        <v>122</v>
      </c>
      <c r="E17" s="169" t="s">
        <v>122</v>
      </c>
      <c r="F17" s="171" t="s">
        <v>122</v>
      </c>
      <c r="G17" s="171" t="s">
        <v>122</v>
      </c>
      <c r="H17" s="171" t="s">
        <v>122</v>
      </c>
      <c r="I17" s="172" t="s">
        <v>122</v>
      </c>
      <c r="J17" s="172" t="s">
        <v>122</v>
      </c>
      <c r="K17" s="172" t="s">
        <v>122</v>
      </c>
    </row>
    <row r="18" spans="1:11" ht="21.95" customHeight="1">
      <c r="A18" s="225"/>
      <c r="B18" s="42" t="s">
        <v>23</v>
      </c>
      <c r="C18" s="169">
        <v>65</v>
      </c>
      <c r="D18" s="169">
        <v>65</v>
      </c>
      <c r="E18" s="169">
        <v>65</v>
      </c>
      <c r="F18" s="171">
        <v>65</v>
      </c>
      <c r="G18" s="171">
        <v>65</v>
      </c>
      <c r="H18" s="171">
        <v>70</v>
      </c>
      <c r="I18" s="172">
        <v>70</v>
      </c>
      <c r="J18" s="172">
        <v>70</v>
      </c>
      <c r="K18" s="172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274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68">
        <v>360</v>
      </c>
      <c r="D21" s="41">
        <v>300</v>
      </c>
      <c r="E21" s="41">
        <v>540</v>
      </c>
      <c r="F21" s="170">
        <v>540</v>
      </c>
      <c r="G21" s="41">
        <v>470</v>
      </c>
      <c r="H21" s="41">
        <v>400</v>
      </c>
      <c r="I21" s="41">
        <v>400</v>
      </c>
      <c r="J21" s="41">
        <v>290</v>
      </c>
      <c r="K21" s="41">
        <v>500</v>
      </c>
    </row>
    <row r="22" spans="1:11" ht="36.75" customHeight="1">
      <c r="A22" s="223"/>
      <c r="B22" s="9" t="s">
        <v>33</v>
      </c>
      <c r="C22" s="224" t="s">
        <v>272</v>
      </c>
      <c r="D22" s="224"/>
      <c r="E22" s="224"/>
      <c r="F22" s="224" t="s">
        <v>34</v>
      </c>
      <c r="G22" s="224"/>
      <c r="H22" s="224"/>
      <c r="I22" s="224" t="s">
        <v>278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1570</v>
      </c>
      <c r="D23" s="222"/>
      <c r="E23" s="222"/>
      <c r="F23" s="222">
        <f>690+750</f>
        <v>1440</v>
      </c>
      <c r="G23" s="222"/>
      <c r="H23" s="222"/>
      <c r="I23" s="222">
        <v>1290</v>
      </c>
      <c r="J23" s="222"/>
      <c r="K23" s="222"/>
    </row>
    <row r="24" spans="1:11" ht="21.95" customHeight="1">
      <c r="A24" s="228"/>
      <c r="B24" s="10" t="s">
        <v>37</v>
      </c>
      <c r="C24" s="222">
        <v>1480</v>
      </c>
      <c r="D24" s="222"/>
      <c r="E24" s="222"/>
      <c r="F24" s="222">
        <f>710+680</f>
        <v>1390</v>
      </c>
      <c r="G24" s="222"/>
      <c r="H24" s="222"/>
      <c r="I24" s="222">
        <v>1290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32</v>
      </c>
      <c r="D25" s="222"/>
      <c r="E25" s="222"/>
      <c r="F25" s="222">
        <v>32</v>
      </c>
      <c r="G25" s="222"/>
      <c r="H25" s="222"/>
      <c r="I25" s="222">
        <v>31</v>
      </c>
      <c r="J25" s="222"/>
      <c r="K25" s="222"/>
    </row>
    <row r="26" spans="1:11" ht="21.95" customHeight="1">
      <c r="A26" s="227"/>
      <c r="B26" s="8" t="s">
        <v>40</v>
      </c>
      <c r="C26" s="222">
        <v>74</v>
      </c>
      <c r="D26" s="222"/>
      <c r="E26" s="222"/>
      <c r="F26" s="222">
        <v>74</v>
      </c>
      <c r="G26" s="222"/>
      <c r="H26" s="222"/>
      <c r="I26" s="222">
        <v>72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/>
      <c r="D28" s="239"/>
      <c r="E28" s="240"/>
      <c r="F28" s="238" t="s">
        <v>273</v>
      </c>
      <c r="G28" s="239"/>
      <c r="H28" s="240"/>
      <c r="I28" s="238" t="s">
        <v>277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271</v>
      </c>
      <c r="D31" s="250"/>
      <c r="E31" s="251"/>
      <c r="F31" s="249" t="s">
        <v>275</v>
      </c>
      <c r="G31" s="250"/>
      <c r="H31" s="251"/>
      <c r="I31" s="249" t="s">
        <v>108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19"/>
      <c r="F34" s="19"/>
      <c r="G34" s="19">
        <v>0</v>
      </c>
      <c r="H34" s="19">
        <v>0</v>
      </c>
      <c r="I34" s="19">
        <v>0</v>
      </c>
      <c r="J34" s="19">
        <v>0</v>
      </c>
    </row>
    <row r="35" spans="1:10" ht="15.75">
      <c r="A35" s="261"/>
      <c r="B35" s="268"/>
      <c r="C35" s="13" t="s">
        <v>54</v>
      </c>
      <c r="D35" s="13" t="s">
        <v>55</v>
      </c>
      <c r="E35" s="19"/>
      <c r="F35" s="19"/>
      <c r="G35" s="19">
        <v>9.3800000000000008</v>
      </c>
      <c r="H35" s="19">
        <v>9.01</v>
      </c>
      <c r="I35" s="19">
        <v>8.9700000000000006</v>
      </c>
      <c r="J35" s="19">
        <v>9.1199999999999992</v>
      </c>
    </row>
    <row r="36" spans="1:10" ht="15.75">
      <c r="A36" s="261"/>
      <c r="B36" s="268"/>
      <c r="C36" s="12" t="s">
        <v>56</v>
      </c>
      <c r="D36" s="12" t="s">
        <v>57</v>
      </c>
      <c r="E36" s="19"/>
      <c r="F36" s="19"/>
      <c r="G36" s="19">
        <v>6.53</v>
      </c>
      <c r="H36" s="19">
        <v>6.14</v>
      </c>
      <c r="I36" s="19">
        <v>5.92</v>
      </c>
      <c r="J36" s="19">
        <v>4.87</v>
      </c>
    </row>
    <row r="37" spans="1:10" ht="18.75">
      <c r="A37" s="261"/>
      <c r="B37" s="268"/>
      <c r="C37" s="13" t="s">
        <v>58</v>
      </c>
      <c r="D37" s="12" t="s">
        <v>59</v>
      </c>
      <c r="E37" s="19"/>
      <c r="F37" s="19"/>
      <c r="G37" s="19">
        <v>19.100000000000001</v>
      </c>
      <c r="H37" s="19">
        <v>12.7</v>
      </c>
      <c r="I37" s="19">
        <v>22.5</v>
      </c>
      <c r="J37" s="19">
        <v>21.9</v>
      </c>
    </row>
    <row r="38" spans="1:10" ht="16.5">
      <c r="A38" s="261"/>
      <c r="B38" s="268"/>
      <c r="C38" s="14" t="s">
        <v>60</v>
      </c>
      <c r="D38" s="12" t="s">
        <v>61</v>
      </c>
      <c r="E38" s="19"/>
      <c r="F38" s="19"/>
      <c r="G38" s="19">
        <v>14</v>
      </c>
      <c r="H38" s="19">
        <v>13.3</v>
      </c>
      <c r="I38" s="19">
        <v>15.1</v>
      </c>
      <c r="J38" s="19">
        <v>15.2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19"/>
      <c r="F39" s="19"/>
      <c r="G39" s="19">
        <v>0.8</v>
      </c>
      <c r="H39" s="19">
        <v>0.8</v>
      </c>
      <c r="I39" s="19">
        <v>0.6</v>
      </c>
      <c r="J39" s="19">
        <v>0.6</v>
      </c>
    </row>
    <row r="40" spans="1:10" ht="15.75">
      <c r="A40" s="261"/>
      <c r="B40" s="268"/>
      <c r="C40" s="13" t="s">
        <v>54</v>
      </c>
      <c r="D40" s="13" t="s">
        <v>63</v>
      </c>
      <c r="E40" s="19"/>
      <c r="F40" s="19"/>
      <c r="G40" s="19">
        <v>9.77</v>
      </c>
      <c r="H40" s="19">
        <v>9.92</v>
      </c>
      <c r="I40" s="19">
        <v>8.5</v>
      </c>
      <c r="J40" s="19">
        <v>9.16</v>
      </c>
    </row>
    <row r="41" spans="1:10" ht="15.75">
      <c r="A41" s="261"/>
      <c r="B41" s="268"/>
      <c r="C41" s="12" t="s">
        <v>56</v>
      </c>
      <c r="D41" s="12" t="s">
        <v>64</v>
      </c>
      <c r="E41" s="19"/>
      <c r="F41" s="19"/>
      <c r="G41" s="19">
        <v>18.62</v>
      </c>
      <c r="H41" s="19">
        <v>18.32</v>
      </c>
      <c r="I41" s="19">
        <v>24.2</v>
      </c>
      <c r="J41" s="19">
        <v>21.9</v>
      </c>
    </row>
    <row r="42" spans="1:10" ht="15.75">
      <c r="A42" s="261"/>
      <c r="B42" s="268"/>
      <c r="C42" s="15" t="s">
        <v>65</v>
      </c>
      <c r="D42" s="16" t="s">
        <v>66</v>
      </c>
      <c r="E42" s="19"/>
      <c r="F42" s="19"/>
      <c r="G42" s="19">
        <v>3.82</v>
      </c>
      <c r="H42" s="19">
        <v>2.83</v>
      </c>
      <c r="I42" s="19">
        <v>3.76</v>
      </c>
      <c r="J42" s="19">
        <v>4.43</v>
      </c>
    </row>
    <row r="43" spans="1:10" ht="16.5">
      <c r="A43" s="261"/>
      <c r="B43" s="268"/>
      <c r="C43" s="15" t="s">
        <v>67</v>
      </c>
      <c r="D43" s="17" t="s">
        <v>68</v>
      </c>
      <c r="E43" s="19"/>
      <c r="F43" s="19"/>
      <c r="G43" s="19">
        <v>4.1100000000000003</v>
      </c>
      <c r="H43" s="19">
        <v>4.38</v>
      </c>
      <c r="I43" s="19">
        <v>4.08</v>
      </c>
      <c r="J43" s="19">
        <v>4.99</v>
      </c>
    </row>
    <row r="44" spans="1:10" ht="18.75">
      <c r="A44" s="261"/>
      <c r="B44" s="268"/>
      <c r="C44" s="13" t="s">
        <v>58</v>
      </c>
      <c r="D44" s="12" t="s">
        <v>69</v>
      </c>
      <c r="E44" s="19"/>
      <c r="F44" s="19"/>
      <c r="G44" s="19">
        <v>1302</v>
      </c>
      <c r="H44" s="19">
        <v>813</v>
      </c>
      <c r="I44" s="19">
        <v>541</v>
      </c>
      <c r="J44" s="19">
        <v>307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19"/>
      <c r="F45" s="19"/>
      <c r="G45" s="19">
        <v>6.81</v>
      </c>
      <c r="H45" s="19">
        <v>6.26</v>
      </c>
      <c r="I45" s="19">
        <v>5.0999999999999996</v>
      </c>
      <c r="J45" s="19">
        <v>7.5</v>
      </c>
    </row>
    <row r="46" spans="1:10" ht="18.75">
      <c r="A46" s="261"/>
      <c r="B46" s="268"/>
      <c r="C46" s="13" t="s">
        <v>58</v>
      </c>
      <c r="D46" s="12" t="s">
        <v>59</v>
      </c>
      <c r="E46" s="19"/>
      <c r="F46" s="19"/>
      <c r="G46" s="19">
        <v>16.7</v>
      </c>
      <c r="H46" s="19">
        <v>13.9</v>
      </c>
      <c r="I46" s="19">
        <v>20.100000000000001</v>
      </c>
      <c r="J46" s="19">
        <v>18.100000000000001</v>
      </c>
    </row>
    <row r="47" spans="1:10" ht="16.5">
      <c r="A47" s="261"/>
      <c r="B47" s="268"/>
      <c r="C47" s="14" t="s">
        <v>60</v>
      </c>
      <c r="D47" s="12" t="s">
        <v>72</v>
      </c>
      <c r="E47" s="19"/>
      <c r="F47" s="19"/>
      <c r="G47" s="19">
        <v>6.54</v>
      </c>
      <c r="H47" s="19">
        <v>8.4700000000000006</v>
      </c>
      <c r="I47" s="19">
        <v>2.77</v>
      </c>
      <c r="J47" s="19">
        <v>15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19"/>
      <c r="F48" s="19"/>
      <c r="G48" s="19">
        <v>7.8</v>
      </c>
      <c r="H48" s="19">
        <v>15.75</v>
      </c>
      <c r="I48" s="19">
        <v>5.6</v>
      </c>
      <c r="J48" s="19">
        <v>4.96</v>
      </c>
    </row>
    <row r="49" spans="1:13" ht="18.75">
      <c r="A49" s="261"/>
      <c r="B49" s="268"/>
      <c r="C49" s="13" t="s">
        <v>58</v>
      </c>
      <c r="D49" s="12" t="s">
        <v>59</v>
      </c>
      <c r="E49" s="19"/>
      <c r="F49" s="19"/>
      <c r="G49" s="19">
        <v>13.5</v>
      </c>
      <c r="H49" s="19">
        <v>25.5</v>
      </c>
      <c r="I49" s="19">
        <v>32.799999999999997</v>
      </c>
      <c r="J49" s="19">
        <v>31.4</v>
      </c>
    </row>
    <row r="50" spans="1:13" ht="16.5">
      <c r="A50" s="261"/>
      <c r="B50" s="268"/>
      <c r="C50" s="14" t="s">
        <v>60</v>
      </c>
      <c r="D50" s="12" t="s">
        <v>72</v>
      </c>
      <c r="E50" s="19"/>
      <c r="F50" s="19"/>
      <c r="G50" s="19">
        <v>13.6</v>
      </c>
      <c r="H50" s="19">
        <v>9.3000000000000007</v>
      </c>
      <c r="I50" s="19">
        <v>16.5</v>
      </c>
      <c r="J50" s="19">
        <v>19.3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</row>
    <row r="52" spans="1:13" ht="15.75">
      <c r="A52" s="261"/>
      <c r="B52" s="268"/>
      <c r="C52" s="13" t="s">
        <v>54</v>
      </c>
      <c r="D52" s="12" t="s">
        <v>76</v>
      </c>
      <c r="E52" s="19">
        <v>8.99</v>
      </c>
      <c r="F52" s="19">
        <v>9.18</v>
      </c>
      <c r="G52" s="19">
        <v>8.7100000000000009</v>
      </c>
      <c r="H52" s="19">
        <v>9.1</v>
      </c>
      <c r="I52" s="19">
        <v>9.0399999999999991</v>
      </c>
      <c r="J52" s="19">
        <v>9.2100000000000009</v>
      </c>
    </row>
    <row r="53" spans="1:13" ht="15.75">
      <c r="A53" s="261"/>
      <c r="B53" s="268"/>
      <c r="C53" s="12" t="s">
        <v>56</v>
      </c>
      <c r="D53" s="12" t="s">
        <v>57</v>
      </c>
      <c r="E53" s="19">
        <v>15.11</v>
      </c>
      <c r="F53" s="19">
        <v>13.56</v>
      </c>
      <c r="G53" s="19">
        <v>19.600000000000001</v>
      </c>
      <c r="H53" s="19">
        <v>5.27</v>
      </c>
      <c r="I53" s="19">
        <v>6.01</v>
      </c>
      <c r="J53" s="19">
        <v>6.54</v>
      </c>
    </row>
    <row r="54" spans="1:13" ht="18.75">
      <c r="A54" s="261"/>
      <c r="B54" s="268"/>
      <c r="C54" s="13" t="s">
        <v>58</v>
      </c>
      <c r="D54" s="12" t="s">
        <v>59</v>
      </c>
      <c r="E54" s="19">
        <v>12</v>
      </c>
      <c r="F54" s="19">
        <v>10.199999999999999</v>
      </c>
      <c r="G54" s="19">
        <v>12.7</v>
      </c>
      <c r="H54" s="19">
        <v>8.6999999999999993</v>
      </c>
      <c r="I54" s="19">
        <v>11.4</v>
      </c>
      <c r="J54" s="19">
        <v>10.6</v>
      </c>
    </row>
    <row r="55" spans="1:13" ht="16.5">
      <c r="A55" s="261"/>
      <c r="B55" s="269"/>
      <c r="C55" s="18" t="s">
        <v>60</v>
      </c>
      <c r="D55" s="12" t="s">
        <v>77</v>
      </c>
      <c r="E55" s="19">
        <v>0.75</v>
      </c>
      <c r="F55" s="19">
        <v>1.73</v>
      </c>
      <c r="G55" s="19">
        <v>1.49</v>
      </c>
      <c r="H55" s="19">
        <v>1.1000000000000001</v>
      </c>
      <c r="I55" s="19">
        <v>2.4</v>
      </c>
      <c r="J55" s="19">
        <v>4.7</v>
      </c>
    </row>
    <row r="56" spans="1:13" ht="14.25">
      <c r="A56" s="22" t="s">
        <v>78</v>
      </c>
      <c r="B56" s="22" t="s">
        <v>79</v>
      </c>
      <c r="C56" s="23">
        <v>7.88</v>
      </c>
      <c r="D56" s="22" t="s">
        <v>80</v>
      </c>
      <c r="E56" s="23">
        <v>75</v>
      </c>
      <c r="F56" s="22" t="s">
        <v>81</v>
      </c>
      <c r="G56" s="23">
        <v>86</v>
      </c>
      <c r="H56" s="22" t="s">
        <v>82</v>
      </c>
      <c r="I56" s="23">
        <v>1.0999999999999999E-2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3.91</v>
      </c>
      <c r="C60" s="29"/>
      <c r="D60" s="29">
        <v>5.44</v>
      </c>
      <c r="E60" s="29"/>
      <c r="F60" s="29">
        <v>5.66</v>
      </c>
      <c r="G60" s="29"/>
      <c r="H60" s="29">
        <v>230</v>
      </c>
      <c r="I60" s="29"/>
      <c r="J60" s="29">
        <v>1.97</v>
      </c>
      <c r="K60" s="29"/>
      <c r="L60" s="29">
        <v>1.77</v>
      </c>
      <c r="M60" s="29"/>
    </row>
    <row r="61" spans="1:13" ht="18.75">
      <c r="A61" s="28" t="s">
        <v>2</v>
      </c>
      <c r="B61" s="29">
        <v>10.66</v>
      </c>
      <c r="C61" s="29"/>
      <c r="D61" s="29">
        <v>11.8</v>
      </c>
      <c r="E61" s="29"/>
      <c r="F61" s="29">
        <v>14.8</v>
      </c>
      <c r="G61" s="29"/>
      <c r="H61" s="29">
        <v>16.29</v>
      </c>
      <c r="I61" s="29"/>
      <c r="J61" s="29"/>
      <c r="K61" s="29"/>
      <c r="L61" s="29">
        <v>14.09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63.18</v>
      </c>
      <c r="D63" s="30"/>
      <c r="E63" s="30">
        <v>70.31</v>
      </c>
      <c r="F63" s="30"/>
      <c r="G63" s="30">
        <v>5.5</v>
      </c>
      <c r="H63" s="30"/>
      <c r="I63" s="30">
        <v>76.73</v>
      </c>
      <c r="J63" s="30"/>
      <c r="K63" s="30"/>
      <c r="L63" s="30"/>
      <c r="M63" s="30"/>
    </row>
    <row r="64" spans="1:13" ht="18.75">
      <c r="A64" s="31" t="s">
        <v>3</v>
      </c>
      <c r="B64" s="30"/>
      <c r="C64" s="30">
        <v>13.68</v>
      </c>
      <c r="D64" s="30"/>
      <c r="E64" s="30">
        <v>14.61</v>
      </c>
      <c r="F64" s="30"/>
      <c r="G64" s="30">
        <v>21.3</v>
      </c>
      <c r="H64" s="30"/>
      <c r="I64" s="30">
        <v>11.86</v>
      </c>
      <c r="J64" s="30"/>
      <c r="K64" s="30">
        <v>14.18</v>
      </c>
      <c r="L64" s="30"/>
      <c r="M64" s="30">
        <v>14.37</v>
      </c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/>
      <c r="J65" s="30"/>
      <c r="K65" s="30">
        <v>54.98</v>
      </c>
      <c r="L65" s="30"/>
      <c r="M65" s="30">
        <v>57.99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9.34</v>
      </c>
      <c r="C67" s="30">
        <v>11.25</v>
      </c>
      <c r="D67" s="30">
        <v>7.68</v>
      </c>
      <c r="E67" s="30">
        <v>12.18</v>
      </c>
      <c r="F67" s="30">
        <v>18.2</v>
      </c>
      <c r="G67" s="30">
        <v>10</v>
      </c>
      <c r="H67" s="30">
        <v>14.1</v>
      </c>
      <c r="I67" s="30">
        <v>12.66</v>
      </c>
      <c r="J67" s="30">
        <v>24</v>
      </c>
      <c r="K67" s="30">
        <v>12.56</v>
      </c>
      <c r="L67" s="30">
        <v>45.5</v>
      </c>
      <c r="M67" s="30">
        <v>12.4</v>
      </c>
    </row>
    <row r="68" spans="1:13" ht="18.75">
      <c r="A68" s="32" t="s">
        <v>5</v>
      </c>
      <c r="B68" s="30">
        <v>7.8</v>
      </c>
      <c r="C68" s="30">
        <v>10.130000000000001</v>
      </c>
      <c r="D68" s="30">
        <v>8.52</v>
      </c>
      <c r="E68" s="30">
        <v>10.56</v>
      </c>
      <c r="F68" s="30">
        <v>6.2</v>
      </c>
      <c r="G68" s="30">
        <v>9</v>
      </c>
      <c r="H68" s="30">
        <v>0.52</v>
      </c>
      <c r="I68" s="30">
        <v>11.66</v>
      </c>
      <c r="J68" s="30">
        <v>4.74</v>
      </c>
      <c r="K68" s="30">
        <v>13.6</v>
      </c>
      <c r="L68" s="30">
        <v>4.2</v>
      </c>
      <c r="M68" s="30">
        <v>12</v>
      </c>
    </row>
    <row r="69" spans="1:13" ht="18.75">
      <c r="A69" s="32" t="s">
        <v>6</v>
      </c>
      <c r="B69" s="30"/>
      <c r="C69" s="30"/>
      <c r="D69" s="30"/>
      <c r="E69" s="30"/>
      <c r="F69" s="30"/>
      <c r="G69" s="30"/>
      <c r="H69" s="30"/>
      <c r="I69" s="30"/>
      <c r="J69" s="30">
        <v>4.62</v>
      </c>
      <c r="K69" s="30">
        <v>32.1</v>
      </c>
      <c r="L69" s="30">
        <v>6.82</v>
      </c>
      <c r="M69" s="30">
        <v>26.3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99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43780</v>
      </c>
      <c r="D4" s="217"/>
      <c r="E4" s="217"/>
      <c r="F4" s="217">
        <v>44650</v>
      </c>
      <c r="G4" s="217"/>
      <c r="H4" s="217"/>
      <c r="I4" s="217">
        <v>45560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68990</v>
      </c>
      <c r="D5" s="217"/>
      <c r="E5" s="217"/>
      <c r="F5" s="217">
        <v>69860</v>
      </c>
      <c r="G5" s="217"/>
      <c r="H5" s="217"/>
      <c r="I5" s="217">
        <v>70780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C4-'23日'!I4</f>
        <v>910</v>
      </c>
      <c r="D6" s="273"/>
      <c r="E6" s="273"/>
      <c r="F6" s="274">
        <f>F4-C4</f>
        <v>870</v>
      </c>
      <c r="G6" s="275"/>
      <c r="H6" s="276"/>
      <c r="I6" s="274">
        <f>I4-F4</f>
        <v>910</v>
      </c>
      <c r="J6" s="275"/>
      <c r="K6" s="276"/>
      <c r="L6" s="282">
        <f>C6+F6+I6</f>
        <v>2690</v>
      </c>
      <c r="M6" s="282">
        <f>C7+F7+I7</f>
        <v>2680</v>
      </c>
    </row>
    <row r="7" spans="1:15" ht="21.95" customHeight="1">
      <c r="A7" s="208"/>
      <c r="B7" s="6" t="s">
        <v>16</v>
      </c>
      <c r="C7" s="273">
        <f>C5-'23日'!I5</f>
        <v>890</v>
      </c>
      <c r="D7" s="273"/>
      <c r="E7" s="273"/>
      <c r="F7" s="274">
        <f>F5-C5</f>
        <v>870</v>
      </c>
      <c r="G7" s="275"/>
      <c r="H7" s="276"/>
      <c r="I7" s="274">
        <f>I5-F5</f>
        <v>920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49</v>
      </c>
      <c r="D9" s="217"/>
      <c r="E9" s="217"/>
      <c r="F9" s="217">
        <v>48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48</v>
      </c>
      <c r="D10" s="217"/>
      <c r="E10" s="217"/>
      <c r="F10" s="217">
        <v>46</v>
      </c>
      <c r="G10" s="217"/>
      <c r="H10" s="217"/>
      <c r="I10" s="217">
        <v>47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73" t="s">
        <v>121</v>
      </c>
      <c r="D11" s="173" t="s">
        <v>121</v>
      </c>
      <c r="E11" s="173" t="s">
        <v>121</v>
      </c>
      <c r="F11" s="174" t="s">
        <v>121</v>
      </c>
      <c r="G11" s="174" t="s">
        <v>121</v>
      </c>
      <c r="H11" s="174" t="s">
        <v>121</v>
      </c>
      <c r="I11" s="176" t="s">
        <v>121</v>
      </c>
      <c r="J11" s="176" t="s">
        <v>121</v>
      </c>
      <c r="K11" s="176" t="s">
        <v>121</v>
      </c>
    </row>
    <row r="12" spans="1:15" ht="21.95" customHeight="1">
      <c r="A12" s="253"/>
      <c r="B12" s="43" t="s">
        <v>23</v>
      </c>
      <c r="C12" s="173">
        <v>55</v>
      </c>
      <c r="D12" s="173">
        <v>55</v>
      </c>
      <c r="E12" s="173">
        <v>55</v>
      </c>
      <c r="F12" s="174">
        <v>55</v>
      </c>
      <c r="G12" s="174">
        <v>55</v>
      </c>
      <c r="H12" s="174">
        <v>55</v>
      </c>
      <c r="I12" s="176">
        <v>55</v>
      </c>
      <c r="J12" s="176">
        <v>55</v>
      </c>
      <c r="K12" s="176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1">
        <v>500</v>
      </c>
      <c r="D15" s="41">
        <v>470</v>
      </c>
      <c r="E15" s="41">
        <v>440</v>
      </c>
      <c r="F15" s="41">
        <v>440</v>
      </c>
      <c r="G15" s="41">
        <v>420</v>
      </c>
      <c r="H15" s="41">
        <v>400</v>
      </c>
      <c r="I15" s="41">
        <v>400</v>
      </c>
      <c r="J15" s="41">
        <v>370</v>
      </c>
      <c r="K15" s="41">
        <v>340</v>
      </c>
    </row>
    <row r="16" spans="1:15" ht="31.5" customHeight="1">
      <c r="A16" s="227"/>
      <c r="B16" s="9" t="s">
        <v>28</v>
      </c>
      <c r="C16" s="224" t="s">
        <v>29</v>
      </c>
      <c r="D16" s="224"/>
      <c r="E16" s="224"/>
      <c r="F16" s="224" t="s">
        <v>280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73" t="s">
        <v>122</v>
      </c>
      <c r="D17" s="173" t="s">
        <v>122</v>
      </c>
      <c r="E17" s="173" t="s">
        <v>122</v>
      </c>
      <c r="F17" s="174" t="s">
        <v>122</v>
      </c>
      <c r="G17" s="174" t="s">
        <v>122</v>
      </c>
      <c r="H17" s="174" t="s">
        <v>122</v>
      </c>
      <c r="I17" s="176" t="s">
        <v>122</v>
      </c>
      <c r="J17" s="176" t="s">
        <v>122</v>
      </c>
      <c r="K17" s="176" t="s">
        <v>122</v>
      </c>
    </row>
    <row r="18" spans="1:11" ht="21.95" customHeight="1">
      <c r="A18" s="225"/>
      <c r="B18" s="42" t="s">
        <v>23</v>
      </c>
      <c r="C18" s="173">
        <v>70</v>
      </c>
      <c r="D18" s="173">
        <v>70</v>
      </c>
      <c r="E18" s="173">
        <v>70</v>
      </c>
      <c r="F18" s="174">
        <v>70</v>
      </c>
      <c r="G18" s="174">
        <v>70</v>
      </c>
      <c r="H18" s="174">
        <v>70</v>
      </c>
      <c r="I18" s="176">
        <v>70</v>
      </c>
      <c r="J18" s="176">
        <v>70</v>
      </c>
      <c r="K18" s="176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>
        <v>500</v>
      </c>
      <c r="D21" s="41">
        <v>420</v>
      </c>
      <c r="E21" s="41">
        <v>450</v>
      </c>
      <c r="F21" s="41">
        <v>450</v>
      </c>
      <c r="G21" s="41">
        <v>380</v>
      </c>
      <c r="H21" s="41">
        <v>320</v>
      </c>
      <c r="I21" s="175">
        <v>320</v>
      </c>
      <c r="J21" s="41">
        <v>500</v>
      </c>
      <c r="K21" s="41">
        <v>440</v>
      </c>
    </row>
    <row r="22" spans="1:11" ht="36.75" customHeight="1">
      <c r="A22" s="223"/>
      <c r="B22" s="9" t="s">
        <v>33</v>
      </c>
      <c r="C22" s="224" t="s">
        <v>279</v>
      </c>
      <c r="D22" s="224"/>
      <c r="E22" s="224"/>
      <c r="F22" s="224" t="s">
        <v>34</v>
      </c>
      <c r="G22" s="224"/>
      <c r="H22" s="224"/>
      <c r="I22" s="224" t="s">
        <v>282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1290</v>
      </c>
      <c r="D23" s="222"/>
      <c r="E23" s="222"/>
      <c r="F23" s="222">
        <v>1290</v>
      </c>
      <c r="G23" s="222"/>
      <c r="H23" s="222"/>
      <c r="I23" s="222">
        <v>1290</v>
      </c>
      <c r="J23" s="222"/>
      <c r="K23" s="222"/>
    </row>
    <row r="24" spans="1:11" ht="21.95" customHeight="1">
      <c r="A24" s="228"/>
      <c r="B24" s="10" t="s">
        <v>37</v>
      </c>
      <c r="C24" s="222">
        <v>1290</v>
      </c>
      <c r="D24" s="222"/>
      <c r="E24" s="222"/>
      <c r="F24" s="222">
        <v>1290</v>
      </c>
      <c r="G24" s="222"/>
      <c r="H24" s="222"/>
      <c r="I24" s="222">
        <v>1290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31</v>
      </c>
      <c r="D25" s="222"/>
      <c r="E25" s="222"/>
      <c r="F25" s="222">
        <v>31</v>
      </c>
      <c r="G25" s="222"/>
      <c r="H25" s="222"/>
      <c r="I25" s="222">
        <v>31</v>
      </c>
      <c r="J25" s="222"/>
      <c r="K25" s="222"/>
    </row>
    <row r="26" spans="1:11" ht="21.95" customHeight="1">
      <c r="A26" s="227"/>
      <c r="B26" s="8" t="s">
        <v>40</v>
      </c>
      <c r="C26" s="222">
        <v>71</v>
      </c>
      <c r="D26" s="222"/>
      <c r="E26" s="222"/>
      <c r="F26" s="222">
        <v>71</v>
      </c>
      <c r="G26" s="222"/>
      <c r="H26" s="222"/>
      <c r="I26" s="222">
        <v>69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212</v>
      </c>
      <c r="D28" s="239"/>
      <c r="E28" s="240"/>
      <c r="F28" s="238"/>
      <c r="G28" s="239"/>
      <c r="H28" s="240"/>
      <c r="I28" s="238" t="s">
        <v>281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94</v>
      </c>
      <c r="D31" s="250"/>
      <c r="E31" s="251"/>
      <c r="F31" s="249" t="s">
        <v>165</v>
      </c>
      <c r="G31" s="250"/>
      <c r="H31" s="251"/>
      <c r="I31" s="249" t="s">
        <v>98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9.08</v>
      </c>
      <c r="F35" s="44">
        <v>9.1</v>
      </c>
      <c r="G35" s="44">
        <v>8.61</v>
      </c>
      <c r="H35" s="41">
        <v>8.49</v>
      </c>
      <c r="I35" s="44">
        <v>9.23</v>
      </c>
      <c r="J35" s="21">
        <v>9.24</v>
      </c>
    </row>
    <row r="36" spans="1:10" ht="15.75">
      <c r="A36" s="261"/>
      <c r="B36" s="268"/>
      <c r="C36" s="12" t="s">
        <v>56</v>
      </c>
      <c r="D36" s="12" t="s">
        <v>57</v>
      </c>
      <c r="E36" s="44">
        <v>4.9800000000000004</v>
      </c>
      <c r="F36" s="44">
        <v>4.5</v>
      </c>
      <c r="G36" s="44">
        <v>8.02</v>
      </c>
      <c r="H36" s="41">
        <v>10.44</v>
      </c>
      <c r="I36" s="44">
        <v>6.95</v>
      </c>
      <c r="J36" s="21">
        <v>6.06</v>
      </c>
    </row>
    <row r="37" spans="1:10" ht="18.75">
      <c r="A37" s="261"/>
      <c r="B37" s="268"/>
      <c r="C37" s="13" t="s">
        <v>58</v>
      </c>
      <c r="D37" s="12" t="s">
        <v>59</v>
      </c>
      <c r="E37" s="44">
        <v>21.6</v>
      </c>
      <c r="F37" s="44">
        <v>20</v>
      </c>
      <c r="G37" s="35">
        <v>90.9</v>
      </c>
      <c r="H37" s="41">
        <v>18.8</v>
      </c>
      <c r="I37" s="44">
        <v>18</v>
      </c>
      <c r="J37" s="21">
        <v>18.100000000000001</v>
      </c>
    </row>
    <row r="38" spans="1:10" ht="16.5">
      <c r="A38" s="261"/>
      <c r="B38" s="268"/>
      <c r="C38" s="14" t="s">
        <v>60</v>
      </c>
      <c r="D38" s="12" t="s">
        <v>61</v>
      </c>
      <c r="E38" s="35">
        <v>12</v>
      </c>
      <c r="F38" s="35">
        <v>10</v>
      </c>
      <c r="G38" s="35">
        <v>23.6</v>
      </c>
      <c r="H38" s="37">
        <v>12.5</v>
      </c>
      <c r="I38" s="44">
        <v>5.27</v>
      </c>
      <c r="J38" s="21">
        <v>4.03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0.9</v>
      </c>
      <c r="H39" s="41">
        <v>0.9</v>
      </c>
      <c r="I39" s="44">
        <v>0.8</v>
      </c>
      <c r="J39" s="21">
        <v>0.8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9.5</v>
      </c>
      <c r="F40" s="44">
        <v>9.3699999999999992</v>
      </c>
      <c r="G40" s="44">
        <v>9.75</v>
      </c>
      <c r="H40" s="41">
        <v>9.69</v>
      </c>
      <c r="I40" s="44">
        <v>9.7200000000000006</v>
      </c>
      <c r="J40" s="21">
        <v>9.83</v>
      </c>
    </row>
    <row r="41" spans="1:10" ht="15.75">
      <c r="A41" s="261"/>
      <c r="B41" s="268"/>
      <c r="C41" s="12" t="s">
        <v>56</v>
      </c>
      <c r="D41" s="12" t="s">
        <v>64</v>
      </c>
      <c r="E41" s="44">
        <v>20.8</v>
      </c>
      <c r="F41" s="44">
        <v>22</v>
      </c>
      <c r="G41" s="44">
        <v>19.3</v>
      </c>
      <c r="H41" s="41">
        <v>21.7</v>
      </c>
      <c r="I41" s="44">
        <v>24.3</v>
      </c>
      <c r="J41" s="21">
        <v>19.8</v>
      </c>
    </row>
    <row r="42" spans="1:10" ht="15.75">
      <c r="A42" s="261"/>
      <c r="B42" s="268"/>
      <c r="C42" s="15" t="s">
        <v>65</v>
      </c>
      <c r="D42" s="16" t="s">
        <v>66</v>
      </c>
      <c r="E42" s="44">
        <v>4.42</v>
      </c>
      <c r="F42" s="44">
        <v>4.05</v>
      </c>
      <c r="G42" s="44">
        <v>1.23</v>
      </c>
      <c r="H42" s="41">
        <v>3.84</v>
      </c>
      <c r="I42" s="44">
        <v>3.8</v>
      </c>
      <c r="J42" s="21">
        <v>3.8</v>
      </c>
    </row>
    <row r="43" spans="1:10" ht="16.5">
      <c r="A43" s="261"/>
      <c r="B43" s="268"/>
      <c r="C43" s="15" t="s">
        <v>67</v>
      </c>
      <c r="D43" s="17" t="s">
        <v>68</v>
      </c>
      <c r="E43" s="44">
        <v>5.48</v>
      </c>
      <c r="F43" s="44">
        <v>4.75</v>
      </c>
      <c r="G43" s="44">
        <v>5.09</v>
      </c>
      <c r="H43" s="41">
        <v>6.34</v>
      </c>
      <c r="I43" s="44">
        <v>5.48</v>
      </c>
      <c r="J43" s="21">
        <v>5.3</v>
      </c>
    </row>
    <row r="44" spans="1:10" ht="18.75">
      <c r="A44" s="261"/>
      <c r="B44" s="268"/>
      <c r="C44" s="13" t="s">
        <v>58</v>
      </c>
      <c r="D44" s="12" t="s">
        <v>69</v>
      </c>
      <c r="E44" s="44">
        <v>197</v>
      </c>
      <c r="F44" s="44">
        <v>187</v>
      </c>
      <c r="G44" s="44">
        <v>1000</v>
      </c>
      <c r="H44" s="41">
        <v>356</v>
      </c>
      <c r="I44" s="44">
        <v>823</v>
      </c>
      <c r="J44" s="21">
        <v>825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4.99</v>
      </c>
      <c r="F45" s="44">
        <v>5.3</v>
      </c>
      <c r="G45" s="44">
        <v>3.72</v>
      </c>
      <c r="H45" s="41">
        <v>4.6100000000000003</v>
      </c>
      <c r="I45" s="44">
        <v>5.15</v>
      </c>
      <c r="J45" s="21">
        <v>6.18</v>
      </c>
    </row>
    <row r="46" spans="1:10" ht="18.75">
      <c r="A46" s="261"/>
      <c r="B46" s="268"/>
      <c r="C46" s="13" t="s">
        <v>58</v>
      </c>
      <c r="D46" s="12" t="s">
        <v>59</v>
      </c>
      <c r="E46" s="44">
        <v>21.8</v>
      </c>
      <c r="F46" s="44">
        <v>22.3</v>
      </c>
      <c r="G46" s="44">
        <v>18.8</v>
      </c>
      <c r="H46" s="41">
        <v>21</v>
      </c>
      <c r="I46" s="44">
        <v>18</v>
      </c>
      <c r="J46" s="21">
        <v>17</v>
      </c>
    </row>
    <row r="47" spans="1:10" ht="16.5">
      <c r="A47" s="261"/>
      <c r="B47" s="268"/>
      <c r="C47" s="14" t="s">
        <v>60</v>
      </c>
      <c r="D47" s="12" t="s">
        <v>72</v>
      </c>
      <c r="E47" s="44">
        <v>2.42</v>
      </c>
      <c r="F47" s="44">
        <v>3.28</v>
      </c>
      <c r="G47" s="44">
        <v>2.87</v>
      </c>
      <c r="H47" s="41">
        <v>1.41</v>
      </c>
      <c r="I47" s="44">
        <v>6.52</v>
      </c>
      <c r="J47" s="21">
        <v>8.51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4.5999999999999996</v>
      </c>
      <c r="F48" s="44">
        <v>4.7</v>
      </c>
      <c r="G48" s="44">
        <v>5.58</v>
      </c>
      <c r="H48" s="41">
        <v>6.95</v>
      </c>
      <c r="I48" s="44">
        <v>5.47</v>
      </c>
      <c r="J48" s="21">
        <v>6.31</v>
      </c>
    </row>
    <row r="49" spans="1:13" ht="18.75">
      <c r="A49" s="261"/>
      <c r="B49" s="268"/>
      <c r="C49" s="13" t="s">
        <v>58</v>
      </c>
      <c r="D49" s="12" t="s">
        <v>59</v>
      </c>
      <c r="E49" s="44">
        <v>34.5</v>
      </c>
      <c r="F49" s="44">
        <v>33</v>
      </c>
      <c r="G49" s="44">
        <v>33.1</v>
      </c>
      <c r="H49" s="41">
        <v>31.6</v>
      </c>
      <c r="I49" s="44">
        <v>29.4</v>
      </c>
      <c r="J49" s="21">
        <v>29.7</v>
      </c>
    </row>
    <row r="50" spans="1:13" ht="16.5">
      <c r="A50" s="261"/>
      <c r="B50" s="268"/>
      <c r="C50" s="14" t="s">
        <v>60</v>
      </c>
      <c r="D50" s="12" t="s">
        <v>72</v>
      </c>
      <c r="E50" s="44">
        <v>7.42</v>
      </c>
      <c r="F50" s="44">
        <v>6.8</v>
      </c>
      <c r="G50" s="44">
        <v>19.100000000000001</v>
      </c>
      <c r="H50" s="41">
        <v>25.8</v>
      </c>
      <c r="I50" s="44">
        <v>14.5</v>
      </c>
      <c r="J50" s="21">
        <v>10.6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9.15</v>
      </c>
      <c r="F52" s="44">
        <v>9.1999999999999993</v>
      </c>
      <c r="G52" s="44">
        <v>9.08</v>
      </c>
      <c r="H52" s="41">
        <v>9.16</v>
      </c>
      <c r="I52" s="44">
        <v>9.2200000000000006</v>
      </c>
      <c r="J52" s="21">
        <v>9.16</v>
      </c>
    </row>
    <row r="53" spans="1:13" ht="15.75">
      <c r="A53" s="261"/>
      <c r="B53" s="268"/>
      <c r="C53" s="12" t="s">
        <v>56</v>
      </c>
      <c r="D53" s="12" t="s">
        <v>57</v>
      </c>
      <c r="E53" s="44">
        <v>5.83</v>
      </c>
      <c r="F53" s="44">
        <v>5.5</v>
      </c>
      <c r="G53" s="44">
        <v>8.57</v>
      </c>
      <c r="H53" s="41">
        <v>6.42</v>
      </c>
      <c r="I53" s="44">
        <v>8.0500000000000007</v>
      </c>
      <c r="J53" s="21">
        <v>7.92</v>
      </c>
    </row>
    <row r="54" spans="1:13" ht="18.75">
      <c r="A54" s="261"/>
      <c r="B54" s="268"/>
      <c r="C54" s="13" t="s">
        <v>58</v>
      </c>
      <c r="D54" s="12" t="s">
        <v>59</v>
      </c>
      <c r="E54" s="44">
        <v>14.5</v>
      </c>
      <c r="F54" s="44">
        <v>13.7</v>
      </c>
      <c r="G54" s="44">
        <v>17</v>
      </c>
      <c r="H54" s="41">
        <v>16.8</v>
      </c>
      <c r="I54" s="44">
        <v>12.3</v>
      </c>
      <c r="J54" s="21">
        <v>13.2</v>
      </c>
    </row>
    <row r="55" spans="1:13" ht="16.5">
      <c r="A55" s="261"/>
      <c r="B55" s="269"/>
      <c r="C55" s="18" t="s">
        <v>60</v>
      </c>
      <c r="D55" s="12" t="s">
        <v>77</v>
      </c>
      <c r="E55" s="19">
        <v>3.6</v>
      </c>
      <c r="F55" s="19">
        <v>3.8</v>
      </c>
      <c r="G55" s="19">
        <v>4.92</v>
      </c>
      <c r="H55" s="41">
        <v>4.3099999999999996</v>
      </c>
      <c r="I55" s="44">
        <v>4.16</v>
      </c>
      <c r="J55" s="21">
        <v>4.2300000000000004</v>
      </c>
    </row>
    <row r="56" spans="1:13" ht="14.25">
      <c r="A56" s="22" t="s">
        <v>78</v>
      </c>
      <c r="B56" s="22" t="s">
        <v>79</v>
      </c>
      <c r="C56" s="23">
        <v>7.91</v>
      </c>
      <c r="D56" s="22" t="s">
        <v>80</v>
      </c>
      <c r="E56" s="23">
        <v>78</v>
      </c>
      <c r="F56" s="22" t="s">
        <v>81</v>
      </c>
      <c r="G56" s="23">
        <v>83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2.8</v>
      </c>
      <c r="C60" s="30"/>
      <c r="D60" s="33">
        <v>1.1499999999999999</v>
      </c>
      <c r="E60" s="30"/>
      <c r="F60" s="30">
        <v>7.22</v>
      </c>
      <c r="G60" s="34"/>
      <c r="H60" s="30">
        <v>12.68</v>
      </c>
      <c r="I60" s="30"/>
      <c r="J60" s="21">
        <v>1.54</v>
      </c>
      <c r="K60" s="21"/>
      <c r="L60" s="21">
        <v>1.26</v>
      </c>
      <c r="M60" s="21"/>
    </row>
    <row r="61" spans="1:13" ht="18.75">
      <c r="A61" s="28" t="s">
        <v>2</v>
      </c>
      <c r="B61" s="29">
        <v>7.14</v>
      </c>
      <c r="C61" s="30"/>
      <c r="D61" s="33">
        <v>3.48</v>
      </c>
      <c r="E61" s="30"/>
      <c r="F61" s="30">
        <v>12.9</v>
      </c>
      <c r="G61" s="34"/>
      <c r="H61" s="30">
        <v>13.53</v>
      </c>
      <c r="I61" s="30"/>
      <c r="J61" s="21">
        <v>3.18</v>
      </c>
      <c r="K61" s="21"/>
      <c r="L61" s="21">
        <v>21.3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15.15</v>
      </c>
      <c r="D64" s="33"/>
      <c r="E64" s="30">
        <v>13.06</v>
      </c>
      <c r="F64" s="30"/>
      <c r="G64" s="38">
        <v>22.2</v>
      </c>
      <c r="H64" s="30"/>
      <c r="I64" s="30">
        <v>13.51</v>
      </c>
      <c r="J64" s="21"/>
      <c r="K64" s="21">
        <v>16.22</v>
      </c>
      <c r="L64" s="21"/>
      <c r="M64" s="21">
        <v>16.7</v>
      </c>
    </row>
    <row r="65" spans="1:13" ht="18.75">
      <c r="A65" s="31" t="s">
        <v>4</v>
      </c>
      <c r="B65" s="30"/>
      <c r="C65" s="30">
        <v>55.97</v>
      </c>
      <c r="D65" s="33"/>
      <c r="E65" s="30">
        <v>59.56</v>
      </c>
      <c r="F65" s="30"/>
      <c r="G65" s="34">
        <v>56</v>
      </c>
      <c r="H65" s="30"/>
      <c r="I65" s="30">
        <v>56.09</v>
      </c>
      <c r="J65" s="21"/>
      <c r="K65" s="21">
        <v>55.39</v>
      </c>
      <c r="M65" s="21">
        <v>63.1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27.2</v>
      </c>
      <c r="C67" s="30">
        <v>9.6999999999999993</v>
      </c>
      <c r="D67" s="33">
        <v>7</v>
      </c>
      <c r="E67" s="30">
        <v>9.5</v>
      </c>
      <c r="F67" s="30">
        <v>35.299999999999997</v>
      </c>
      <c r="G67" s="34">
        <v>7.9</v>
      </c>
      <c r="H67" s="30">
        <v>27.8</v>
      </c>
      <c r="I67" s="30">
        <v>12.53</v>
      </c>
      <c r="J67" s="21">
        <v>10.3</v>
      </c>
      <c r="K67" s="21">
        <v>13.84</v>
      </c>
      <c r="L67" s="21">
        <v>9.26</v>
      </c>
      <c r="M67" s="21">
        <v>13.77</v>
      </c>
    </row>
    <row r="68" spans="1:13" ht="18.75">
      <c r="A68" s="32" t="s">
        <v>5</v>
      </c>
      <c r="B68" s="36">
        <v>2.37</v>
      </c>
      <c r="C68" s="30">
        <v>6.2</v>
      </c>
      <c r="D68" s="33">
        <v>3.5</v>
      </c>
      <c r="E68" s="30">
        <v>11.4</v>
      </c>
      <c r="F68" s="30">
        <v>2.3199999999999998</v>
      </c>
      <c r="G68" s="34">
        <v>6.7</v>
      </c>
      <c r="H68" s="30">
        <v>0.35</v>
      </c>
      <c r="I68" s="30">
        <v>11.07</v>
      </c>
      <c r="J68" s="21">
        <v>3.14</v>
      </c>
      <c r="K68" s="21">
        <v>13.33</v>
      </c>
      <c r="L68" s="21">
        <v>3.9</v>
      </c>
      <c r="M68" s="21">
        <v>11.14</v>
      </c>
    </row>
    <row r="69" spans="1:13" ht="18.75">
      <c r="A69" s="32" t="s">
        <v>6</v>
      </c>
      <c r="B69" s="36">
        <v>12.9</v>
      </c>
      <c r="C69" s="30">
        <v>29.3</v>
      </c>
      <c r="D69" s="33">
        <v>10</v>
      </c>
      <c r="E69" s="30">
        <v>15.2</v>
      </c>
      <c r="F69" s="30">
        <v>12.8</v>
      </c>
      <c r="G69" s="34">
        <v>24.2</v>
      </c>
      <c r="H69" s="30">
        <v>7.55</v>
      </c>
      <c r="I69" s="30">
        <v>25.92</v>
      </c>
      <c r="J69" s="21">
        <v>2.0699999999999998</v>
      </c>
      <c r="K69" s="21">
        <v>20.260000000000002</v>
      </c>
      <c r="L69" s="21">
        <v>2.91</v>
      </c>
      <c r="M69" s="21">
        <v>10.26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H42" sqref="H4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239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46340</v>
      </c>
      <c r="D4" s="217"/>
      <c r="E4" s="217"/>
      <c r="F4" s="217">
        <v>47150</v>
      </c>
      <c r="G4" s="217"/>
      <c r="H4" s="217"/>
      <c r="I4" s="217">
        <v>48110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71600</v>
      </c>
      <c r="D5" s="217"/>
      <c r="E5" s="217"/>
      <c r="F5" s="217">
        <v>72250</v>
      </c>
      <c r="G5" s="217"/>
      <c r="H5" s="217"/>
      <c r="I5" s="217">
        <v>73230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C4-'24日'!I4</f>
        <v>780</v>
      </c>
      <c r="D6" s="273"/>
      <c r="E6" s="273"/>
      <c r="F6" s="274">
        <f>F4-C4</f>
        <v>810</v>
      </c>
      <c r="G6" s="275"/>
      <c r="H6" s="276"/>
      <c r="I6" s="274">
        <f>I4-F4</f>
        <v>960</v>
      </c>
      <c r="J6" s="275"/>
      <c r="K6" s="276"/>
      <c r="L6" s="282">
        <f>C6+F6+I6</f>
        <v>2550</v>
      </c>
      <c r="M6" s="282">
        <f>C7+F7+I7</f>
        <v>2450</v>
      </c>
    </row>
    <row r="7" spans="1:15" ht="21.95" customHeight="1">
      <c r="A7" s="208"/>
      <c r="B7" s="6" t="s">
        <v>16</v>
      </c>
      <c r="C7" s="273">
        <f>C5-'24日'!I5</f>
        <v>820</v>
      </c>
      <c r="D7" s="273"/>
      <c r="E7" s="273"/>
      <c r="F7" s="274">
        <f>F5-C5</f>
        <v>650</v>
      </c>
      <c r="G7" s="275"/>
      <c r="H7" s="276"/>
      <c r="I7" s="274">
        <f>I5-F5</f>
        <v>980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47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46</v>
      </c>
      <c r="D10" s="217"/>
      <c r="E10" s="217"/>
      <c r="F10" s="217">
        <v>46</v>
      </c>
      <c r="G10" s="217"/>
      <c r="H10" s="217"/>
      <c r="I10" s="217">
        <v>45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77" t="s">
        <v>121</v>
      </c>
      <c r="D11" s="177" t="s">
        <v>121</v>
      </c>
      <c r="E11" s="177" t="s">
        <v>121</v>
      </c>
      <c r="F11" s="179" t="s">
        <v>121</v>
      </c>
      <c r="G11" s="179" t="s">
        <v>121</v>
      </c>
      <c r="H11" s="179" t="s">
        <v>121</v>
      </c>
      <c r="I11" s="181" t="s">
        <v>121</v>
      </c>
      <c r="J11" s="181" t="s">
        <v>121</v>
      </c>
      <c r="K11" s="181" t="s">
        <v>121</v>
      </c>
    </row>
    <row r="12" spans="1:15" ht="21.95" customHeight="1">
      <c r="A12" s="253"/>
      <c r="B12" s="43" t="s">
        <v>23</v>
      </c>
      <c r="C12" s="177">
        <v>55</v>
      </c>
      <c r="D12" s="177">
        <v>55</v>
      </c>
      <c r="E12" s="177">
        <v>55</v>
      </c>
      <c r="F12" s="179">
        <v>55</v>
      </c>
      <c r="G12" s="179">
        <v>55</v>
      </c>
      <c r="H12" s="179">
        <v>55</v>
      </c>
      <c r="I12" s="181">
        <v>55</v>
      </c>
      <c r="J12" s="181">
        <v>55</v>
      </c>
      <c r="K12" s="181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1">
        <v>340</v>
      </c>
      <c r="D15" s="41">
        <v>300</v>
      </c>
      <c r="E15" s="41">
        <v>270</v>
      </c>
      <c r="F15" s="178">
        <v>270</v>
      </c>
      <c r="G15" s="41">
        <v>500</v>
      </c>
      <c r="H15" s="41">
        <v>470</v>
      </c>
      <c r="I15" s="180">
        <v>470</v>
      </c>
      <c r="J15" s="41">
        <v>440</v>
      </c>
      <c r="K15" s="41">
        <v>410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284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77" t="s">
        <v>122</v>
      </c>
      <c r="D17" s="177" t="s">
        <v>122</v>
      </c>
      <c r="E17" s="177" t="s">
        <v>122</v>
      </c>
      <c r="F17" s="179" t="s">
        <v>122</v>
      </c>
      <c r="G17" s="179" t="s">
        <v>122</v>
      </c>
      <c r="H17" s="179" t="s">
        <v>122</v>
      </c>
      <c r="I17" s="181" t="s">
        <v>122</v>
      </c>
      <c r="J17" s="181" t="s">
        <v>122</v>
      </c>
      <c r="K17" s="181" t="s">
        <v>122</v>
      </c>
    </row>
    <row r="18" spans="1:11" ht="21.95" customHeight="1">
      <c r="A18" s="225"/>
      <c r="B18" s="42" t="s">
        <v>23</v>
      </c>
      <c r="C18" s="177">
        <v>70</v>
      </c>
      <c r="D18" s="177">
        <v>70</v>
      </c>
      <c r="E18" s="177">
        <v>70</v>
      </c>
      <c r="F18" s="179">
        <v>70</v>
      </c>
      <c r="G18" s="179">
        <v>70</v>
      </c>
      <c r="H18" s="179">
        <v>70</v>
      </c>
      <c r="I18" s="181">
        <v>70</v>
      </c>
      <c r="J18" s="181">
        <v>70</v>
      </c>
      <c r="K18" s="181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>
        <v>440</v>
      </c>
      <c r="D21" s="41">
        <v>370</v>
      </c>
      <c r="E21" s="41">
        <v>310</v>
      </c>
      <c r="F21" s="178">
        <v>310</v>
      </c>
      <c r="G21" s="41">
        <v>500</v>
      </c>
      <c r="H21" s="41">
        <v>460</v>
      </c>
      <c r="I21" s="180">
        <v>460</v>
      </c>
      <c r="J21" s="41">
        <v>390</v>
      </c>
      <c r="K21" s="41">
        <v>330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285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1190</v>
      </c>
      <c r="D23" s="222"/>
      <c r="E23" s="222"/>
      <c r="F23" s="222">
        <f>560+600</f>
        <v>1160</v>
      </c>
      <c r="G23" s="222"/>
      <c r="H23" s="222"/>
      <c r="I23" s="222">
        <v>1050</v>
      </c>
      <c r="J23" s="222"/>
      <c r="K23" s="222"/>
    </row>
    <row r="24" spans="1:11" ht="21.95" customHeight="1">
      <c r="A24" s="228"/>
      <c r="B24" s="10" t="s">
        <v>37</v>
      </c>
      <c r="C24" s="222">
        <v>1290</v>
      </c>
      <c r="D24" s="222"/>
      <c r="E24" s="222"/>
      <c r="F24" s="222">
        <f>590+580</f>
        <v>1170</v>
      </c>
      <c r="G24" s="222"/>
      <c r="H24" s="222"/>
      <c r="I24" s="222">
        <f>590+580</f>
        <v>1170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31</v>
      </c>
      <c r="D25" s="222"/>
      <c r="E25" s="222"/>
      <c r="F25" s="222">
        <v>30</v>
      </c>
      <c r="G25" s="222"/>
      <c r="H25" s="222"/>
      <c r="I25" s="222">
        <v>30</v>
      </c>
      <c r="J25" s="222"/>
      <c r="K25" s="222"/>
    </row>
    <row r="26" spans="1:11" ht="21.95" customHeight="1">
      <c r="A26" s="227"/>
      <c r="B26" s="8" t="s">
        <v>40</v>
      </c>
      <c r="C26" s="222">
        <v>69</v>
      </c>
      <c r="D26" s="222"/>
      <c r="E26" s="222"/>
      <c r="F26" s="222">
        <v>67</v>
      </c>
      <c r="G26" s="222"/>
      <c r="H26" s="222"/>
      <c r="I26" s="222">
        <v>67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21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283</v>
      </c>
      <c r="D28" s="239"/>
      <c r="E28" s="240"/>
      <c r="F28" s="238" t="s">
        <v>287</v>
      </c>
      <c r="G28" s="239"/>
      <c r="H28" s="240"/>
      <c r="I28" s="238" t="s">
        <v>288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94</v>
      </c>
      <c r="D31" s="250"/>
      <c r="E31" s="251"/>
      <c r="F31" s="249" t="s">
        <v>286</v>
      </c>
      <c r="G31" s="250"/>
      <c r="H31" s="251"/>
      <c r="I31" s="249" t="s">
        <v>289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9.1</v>
      </c>
      <c r="F35" s="44">
        <v>9.1</v>
      </c>
      <c r="G35" s="44">
        <v>9.2100000000000009</v>
      </c>
      <c r="H35" s="41">
        <v>9.19</v>
      </c>
      <c r="I35" s="44">
        <v>9.4</v>
      </c>
      <c r="J35" s="21">
        <v>9.35</v>
      </c>
    </row>
    <row r="36" spans="1:10" ht="15.75">
      <c r="A36" s="261"/>
      <c r="B36" s="268"/>
      <c r="C36" s="12" t="s">
        <v>56</v>
      </c>
      <c r="D36" s="12" t="s">
        <v>57</v>
      </c>
      <c r="E36" s="44">
        <v>4.96</v>
      </c>
      <c r="F36" s="44">
        <v>5.2</v>
      </c>
      <c r="G36" s="44">
        <v>6.62</v>
      </c>
      <c r="H36" s="41">
        <v>4.3499999999999996</v>
      </c>
      <c r="I36" s="44">
        <v>7.24</v>
      </c>
      <c r="J36" s="21">
        <v>7.9</v>
      </c>
    </row>
    <row r="37" spans="1:10" ht="18.75">
      <c r="A37" s="261"/>
      <c r="B37" s="268"/>
      <c r="C37" s="13" t="s">
        <v>58</v>
      </c>
      <c r="D37" s="12" t="s">
        <v>59</v>
      </c>
      <c r="E37" s="44">
        <v>18.600000000000001</v>
      </c>
      <c r="F37" s="44">
        <v>17.3</v>
      </c>
      <c r="G37" s="35">
        <v>35.4</v>
      </c>
      <c r="H37" s="41">
        <v>10.8</v>
      </c>
      <c r="I37" s="44">
        <v>18.5</v>
      </c>
      <c r="J37" s="21">
        <v>18</v>
      </c>
    </row>
    <row r="38" spans="1:10" ht="16.5">
      <c r="A38" s="261"/>
      <c r="B38" s="268"/>
      <c r="C38" s="14" t="s">
        <v>60</v>
      </c>
      <c r="D38" s="12" t="s">
        <v>61</v>
      </c>
      <c r="E38" s="35">
        <v>8.86</v>
      </c>
      <c r="F38" s="35">
        <v>8.6</v>
      </c>
      <c r="G38" s="35">
        <v>18.5</v>
      </c>
      <c r="H38" s="37">
        <v>12.6</v>
      </c>
      <c r="I38" s="44">
        <v>6.69</v>
      </c>
      <c r="J38" s="21">
        <v>5.76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9.8000000000000007</v>
      </c>
      <c r="F40" s="44">
        <v>9.8000000000000007</v>
      </c>
      <c r="G40" s="44">
        <v>9.8000000000000007</v>
      </c>
      <c r="H40" s="41">
        <v>9.8000000000000007</v>
      </c>
      <c r="I40" s="44">
        <v>9.75</v>
      </c>
      <c r="J40" s="21">
        <v>9.8699999999999992</v>
      </c>
    </row>
    <row r="41" spans="1:10" ht="15.75">
      <c r="A41" s="261"/>
      <c r="B41" s="268"/>
      <c r="C41" s="12" t="s">
        <v>56</v>
      </c>
      <c r="D41" s="12" t="s">
        <v>64</v>
      </c>
      <c r="E41" s="44">
        <v>18.399999999999999</v>
      </c>
      <c r="F41" s="44">
        <v>20.3</v>
      </c>
      <c r="G41" s="44">
        <v>18.399999999999999</v>
      </c>
      <c r="H41" s="41">
        <v>16.36</v>
      </c>
      <c r="I41" s="44">
        <v>20.3</v>
      </c>
      <c r="J41" s="21">
        <v>20.100000000000001</v>
      </c>
    </row>
    <row r="42" spans="1:10" ht="15.75">
      <c r="A42" s="261"/>
      <c r="B42" s="268"/>
      <c r="C42" s="15" t="s">
        <v>65</v>
      </c>
      <c r="D42" s="16" t="s">
        <v>66</v>
      </c>
      <c r="E42" s="44">
        <v>3.8</v>
      </c>
      <c r="F42" s="44">
        <v>3.8</v>
      </c>
      <c r="G42" s="44">
        <v>3.8</v>
      </c>
      <c r="H42" s="41">
        <v>3.66</v>
      </c>
      <c r="I42" s="44">
        <v>3.72</v>
      </c>
      <c r="J42" s="21">
        <v>3.79</v>
      </c>
    </row>
    <row r="43" spans="1:10" ht="16.5">
      <c r="A43" s="261"/>
      <c r="B43" s="268"/>
      <c r="C43" s="15" t="s">
        <v>67</v>
      </c>
      <c r="D43" s="17" t="s">
        <v>68</v>
      </c>
      <c r="E43" s="44">
        <v>4.76</v>
      </c>
      <c r="F43" s="44">
        <v>4.5</v>
      </c>
      <c r="G43" s="44">
        <v>5.03</v>
      </c>
      <c r="H43" s="41">
        <v>5.0199999999999996</v>
      </c>
      <c r="I43" s="44">
        <v>4.9800000000000004</v>
      </c>
      <c r="J43" s="21">
        <v>4.66</v>
      </c>
    </row>
    <row r="44" spans="1:10" ht="18.75">
      <c r="A44" s="261"/>
      <c r="B44" s="268"/>
      <c r="C44" s="13" t="s">
        <v>58</v>
      </c>
      <c r="D44" s="12" t="s">
        <v>69</v>
      </c>
      <c r="E44" s="44">
        <v>900</v>
      </c>
      <c r="F44" s="44">
        <v>870</v>
      </c>
      <c r="G44" s="44">
        <v>740</v>
      </c>
      <c r="H44" s="41">
        <v>807</v>
      </c>
      <c r="I44" s="44">
        <v>977</v>
      </c>
      <c r="J44" s="21">
        <v>943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5.4</v>
      </c>
      <c r="F45" s="44">
        <v>5.2</v>
      </c>
      <c r="G45" s="44">
        <v>7.53</v>
      </c>
      <c r="H45" s="41">
        <v>6.41</v>
      </c>
      <c r="I45" s="44">
        <v>5.96</v>
      </c>
      <c r="J45" s="21">
        <v>6.13</v>
      </c>
    </row>
    <row r="46" spans="1:10" ht="18.75">
      <c r="A46" s="261"/>
      <c r="B46" s="268"/>
      <c r="C46" s="13" t="s">
        <v>58</v>
      </c>
      <c r="D46" s="12" t="s">
        <v>59</v>
      </c>
      <c r="E46" s="44">
        <v>16</v>
      </c>
      <c r="F46" s="44">
        <v>17.7</v>
      </c>
      <c r="G46" s="44">
        <v>18.5</v>
      </c>
      <c r="H46" s="41">
        <v>13.8</v>
      </c>
      <c r="I46" s="44">
        <v>20.7</v>
      </c>
      <c r="J46" s="21">
        <v>21.3</v>
      </c>
    </row>
    <row r="47" spans="1:10" ht="16.5">
      <c r="A47" s="261"/>
      <c r="B47" s="268"/>
      <c r="C47" s="14" t="s">
        <v>60</v>
      </c>
      <c r="D47" s="12" t="s">
        <v>72</v>
      </c>
      <c r="E47" s="44">
        <v>5.03</v>
      </c>
      <c r="F47" s="44">
        <v>5</v>
      </c>
      <c r="G47" s="44">
        <v>2.08</v>
      </c>
      <c r="H47" s="41">
        <v>4.8</v>
      </c>
      <c r="I47" s="44">
        <v>5.64</v>
      </c>
      <c r="J47" s="21">
        <v>5.76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4.5999999999999996</v>
      </c>
      <c r="F48" s="44">
        <v>4.5</v>
      </c>
      <c r="G48" s="44">
        <v>5.36</v>
      </c>
      <c r="H48" s="41">
        <v>7.17</v>
      </c>
      <c r="I48" s="44">
        <v>6.2</v>
      </c>
      <c r="J48" s="21">
        <v>6.32</v>
      </c>
    </row>
    <row r="49" spans="1:13" ht="18.75">
      <c r="A49" s="261"/>
      <c r="B49" s="268"/>
      <c r="C49" s="13" t="s">
        <v>58</v>
      </c>
      <c r="D49" s="12" t="s">
        <v>59</v>
      </c>
      <c r="E49" s="44">
        <v>25.2</v>
      </c>
      <c r="F49" s="44">
        <v>25.2</v>
      </c>
      <c r="G49" s="44">
        <v>24.9</v>
      </c>
      <c r="H49" s="41">
        <v>13.1</v>
      </c>
      <c r="I49" s="44">
        <v>28.2</v>
      </c>
      <c r="J49" s="21">
        <v>28</v>
      </c>
    </row>
    <row r="50" spans="1:13" ht="16.5">
      <c r="A50" s="261"/>
      <c r="B50" s="268"/>
      <c r="C50" s="14" t="s">
        <v>60</v>
      </c>
      <c r="D50" s="12" t="s">
        <v>72</v>
      </c>
      <c r="E50" s="44">
        <v>14.4</v>
      </c>
      <c r="F50" s="44">
        <v>9.6</v>
      </c>
      <c r="G50" s="44">
        <v>14.5</v>
      </c>
      <c r="H50" s="41">
        <v>16.8</v>
      </c>
      <c r="I50" s="44">
        <v>17.2</v>
      </c>
      <c r="J50" s="21">
        <v>14.1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9.2200000000000006</v>
      </c>
      <c r="F52" s="44">
        <v>9.1999999999999993</v>
      </c>
      <c r="G52" s="44">
        <v>9.18</v>
      </c>
      <c r="H52" s="41">
        <v>9.1300000000000008</v>
      </c>
      <c r="I52" s="44">
        <v>9.32</v>
      </c>
      <c r="J52" s="21">
        <v>9.32</v>
      </c>
    </row>
    <row r="53" spans="1:13" ht="15.75">
      <c r="A53" s="261"/>
      <c r="B53" s="268"/>
      <c r="C53" s="12" t="s">
        <v>56</v>
      </c>
      <c r="D53" s="12" t="s">
        <v>57</v>
      </c>
      <c r="E53" s="44">
        <v>5.83</v>
      </c>
      <c r="F53" s="44">
        <v>5.6</v>
      </c>
      <c r="G53" s="44">
        <v>9.8000000000000007</v>
      </c>
      <c r="H53" s="41">
        <v>6.41</v>
      </c>
      <c r="I53" s="44">
        <v>7.51</v>
      </c>
      <c r="J53" s="21">
        <v>8.1199999999999992</v>
      </c>
    </row>
    <row r="54" spans="1:13" ht="18.75">
      <c r="A54" s="261"/>
      <c r="B54" s="268"/>
      <c r="C54" s="13" t="s">
        <v>58</v>
      </c>
      <c r="D54" s="12" t="s">
        <v>59</v>
      </c>
      <c r="E54" s="44">
        <v>10</v>
      </c>
      <c r="F54" s="44">
        <v>9.3000000000000007</v>
      </c>
      <c r="G54" s="44">
        <v>10.6</v>
      </c>
      <c r="H54" s="41">
        <v>11.6</v>
      </c>
      <c r="I54" s="44">
        <v>12.3</v>
      </c>
      <c r="J54" s="21">
        <v>13.1</v>
      </c>
    </row>
    <row r="55" spans="1:13" ht="16.5">
      <c r="A55" s="261"/>
      <c r="B55" s="269"/>
      <c r="C55" s="18" t="s">
        <v>60</v>
      </c>
      <c r="D55" s="12" t="s">
        <v>77</v>
      </c>
      <c r="E55" s="19">
        <v>3.38</v>
      </c>
      <c r="F55" s="19">
        <v>3.5</v>
      </c>
      <c r="G55" s="19">
        <v>1.1599999999999999</v>
      </c>
      <c r="H55" s="41">
        <v>2.76</v>
      </c>
      <c r="I55" s="44">
        <v>5.4</v>
      </c>
      <c r="J55" s="21">
        <v>5.47</v>
      </c>
    </row>
    <row r="56" spans="1:13" ht="14.25">
      <c r="A56" s="22" t="s">
        <v>78</v>
      </c>
      <c r="B56" s="22" t="s">
        <v>79</v>
      </c>
      <c r="C56" s="23">
        <v>9.73</v>
      </c>
      <c r="D56" s="22" t="s">
        <v>80</v>
      </c>
      <c r="E56" s="23">
        <v>80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9.6</v>
      </c>
      <c r="C60" s="30"/>
      <c r="D60" s="33">
        <v>37</v>
      </c>
      <c r="E60" s="30"/>
      <c r="F60" s="30"/>
      <c r="G60" s="34"/>
      <c r="H60" s="30">
        <v>59.6</v>
      </c>
      <c r="I60" s="30"/>
      <c r="J60" s="21">
        <v>10.4</v>
      </c>
      <c r="K60" s="21"/>
      <c r="L60" s="21">
        <v>29.8</v>
      </c>
      <c r="M60" s="21"/>
    </row>
    <row r="61" spans="1:13" ht="18.75">
      <c r="A61" s="28" t="s">
        <v>2</v>
      </c>
      <c r="B61" s="29">
        <v>45.5</v>
      </c>
      <c r="C61" s="30"/>
      <c r="D61" s="33">
        <v>23</v>
      </c>
      <c r="E61" s="30"/>
      <c r="F61" s="30">
        <v>70</v>
      </c>
      <c r="G61" s="34"/>
      <c r="H61" s="30">
        <v>85.3</v>
      </c>
      <c r="I61" s="30"/>
      <c r="J61" s="21"/>
      <c r="K61" s="21"/>
      <c r="L61" s="21">
        <v>6.49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72.7</v>
      </c>
    </row>
    <row r="64" spans="1:13" ht="18.75">
      <c r="A64" s="31" t="s">
        <v>3</v>
      </c>
      <c r="B64" s="30"/>
      <c r="C64" s="30">
        <v>26.89</v>
      </c>
      <c r="D64" s="33"/>
      <c r="E64" s="30">
        <v>17.559999999999999</v>
      </c>
      <c r="F64" s="30"/>
      <c r="G64" s="38">
        <v>20.96</v>
      </c>
      <c r="H64" s="30"/>
      <c r="I64" s="30">
        <v>38.44</v>
      </c>
      <c r="J64" s="21"/>
      <c r="K64" s="21">
        <v>70.010000000000005</v>
      </c>
      <c r="L64" s="21"/>
      <c r="M64" s="21"/>
    </row>
    <row r="65" spans="1:13" ht="18.75">
      <c r="A65" s="31" t="s">
        <v>4</v>
      </c>
      <c r="B65" s="30"/>
      <c r="C65" s="30">
        <v>65.33</v>
      </c>
      <c r="D65" s="33"/>
      <c r="E65" s="30">
        <v>64.91</v>
      </c>
      <c r="F65" s="30"/>
      <c r="G65" s="34">
        <v>65.790000000000006</v>
      </c>
      <c r="H65" s="30"/>
      <c r="I65" s="30">
        <v>63.9</v>
      </c>
      <c r="J65" s="21"/>
      <c r="K65" s="21">
        <v>67.02</v>
      </c>
      <c r="M65" s="21">
        <v>68.3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14</v>
      </c>
      <c r="C67" s="30">
        <v>6.1</v>
      </c>
      <c r="D67" s="33">
        <v>9.8000000000000007</v>
      </c>
      <c r="E67" s="30">
        <v>7.4</v>
      </c>
      <c r="F67" s="30">
        <v>25.5</v>
      </c>
      <c r="G67" s="34">
        <v>12.92</v>
      </c>
      <c r="H67" s="30">
        <v>9.2899999999999991</v>
      </c>
      <c r="I67" s="30">
        <v>13.98</v>
      </c>
      <c r="J67" s="21">
        <v>11.82</v>
      </c>
      <c r="K67" s="21">
        <v>15.32</v>
      </c>
      <c r="L67" s="21">
        <v>10.3</v>
      </c>
      <c r="M67" s="21">
        <v>19.5</v>
      </c>
    </row>
    <row r="68" spans="1:13" ht="18.75">
      <c r="A68" s="32" t="s">
        <v>5</v>
      </c>
      <c r="B68" s="36">
        <v>2.7</v>
      </c>
      <c r="C68" s="30">
        <v>4.9000000000000004</v>
      </c>
      <c r="D68" s="33">
        <v>3.2</v>
      </c>
      <c r="E68" s="30">
        <v>5.4</v>
      </c>
      <c r="F68" s="30">
        <v>4.28</v>
      </c>
      <c r="G68" s="34">
        <v>10.8</v>
      </c>
      <c r="H68" s="30">
        <v>1.51</v>
      </c>
      <c r="I68" s="30">
        <v>12.42</v>
      </c>
      <c r="J68" s="21">
        <v>4.7699999999999996</v>
      </c>
      <c r="K68" s="21">
        <v>11.4</v>
      </c>
      <c r="L68" s="21">
        <v>5.12</v>
      </c>
      <c r="M68" s="21">
        <v>10.84</v>
      </c>
    </row>
    <row r="69" spans="1:13" ht="18.75">
      <c r="A69" s="32" t="s">
        <v>6</v>
      </c>
      <c r="B69" s="36">
        <v>7.84</v>
      </c>
      <c r="C69" s="30">
        <v>14</v>
      </c>
      <c r="D69" s="33">
        <v>7.9</v>
      </c>
      <c r="E69" s="30">
        <v>14.8</v>
      </c>
      <c r="F69" s="30">
        <v>11.5</v>
      </c>
      <c r="G69" s="34">
        <v>18.43</v>
      </c>
      <c r="H69" s="30">
        <v>16.100000000000001</v>
      </c>
      <c r="I69" s="30">
        <v>19.89</v>
      </c>
      <c r="J69" s="21">
        <v>10.5</v>
      </c>
      <c r="K69" s="21">
        <v>20.04</v>
      </c>
      <c r="L69" s="21">
        <v>6.83</v>
      </c>
      <c r="M69" s="21">
        <v>18.2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2" sqref="C22:E2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101</v>
      </c>
      <c r="D2" s="214"/>
      <c r="E2" s="214"/>
      <c r="F2" s="215" t="s">
        <v>102</v>
      </c>
      <c r="G2" s="215"/>
      <c r="H2" s="215"/>
      <c r="I2" s="216" t="s">
        <v>294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48880</v>
      </c>
      <c r="D4" s="217"/>
      <c r="E4" s="217"/>
      <c r="F4" s="217">
        <v>49652</v>
      </c>
      <c r="G4" s="217"/>
      <c r="H4" s="217"/>
      <c r="I4" s="217">
        <v>50520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73850</v>
      </c>
      <c r="D5" s="217"/>
      <c r="E5" s="217"/>
      <c r="F5" s="217">
        <v>74640</v>
      </c>
      <c r="G5" s="217"/>
      <c r="H5" s="217"/>
      <c r="I5" s="217">
        <v>75550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C4-'25日'!I4</f>
        <v>770</v>
      </c>
      <c r="D6" s="273"/>
      <c r="E6" s="273"/>
      <c r="F6" s="274">
        <f>F4-C4</f>
        <v>772</v>
      </c>
      <c r="G6" s="275"/>
      <c r="H6" s="276"/>
      <c r="I6" s="274">
        <f>I4-F4</f>
        <v>868</v>
      </c>
      <c r="J6" s="275"/>
      <c r="K6" s="276"/>
      <c r="L6" s="282">
        <f>C6+F6+I6</f>
        <v>2410</v>
      </c>
      <c r="M6" s="282">
        <f>C7+F7+I7</f>
        <v>2320</v>
      </c>
    </row>
    <row r="7" spans="1:15" ht="21.95" customHeight="1">
      <c r="A7" s="208"/>
      <c r="B7" s="6" t="s">
        <v>16</v>
      </c>
      <c r="C7" s="273">
        <f>C5-'25日'!I5</f>
        <v>620</v>
      </c>
      <c r="D7" s="273"/>
      <c r="E7" s="273"/>
      <c r="F7" s="274">
        <f>F5-C5</f>
        <v>790</v>
      </c>
      <c r="G7" s="275"/>
      <c r="H7" s="276"/>
      <c r="I7" s="274">
        <f>I5-F5</f>
        <v>910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48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46</v>
      </c>
      <c r="G10" s="217"/>
      <c r="H10" s="217"/>
      <c r="I10" s="217">
        <v>48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83" t="s">
        <v>121</v>
      </c>
      <c r="D11" s="183" t="s">
        <v>121</v>
      </c>
      <c r="E11" s="183" t="s">
        <v>121</v>
      </c>
      <c r="F11" s="184" t="s">
        <v>121</v>
      </c>
      <c r="G11" s="184" t="s">
        <v>121</v>
      </c>
      <c r="H11" s="184" t="s">
        <v>121</v>
      </c>
      <c r="I11" s="186" t="s">
        <v>121</v>
      </c>
      <c r="J11" s="186" t="s">
        <v>121</v>
      </c>
      <c r="K11" s="186" t="s">
        <v>121</v>
      </c>
    </row>
    <row r="12" spans="1:15" ht="21.95" customHeight="1">
      <c r="A12" s="253"/>
      <c r="B12" s="43" t="s">
        <v>23</v>
      </c>
      <c r="C12" s="183">
        <v>55</v>
      </c>
      <c r="D12" s="183">
        <v>55</v>
      </c>
      <c r="E12" s="183">
        <v>55</v>
      </c>
      <c r="F12" s="184">
        <v>55</v>
      </c>
      <c r="G12" s="184">
        <v>55</v>
      </c>
      <c r="H12" s="184">
        <v>55</v>
      </c>
      <c r="I12" s="186">
        <v>55</v>
      </c>
      <c r="J12" s="186">
        <v>55</v>
      </c>
      <c r="K12" s="186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82">
        <v>410</v>
      </c>
      <c r="D15" s="182">
        <v>380</v>
      </c>
      <c r="E15" s="182">
        <v>350</v>
      </c>
      <c r="F15" s="41">
        <v>350</v>
      </c>
      <c r="G15" s="41">
        <v>310</v>
      </c>
      <c r="H15" s="41">
        <v>280</v>
      </c>
      <c r="I15" s="185">
        <v>280</v>
      </c>
      <c r="J15" s="41">
        <v>260</v>
      </c>
      <c r="K15" s="41">
        <v>490</v>
      </c>
    </row>
    <row r="16" spans="1:15" ht="31.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295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83" t="s">
        <v>122</v>
      </c>
      <c r="D17" s="183" t="s">
        <v>122</v>
      </c>
      <c r="E17" s="183" t="s">
        <v>122</v>
      </c>
      <c r="F17" s="184" t="s">
        <v>122</v>
      </c>
      <c r="G17" s="184" t="s">
        <v>122</v>
      </c>
      <c r="H17" s="184" t="s">
        <v>122</v>
      </c>
      <c r="I17" s="186" t="s">
        <v>122</v>
      </c>
      <c r="J17" s="186" t="s">
        <v>122</v>
      </c>
      <c r="K17" s="186" t="s">
        <v>122</v>
      </c>
    </row>
    <row r="18" spans="1:11" ht="21.95" customHeight="1">
      <c r="A18" s="225"/>
      <c r="B18" s="42" t="s">
        <v>23</v>
      </c>
      <c r="C18" s="183">
        <v>70</v>
      </c>
      <c r="D18" s="183">
        <v>70</v>
      </c>
      <c r="E18" s="183">
        <v>70</v>
      </c>
      <c r="F18" s="184">
        <v>70</v>
      </c>
      <c r="G18" s="184">
        <v>70</v>
      </c>
      <c r="H18" s="184">
        <v>70</v>
      </c>
      <c r="I18" s="186">
        <v>70</v>
      </c>
      <c r="J18" s="186">
        <v>70</v>
      </c>
      <c r="K18" s="186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82">
        <v>330</v>
      </c>
      <c r="D21" s="182">
        <v>260</v>
      </c>
      <c r="E21" s="182">
        <v>500</v>
      </c>
      <c r="F21" s="41">
        <v>500</v>
      </c>
      <c r="G21" s="41">
        <v>430</v>
      </c>
      <c r="H21" s="41">
        <v>360</v>
      </c>
      <c r="I21" s="185">
        <v>360</v>
      </c>
      <c r="J21" s="41">
        <v>300</v>
      </c>
      <c r="K21" s="41">
        <v>530</v>
      </c>
    </row>
    <row r="22" spans="1:11" ht="34.5" customHeight="1">
      <c r="A22" s="223"/>
      <c r="B22" s="9" t="s">
        <v>33</v>
      </c>
      <c r="C22" s="224" t="s">
        <v>290</v>
      </c>
      <c r="D22" s="224"/>
      <c r="E22" s="224"/>
      <c r="F22" s="224" t="s">
        <v>34</v>
      </c>
      <c r="G22" s="224"/>
      <c r="H22" s="224"/>
      <c r="I22" s="224" t="s">
        <v>296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850</v>
      </c>
      <c r="D23" s="222"/>
      <c r="E23" s="222"/>
      <c r="F23" s="222">
        <v>700</v>
      </c>
      <c r="G23" s="222"/>
      <c r="H23" s="222"/>
      <c r="I23" s="222">
        <f>210+250</f>
        <v>460</v>
      </c>
      <c r="J23" s="222"/>
      <c r="K23" s="222"/>
    </row>
    <row r="24" spans="1:11" ht="21.95" customHeight="1">
      <c r="A24" s="228"/>
      <c r="B24" s="10" t="s">
        <v>37</v>
      </c>
      <c r="C24" s="222">
        <v>950</v>
      </c>
      <c r="D24" s="222"/>
      <c r="E24" s="222"/>
      <c r="F24" s="222">
        <v>950</v>
      </c>
      <c r="G24" s="222"/>
      <c r="H24" s="222"/>
      <c r="I24" s="222">
        <f>330+300</f>
        <v>630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30</v>
      </c>
      <c r="D25" s="222"/>
      <c r="E25" s="222"/>
      <c r="F25" s="222">
        <v>30</v>
      </c>
      <c r="G25" s="222"/>
      <c r="H25" s="222"/>
      <c r="I25" s="222">
        <v>29</v>
      </c>
      <c r="J25" s="222"/>
      <c r="K25" s="222"/>
    </row>
    <row r="26" spans="1:11" ht="21.95" customHeight="1">
      <c r="A26" s="227"/>
      <c r="B26" s="8" t="s">
        <v>40</v>
      </c>
      <c r="C26" s="222">
        <v>65</v>
      </c>
      <c r="D26" s="222"/>
      <c r="E26" s="222"/>
      <c r="F26" s="222">
        <v>65</v>
      </c>
      <c r="G26" s="222"/>
      <c r="H26" s="222"/>
      <c r="I26" s="222">
        <v>63</v>
      </c>
      <c r="J26" s="222"/>
      <c r="K26" s="222"/>
    </row>
    <row r="27" spans="1:11" ht="21.95" customHeight="1">
      <c r="A27" s="227"/>
      <c r="B27" s="8" t="s">
        <v>41</v>
      </c>
      <c r="C27" s="222">
        <v>21</v>
      </c>
      <c r="D27" s="222"/>
      <c r="E27" s="222"/>
      <c r="F27" s="222">
        <v>21</v>
      </c>
      <c r="G27" s="222"/>
      <c r="H27" s="222"/>
      <c r="I27" s="222">
        <v>20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291</v>
      </c>
      <c r="D28" s="239"/>
      <c r="E28" s="240"/>
      <c r="F28" s="238" t="s">
        <v>293</v>
      </c>
      <c r="G28" s="239"/>
      <c r="H28" s="240"/>
      <c r="I28" s="238" t="s">
        <v>297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108</v>
      </c>
      <c r="D31" s="250"/>
      <c r="E31" s="251"/>
      <c r="F31" s="249" t="s">
        <v>292</v>
      </c>
      <c r="G31" s="250"/>
      <c r="H31" s="251"/>
      <c r="I31" s="249" t="s">
        <v>271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186">
        <v>0</v>
      </c>
      <c r="J34" s="186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9.36</v>
      </c>
      <c r="F35" s="44">
        <v>9.32</v>
      </c>
      <c r="G35" s="44">
        <v>9.35</v>
      </c>
      <c r="H35" s="186">
        <v>9.35</v>
      </c>
      <c r="I35" s="186">
        <v>9.07</v>
      </c>
      <c r="J35" s="186">
        <v>9</v>
      </c>
    </row>
    <row r="36" spans="1:10" ht="15.75">
      <c r="A36" s="261"/>
      <c r="B36" s="268"/>
      <c r="C36" s="12" t="s">
        <v>56</v>
      </c>
      <c r="D36" s="12" t="s">
        <v>57</v>
      </c>
      <c r="E36" s="44">
        <v>5.86</v>
      </c>
      <c r="F36" s="44">
        <v>6.01</v>
      </c>
      <c r="G36" s="44">
        <v>5.7</v>
      </c>
      <c r="H36" s="186">
        <v>6.1</v>
      </c>
      <c r="I36" s="186">
        <v>6.5</v>
      </c>
      <c r="J36" s="186">
        <v>6.55</v>
      </c>
    </row>
    <row r="37" spans="1:10" ht="18.75">
      <c r="A37" s="261"/>
      <c r="B37" s="268"/>
      <c r="C37" s="13" t="s">
        <v>58</v>
      </c>
      <c r="D37" s="12" t="s">
        <v>59</v>
      </c>
      <c r="E37" s="44">
        <v>18.8</v>
      </c>
      <c r="F37" s="44">
        <v>19.600000000000001</v>
      </c>
      <c r="G37" s="35">
        <v>20.8</v>
      </c>
      <c r="H37" s="186">
        <v>22.7</v>
      </c>
      <c r="I37" s="186">
        <v>22.4</v>
      </c>
      <c r="J37" s="186">
        <v>20.399999999999999</v>
      </c>
    </row>
    <row r="38" spans="1:10" ht="16.5">
      <c r="A38" s="261"/>
      <c r="B38" s="268"/>
      <c r="C38" s="14" t="s">
        <v>60</v>
      </c>
      <c r="D38" s="12" t="s">
        <v>61</v>
      </c>
      <c r="E38" s="35">
        <v>8.5</v>
      </c>
      <c r="F38" s="35">
        <v>9.6999999999999993</v>
      </c>
      <c r="G38" s="35">
        <v>7.7</v>
      </c>
      <c r="H38" s="186">
        <v>6.9</v>
      </c>
      <c r="I38" s="186">
        <v>10.5</v>
      </c>
      <c r="J38" s="186">
        <v>9.42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186">
        <v>1</v>
      </c>
      <c r="I39" s="186">
        <v>1</v>
      </c>
      <c r="J39" s="186">
        <v>0.9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9.67</v>
      </c>
      <c r="F40" s="44">
        <v>9.8000000000000007</v>
      </c>
      <c r="G40" s="44">
        <v>9.8000000000000007</v>
      </c>
      <c r="H40" s="186">
        <v>9.6999999999999993</v>
      </c>
      <c r="I40" s="186">
        <v>9.69</v>
      </c>
      <c r="J40" s="186">
        <v>9.61</v>
      </c>
    </row>
    <row r="41" spans="1:10" ht="15.75">
      <c r="A41" s="261"/>
      <c r="B41" s="268"/>
      <c r="C41" s="12" t="s">
        <v>56</v>
      </c>
      <c r="D41" s="12" t="s">
        <v>64</v>
      </c>
      <c r="E41" s="44">
        <v>22.5</v>
      </c>
      <c r="F41" s="44">
        <v>23.4</v>
      </c>
      <c r="G41" s="44">
        <v>21.2</v>
      </c>
      <c r="H41" s="186">
        <v>23.3</v>
      </c>
      <c r="I41" s="186">
        <v>18.7</v>
      </c>
      <c r="J41" s="186">
        <v>21.3</v>
      </c>
    </row>
    <row r="42" spans="1:10" ht="15.75">
      <c r="A42" s="261"/>
      <c r="B42" s="268"/>
      <c r="C42" s="15" t="s">
        <v>65</v>
      </c>
      <c r="D42" s="16" t="s">
        <v>66</v>
      </c>
      <c r="E42" s="44">
        <v>3.85</v>
      </c>
      <c r="F42" s="44">
        <v>3.65</v>
      </c>
      <c r="G42" s="44">
        <v>3.53</v>
      </c>
      <c r="H42" s="186">
        <v>3.52</v>
      </c>
      <c r="I42" s="186">
        <v>3.5</v>
      </c>
      <c r="J42" s="186">
        <v>3.42</v>
      </c>
    </row>
    <row r="43" spans="1:10" ht="16.5">
      <c r="A43" s="261"/>
      <c r="B43" s="268"/>
      <c r="C43" s="15" t="s">
        <v>67</v>
      </c>
      <c r="D43" s="17" t="s">
        <v>68</v>
      </c>
      <c r="E43" s="44">
        <v>3.66</v>
      </c>
      <c r="F43" s="44">
        <v>5.33</v>
      </c>
      <c r="G43" s="44">
        <v>4.9000000000000004</v>
      </c>
      <c r="H43" s="186">
        <v>5.2</v>
      </c>
      <c r="I43" s="186">
        <v>2.74</v>
      </c>
      <c r="J43" s="186">
        <v>3.51</v>
      </c>
    </row>
    <row r="44" spans="1:10" ht="18.75">
      <c r="A44" s="261"/>
      <c r="B44" s="268"/>
      <c r="C44" s="13" t="s">
        <v>58</v>
      </c>
      <c r="D44" s="12" t="s">
        <v>69</v>
      </c>
      <c r="E44" s="44">
        <v>903</v>
      </c>
      <c r="F44" s="44">
        <v>1070</v>
      </c>
      <c r="G44" s="44">
        <v>1295</v>
      </c>
      <c r="H44" s="186">
        <v>1065</v>
      </c>
      <c r="I44" s="186">
        <v>969</v>
      </c>
      <c r="J44" s="186">
        <v>806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7.59</v>
      </c>
      <c r="F45" s="44">
        <v>7.14</v>
      </c>
      <c r="G45" s="44">
        <v>6.7</v>
      </c>
      <c r="H45" s="186">
        <v>6.4</v>
      </c>
      <c r="I45" s="186">
        <v>4.4000000000000004</v>
      </c>
      <c r="J45" s="186">
        <v>4.99</v>
      </c>
    </row>
    <row r="46" spans="1:10" ht="18.75">
      <c r="A46" s="261"/>
      <c r="B46" s="268"/>
      <c r="C46" s="13" t="s">
        <v>58</v>
      </c>
      <c r="D46" s="12" t="s">
        <v>59</v>
      </c>
      <c r="E46" s="44">
        <v>20.7</v>
      </c>
      <c r="F46" s="44">
        <v>23.5</v>
      </c>
      <c r="G46" s="44">
        <v>27.6</v>
      </c>
      <c r="H46" s="186">
        <v>22.9</v>
      </c>
      <c r="I46" s="186">
        <v>11.2</v>
      </c>
      <c r="J46" s="186">
        <v>19.399999999999999</v>
      </c>
    </row>
    <row r="47" spans="1:10" ht="16.5">
      <c r="A47" s="261"/>
      <c r="B47" s="268"/>
      <c r="C47" s="14" t="s">
        <v>60</v>
      </c>
      <c r="D47" s="12" t="s">
        <v>72</v>
      </c>
      <c r="E47" s="44">
        <v>7.81</v>
      </c>
      <c r="F47" s="44">
        <v>6.96</v>
      </c>
      <c r="G47" s="44">
        <v>4.4000000000000004</v>
      </c>
      <c r="H47" s="186">
        <v>5.3</v>
      </c>
      <c r="I47" s="186">
        <v>3.91</v>
      </c>
      <c r="J47" s="186">
        <v>2.5299999999999998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5.48</v>
      </c>
      <c r="F48" s="44">
        <v>6.32</v>
      </c>
      <c r="G48" s="44">
        <v>5.8</v>
      </c>
      <c r="H48" s="186">
        <v>6.7</v>
      </c>
      <c r="I48" s="186">
        <v>5.93</v>
      </c>
      <c r="J48" s="186">
        <v>5.7</v>
      </c>
    </row>
    <row r="49" spans="1:13" ht="18.75">
      <c r="A49" s="261"/>
      <c r="B49" s="268"/>
      <c r="C49" s="13" t="s">
        <v>58</v>
      </c>
      <c r="D49" s="12" t="s">
        <v>59</v>
      </c>
      <c r="E49" s="44">
        <v>25.6</v>
      </c>
      <c r="F49" s="44">
        <v>30.9</v>
      </c>
      <c r="G49" s="44">
        <v>33.4</v>
      </c>
      <c r="H49" s="186">
        <v>27.7</v>
      </c>
      <c r="I49" s="186">
        <v>20.7</v>
      </c>
      <c r="J49" s="186">
        <v>13.4</v>
      </c>
    </row>
    <row r="50" spans="1:13" ht="16.5">
      <c r="A50" s="261"/>
      <c r="B50" s="268"/>
      <c r="C50" s="14" t="s">
        <v>60</v>
      </c>
      <c r="D50" s="12" t="s">
        <v>72</v>
      </c>
      <c r="E50" s="44">
        <v>18.899999999999999</v>
      </c>
      <c r="F50" s="44">
        <v>9.6999999999999993</v>
      </c>
      <c r="G50" s="44">
        <v>6.8</v>
      </c>
      <c r="H50" s="186">
        <v>6.8</v>
      </c>
      <c r="I50" s="186">
        <v>8.2100000000000009</v>
      </c>
      <c r="J50" s="186">
        <v>9.6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186">
        <v>0</v>
      </c>
      <c r="I51" s="186">
        <v>0</v>
      </c>
      <c r="J51" s="186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9.33</v>
      </c>
      <c r="F52" s="44">
        <v>9.3000000000000007</v>
      </c>
      <c r="G52" s="44">
        <v>9.3000000000000007</v>
      </c>
      <c r="H52" s="186">
        <v>9.3000000000000007</v>
      </c>
      <c r="I52" s="186">
        <v>9.31</v>
      </c>
      <c r="J52" s="186">
        <v>9.2100000000000009</v>
      </c>
    </row>
    <row r="53" spans="1:13" ht="15.75">
      <c r="A53" s="261"/>
      <c r="B53" s="268"/>
      <c r="C53" s="12" t="s">
        <v>56</v>
      </c>
      <c r="D53" s="12" t="s">
        <v>57</v>
      </c>
      <c r="E53" s="44">
        <v>6.17</v>
      </c>
      <c r="F53" s="44">
        <v>6.33</v>
      </c>
      <c r="G53" s="44">
        <v>4.8</v>
      </c>
      <c r="H53" s="186">
        <v>4.8</v>
      </c>
      <c r="I53" s="186">
        <v>7.33</v>
      </c>
      <c r="J53" s="186">
        <v>6.92</v>
      </c>
    </row>
    <row r="54" spans="1:13" ht="18.75">
      <c r="A54" s="261"/>
      <c r="B54" s="268"/>
      <c r="C54" s="13" t="s">
        <v>58</v>
      </c>
      <c r="D54" s="12" t="s">
        <v>59</v>
      </c>
      <c r="E54" s="44">
        <v>12.3</v>
      </c>
      <c r="F54" s="44">
        <v>11.5</v>
      </c>
      <c r="G54" s="44">
        <v>12.4</v>
      </c>
      <c r="H54" s="186">
        <v>13</v>
      </c>
      <c r="I54" s="186">
        <v>6.5</v>
      </c>
      <c r="J54" s="186">
        <v>6.28</v>
      </c>
    </row>
    <row r="55" spans="1:13" ht="16.5">
      <c r="A55" s="261"/>
      <c r="B55" s="269"/>
      <c r="C55" s="18" t="s">
        <v>60</v>
      </c>
      <c r="D55" s="12" t="s">
        <v>77</v>
      </c>
      <c r="E55" s="19">
        <v>6.33</v>
      </c>
      <c r="F55" s="19">
        <v>7.14</v>
      </c>
      <c r="G55" s="19">
        <v>3.5</v>
      </c>
      <c r="H55" s="186">
        <v>7.2</v>
      </c>
      <c r="I55" s="186">
        <v>4.45</v>
      </c>
      <c r="J55" s="186">
        <v>3.87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87</v>
      </c>
      <c r="F56" s="22" t="s">
        <v>81</v>
      </c>
      <c r="G56" s="23">
        <v>76.5</v>
      </c>
      <c r="H56" s="22" t="s">
        <v>82</v>
      </c>
      <c r="I56" s="23">
        <v>0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25.2</v>
      </c>
      <c r="C60" s="29"/>
      <c r="D60" s="29">
        <v>54</v>
      </c>
      <c r="E60" s="29"/>
      <c r="F60" s="29">
        <v>35</v>
      </c>
      <c r="G60" s="29"/>
      <c r="H60" s="29">
        <v>900</v>
      </c>
      <c r="I60" s="29"/>
      <c r="J60" s="29"/>
      <c r="K60" s="29"/>
      <c r="L60" s="29">
        <v>8.16</v>
      </c>
      <c r="M60" s="29"/>
    </row>
    <row r="61" spans="1:13" ht="18.75">
      <c r="A61" s="28" t="s">
        <v>2</v>
      </c>
      <c r="B61" s="29">
        <v>86.9</v>
      </c>
      <c r="C61" s="29"/>
      <c r="D61" s="29">
        <v>181</v>
      </c>
      <c r="E61" s="29"/>
      <c r="F61" s="29">
        <v>7.8</v>
      </c>
      <c r="G61" s="29"/>
      <c r="H61" s="29">
        <v>14.7</v>
      </c>
      <c r="I61" s="29"/>
      <c r="J61" s="29">
        <v>7.04</v>
      </c>
      <c r="K61" s="29"/>
      <c r="L61" s="29">
        <v>2.14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63.53</v>
      </c>
      <c r="D63" s="30"/>
      <c r="E63" s="30">
        <v>76.11</v>
      </c>
      <c r="F63" s="30"/>
      <c r="G63" s="30">
        <v>76.2</v>
      </c>
      <c r="H63" s="30"/>
      <c r="I63" s="30">
        <v>76</v>
      </c>
      <c r="J63" s="30"/>
      <c r="K63" s="30">
        <v>81.5</v>
      </c>
      <c r="L63" s="30"/>
      <c r="M63" s="30">
        <v>67.959999999999994</v>
      </c>
    </row>
    <row r="64" spans="1:13" ht="18.75">
      <c r="A64" s="31" t="s">
        <v>3</v>
      </c>
      <c r="B64" s="30"/>
      <c r="C64" s="30"/>
      <c r="D64" s="30"/>
      <c r="E64" s="30"/>
      <c r="F64" s="30"/>
      <c r="G64" s="30"/>
      <c r="H64" s="30"/>
      <c r="I64" s="30">
        <v>85</v>
      </c>
      <c r="J64" s="30"/>
      <c r="K64" s="30">
        <v>197</v>
      </c>
      <c r="L64" s="30"/>
      <c r="M64" s="30">
        <v>196</v>
      </c>
    </row>
    <row r="65" spans="1:13" ht="18.75">
      <c r="A65" s="31" t="s">
        <v>4</v>
      </c>
      <c r="B65" s="30"/>
      <c r="C65" s="30">
        <v>71.319999999999993</v>
      </c>
      <c r="D65" s="30"/>
      <c r="E65" s="30">
        <v>75.83</v>
      </c>
      <c r="F65" s="30"/>
      <c r="G65" s="30">
        <v>89</v>
      </c>
      <c r="H65" s="30"/>
      <c r="I65" s="30"/>
      <c r="J65" s="30"/>
      <c r="K65" s="30"/>
      <c r="L65" s="30"/>
      <c r="M65" s="30">
        <v>57.94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28</v>
      </c>
      <c r="C67" s="30">
        <v>17.98</v>
      </c>
      <c r="D67" s="30">
        <v>24.2</v>
      </c>
      <c r="E67" s="30">
        <v>18.96</v>
      </c>
      <c r="F67" s="30">
        <v>22</v>
      </c>
      <c r="G67" s="30">
        <v>19</v>
      </c>
      <c r="H67" s="30">
        <v>18</v>
      </c>
      <c r="I67" s="30">
        <v>18</v>
      </c>
      <c r="J67" s="30">
        <v>13.6</v>
      </c>
      <c r="K67" s="30">
        <v>42.8</v>
      </c>
      <c r="L67" s="30"/>
      <c r="M67" s="30"/>
    </row>
    <row r="68" spans="1:13" ht="18.75">
      <c r="A68" s="32" t="s">
        <v>5</v>
      </c>
      <c r="B68" s="30">
        <v>5.67</v>
      </c>
      <c r="C68" s="30">
        <v>11.56</v>
      </c>
      <c r="D68" s="30">
        <v>6.24</v>
      </c>
      <c r="E68" s="30">
        <v>16.38</v>
      </c>
      <c r="F68" s="30">
        <v>7</v>
      </c>
      <c r="G68" s="30">
        <v>16</v>
      </c>
      <c r="H68" s="30">
        <v>6</v>
      </c>
      <c r="I68" s="30">
        <v>12</v>
      </c>
      <c r="J68" s="30">
        <v>0.94</v>
      </c>
      <c r="K68" s="30">
        <v>21.57</v>
      </c>
      <c r="L68" s="30">
        <v>0.75</v>
      </c>
      <c r="M68" s="30">
        <v>10.34</v>
      </c>
    </row>
    <row r="69" spans="1:13" ht="18.75">
      <c r="A69" s="32" t="s">
        <v>6</v>
      </c>
      <c r="B69" s="30">
        <v>9.7200000000000006</v>
      </c>
      <c r="C69" s="30">
        <v>18.13</v>
      </c>
      <c r="D69" s="30">
        <v>10.11</v>
      </c>
      <c r="E69" s="30">
        <v>18.45</v>
      </c>
      <c r="F69" s="30">
        <v>10</v>
      </c>
      <c r="G69" s="30">
        <v>18</v>
      </c>
      <c r="H69" s="30"/>
      <c r="I69" s="30"/>
      <c r="J69" s="30"/>
      <c r="K69" s="30"/>
      <c r="L69" s="30">
        <v>1.97</v>
      </c>
      <c r="M69" s="30">
        <v>18.75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101</v>
      </c>
      <c r="D2" s="214"/>
      <c r="E2" s="214"/>
      <c r="F2" s="215" t="s">
        <v>102</v>
      </c>
      <c r="G2" s="215"/>
      <c r="H2" s="215"/>
      <c r="I2" s="216" t="s">
        <v>301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51325</v>
      </c>
      <c r="D4" s="217"/>
      <c r="E4" s="217"/>
      <c r="F4" s="217">
        <v>52170</v>
      </c>
      <c r="G4" s="217"/>
      <c r="H4" s="217"/>
      <c r="I4" s="217">
        <v>53000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76196</v>
      </c>
      <c r="D5" s="217"/>
      <c r="E5" s="217"/>
      <c r="F5" s="217">
        <v>77400</v>
      </c>
      <c r="G5" s="217"/>
      <c r="H5" s="217"/>
      <c r="I5" s="217">
        <v>78280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C4-'26日'!I4</f>
        <v>805</v>
      </c>
      <c r="D6" s="273"/>
      <c r="E6" s="273"/>
      <c r="F6" s="274">
        <f>F4-C4</f>
        <v>845</v>
      </c>
      <c r="G6" s="275"/>
      <c r="H6" s="276"/>
      <c r="I6" s="274">
        <f>I4-F4</f>
        <v>830</v>
      </c>
      <c r="J6" s="275"/>
      <c r="K6" s="276"/>
      <c r="L6" s="282">
        <f>C6+F6+I6</f>
        <v>2480</v>
      </c>
      <c r="M6" s="282">
        <f>C7+F7+I7</f>
        <v>2730</v>
      </c>
    </row>
    <row r="7" spans="1:15" ht="21.95" customHeight="1">
      <c r="A7" s="208"/>
      <c r="B7" s="6" t="s">
        <v>16</v>
      </c>
      <c r="C7" s="273">
        <f>C5-'26日'!I5</f>
        <v>646</v>
      </c>
      <c r="D7" s="273"/>
      <c r="E7" s="273"/>
      <c r="F7" s="274">
        <f>F5-C5</f>
        <v>1204</v>
      </c>
      <c r="G7" s="275"/>
      <c r="H7" s="276"/>
      <c r="I7" s="274">
        <f>I5-F5</f>
        <v>880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46</v>
      </c>
      <c r="D9" s="217"/>
      <c r="E9" s="217"/>
      <c r="F9" s="217">
        <v>48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45</v>
      </c>
      <c r="D10" s="217"/>
      <c r="E10" s="217"/>
      <c r="F10" s="217">
        <v>46</v>
      </c>
      <c r="G10" s="217"/>
      <c r="H10" s="217"/>
      <c r="I10" s="217">
        <v>47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88" t="s">
        <v>121</v>
      </c>
      <c r="D11" s="188" t="s">
        <v>121</v>
      </c>
      <c r="E11" s="188" t="s">
        <v>121</v>
      </c>
      <c r="F11" s="189" t="s">
        <v>121</v>
      </c>
      <c r="G11" s="189" t="s">
        <v>121</v>
      </c>
      <c r="H11" s="189" t="s">
        <v>121</v>
      </c>
      <c r="I11" s="191" t="s">
        <v>121</v>
      </c>
      <c r="J11" s="191" t="s">
        <v>121</v>
      </c>
      <c r="K11" s="191" t="s">
        <v>121</v>
      </c>
    </row>
    <row r="12" spans="1:15" ht="21.95" customHeight="1">
      <c r="A12" s="253"/>
      <c r="B12" s="43" t="s">
        <v>23</v>
      </c>
      <c r="C12" s="188">
        <v>55</v>
      </c>
      <c r="D12" s="188">
        <v>55</v>
      </c>
      <c r="E12" s="188">
        <v>55</v>
      </c>
      <c r="F12" s="189">
        <v>55</v>
      </c>
      <c r="G12" s="189">
        <v>55</v>
      </c>
      <c r="H12" s="189">
        <v>55</v>
      </c>
      <c r="I12" s="191">
        <v>55</v>
      </c>
      <c r="J12" s="191">
        <v>55</v>
      </c>
      <c r="K12" s="191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87">
        <v>490</v>
      </c>
      <c r="D15" s="187">
        <v>460</v>
      </c>
      <c r="E15" s="187">
        <v>440</v>
      </c>
      <c r="F15" s="41">
        <v>440</v>
      </c>
      <c r="G15" s="41">
        <v>400</v>
      </c>
      <c r="H15" s="41">
        <v>370</v>
      </c>
      <c r="I15" s="190">
        <v>370</v>
      </c>
      <c r="J15" s="41">
        <v>340</v>
      </c>
      <c r="K15" s="41">
        <v>310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88" t="s">
        <v>122</v>
      </c>
      <c r="D17" s="188" t="s">
        <v>122</v>
      </c>
      <c r="E17" s="188" t="s">
        <v>122</v>
      </c>
      <c r="F17" s="189" t="s">
        <v>122</v>
      </c>
      <c r="G17" s="189" t="s">
        <v>122</v>
      </c>
      <c r="H17" s="189" t="s">
        <v>122</v>
      </c>
      <c r="I17" s="191" t="s">
        <v>122</v>
      </c>
      <c r="J17" s="191" t="s">
        <v>122</v>
      </c>
      <c r="K17" s="191" t="s">
        <v>122</v>
      </c>
    </row>
    <row r="18" spans="1:11" ht="21.95" customHeight="1">
      <c r="A18" s="225"/>
      <c r="B18" s="42" t="s">
        <v>23</v>
      </c>
      <c r="C18" s="188">
        <v>70</v>
      </c>
      <c r="D18" s="188">
        <v>70</v>
      </c>
      <c r="E18" s="188">
        <v>70</v>
      </c>
      <c r="F18" s="189">
        <v>70</v>
      </c>
      <c r="G18" s="189">
        <v>70</v>
      </c>
      <c r="H18" s="189">
        <v>70</v>
      </c>
      <c r="I18" s="191">
        <v>70</v>
      </c>
      <c r="J18" s="191">
        <v>70</v>
      </c>
      <c r="K18" s="191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87">
        <v>530</v>
      </c>
      <c r="D21" s="187">
        <v>430</v>
      </c>
      <c r="E21" s="187">
        <v>380</v>
      </c>
      <c r="F21" s="41">
        <v>380</v>
      </c>
      <c r="G21" s="41">
        <v>300</v>
      </c>
      <c r="H21" s="41">
        <v>500</v>
      </c>
      <c r="I21" s="190">
        <v>500</v>
      </c>
      <c r="J21" s="41">
        <v>440</v>
      </c>
      <c r="K21" s="41">
        <v>400</v>
      </c>
    </row>
    <row r="22" spans="1:11" ht="30" customHeight="1">
      <c r="A22" s="223"/>
      <c r="B22" s="9" t="s">
        <v>33</v>
      </c>
      <c r="C22" s="224" t="s">
        <v>34</v>
      </c>
      <c r="D22" s="224"/>
      <c r="E22" s="224"/>
      <c r="F22" s="224" t="s">
        <v>300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150</v>
      </c>
      <c r="D23" s="222"/>
      <c r="E23" s="222"/>
      <c r="F23" s="222">
        <v>160</v>
      </c>
      <c r="G23" s="222"/>
      <c r="H23" s="222"/>
      <c r="I23" s="222">
        <v>60</v>
      </c>
      <c r="J23" s="222"/>
      <c r="K23" s="222"/>
    </row>
    <row r="24" spans="1:11" ht="21.95" customHeight="1">
      <c r="A24" s="228"/>
      <c r="B24" s="10" t="s">
        <v>37</v>
      </c>
      <c r="C24" s="222">
        <v>430</v>
      </c>
      <c r="D24" s="222"/>
      <c r="E24" s="222"/>
      <c r="F24" s="222">
        <v>2230</v>
      </c>
      <c r="G24" s="222"/>
      <c r="H24" s="222"/>
      <c r="I24" s="222">
        <v>2230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29</v>
      </c>
      <c r="D25" s="222"/>
      <c r="E25" s="222"/>
      <c r="F25" s="222">
        <v>29</v>
      </c>
      <c r="G25" s="222"/>
      <c r="H25" s="222"/>
      <c r="I25" s="222">
        <v>29</v>
      </c>
      <c r="J25" s="222"/>
      <c r="K25" s="222"/>
    </row>
    <row r="26" spans="1:11" ht="21.95" customHeight="1">
      <c r="A26" s="227"/>
      <c r="B26" s="8" t="s">
        <v>40</v>
      </c>
      <c r="C26" s="222">
        <v>63</v>
      </c>
      <c r="D26" s="222"/>
      <c r="E26" s="222"/>
      <c r="F26" s="222">
        <v>61</v>
      </c>
      <c r="G26" s="222"/>
      <c r="H26" s="222"/>
      <c r="I26" s="222">
        <v>61</v>
      </c>
      <c r="J26" s="222"/>
      <c r="K26" s="222"/>
    </row>
    <row r="27" spans="1:11" ht="21.95" customHeight="1">
      <c r="A27" s="227"/>
      <c r="B27" s="8" t="s">
        <v>41</v>
      </c>
      <c r="C27" s="222">
        <v>20</v>
      </c>
      <c r="D27" s="222"/>
      <c r="E27" s="222"/>
      <c r="F27" s="222">
        <v>20</v>
      </c>
      <c r="G27" s="222"/>
      <c r="H27" s="222"/>
      <c r="I27" s="222">
        <v>20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299</v>
      </c>
      <c r="D28" s="239"/>
      <c r="E28" s="240"/>
      <c r="F28" s="238" t="s">
        <v>212</v>
      </c>
      <c r="G28" s="239"/>
      <c r="H28" s="240"/>
      <c r="I28" s="238" t="s">
        <v>302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298</v>
      </c>
      <c r="D31" s="250"/>
      <c r="E31" s="251"/>
      <c r="F31" s="249" t="s">
        <v>292</v>
      </c>
      <c r="G31" s="250"/>
      <c r="H31" s="251"/>
      <c r="I31" s="249" t="s">
        <v>271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9.34</v>
      </c>
      <c r="F35" s="44">
        <v>9.3000000000000007</v>
      </c>
      <c r="G35" s="44">
        <v>9.3000000000000007</v>
      </c>
      <c r="H35" s="41">
        <v>9.3000000000000007</v>
      </c>
      <c r="I35" s="44">
        <v>9.11</v>
      </c>
      <c r="J35" s="21">
        <v>9.3800000000000008</v>
      </c>
    </row>
    <row r="36" spans="1:10" ht="15.75">
      <c r="A36" s="261"/>
      <c r="B36" s="268"/>
      <c r="C36" s="12" t="s">
        <v>56</v>
      </c>
      <c r="D36" s="12" t="s">
        <v>57</v>
      </c>
      <c r="E36" s="44">
        <v>7.96</v>
      </c>
      <c r="F36" s="44">
        <v>6.84</v>
      </c>
      <c r="G36" s="44">
        <v>5.6</v>
      </c>
      <c r="H36" s="41">
        <v>5.8</v>
      </c>
      <c r="I36" s="44">
        <v>6.58</v>
      </c>
      <c r="J36" s="21">
        <v>6.38</v>
      </c>
    </row>
    <row r="37" spans="1:10" ht="18.75">
      <c r="A37" s="261"/>
      <c r="B37" s="268"/>
      <c r="C37" s="13" t="s">
        <v>58</v>
      </c>
      <c r="D37" s="12" t="s">
        <v>59</v>
      </c>
      <c r="E37" s="44">
        <v>27</v>
      </c>
      <c r="F37" s="44">
        <v>22.1</v>
      </c>
      <c r="G37" s="35">
        <v>18</v>
      </c>
      <c r="H37" s="41">
        <v>15.7</v>
      </c>
      <c r="I37" s="44">
        <v>14.1</v>
      </c>
      <c r="J37" s="21">
        <v>12.8</v>
      </c>
    </row>
    <row r="38" spans="1:10" ht="16.5">
      <c r="A38" s="261"/>
      <c r="B38" s="268"/>
      <c r="C38" s="14" t="s">
        <v>60</v>
      </c>
      <c r="D38" s="12" t="s">
        <v>61</v>
      </c>
      <c r="E38" s="35">
        <v>12.1</v>
      </c>
      <c r="F38" s="35">
        <v>8.4</v>
      </c>
      <c r="G38" s="35">
        <v>5.9</v>
      </c>
      <c r="H38" s="37">
        <v>5.5</v>
      </c>
      <c r="I38" s="44">
        <v>11.4</v>
      </c>
      <c r="J38" s="21">
        <v>5.93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41">
        <v>1</v>
      </c>
      <c r="I39" s="44">
        <v>1</v>
      </c>
      <c r="J39" s="21">
        <v>0.9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9.65</v>
      </c>
      <c r="F40" s="44">
        <v>9.83</v>
      </c>
      <c r="G40" s="44">
        <v>9.93</v>
      </c>
      <c r="H40" s="41">
        <v>10</v>
      </c>
      <c r="I40" s="44">
        <v>9.8800000000000008</v>
      </c>
      <c r="J40" s="21">
        <v>9.8699999999999992</v>
      </c>
    </row>
    <row r="41" spans="1:10" ht="15.75">
      <c r="A41" s="261"/>
      <c r="B41" s="268"/>
      <c r="C41" s="12" t="s">
        <v>56</v>
      </c>
      <c r="D41" s="12" t="s">
        <v>64</v>
      </c>
      <c r="E41" s="44">
        <v>23.6</v>
      </c>
      <c r="F41" s="44">
        <v>25.7</v>
      </c>
      <c r="G41" s="44">
        <v>21</v>
      </c>
      <c r="H41" s="41">
        <v>23.1</v>
      </c>
      <c r="I41" s="44">
        <v>21.7</v>
      </c>
      <c r="J41" s="21">
        <v>22</v>
      </c>
    </row>
    <row r="42" spans="1:10" ht="15.75">
      <c r="A42" s="261"/>
      <c r="B42" s="268"/>
      <c r="C42" s="15" t="s">
        <v>65</v>
      </c>
      <c r="D42" s="16" t="s">
        <v>66</v>
      </c>
      <c r="E42" s="44">
        <v>3.44</v>
      </c>
      <c r="F42" s="44">
        <v>4.7300000000000004</v>
      </c>
      <c r="G42" s="44">
        <v>5.42</v>
      </c>
      <c r="H42" s="41">
        <v>5.42</v>
      </c>
      <c r="I42" s="44">
        <v>5.5</v>
      </c>
      <c r="J42" s="21">
        <v>5.13</v>
      </c>
    </row>
    <row r="43" spans="1:10" ht="16.5">
      <c r="A43" s="261"/>
      <c r="B43" s="268"/>
      <c r="C43" s="15" t="s">
        <v>67</v>
      </c>
      <c r="D43" s="17" t="s">
        <v>68</v>
      </c>
      <c r="E43" s="44">
        <v>4.78</v>
      </c>
      <c r="F43" s="44">
        <v>5.66</v>
      </c>
      <c r="G43" s="44">
        <v>4.9000000000000004</v>
      </c>
      <c r="H43" s="41">
        <v>4.7</v>
      </c>
      <c r="I43" s="44">
        <v>5.73</v>
      </c>
      <c r="J43" s="21">
        <v>5.12</v>
      </c>
    </row>
    <row r="44" spans="1:10" ht="18.75">
      <c r="A44" s="261"/>
      <c r="B44" s="268"/>
      <c r="C44" s="13" t="s">
        <v>58</v>
      </c>
      <c r="D44" s="12" t="s">
        <v>69</v>
      </c>
      <c r="E44" s="44">
        <v>768</v>
      </c>
      <c r="F44" s="44">
        <v>723</v>
      </c>
      <c r="G44" s="44">
        <v>852</v>
      </c>
      <c r="H44" s="41">
        <v>780</v>
      </c>
      <c r="I44" s="44">
        <v>619</v>
      </c>
      <c r="J44" s="21">
        <v>528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8.31</v>
      </c>
      <c r="F45" s="44">
        <v>7.49</v>
      </c>
      <c r="G45" s="44">
        <v>5.44</v>
      </c>
      <c r="H45" s="41">
        <v>5.2</v>
      </c>
      <c r="I45" s="44">
        <v>4.63</v>
      </c>
      <c r="J45" s="21">
        <v>5.03</v>
      </c>
    </row>
    <row r="46" spans="1:10" ht="18.75">
      <c r="A46" s="261"/>
      <c r="B46" s="268"/>
      <c r="C46" s="13" t="s">
        <v>58</v>
      </c>
      <c r="D46" s="12" t="s">
        <v>59</v>
      </c>
      <c r="E46" s="44">
        <v>18.7</v>
      </c>
      <c r="F46" s="44">
        <v>24.4</v>
      </c>
      <c r="G46" s="44">
        <v>20.7</v>
      </c>
      <c r="H46" s="41">
        <v>18.600000000000001</v>
      </c>
      <c r="I46" s="44">
        <v>15.8</v>
      </c>
      <c r="J46" s="21">
        <v>12.8</v>
      </c>
    </row>
    <row r="47" spans="1:10" ht="16.5">
      <c r="A47" s="261"/>
      <c r="B47" s="268"/>
      <c r="C47" s="14" t="s">
        <v>60</v>
      </c>
      <c r="D47" s="12" t="s">
        <v>72</v>
      </c>
      <c r="E47" s="44">
        <v>5.54</v>
      </c>
      <c r="F47" s="44">
        <v>6.07</v>
      </c>
      <c r="G47" s="44">
        <v>7</v>
      </c>
      <c r="H47" s="41">
        <v>6.6</v>
      </c>
      <c r="I47" s="44">
        <v>9.7100000000000009</v>
      </c>
      <c r="J47" s="21">
        <v>1.34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8.42</v>
      </c>
      <c r="F48" s="44">
        <v>7.58</v>
      </c>
      <c r="G48" s="44">
        <v>5.24</v>
      </c>
      <c r="H48" s="41">
        <v>5.4</v>
      </c>
      <c r="I48" s="44">
        <v>5.88</v>
      </c>
      <c r="J48" s="21">
        <v>6.27</v>
      </c>
    </row>
    <row r="49" spans="1:13" ht="18.75">
      <c r="A49" s="261"/>
      <c r="B49" s="268"/>
      <c r="C49" s="13" t="s">
        <v>58</v>
      </c>
      <c r="D49" s="12" t="s">
        <v>59</v>
      </c>
      <c r="E49" s="44">
        <v>25.5</v>
      </c>
      <c r="F49" s="44">
        <v>19.399999999999999</v>
      </c>
      <c r="G49" s="44">
        <v>26.7</v>
      </c>
      <c r="H49" s="41">
        <v>25.2</v>
      </c>
      <c r="I49" s="44">
        <v>10.6</v>
      </c>
      <c r="J49" s="21">
        <v>19.600000000000001</v>
      </c>
    </row>
    <row r="50" spans="1:13" ht="16.5">
      <c r="A50" s="261"/>
      <c r="B50" s="268"/>
      <c r="C50" s="14" t="s">
        <v>60</v>
      </c>
      <c r="D50" s="12" t="s">
        <v>72</v>
      </c>
      <c r="E50" s="44">
        <v>17</v>
      </c>
      <c r="F50" s="44">
        <v>8.4</v>
      </c>
      <c r="G50" s="44">
        <v>6.74</v>
      </c>
      <c r="H50" s="41">
        <v>6.3</v>
      </c>
      <c r="I50" s="44">
        <v>9.61</v>
      </c>
      <c r="J50" s="21">
        <v>9.0299999999999994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9.4600000000000009</v>
      </c>
      <c r="F52" s="44">
        <v>9.42</v>
      </c>
      <c r="G52" s="44">
        <v>9.4</v>
      </c>
      <c r="H52" s="41">
        <v>9.4</v>
      </c>
      <c r="I52" s="44">
        <v>9.24</v>
      </c>
      <c r="J52" s="21">
        <v>9.26</v>
      </c>
    </row>
    <row r="53" spans="1:13" ht="15.75">
      <c r="A53" s="261"/>
      <c r="B53" s="268"/>
      <c r="C53" s="12" t="s">
        <v>56</v>
      </c>
      <c r="D53" s="12" t="s">
        <v>57</v>
      </c>
      <c r="E53" s="44">
        <v>7.99</v>
      </c>
      <c r="F53" s="44">
        <v>8.18</v>
      </c>
      <c r="G53" s="44">
        <v>6.03</v>
      </c>
      <c r="H53" s="41">
        <v>5.7</v>
      </c>
      <c r="I53" s="44">
        <v>6.85</v>
      </c>
      <c r="J53" s="21">
        <v>7.98</v>
      </c>
    </row>
    <row r="54" spans="1:13" ht="18.75">
      <c r="A54" s="261"/>
      <c r="B54" s="268"/>
      <c r="C54" s="13" t="s">
        <v>58</v>
      </c>
      <c r="D54" s="12" t="s">
        <v>59</v>
      </c>
      <c r="E54" s="44">
        <v>14.3</v>
      </c>
      <c r="F54" s="44">
        <v>12.7</v>
      </c>
      <c r="G54" s="44">
        <v>11</v>
      </c>
      <c r="H54" s="41">
        <v>10</v>
      </c>
      <c r="I54" s="44">
        <v>3.3</v>
      </c>
      <c r="J54" s="21">
        <v>4.0999999999999996</v>
      </c>
    </row>
    <row r="55" spans="1:13" ht="16.5">
      <c r="A55" s="261"/>
      <c r="B55" s="269"/>
      <c r="C55" s="18" t="s">
        <v>60</v>
      </c>
      <c r="D55" s="12" t="s">
        <v>77</v>
      </c>
      <c r="E55" s="19">
        <v>3.67</v>
      </c>
      <c r="F55" s="19">
        <v>5.67</v>
      </c>
      <c r="G55" s="19">
        <v>2.94</v>
      </c>
      <c r="H55" s="41">
        <v>3.3</v>
      </c>
      <c r="I55" s="44">
        <v>6.9</v>
      </c>
      <c r="J55" s="21">
        <v>3.47</v>
      </c>
    </row>
    <row r="56" spans="1:13" ht="14.25">
      <c r="A56" s="22" t="s">
        <v>78</v>
      </c>
      <c r="B56" s="22" t="s">
        <v>79</v>
      </c>
      <c r="C56" s="23">
        <v>8.3000000000000007</v>
      </c>
      <c r="D56" s="22" t="s">
        <v>80</v>
      </c>
      <c r="E56" s="23">
        <v>88</v>
      </c>
      <c r="F56" s="22" t="s">
        <v>81</v>
      </c>
      <c r="G56" s="23">
        <v>72.599999999999994</v>
      </c>
      <c r="H56" s="22" t="s">
        <v>82</v>
      </c>
      <c r="I56" s="23">
        <v>0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56.56</v>
      </c>
      <c r="C60" s="30"/>
      <c r="D60" s="33">
        <v>19.5</v>
      </c>
      <c r="E60" s="30"/>
      <c r="F60" s="30">
        <v>15.3</v>
      </c>
      <c r="G60" s="34"/>
      <c r="H60" s="30">
        <v>34.4</v>
      </c>
      <c r="I60" s="30"/>
      <c r="J60" s="21">
        <v>66.7</v>
      </c>
      <c r="K60" s="21"/>
      <c r="L60" s="21"/>
      <c r="M60" s="21"/>
    </row>
    <row r="61" spans="1:13" ht="18.75">
      <c r="A61" s="28" t="s">
        <v>2</v>
      </c>
      <c r="B61" s="29">
        <v>2.5</v>
      </c>
      <c r="C61" s="30"/>
      <c r="D61" s="33">
        <v>3.94</v>
      </c>
      <c r="E61" s="30"/>
      <c r="F61" s="30">
        <v>2.71</v>
      </c>
      <c r="G61" s="34"/>
      <c r="H61" s="30">
        <v>1.1000000000000001</v>
      </c>
      <c r="I61" s="30"/>
      <c r="J61" s="21">
        <v>3.93</v>
      </c>
      <c r="K61" s="21"/>
      <c r="L61" s="21">
        <v>12.2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77.36</v>
      </c>
      <c r="D63" s="33"/>
      <c r="E63" s="30">
        <v>148</v>
      </c>
      <c r="F63" s="30"/>
      <c r="G63" s="34">
        <v>37.36</v>
      </c>
      <c r="H63" s="30"/>
      <c r="I63" s="30">
        <v>40.520000000000003</v>
      </c>
      <c r="J63" s="21"/>
      <c r="K63" s="21">
        <v>43.58</v>
      </c>
      <c r="M63" s="21">
        <v>39.53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>
        <v>68.5</v>
      </c>
      <c r="H64" s="30"/>
      <c r="I64" s="30">
        <v>68.34</v>
      </c>
      <c r="J64" s="21"/>
      <c r="K64" s="21">
        <v>72.31</v>
      </c>
      <c r="L64" s="21"/>
      <c r="M64" s="21">
        <v>78.09</v>
      </c>
    </row>
    <row r="65" spans="1:13" ht="18.75">
      <c r="A65" s="31" t="s">
        <v>4</v>
      </c>
      <c r="B65" s="30"/>
      <c r="C65" s="30">
        <v>61.92</v>
      </c>
      <c r="D65" s="33"/>
      <c r="E65" s="30">
        <v>268</v>
      </c>
      <c r="F65" s="30"/>
      <c r="G65" s="34"/>
      <c r="H65" s="30"/>
      <c r="I65" s="30"/>
      <c r="J65" s="21"/>
      <c r="K65" s="21"/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64</v>
      </c>
      <c r="C67" s="30">
        <v>12.99</v>
      </c>
      <c r="D67" s="33">
        <v>55.1</v>
      </c>
      <c r="E67" s="30">
        <v>13.46</v>
      </c>
      <c r="F67" s="30">
        <v>9.8000000000000007</v>
      </c>
      <c r="G67" s="34">
        <v>12</v>
      </c>
      <c r="H67" s="30">
        <v>9.6999999999999993</v>
      </c>
      <c r="I67" s="30">
        <v>11.7</v>
      </c>
      <c r="J67" s="21">
        <v>13.3</v>
      </c>
      <c r="K67" s="21">
        <v>10.28</v>
      </c>
      <c r="L67" s="21">
        <v>10</v>
      </c>
      <c r="M67" s="21">
        <v>10.69</v>
      </c>
    </row>
    <row r="68" spans="1:13" ht="18.75">
      <c r="A68" s="32" t="s">
        <v>5</v>
      </c>
      <c r="B68" s="36">
        <v>5.77</v>
      </c>
      <c r="C68" s="30">
        <v>11.79</v>
      </c>
      <c r="D68" s="33">
        <v>6.14</v>
      </c>
      <c r="E68" s="30">
        <v>15.45</v>
      </c>
      <c r="F68" s="30">
        <v>1.46</v>
      </c>
      <c r="G68" s="34">
        <v>11</v>
      </c>
      <c r="H68" s="30">
        <v>2.2999999999999998</v>
      </c>
      <c r="I68" s="30">
        <v>11.6</v>
      </c>
      <c r="J68" s="21">
        <v>1.05</v>
      </c>
      <c r="K68" s="21">
        <v>10.59</v>
      </c>
      <c r="L68" s="21">
        <v>1.2</v>
      </c>
      <c r="M68" s="21">
        <v>10.79</v>
      </c>
    </row>
    <row r="69" spans="1:13" ht="18.75">
      <c r="A69" s="32" t="s">
        <v>6</v>
      </c>
      <c r="B69" s="36">
        <v>3.49</v>
      </c>
      <c r="C69" s="30">
        <v>19.62</v>
      </c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C16" sqref="C16:E1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307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53900</v>
      </c>
      <c r="D4" s="217"/>
      <c r="E4" s="217"/>
      <c r="F4" s="217">
        <v>54785</v>
      </c>
      <c r="G4" s="217"/>
      <c r="H4" s="217"/>
      <c r="I4" s="217">
        <v>55580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79200</v>
      </c>
      <c r="D5" s="217"/>
      <c r="E5" s="217"/>
      <c r="F5" s="217">
        <v>79920</v>
      </c>
      <c r="G5" s="217"/>
      <c r="H5" s="217"/>
      <c r="I5" s="217">
        <v>80780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C4-'27日'!I4</f>
        <v>900</v>
      </c>
      <c r="D6" s="273"/>
      <c r="E6" s="273"/>
      <c r="F6" s="274">
        <f>F4-C4</f>
        <v>885</v>
      </c>
      <c r="G6" s="275"/>
      <c r="H6" s="276"/>
      <c r="I6" s="274">
        <f>I4-F4</f>
        <v>795</v>
      </c>
      <c r="J6" s="275"/>
      <c r="K6" s="276"/>
      <c r="L6" s="282">
        <f>C6+F6+I6</f>
        <v>2580</v>
      </c>
      <c r="M6" s="282">
        <f>C7+F7+I7</f>
        <v>2500</v>
      </c>
    </row>
    <row r="7" spans="1:15" ht="21.95" customHeight="1">
      <c r="A7" s="208"/>
      <c r="B7" s="6" t="s">
        <v>16</v>
      </c>
      <c r="C7" s="273">
        <f>C5-'27日'!I5</f>
        <v>920</v>
      </c>
      <c r="D7" s="273"/>
      <c r="E7" s="273"/>
      <c r="F7" s="274">
        <f>F5-C5</f>
        <v>720</v>
      </c>
      <c r="G7" s="275"/>
      <c r="H7" s="276"/>
      <c r="I7" s="274">
        <f>I5-F5</f>
        <v>860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/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47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47</v>
      </c>
      <c r="G10" s="217"/>
      <c r="H10" s="217"/>
      <c r="I10" s="217">
        <v>43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93" t="s">
        <v>121</v>
      </c>
      <c r="D11" s="193" t="s">
        <v>121</v>
      </c>
      <c r="E11" s="193" t="s">
        <v>121</v>
      </c>
      <c r="F11" s="194" t="s">
        <v>121</v>
      </c>
      <c r="G11" s="194" t="s">
        <v>121</v>
      </c>
      <c r="H11" s="194" t="s">
        <v>121</v>
      </c>
      <c r="I11" s="195" t="s">
        <v>308</v>
      </c>
      <c r="J11" s="195" t="s">
        <v>308</v>
      </c>
      <c r="K11" s="195" t="s">
        <v>308</v>
      </c>
    </row>
    <row r="12" spans="1:15" ht="21.95" customHeight="1">
      <c r="A12" s="253"/>
      <c r="B12" s="43" t="s">
        <v>23</v>
      </c>
      <c r="C12" s="193">
        <v>55</v>
      </c>
      <c r="D12" s="193">
        <v>55</v>
      </c>
      <c r="E12" s="193">
        <v>55</v>
      </c>
      <c r="F12" s="194">
        <v>55</v>
      </c>
      <c r="G12" s="194">
        <v>55</v>
      </c>
      <c r="H12" s="194">
        <v>55</v>
      </c>
      <c r="I12" s="195">
        <v>55</v>
      </c>
      <c r="J12" s="195">
        <v>55</v>
      </c>
      <c r="K12" s="195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92">
        <v>310</v>
      </c>
      <c r="D15" s="192">
        <v>270</v>
      </c>
      <c r="E15" s="192">
        <v>530</v>
      </c>
      <c r="F15" s="41">
        <v>530</v>
      </c>
      <c r="G15" s="41">
        <v>500</v>
      </c>
      <c r="H15" s="41">
        <v>470</v>
      </c>
      <c r="I15" s="41">
        <v>470</v>
      </c>
      <c r="J15" s="41">
        <v>440</v>
      </c>
      <c r="K15" s="41">
        <v>410</v>
      </c>
    </row>
    <row r="16" spans="1:15" ht="21.95" customHeight="1">
      <c r="A16" s="227"/>
      <c r="B16" s="9" t="s">
        <v>28</v>
      </c>
      <c r="C16" s="224" t="s">
        <v>303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93" t="s">
        <v>122</v>
      </c>
      <c r="D17" s="193" t="s">
        <v>122</v>
      </c>
      <c r="E17" s="193" t="s">
        <v>122</v>
      </c>
      <c r="F17" s="194" t="s">
        <v>122</v>
      </c>
      <c r="G17" s="194" t="s">
        <v>122</v>
      </c>
      <c r="H17" s="194" t="s">
        <v>122</v>
      </c>
      <c r="I17" s="195" t="s">
        <v>309</v>
      </c>
      <c r="J17" s="195" t="s">
        <v>309</v>
      </c>
      <c r="K17" s="195" t="s">
        <v>309</v>
      </c>
    </row>
    <row r="18" spans="1:11" ht="21.95" customHeight="1">
      <c r="A18" s="225"/>
      <c r="B18" s="42" t="s">
        <v>23</v>
      </c>
      <c r="C18" s="193">
        <v>70</v>
      </c>
      <c r="D18" s="193">
        <v>70</v>
      </c>
      <c r="E18" s="193">
        <v>70</v>
      </c>
      <c r="F18" s="194">
        <v>70</v>
      </c>
      <c r="G18" s="194">
        <v>70</v>
      </c>
      <c r="H18" s="194">
        <v>70</v>
      </c>
      <c r="I18" s="195">
        <v>70</v>
      </c>
      <c r="J18" s="195">
        <v>70</v>
      </c>
      <c r="K18" s="195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92">
        <v>400</v>
      </c>
      <c r="D21" s="192">
        <v>320</v>
      </c>
      <c r="E21" s="192">
        <v>500</v>
      </c>
      <c r="F21" s="41">
        <v>500</v>
      </c>
      <c r="G21" s="41">
        <v>460</v>
      </c>
      <c r="H21" s="41">
        <v>430</v>
      </c>
      <c r="I21" s="41">
        <v>430</v>
      </c>
      <c r="J21" s="41">
        <v>280</v>
      </c>
      <c r="K21" s="41">
        <v>460</v>
      </c>
    </row>
    <row r="22" spans="1:11" ht="21.95" customHeight="1">
      <c r="A22" s="223"/>
      <c r="B22" s="9" t="s">
        <v>33</v>
      </c>
      <c r="C22" s="224" t="s">
        <v>304</v>
      </c>
      <c r="D22" s="224"/>
      <c r="E22" s="224"/>
      <c r="F22" s="224" t="s">
        <v>34</v>
      </c>
      <c r="G22" s="224"/>
      <c r="H22" s="224"/>
      <c r="I22" s="224" t="s">
        <v>312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2400</v>
      </c>
      <c r="D23" s="222"/>
      <c r="E23" s="222"/>
      <c r="F23" s="222">
        <f>1120+1120</f>
        <v>2240</v>
      </c>
      <c r="G23" s="222"/>
      <c r="H23" s="222"/>
      <c r="I23" s="222">
        <v>2240</v>
      </c>
      <c r="J23" s="222"/>
      <c r="K23" s="222"/>
    </row>
    <row r="24" spans="1:11" ht="21.95" customHeight="1">
      <c r="A24" s="228"/>
      <c r="B24" s="10" t="s">
        <v>37</v>
      </c>
      <c r="C24" s="222">
        <v>2230</v>
      </c>
      <c r="D24" s="222"/>
      <c r="E24" s="222"/>
      <c r="F24" s="222">
        <f>1100+1080</f>
        <v>2180</v>
      </c>
      <c r="G24" s="222"/>
      <c r="H24" s="222"/>
      <c r="I24" s="222">
        <v>2180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29</v>
      </c>
      <c r="D25" s="222"/>
      <c r="E25" s="222"/>
      <c r="F25" s="222">
        <v>29</v>
      </c>
      <c r="G25" s="222"/>
      <c r="H25" s="222"/>
      <c r="I25" s="222">
        <v>29</v>
      </c>
      <c r="J25" s="222"/>
      <c r="K25" s="222"/>
    </row>
    <row r="26" spans="1:11" ht="21.95" customHeight="1">
      <c r="A26" s="227"/>
      <c r="B26" s="8" t="s">
        <v>40</v>
      </c>
      <c r="C26" s="222">
        <v>59</v>
      </c>
      <c r="D26" s="222"/>
      <c r="E26" s="222"/>
      <c r="F26" s="222">
        <v>59</v>
      </c>
      <c r="G26" s="222"/>
      <c r="H26" s="222"/>
      <c r="I26" s="222">
        <v>57</v>
      </c>
      <c r="J26" s="222"/>
      <c r="K26" s="222"/>
    </row>
    <row r="27" spans="1:11" ht="21.95" customHeight="1">
      <c r="A27" s="227"/>
      <c r="B27" s="8" t="s">
        <v>41</v>
      </c>
      <c r="C27" s="222">
        <v>20</v>
      </c>
      <c r="D27" s="222"/>
      <c r="E27" s="222"/>
      <c r="F27" s="222">
        <v>20</v>
      </c>
      <c r="G27" s="222"/>
      <c r="H27" s="222"/>
      <c r="I27" s="222">
        <v>20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212</v>
      </c>
      <c r="D28" s="239"/>
      <c r="E28" s="240"/>
      <c r="F28" s="238" t="s">
        <v>305</v>
      </c>
      <c r="G28" s="239"/>
      <c r="H28" s="240"/>
      <c r="I28" s="238" t="s">
        <v>311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98</v>
      </c>
      <c r="D31" s="250"/>
      <c r="E31" s="251"/>
      <c r="F31" s="249" t="s">
        <v>306</v>
      </c>
      <c r="G31" s="250"/>
      <c r="H31" s="251"/>
      <c r="I31" s="249" t="s">
        <v>310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9.19</v>
      </c>
      <c r="F35" s="44">
        <v>9.14</v>
      </c>
      <c r="G35" s="44">
        <v>9.4600000000000009</v>
      </c>
      <c r="H35" s="41">
        <v>9.39</v>
      </c>
      <c r="I35" s="44">
        <v>9.14</v>
      </c>
      <c r="J35" s="21">
        <v>9.1999999999999993</v>
      </c>
    </row>
    <row r="36" spans="1:10" ht="15.75">
      <c r="A36" s="261"/>
      <c r="B36" s="268"/>
      <c r="C36" s="12" t="s">
        <v>56</v>
      </c>
      <c r="D36" s="12" t="s">
        <v>57</v>
      </c>
      <c r="E36" s="44">
        <v>8.01</v>
      </c>
      <c r="F36" s="44">
        <v>8.84</v>
      </c>
      <c r="G36" s="44">
        <v>8.74</v>
      </c>
      <c r="H36" s="41">
        <v>6.48</v>
      </c>
      <c r="I36" s="44">
        <v>8.89</v>
      </c>
      <c r="J36" s="21">
        <v>8.3800000000000008</v>
      </c>
    </row>
    <row r="37" spans="1:10" ht="18.75">
      <c r="A37" s="261"/>
      <c r="B37" s="268"/>
      <c r="C37" s="13" t="s">
        <v>58</v>
      </c>
      <c r="D37" s="12" t="s">
        <v>59</v>
      </c>
      <c r="E37" s="44">
        <v>12.3</v>
      </c>
      <c r="F37" s="44">
        <v>12.9</v>
      </c>
      <c r="G37" s="35">
        <v>14.4</v>
      </c>
      <c r="H37" s="41">
        <v>12.7</v>
      </c>
      <c r="I37" s="44">
        <v>13.2</v>
      </c>
      <c r="J37" s="21">
        <v>12.7</v>
      </c>
    </row>
    <row r="38" spans="1:10" ht="16.5">
      <c r="A38" s="261"/>
      <c r="B38" s="268"/>
      <c r="C38" s="14" t="s">
        <v>60</v>
      </c>
      <c r="D38" s="12" t="s">
        <v>61</v>
      </c>
      <c r="E38" s="35">
        <v>6.59</v>
      </c>
      <c r="F38" s="35">
        <v>5.82</v>
      </c>
      <c r="G38" s="35">
        <v>14.3</v>
      </c>
      <c r="H38" s="37">
        <v>8.39</v>
      </c>
      <c r="I38" s="44">
        <v>9.42</v>
      </c>
      <c r="J38" s="21">
        <v>9.11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9.81</v>
      </c>
      <c r="F40" s="44">
        <v>9.83</v>
      </c>
      <c r="G40" s="44">
        <v>9.77</v>
      </c>
      <c r="H40" s="41">
        <v>9.75</v>
      </c>
      <c r="I40" s="44">
        <v>9.82</v>
      </c>
      <c r="J40" s="21">
        <v>9.9499999999999993</v>
      </c>
    </row>
    <row r="41" spans="1:10" ht="15.75">
      <c r="A41" s="261"/>
      <c r="B41" s="268"/>
      <c r="C41" s="12" t="s">
        <v>56</v>
      </c>
      <c r="D41" s="12" t="s">
        <v>64</v>
      </c>
      <c r="E41" s="44">
        <v>25.4</v>
      </c>
      <c r="F41" s="44">
        <v>26.2</v>
      </c>
      <c r="G41" s="44">
        <v>20.100000000000001</v>
      </c>
      <c r="H41" s="41">
        <v>27.3</v>
      </c>
      <c r="I41" s="44">
        <v>19.899999999999999</v>
      </c>
      <c r="J41" s="21">
        <v>18.7</v>
      </c>
    </row>
    <row r="42" spans="1:10" ht="15.75">
      <c r="A42" s="261"/>
      <c r="B42" s="268"/>
      <c r="C42" s="15" t="s">
        <v>65</v>
      </c>
      <c r="D42" s="16" t="s">
        <v>66</v>
      </c>
      <c r="E42" s="44">
        <v>4.96</v>
      </c>
      <c r="F42" s="44">
        <v>5.07</v>
      </c>
      <c r="G42" s="44">
        <v>4.28</v>
      </c>
      <c r="H42" s="41">
        <v>5.08</v>
      </c>
      <c r="I42" s="44">
        <v>5.13</v>
      </c>
      <c r="J42" s="21">
        <v>5.21</v>
      </c>
    </row>
    <row r="43" spans="1:10" ht="16.5">
      <c r="A43" s="261"/>
      <c r="B43" s="268"/>
      <c r="C43" s="15" t="s">
        <v>67</v>
      </c>
      <c r="D43" s="17" t="s">
        <v>68</v>
      </c>
      <c r="E43" s="44">
        <v>5.1100000000000003</v>
      </c>
      <c r="F43" s="44">
        <v>5.5</v>
      </c>
      <c r="G43" s="44">
        <v>5.6</v>
      </c>
      <c r="H43" s="41">
        <v>6.43</v>
      </c>
      <c r="I43" s="44">
        <v>5.16</v>
      </c>
      <c r="J43" s="21">
        <v>5.41</v>
      </c>
    </row>
    <row r="44" spans="1:10" ht="18.75">
      <c r="A44" s="261"/>
      <c r="B44" s="268"/>
      <c r="C44" s="13" t="s">
        <v>58</v>
      </c>
      <c r="D44" s="12" t="s">
        <v>69</v>
      </c>
      <c r="E44" s="44">
        <v>539</v>
      </c>
      <c r="F44" s="44">
        <v>626</v>
      </c>
      <c r="G44" s="44">
        <v>660</v>
      </c>
      <c r="H44" s="41">
        <v>640</v>
      </c>
      <c r="I44" s="44">
        <v>758</v>
      </c>
      <c r="J44" s="21">
        <v>814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5.69</v>
      </c>
      <c r="F45" s="44">
        <v>6.52</v>
      </c>
      <c r="G45" s="44">
        <v>11.8</v>
      </c>
      <c r="H45" s="41">
        <v>10.119999999999999</v>
      </c>
      <c r="I45" s="44">
        <v>6.55</v>
      </c>
      <c r="J45" s="21">
        <v>6.93</v>
      </c>
    </row>
    <row r="46" spans="1:10" ht="18.75">
      <c r="A46" s="261"/>
      <c r="B46" s="268"/>
      <c r="C46" s="13" t="s">
        <v>58</v>
      </c>
      <c r="D46" s="12" t="s">
        <v>59</v>
      </c>
      <c r="E46" s="44">
        <v>14.9</v>
      </c>
      <c r="F46" s="44">
        <v>15.5</v>
      </c>
      <c r="G46" s="44">
        <v>16.8</v>
      </c>
      <c r="H46" s="41">
        <v>12.5</v>
      </c>
      <c r="I46" s="44">
        <v>12</v>
      </c>
      <c r="J46" s="21">
        <v>14.5</v>
      </c>
    </row>
    <row r="47" spans="1:10" ht="16.5">
      <c r="A47" s="261"/>
      <c r="B47" s="268"/>
      <c r="C47" s="14" t="s">
        <v>60</v>
      </c>
      <c r="D47" s="12" t="s">
        <v>72</v>
      </c>
      <c r="E47" s="44">
        <v>3.62</v>
      </c>
      <c r="F47" s="44">
        <v>4.1900000000000004</v>
      </c>
      <c r="G47" s="44">
        <v>19.3</v>
      </c>
      <c r="H47" s="41">
        <v>4.1900000000000004</v>
      </c>
      <c r="I47" s="44">
        <v>1.86</v>
      </c>
      <c r="J47" s="21">
        <v>1.33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6.3</v>
      </c>
      <c r="F48" s="44">
        <v>7.68</v>
      </c>
      <c r="G48" s="44">
        <v>7.01</v>
      </c>
      <c r="H48" s="41">
        <v>7.45</v>
      </c>
      <c r="I48" s="44">
        <v>6.12</v>
      </c>
      <c r="J48" s="21">
        <v>6.06</v>
      </c>
    </row>
    <row r="49" spans="1:13" ht="18.75">
      <c r="A49" s="261"/>
      <c r="B49" s="268"/>
      <c r="C49" s="13" t="s">
        <v>58</v>
      </c>
      <c r="D49" s="12" t="s">
        <v>59</v>
      </c>
      <c r="E49" s="44">
        <v>21.6</v>
      </c>
      <c r="F49" s="44">
        <v>20.6</v>
      </c>
      <c r="G49" s="44">
        <v>19.3</v>
      </c>
      <c r="H49" s="41">
        <v>22.5</v>
      </c>
      <c r="I49" s="44">
        <v>23.6</v>
      </c>
      <c r="J49" s="21">
        <v>22.5</v>
      </c>
    </row>
    <row r="50" spans="1:13" ht="16.5">
      <c r="A50" s="261"/>
      <c r="B50" s="268"/>
      <c r="C50" s="14" t="s">
        <v>60</v>
      </c>
      <c r="D50" s="12" t="s">
        <v>72</v>
      </c>
      <c r="E50" s="44">
        <v>23.2</v>
      </c>
      <c r="F50" s="44">
        <v>18.3</v>
      </c>
      <c r="G50" s="44">
        <v>8.3000000000000007</v>
      </c>
      <c r="H50" s="41">
        <v>18.8</v>
      </c>
      <c r="I50" s="44">
        <v>16.5</v>
      </c>
      <c r="J50" s="21">
        <v>15.7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9.09</v>
      </c>
      <c r="F52" s="44">
        <v>9.1300000000000008</v>
      </c>
      <c r="G52" s="44">
        <v>9.4499999999999993</v>
      </c>
      <c r="H52" s="41">
        <v>9.42</v>
      </c>
      <c r="I52" s="44">
        <v>9.3800000000000008</v>
      </c>
      <c r="J52" s="21">
        <v>9.2899999999999991</v>
      </c>
    </row>
    <row r="53" spans="1:13" ht="15.75">
      <c r="A53" s="261"/>
      <c r="B53" s="268"/>
      <c r="C53" s="12" t="s">
        <v>56</v>
      </c>
      <c r="D53" s="12" t="s">
        <v>57</v>
      </c>
      <c r="E53" s="44">
        <v>6.77</v>
      </c>
      <c r="F53" s="44">
        <v>6.23</v>
      </c>
      <c r="G53" s="44">
        <v>8.51</v>
      </c>
      <c r="H53" s="41">
        <v>8.5</v>
      </c>
      <c r="I53" s="44">
        <v>5.7</v>
      </c>
      <c r="J53" s="21">
        <v>6.13</v>
      </c>
    </row>
    <row r="54" spans="1:13" ht="18.75">
      <c r="A54" s="261"/>
      <c r="B54" s="268"/>
      <c r="C54" s="13" t="s">
        <v>58</v>
      </c>
      <c r="D54" s="12" t="s">
        <v>59</v>
      </c>
      <c r="E54" s="44">
        <v>12.6</v>
      </c>
      <c r="F54" s="44">
        <v>12.2</v>
      </c>
      <c r="G54" s="44">
        <v>6.4</v>
      </c>
      <c r="H54" s="41">
        <v>5.0999999999999996</v>
      </c>
      <c r="I54" s="44">
        <v>7.1</v>
      </c>
      <c r="J54" s="21">
        <v>8.5</v>
      </c>
    </row>
    <row r="55" spans="1:13" ht="16.5">
      <c r="A55" s="261"/>
      <c r="B55" s="269"/>
      <c r="C55" s="18" t="s">
        <v>60</v>
      </c>
      <c r="D55" s="12" t="s">
        <v>77</v>
      </c>
      <c r="E55" s="19">
        <v>3.26</v>
      </c>
      <c r="F55" s="19">
        <v>3.46</v>
      </c>
      <c r="G55" s="19">
        <v>9.98</v>
      </c>
      <c r="H55" s="41">
        <v>2.2000000000000002</v>
      </c>
      <c r="I55" s="44">
        <v>4.55</v>
      </c>
      <c r="J55" s="21">
        <v>4.16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82</v>
      </c>
      <c r="F56" s="22" t="s">
        <v>81</v>
      </c>
      <c r="G56" s="23">
        <v>73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5.94</v>
      </c>
      <c r="C60" s="30"/>
      <c r="D60" s="33">
        <v>5.62</v>
      </c>
      <c r="E60" s="30"/>
      <c r="F60" s="30">
        <v>19.399999999999999</v>
      </c>
      <c r="G60" s="34"/>
      <c r="H60" s="30">
        <v>25.5</v>
      </c>
      <c r="I60" s="30"/>
      <c r="J60" s="21">
        <v>3.67</v>
      </c>
      <c r="K60" s="21"/>
      <c r="L60" s="21">
        <v>4.12</v>
      </c>
      <c r="M60" s="21"/>
    </row>
    <row r="61" spans="1:13" ht="18.75">
      <c r="A61" s="28" t="s">
        <v>2</v>
      </c>
      <c r="B61" s="29">
        <v>7.08</v>
      </c>
      <c r="C61" s="30"/>
      <c r="D61" s="33">
        <v>7.14</v>
      </c>
      <c r="E61" s="30"/>
      <c r="F61" s="30">
        <v>172</v>
      </c>
      <c r="G61" s="34"/>
      <c r="H61" s="30">
        <v>1.49</v>
      </c>
      <c r="I61" s="30"/>
      <c r="J61" s="21">
        <v>1.66</v>
      </c>
      <c r="K61" s="21"/>
      <c r="L61" s="21">
        <v>1.1200000000000001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38.36</v>
      </c>
      <c r="D63" s="33"/>
      <c r="E63" s="30">
        <v>44.12</v>
      </c>
      <c r="F63" s="30"/>
      <c r="G63" s="34">
        <v>52.4</v>
      </c>
      <c r="H63" s="30"/>
      <c r="I63" s="30">
        <v>36.130000000000003</v>
      </c>
      <c r="J63" s="21"/>
      <c r="K63" s="21">
        <v>17.600000000000001</v>
      </c>
      <c r="M63" s="21">
        <v>22.8</v>
      </c>
    </row>
    <row r="64" spans="1:13" ht="18.75">
      <c r="A64" s="31" t="s">
        <v>3</v>
      </c>
      <c r="B64" s="30"/>
      <c r="C64" s="30">
        <v>76.23</v>
      </c>
      <c r="D64" s="33"/>
      <c r="E64" s="30">
        <v>80.72</v>
      </c>
      <c r="F64" s="30"/>
      <c r="G64" s="38">
        <v>96.4</v>
      </c>
      <c r="H64" s="30"/>
      <c r="I64" s="30">
        <v>76.459999999999994</v>
      </c>
      <c r="J64" s="21"/>
      <c r="K64" s="21">
        <v>66.5</v>
      </c>
      <c r="L64" s="21"/>
      <c r="M64" s="21">
        <v>68.2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13.7</v>
      </c>
      <c r="C67" s="30">
        <v>12.51</v>
      </c>
      <c r="D67" s="33">
        <v>10.9</v>
      </c>
      <c r="E67" s="30">
        <v>11.53</v>
      </c>
      <c r="F67" s="30">
        <v>1.81</v>
      </c>
      <c r="G67" s="34">
        <v>12.52</v>
      </c>
      <c r="H67" s="30">
        <v>15.3</v>
      </c>
      <c r="I67" s="30">
        <v>11.82</v>
      </c>
      <c r="J67" s="21">
        <v>14.2</v>
      </c>
      <c r="K67" s="21">
        <v>11.86</v>
      </c>
      <c r="L67" s="21">
        <v>13.8</v>
      </c>
      <c r="M67" s="21">
        <v>11.56</v>
      </c>
    </row>
    <row r="68" spans="1:13" ht="18.75">
      <c r="A68" s="32" t="s">
        <v>5</v>
      </c>
      <c r="B68" s="36">
        <v>2.02</v>
      </c>
      <c r="C68" s="30">
        <v>11.01</v>
      </c>
      <c r="D68" s="33">
        <v>1.81</v>
      </c>
      <c r="E68" s="30">
        <v>11.34</v>
      </c>
      <c r="F68" s="30">
        <v>31.4</v>
      </c>
      <c r="G68" s="34">
        <v>11.11</v>
      </c>
      <c r="H68" s="30">
        <v>0.72</v>
      </c>
      <c r="I68" s="30">
        <v>11.31</v>
      </c>
      <c r="J68" s="21">
        <v>1.32</v>
      </c>
      <c r="K68" s="21">
        <v>11.84</v>
      </c>
      <c r="L68" s="21">
        <v>1.66</v>
      </c>
      <c r="M68" s="21">
        <v>11.38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101</v>
      </c>
      <c r="D2" s="214"/>
      <c r="E2" s="214"/>
      <c r="F2" s="215" t="s">
        <v>102</v>
      </c>
      <c r="G2" s="215"/>
      <c r="H2" s="215"/>
      <c r="I2" s="216" t="s">
        <v>106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</v>
      </c>
      <c r="D4" s="217"/>
      <c r="E4" s="217"/>
      <c r="F4" s="217">
        <v>1</v>
      </c>
      <c r="G4" s="217"/>
      <c r="H4" s="217"/>
      <c r="I4" s="217">
        <v>2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5850</v>
      </c>
      <c r="D5" s="217"/>
      <c r="E5" s="217"/>
      <c r="F5" s="217">
        <v>6917</v>
      </c>
      <c r="G5" s="217"/>
      <c r="H5" s="217"/>
      <c r="I5" s="217">
        <v>8120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C4-'1日'!I4</f>
        <v>1</v>
      </c>
      <c r="D6" s="273"/>
      <c r="E6" s="273"/>
      <c r="F6" s="274">
        <f>F4-C4</f>
        <v>0</v>
      </c>
      <c r="G6" s="275"/>
      <c r="H6" s="276"/>
      <c r="I6" s="274">
        <f>I4-F4</f>
        <v>1</v>
      </c>
      <c r="J6" s="275"/>
      <c r="K6" s="276"/>
      <c r="L6" s="282">
        <f>C6+F6+I6</f>
        <v>2</v>
      </c>
      <c r="M6" s="282">
        <f>C7+F7+I7</f>
        <v>3530</v>
      </c>
    </row>
    <row r="7" spans="1:15" ht="21.95" customHeight="1">
      <c r="A7" s="208"/>
      <c r="B7" s="6" t="s">
        <v>16</v>
      </c>
      <c r="C7" s="273">
        <f>C5-'1日'!I5</f>
        <v>1260</v>
      </c>
      <c r="D7" s="273"/>
      <c r="E7" s="273"/>
      <c r="F7" s="274">
        <f>F5-C5</f>
        <v>1067</v>
      </c>
      <c r="G7" s="275"/>
      <c r="H7" s="276"/>
      <c r="I7" s="274">
        <f>I5-F5</f>
        <v>1203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/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/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0</v>
      </c>
      <c r="D10" s="217"/>
      <c r="E10" s="217"/>
      <c r="F10" s="217"/>
      <c r="G10" s="217"/>
      <c r="H10" s="217"/>
      <c r="I10" s="217">
        <v>0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53" t="s">
        <v>92</v>
      </c>
      <c r="D11" s="53" t="s">
        <v>92</v>
      </c>
      <c r="E11" s="53" t="s">
        <v>92</v>
      </c>
      <c r="F11" s="56" t="s">
        <v>92</v>
      </c>
      <c r="G11" s="56" t="s">
        <v>92</v>
      </c>
      <c r="H11" s="56" t="s">
        <v>92</v>
      </c>
      <c r="I11" s="58" t="s">
        <v>92</v>
      </c>
      <c r="J11" s="58" t="s">
        <v>92</v>
      </c>
      <c r="K11" s="58" t="s">
        <v>92</v>
      </c>
    </row>
    <row r="12" spans="1:15" ht="21.95" customHeight="1">
      <c r="A12" s="253"/>
      <c r="B12" s="43" t="s">
        <v>23</v>
      </c>
      <c r="C12" s="53" t="s">
        <v>92</v>
      </c>
      <c r="D12" s="53" t="s">
        <v>92</v>
      </c>
      <c r="E12" s="53" t="s">
        <v>92</v>
      </c>
      <c r="F12" s="56" t="s">
        <v>92</v>
      </c>
      <c r="G12" s="56" t="s">
        <v>92</v>
      </c>
      <c r="H12" s="56" t="s">
        <v>92</v>
      </c>
      <c r="I12" s="58" t="s">
        <v>92</v>
      </c>
      <c r="J12" s="58" t="s">
        <v>92</v>
      </c>
      <c r="K12" s="58" t="s">
        <v>92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52">
        <v>340</v>
      </c>
      <c r="D15" s="52">
        <v>340</v>
      </c>
      <c r="E15" s="52">
        <v>340</v>
      </c>
      <c r="F15" s="55">
        <v>340</v>
      </c>
      <c r="G15" s="55">
        <v>340</v>
      </c>
      <c r="H15" s="55">
        <v>340</v>
      </c>
      <c r="I15" s="57">
        <v>340</v>
      </c>
      <c r="J15" s="57">
        <v>340</v>
      </c>
      <c r="K15" s="57">
        <v>340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53" t="s">
        <v>92</v>
      </c>
      <c r="D17" s="53" t="s">
        <v>92</v>
      </c>
      <c r="E17" s="53" t="s">
        <v>92</v>
      </c>
      <c r="F17" s="56" t="s">
        <v>92</v>
      </c>
      <c r="G17" s="56" t="s">
        <v>92</v>
      </c>
      <c r="H17" s="56" t="s">
        <v>92</v>
      </c>
      <c r="I17" s="58" t="s">
        <v>92</v>
      </c>
      <c r="J17" s="58" t="s">
        <v>92</v>
      </c>
      <c r="K17" s="58" t="s">
        <v>92</v>
      </c>
    </row>
    <row r="18" spans="1:11" ht="21.95" customHeight="1">
      <c r="A18" s="225"/>
      <c r="B18" s="42" t="s">
        <v>23</v>
      </c>
      <c r="C18" s="53" t="s">
        <v>92</v>
      </c>
      <c r="D18" s="53" t="s">
        <v>92</v>
      </c>
      <c r="E18" s="53" t="s">
        <v>92</v>
      </c>
      <c r="F18" s="56" t="s">
        <v>92</v>
      </c>
      <c r="G18" s="56" t="s">
        <v>92</v>
      </c>
      <c r="H18" s="56" t="s">
        <v>92</v>
      </c>
      <c r="I18" s="58" t="s">
        <v>92</v>
      </c>
      <c r="J18" s="58" t="s">
        <v>92</v>
      </c>
      <c r="K18" s="58" t="s">
        <v>92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52">
        <v>170</v>
      </c>
      <c r="D21" s="52">
        <v>170</v>
      </c>
      <c r="E21" s="52">
        <v>170</v>
      </c>
      <c r="F21" s="55">
        <v>170</v>
      </c>
      <c r="G21" s="55">
        <v>170</v>
      </c>
      <c r="H21" s="55">
        <v>170</v>
      </c>
      <c r="I21" s="57">
        <v>170</v>
      </c>
      <c r="J21" s="57">
        <v>170</v>
      </c>
      <c r="K21" s="57">
        <v>170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34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1030</v>
      </c>
      <c r="D23" s="222"/>
      <c r="E23" s="222"/>
      <c r="F23" s="222">
        <v>930</v>
      </c>
      <c r="G23" s="222"/>
      <c r="H23" s="222"/>
      <c r="I23" s="222">
        <v>680</v>
      </c>
      <c r="J23" s="222"/>
      <c r="K23" s="222"/>
    </row>
    <row r="24" spans="1:11" ht="21.95" customHeight="1">
      <c r="A24" s="228"/>
      <c r="B24" s="10" t="s">
        <v>37</v>
      </c>
      <c r="C24" s="222">
        <v>2710</v>
      </c>
      <c r="D24" s="222"/>
      <c r="E24" s="222"/>
      <c r="F24" s="222">
        <v>2710</v>
      </c>
      <c r="G24" s="222"/>
      <c r="H24" s="222"/>
      <c r="I24" s="222">
        <v>2540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44</v>
      </c>
      <c r="D25" s="222"/>
      <c r="E25" s="222"/>
      <c r="F25" s="222">
        <v>44</v>
      </c>
      <c r="G25" s="222"/>
      <c r="H25" s="222"/>
      <c r="I25" s="222">
        <v>44</v>
      </c>
      <c r="J25" s="222"/>
      <c r="K25" s="222"/>
    </row>
    <row r="26" spans="1:11" ht="21.95" customHeight="1">
      <c r="A26" s="227"/>
      <c r="B26" s="8" t="s">
        <v>40</v>
      </c>
      <c r="C26" s="277">
        <v>145</v>
      </c>
      <c r="D26" s="278"/>
      <c r="E26" s="279"/>
      <c r="F26" s="277">
        <v>145</v>
      </c>
      <c r="G26" s="278"/>
      <c r="H26" s="279"/>
      <c r="I26" s="277">
        <v>145</v>
      </c>
      <c r="J26" s="278"/>
      <c r="K26" s="279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115</v>
      </c>
      <c r="D28" s="239"/>
      <c r="E28" s="240"/>
      <c r="F28" s="238" t="s">
        <v>107</v>
      </c>
      <c r="G28" s="239"/>
      <c r="H28" s="240"/>
      <c r="I28" s="238" t="s">
        <v>116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100</v>
      </c>
      <c r="D31" s="250"/>
      <c r="E31" s="251"/>
      <c r="F31" s="249" t="s">
        <v>103</v>
      </c>
      <c r="G31" s="250"/>
      <c r="H31" s="251"/>
      <c r="I31" s="249" t="s">
        <v>105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90</v>
      </c>
      <c r="F56" s="22" t="s">
        <v>81</v>
      </c>
      <c r="G56" s="23">
        <v>81</v>
      </c>
      <c r="H56" s="22" t="s">
        <v>82</v>
      </c>
      <c r="I56" s="23">
        <v>20.02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18.14</v>
      </c>
      <c r="C60" s="30"/>
      <c r="D60" s="33">
        <v>14.2</v>
      </c>
      <c r="E60" s="30"/>
      <c r="F60" s="30">
        <v>78.5</v>
      </c>
      <c r="G60" s="34"/>
      <c r="H60" s="30">
        <v>198</v>
      </c>
      <c r="I60" s="30"/>
      <c r="J60" s="21">
        <v>7.74</v>
      </c>
      <c r="K60" s="21"/>
      <c r="L60" s="21">
        <v>4.38</v>
      </c>
      <c r="M60" s="21"/>
    </row>
    <row r="61" spans="1:13" ht="18.75">
      <c r="A61" s="28" t="s">
        <v>2</v>
      </c>
      <c r="B61" s="29">
        <v>8.64</v>
      </c>
      <c r="C61" s="30"/>
      <c r="D61" s="33">
        <v>2.3199999999999998</v>
      </c>
      <c r="E61" s="30"/>
      <c r="F61" s="30">
        <v>6.51</v>
      </c>
      <c r="G61" s="34"/>
      <c r="H61" s="30">
        <v>2.79</v>
      </c>
      <c r="I61" s="30"/>
      <c r="J61" s="21">
        <v>7.77</v>
      </c>
      <c r="K61" s="21"/>
      <c r="L61" s="21">
        <v>72.3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35.07</v>
      </c>
      <c r="D63" s="33"/>
      <c r="E63" s="30">
        <v>37.090000000000003</v>
      </c>
      <c r="F63" s="30"/>
      <c r="G63" s="34">
        <v>37.69</v>
      </c>
      <c r="H63" s="30"/>
      <c r="I63" s="30">
        <v>38.549999999999997</v>
      </c>
      <c r="J63" s="21"/>
      <c r="K63" s="21">
        <v>30.4</v>
      </c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30.2</v>
      </c>
    </row>
    <row r="65" spans="1:13" ht="18.75">
      <c r="A65" s="31" t="s">
        <v>4</v>
      </c>
      <c r="B65" s="30"/>
      <c r="C65" s="30">
        <v>29.55</v>
      </c>
      <c r="D65" s="33"/>
      <c r="E65" s="30">
        <v>35.96</v>
      </c>
      <c r="F65" s="30"/>
      <c r="G65" s="34">
        <v>50.58</v>
      </c>
      <c r="H65" s="30"/>
      <c r="I65" s="30">
        <v>3.29</v>
      </c>
      <c r="J65" s="21"/>
      <c r="K65" s="21">
        <v>56.6</v>
      </c>
      <c r="M65" s="21">
        <v>49.6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5.05</v>
      </c>
      <c r="C67" s="30">
        <v>16.27</v>
      </c>
      <c r="D67" s="33">
        <v>10.7</v>
      </c>
      <c r="E67" s="30">
        <v>15.4</v>
      </c>
      <c r="F67" s="30">
        <v>5</v>
      </c>
      <c r="G67" s="34">
        <v>8.4</v>
      </c>
      <c r="H67" s="30">
        <v>7.2</v>
      </c>
      <c r="I67" s="30">
        <v>12.4</v>
      </c>
      <c r="J67" s="21">
        <v>7.27</v>
      </c>
      <c r="K67" s="21">
        <v>6.7</v>
      </c>
      <c r="L67" s="21">
        <v>10.6</v>
      </c>
      <c r="M67" s="21">
        <v>40.200000000000003</v>
      </c>
    </row>
    <row r="68" spans="1:13" ht="18.75">
      <c r="A68" s="32" t="s">
        <v>5</v>
      </c>
      <c r="B68" s="54">
        <v>1.71</v>
      </c>
      <c r="C68" s="30">
        <v>6.77</v>
      </c>
      <c r="D68" s="33">
        <v>8.34</v>
      </c>
      <c r="E68" s="30">
        <v>10.25</v>
      </c>
      <c r="F68" s="30">
        <v>15.2</v>
      </c>
      <c r="G68" s="34">
        <v>10.119999999999999</v>
      </c>
      <c r="H68" s="30">
        <v>5.58</v>
      </c>
      <c r="I68" s="30">
        <v>5.74</v>
      </c>
      <c r="J68" s="21">
        <v>6.36</v>
      </c>
      <c r="K68" s="21">
        <v>7.2</v>
      </c>
      <c r="L68" s="21">
        <v>7.81</v>
      </c>
      <c r="M68" s="21">
        <v>9</v>
      </c>
    </row>
    <row r="69" spans="1:13" ht="18.75">
      <c r="A69" s="32" t="s">
        <v>6</v>
      </c>
      <c r="B69" s="54">
        <v>4.0999999999999996</v>
      </c>
      <c r="C69" s="30">
        <v>7.6</v>
      </c>
      <c r="D69" s="33">
        <v>13.7</v>
      </c>
      <c r="E69" s="30">
        <v>8.5399999999999991</v>
      </c>
      <c r="F69" s="30">
        <v>6.3</v>
      </c>
      <c r="G69" s="34">
        <v>8.18</v>
      </c>
      <c r="H69" s="30">
        <v>10.3</v>
      </c>
      <c r="I69" s="30">
        <v>11.36</v>
      </c>
      <c r="J69" s="21">
        <v>4.28</v>
      </c>
      <c r="K69" s="21">
        <v>4.9000000000000004</v>
      </c>
      <c r="L69" s="21">
        <v>5.66</v>
      </c>
      <c r="M69" s="21">
        <v>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133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56200</v>
      </c>
      <c r="D4" s="217"/>
      <c r="E4" s="217"/>
      <c r="F4" s="217">
        <v>56949</v>
      </c>
      <c r="G4" s="217"/>
      <c r="H4" s="217"/>
      <c r="I4" s="217">
        <v>57900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81750</v>
      </c>
      <c r="D5" s="217"/>
      <c r="E5" s="217"/>
      <c r="F5" s="217">
        <v>82584</v>
      </c>
      <c r="G5" s="217"/>
      <c r="H5" s="217"/>
      <c r="I5" s="217">
        <v>83460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C4-'28日'!I4</f>
        <v>620</v>
      </c>
      <c r="D6" s="273"/>
      <c r="E6" s="273"/>
      <c r="F6" s="274">
        <f>F4-C4</f>
        <v>749</v>
      </c>
      <c r="G6" s="275"/>
      <c r="H6" s="276"/>
      <c r="I6" s="274">
        <f>I4-F4</f>
        <v>951</v>
      </c>
      <c r="J6" s="275"/>
      <c r="K6" s="276"/>
      <c r="L6" s="282">
        <f>C6+F6+I6</f>
        <v>2320</v>
      </c>
      <c r="M6" s="282">
        <f>C7+F7+I7</f>
        <v>2680</v>
      </c>
    </row>
    <row r="7" spans="1:15" ht="21.95" customHeight="1">
      <c r="A7" s="208"/>
      <c r="B7" s="6" t="s">
        <v>16</v>
      </c>
      <c r="C7" s="273">
        <f>C5-'28日'!I5</f>
        <v>970</v>
      </c>
      <c r="D7" s="273"/>
      <c r="E7" s="273"/>
      <c r="F7" s="274">
        <f>F5-C5</f>
        <v>834</v>
      </c>
      <c r="G7" s="275"/>
      <c r="H7" s="276"/>
      <c r="I7" s="274">
        <f>I5-F5</f>
        <v>876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49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25</v>
      </c>
      <c r="D10" s="217"/>
      <c r="E10" s="217"/>
      <c r="F10" s="217">
        <v>47</v>
      </c>
      <c r="G10" s="217"/>
      <c r="H10" s="217"/>
      <c r="I10" s="217">
        <v>48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197" t="s">
        <v>308</v>
      </c>
      <c r="D11" s="197" t="s">
        <v>308</v>
      </c>
      <c r="E11" s="197" t="s">
        <v>308</v>
      </c>
      <c r="F11" s="198" t="s">
        <v>308</v>
      </c>
      <c r="G11" s="198" t="s">
        <v>308</v>
      </c>
      <c r="H11" s="198" t="s">
        <v>308</v>
      </c>
      <c r="I11" s="199" t="s">
        <v>308</v>
      </c>
      <c r="J11" s="199" t="s">
        <v>308</v>
      </c>
      <c r="K11" s="199" t="s">
        <v>308</v>
      </c>
    </row>
    <row r="12" spans="1:15" ht="21.95" customHeight="1">
      <c r="A12" s="253"/>
      <c r="B12" s="43" t="s">
        <v>23</v>
      </c>
      <c r="C12" s="197">
        <v>55</v>
      </c>
      <c r="D12" s="197">
        <v>55</v>
      </c>
      <c r="E12" s="197">
        <v>55</v>
      </c>
      <c r="F12" s="198">
        <v>55</v>
      </c>
      <c r="G12" s="198">
        <v>55</v>
      </c>
      <c r="H12" s="198">
        <v>55</v>
      </c>
      <c r="I12" s="199">
        <v>55</v>
      </c>
      <c r="J12" s="199">
        <v>55</v>
      </c>
      <c r="K12" s="199">
        <v>55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196">
        <v>410</v>
      </c>
      <c r="D15" s="196">
        <v>380</v>
      </c>
      <c r="E15" s="196">
        <v>350</v>
      </c>
      <c r="F15" s="41">
        <v>350</v>
      </c>
      <c r="G15" s="41">
        <v>320</v>
      </c>
      <c r="H15" s="41">
        <v>290</v>
      </c>
      <c r="I15" s="41">
        <v>290</v>
      </c>
      <c r="J15" s="41">
        <v>260</v>
      </c>
      <c r="K15" s="41">
        <v>510</v>
      </c>
    </row>
    <row r="16" spans="1:15" ht="42.7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319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197" t="s">
        <v>309</v>
      </c>
      <c r="D17" s="197" t="s">
        <v>309</v>
      </c>
      <c r="E17" s="197" t="s">
        <v>309</v>
      </c>
      <c r="F17" s="198" t="s">
        <v>309</v>
      </c>
      <c r="G17" s="198" t="s">
        <v>309</v>
      </c>
      <c r="H17" s="198" t="s">
        <v>309</v>
      </c>
      <c r="I17" s="199" t="s">
        <v>309</v>
      </c>
      <c r="J17" s="199" t="s">
        <v>309</v>
      </c>
      <c r="K17" s="199" t="s">
        <v>309</v>
      </c>
    </row>
    <row r="18" spans="1:11" ht="21.95" customHeight="1">
      <c r="A18" s="225"/>
      <c r="B18" s="42" t="s">
        <v>23</v>
      </c>
      <c r="C18" s="197">
        <v>70</v>
      </c>
      <c r="D18" s="197">
        <v>70</v>
      </c>
      <c r="E18" s="197">
        <v>70</v>
      </c>
      <c r="F18" s="198">
        <v>70</v>
      </c>
      <c r="G18" s="198">
        <v>70</v>
      </c>
      <c r="H18" s="198">
        <v>70</v>
      </c>
      <c r="I18" s="199">
        <v>70</v>
      </c>
      <c r="J18" s="199">
        <v>70</v>
      </c>
      <c r="K18" s="199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196">
        <v>460</v>
      </c>
      <c r="D21" s="196">
        <v>360</v>
      </c>
      <c r="E21" s="196">
        <v>300</v>
      </c>
      <c r="F21" s="41">
        <v>300</v>
      </c>
      <c r="G21" s="41">
        <v>220</v>
      </c>
      <c r="H21" s="41">
        <v>500</v>
      </c>
      <c r="I21" s="41">
        <v>500</v>
      </c>
      <c r="J21" s="41">
        <v>410</v>
      </c>
      <c r="K21" s="41">
        <v>350</v>
      </c>
    </row>
    <row r="22" spans="1:11" ht="33" customHeight="1">
      <c r="A22" s="223"/>
      <c r="B22" s="9" t="s">
        <v>33</v>
      </c>
      <c r="C22" s="224" t="s">
        <v>34</v>
      </c>
      <c r="D22" s="224"/>
      <c r="E22" s="224"/>
      <c r="F22" s="224" t="s">
        <v>318</v>
      </c>
      <c r="G22" s="224"/>
      <c r="H22" s="224"/>
      <c r="I22" s="224" t="s">
        <v>320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2240</v>
      </c>
      <c r="D23" s="222"/>
      <c r="E23" s="222"/>
      <c r="F23" s="222">
        <f>1050+1130</f>
        <v>2180</v>
      </c>
      <c r="G23" s="222"/>
      <c r="H23" s="222"/>
      <c r="I23" s="222">
        <v>2030</v>
      </c>
      <c r="J23" s="222"/>
      <c r="K23" s="222"/>
    </row>
    <row r="24" spans="1:11" ht="21.95" customHeight="1">
      <c r="A24" s="228"/>
      <c r="B24" s="10" t="s">
        <v>37</v>
      </c>
      <c r="C24" s="222">
        <v>2070</v>
      </c>
      <c r="D24" s="222"/>
      <c r="E24" s="222"/>
      <c r="F24" s="222">
        <f>1060+1010</f>
        <v>2070</v>
      </c>
      <c r="G24" s="222"/>
      <c r="H24" s="222"/>
      <c r="I24" s="222">
        <v>1950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29</v>
      </c>
      <c r="D25" s="222"/>
      <c r="E25" s="222"/>
      <c r="F25" s="222">
        <v>29</v>
      </c>
      <c r="G25" s="222"/>
      <c r="H25" s="222"/>
      <c r="I25" s="222">
        <v>29</v>
      </c>
      <c r="J25" s="222"/>
      <c r="K25" s="222"/>
    </row>
    <row r="26" spans="1:11" ht="21.95" customHeight="1">
      <c r="A26" s="227"/>
      <c r="B26" s="8" t="s">
        <v>40</v>
      </c>
      <c r="C26" s="222">
        <v>57</v>
      </c>
      <c r="D26" s="222"/>
      <c r="E26" s="222"/>
      <c r="F26" s="222">
        <v>55</v>
      </c>
      <c r="G26" s="222"/>
      <c r="H26" s="222"/>
      <c r="I26" s="222">
        <v>55</v>
      </c>
      <c r="J26" s="222"/>
      <c r="K26" s="222"/>
    </row>
    <row r="27" spans="1:11" ht="21.95" customHeight="1">
      <c r="A27" s="227"/>
      <c r="B27" s="8" t="s">
        <v>41</v>
      </c>
      <c r="C27" s="222">
        <v>20</v>
      </c>
      <c r="D27" s="222"/>
      <c r="E27" s="222"/>
      <c r="F27" s="222">
        <v>20</v>
      </c>
      <c r="G27" s="222"/>
      <c r="H27" s="222"/>
      <c r="I27" s="222">
        <v>20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315</v>
      </c>
      <c r="D28" s="239"/>
      <c r="E28" s="240"/>
      <c r="F28" s="238" t="s">
        <v>317</v>
      </c>
      <c r="G28" s="239"/>
      <c r="H28" s="240"/>
      <c r="I28" s="238" t="s">
        <v>321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98</v>
      </c>
      <c r="D31" s="250"/>
      <c r="E31" s="251"/>
      <c r="F31" s="249" t="s">
        <v>316</v>
      </c>
      <c r="G31" s="250"/>
      <c r="H31" s="251"/>
      <c r="I31" s="249" t="s">
        <v>94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9.3699999999999992</v>
      </c>
      <c r="F35" s="44">
        <v>9.31</v>
      </c>
      <c r="G35" s="44">
        <v>9.2100000000000009</v>
      </c>
      <c r="H35" s="41">
        <v>9.17</v>
      </c>
      <c r="I35" s="44">
        <v>9.2799999999999994</v>
      </c>
      <c r="J35" s="21">
        <v>9.3000000000000007</v>
      </c>
    </row>
    <row r="36" spans="1:10" ht="15.75">
      <c r="A36" s="261"/>
      <c r="B36" s="268"/>
      <c r="C36" s="12" t="s">
        <v>56</v>
      </c>
      <c r="D36" s="12" t="s">
        <v>57</v>
      </c>
      <c r="E36" s="44">
        <v>7.23</v>
      </c>
      <c r="F36" s="44">
        <v>7.69</v>
      </c>
      <c r="G36" s="44">
        <v>10.36</v>
      </c>
      <c r="H36" s="41">
        <v>9.59</v>
      </c>
      <c r="I36" s="44">
        <v>5.7</v>
      </c>
      <c r="J36" s="21">
        <v>5.2</v>
      </c>
    </row>
    <row r="37" spans="1:10" ht="18.75">
      <c r="A37" s="261"/>
      <c r="B37" s="268"/>
      <c r="C37" s="13" t="s">
        <v>58</v>
      </c>
      <c r="D37" s="12" t="s">
        <v>59</v>
      </c>
      <c r="E37" s="44">
        <v>12.4</v>
      </c>
      <c r="F37" s="44">
        <v>13.8</v>
      </c>
      <c r="G37" s="35">
        <v>15.4</v>
      </c>
      <c r="H37" s="41">
        <v>16.5</v>
      </c>
      <c r="I37" s="44">
        <v>16.100000000000001</v>
      </c>
      <c r="J37" s="21">
        <v>16.5</v>
      </c>
    </row>
    <row r="38" spans="1:10" ht="16.5">
      <c r="A38" s="261"/>
      <c r="B38" s="268"/>
      <c r="C38" s="14" t="s">
        <v>60</v>
      </c>
      <c r="D38" s="12" t="s">
        <v>61</v>
      </c>
      <c r="E38" s="35">
        <v>7.44</v>
      </c>
      <c r="F38" s="35">
        <v>6.49</v>
      </c>
      <c r="G38" s="35">
        <v>12.8</v>
      </c>
      <c r="H38" s="37">
        <v>13.7</v>
      </c>
      <c r="I38" s="44">
        <v>5.61</v>
      </c>
      <c r="J38" s="21">
        <v>5.7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9.75</v>
      </c>
      <c r="F40" s="44">
        <v>9.7799999999999994</v>
      </c>
      <c r="G40" s="44">
        <v>9.8800000000000008</v>
      </c>
      <c r="H40" s="41">
        <v>9.91</v>
      </c>
      <c r="I40" s="44">
        <v>10.1</v>
      </c>
      <c r="J40" s="21">
        <v>10.1</v>
      </c>
    </row>
    <row r="41" spans="1:10" ht="15.75">
      <c r="A41" s="261"/>
      <c r="B41" s="268"/>
      <c r="C41" s="12" t="s">
        <v>56</v>
      </c>
      <c r="D41" s="12" t="s">
        <v>64</v>
      </c>
      <c r="E41" s="44">
        <v>25</v>
      </c>
      <c r="F41" s="44">
        <v>26.3</v>
      </c>
      <c r="G41" s="44">
        <v>29.4</v>
      </c>
      <c r="H41" s="41">
        <v>24.1</v>
      </c>
      <c r="I41" s="44">
        <v>23.2</v>
      </c>
      <c r="J41" s="21">
        <v>20.2</v>
      </c>
    </row>
    <row r="42" spans="1:10" ht="15.75">
      <c r="A42" s="261"/>
      <c r="B42" s="268"/>
      <c r="C42" s="15" t="s">
        <v>65</v>
      </c>
      <c r="D42" s="16" t="s">
        <v>66</v>
      </c>
      <c r="E42" s="44">
        <v>4.93</v>
      </c>
      <c r="F42" s="44">
        <v>4.8</v>
      </c>
      <c r="G42" s="44">
        <v>5.49</v>
      </c>
      <c r="H42" s="41">
        <v>5.23</v>
      </c>
      <c r="I42" s="44">
        <v>4.66</v>
      </c>
      <c r="J42" s="21">
        <v>4.4400000000000004</v>
      </c>
    </row>
    <row r="43" spans="1:10" ht="16.5">
      <c r="A43" s="261"/>
      <c r="B43" s="268"/>
      <c r="C43" s="15" t="s">
        <v>67</v>
      </c>
      <c r="D43" s="17" t="s">
        <v>68</v>
      </c>
      <c r="E43" s="44">
        <v>5.31</v>
      </c>
      <c r="F43" s="44">
        <v>4.96</v>
      </c>
      <c r="G43" s="44">
        <v>6.23</v>
      </c>
      <c r="H43" s="41">
        <v>6.27</v>
      </c>
      <c r="I43" s="44">
        <v>5.0999999999999996</v>
      </c>
      <c r="J43" s="21">
        <v>5.3</v>
      </c>
    </row>
    <row r="44" spans="1:10" ht="18.75">
      <c r="A44" s="261"/>
      <c r="B44" s="268"/>
      <c r="C44" s="13" t="s">
        <v>58</v>
      </c>
      <c r="D44" s="12" t="s">
        <v>69</v>
      </c>
      <c r="E44" s="44">
        <v>755</v>
      </c>
      <c r="F44" s="44">
        <v>579</v>
      </c>
      <c r="G44" s="44">
        <v>615</v>
      </c>
      <c r="H44" s="41">
        <v>562</v>
      </c>
      <c r="I44" s="44">
        <v>694</v>
      </c>
      <c r="J44" s="21">
        <v>788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>
        <v>6.78</v>
      </c>
      <c r="F45" s="44">
        <v>6.73</v>
      </c>
      <c r="G45" s="44">
        <v>8.65</v>
      </c>
      <c r="H45" s="41">
        <v>10.99</v>
      </c>
      <c r="I45" s="44">
        <v>6.16</v>
      </c>
      <c r="J45" s="21">
        <v>5.8</v>
      </c>
    </row>
    <row r="46" spans="1:10" ht="18.75">
      <c r="A46" s="261"/>
      <c r="B46" s="268"/>
      <c r="C46" s="13" t="s">
        <v>58</v>
      </c>
      <c r="D46" s="12" t="s">
        <v>59</v>
      </c>
      <c r="E46" s="44">
        <v>14</v>
      </c>
      <c r="F46" s="44">
        <v>9.1199999999999992</v>
      </c>
      <c r="G46" s="44">
        <v>12.5</v>
      </c>
      <c r="H46" s="41">
        <v>12.2</v>
      </c>
      <c r="I46" s="44">
        <v>13.5</v>
      </c>
      <c r="J46" s="21">
        <v>15.8</v>
      </c>
    </row>
    <row r="47" spans="1:10" ht="16.5">
      <c r="A47" s="261"/>
      <c r="B47" s="268"/>
      <c r="C47" s="14" t="s">
        <v>60</v>
      </c>
      <c r="D47" s="12" t="s">
        <v>72</v>
      </c>
      <c r="E47" s="44">
        <v>6.61</v>
      </c>
      <c r="F47" s="44">
        <v>6.67</v>
      </c>
      <c r="G47" s="44">
        <v>1.97</v>
      </c>
      <c r="H47" s="41">
        <v>5.73</v>
      </c>
      <c r="I47" s="44">
        <v>0.95</v>
      </c>
      <c r="J47" s="21">
        <v>1.4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>
        <v>6.2</v>
      </c>
      <c r="F48" s="44">
        <v>6.98</v>
      </c>
      <c r="G48" s="44">
        <v>7.51</v>
      </c>
      <c r="H48" s="41">
        <v>7.66</v>
      </c>
      <c r="I48" s="44">
        <v>5.85</v>
      </c>
      <c r="J48" s="21">
        <v>6.2</v>
      </c>
    </row>
    <row r="49" spans="1:13" ht="18.75">
      <c r="A49" s="261"/>
      <c r="B49" s="268"/>
      <c r="C49" s="13" t="s">
        <v>58</v>
      </c>
      <c r="D49" s="12" t="s">
        <v>59</v>
      </c>
      <c r="E49" s="44">
        <v>23.8</v>
      </c>
      <c r="F49" s="44">
        <v>24.1</v>
      </c>
      <c r="G49" s="44">
        <v>18.7</v>
      </c>
      <c r="H49" s="41">
        <v>18.899999999999999</v>
      </c>
      <c r="I49" s="44">
        <v>25.6</v>
      </c>
      <c r="J49" s="21">
        <v>28</v>
      </c>
    </row>
    <row r="50" spans="1:13" ht="16.5">
      <c r="A50" s="261"/>
      <c r="B50" s="268"/>
      <c r="C50" s="14" t="s">
        <v>60</v>
      </c>
      <c r="D50" s="12" t="s">
        <v>72</v>
      </c>
      <c r="E50" s="44">
        <v>16.8</v>
      </c>
      <c r="F50" s="44">
        <v>13.7</v>
      </c>
      <c r="G50" s="44">
        <v>5.95</v>
      </c>
      <c r="H50" s="41">
        <v>9.4</v>
      </c>
      <c r="I50" s="44">
        <v>7.93</v>
      </c>
      <c r="J50" s="21">
        <v>7.1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9.2799999999999994</v>
      </c>
      <c r="F52" s="44">
        <v>9.3699999999999992</v>
      </c>
      <c r="G52" s="44">
        <v>9.41</v>
      </c>
      <c r="H52" s="41">
        <v>9.24</v>
      </c>
      <c r="I52" s="44">
        <v>9.42</v>
      </c>
      <c r="J52" s="21">
        <v>9.4</v>
      </c>
    </row>
    <row r="53" spans="1:13" ht="15.75">
      <c r="A53" s="261"/>
      <c r="B53" s="268"/>
      <c r="C53" s="12" t="s">
        <v>56</v>
      </c>
      <c r="D53" s="12" t="s">
        <v>57</v>
      </c>
      <c r="E53" s="44">
        <v>8.43</v>
      </c>
      <c r="F53" s="44">
        <v>6.56</v>
      </c>
      <c r="G53" s="44">
        <v>8.16</v>
      </c>
      <c r="H53" s="41">
        <v>8.24</v>
      </c>
      <c r="I53" s="44">
        <v>6.24</v>
      </c>
      <c r="J53" s="21">
        <v>5.9</v>
      </c>
    </row>
    <row r="54" spans="1:13" ht="18.75">
      <c r="A54" s="261"/>
      <c r="B54" s="268"/>
      <c r="C54" s="13" t="s">
        <v>58</v>
      </c>
      <c r="D54" s="12" t="s">
        <v>59</v>
      </c>
      <c r="E54" s="44">
        <v>6.5</v>
      </c>
      <c r="F54" s="44">
        <v>11.2</v>
      </c>
      <c r="G54" s="44">
        <v>4.7</v>
      </c>
      <c r="H54" s="41">
        <v>3.1</v>
      </c>
      <c r="I54" s="44">
        <v>15</v>
      </c>
      <c r="J54" s="21">
        <v>15.3</v>
      </c>
    </row>
    <row r="55" spans="1:13" ht="16.5">
      <c r="A55" s="261"/>
      <c r="B55" s="269"/>
      <c r="C55" s="18" t="s">
        <v>60</v>
      </c>
      <c r="D55" s="12" t="s">
        <v>77</v>
      </c>
      <c r="E55" s="19">
        <v>2.82</v>
      </c>
      <c r="F55" s="19">
        <v>3.16</v>
      </c>
      <c r="G55" s="19">
        <v>4.87</v>
      </c>
      <c r="H55" s="41">
        <v>3.75</v>
      </c>
      <c r="I55" s="44">
        <v>3.4</v>
      </c>
      <c r="J55" s="21">
        <v>3.6</v>
      </c>
    </row>
    <row r="56" spans="1:13" ht="14.25">
      <c r="A56" s="22" t="s">
        <v>78</v>
      </c>
      <c r="B56" s="22" t="s">
        <v>79</v>
      </c>
      <c r="C56" s="23">
        <v>8.3000000000000007</v>
      </c>
      <c r="D56" s="22" t="s">
        <v>80</v>
      </c>
      <c r="E56" s="23">
        <v>81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4.8</v>
      </c>
      <c r="C60" s="30"/>
      <c r="D60" s="33">
        <v>19.7</v>
      </c>
      <c r="E60" s="30"/>
      <c r="F60" s="30">
        <v>68.430000000000007</v>
      </c>
      <c r="G60" s="34"/>
      <c r="H60" s="30">
        <v>4.01</v>
      </c>
      <c r="I60" s="30"/>
      <c r="J60" s="21">
        <v>4.04</v>
      </c>
      <c r="K60" s="21"/>
      <c r="L60" s="21">
        <v>7.2</v>
      </c>
      <c r="M60" s="21"/>
    </row>
    <row r="61" spans="1:13" ht="18.75">
      <c r="A61" s="28" t="s">
        <v>2</v>
      </c>
      <c r="B61" s="29">
        <v>1.18</v>
      </c>
      <c r="C61" s="30"/>
      <c r="D61" s="33">
        <v>0.27</v>
      </c>
      <c r="E61" s="30"/>
      <c r="F61" s="30">
        <v>1.45</v>
      </c>
      <c r="G61" s="34"/>
      <c r="H61" s="30">
        <v>19.8</v>
      </c>
      <c r="I61" s="30"/>
      <c r="J61" s="21">
        <v>0.97</v>
      </c>
      <c r="K61" s="21"/>
      <c r="L61" s="21">
        <v>167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7.6</v>
      </c>
      <c r="D63" s="33"/>
      <c r="E63" s="30">
        <v>44.88</v>
      </c>
      <c r="F63" s="30"/>
      <c r="G63" s="34">
        <v>46.88</v>
      </c>
      <c r="H63" s="30"/>
      <c r="I63" s="30">
        <v>51.56</v>
      </c>
      <c r="J63" s="21"/>
      <c r="K63" s="21">
        <v>54.89</v>
      </c>
      <c r="M63" s="21">
        <v>68.48</v>
      </c>
    </row>
    <row r="64" spans="1:13" ht="18.75">
      <c r="A64" s="31" t="s">
        <v>3</v>
      </c>
      <c r="B64" s="30"/>
      <c r="C64" s="30">
        <v>19.600000000000001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>
        <v>25.57</v>
      </c>
      <c r="F65" s="30"/>
      <c r="G65" s="34">
        <v>27.09</v>
      </c>
      <c r="H65" s="30"/>
      <c r="I65" s="30">
        <v>27.51</v>
      </c>
      <c r="J65" s="21"/>
      <c r="K65" s="21">
        <v>29.07</v>
      </c>
      <c r="M65" s="21">
        <v>40.98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6.45</v>
      </c>
      <c r="C67" s="30">
        <v>11.27</v>
      </c>
      <c r="D67" s="33">
        <v>6.67</v>
      </c>
      <c r="E67" s="30">
        <v>11.46</v>
      </c>
      <c r="F67" s="30">
        <v>9.3800000000000008</v>
      </c>
      <c r="G67" s="34">
        <v>11.86</v>
      </c>
      <c r="H67" s="30">
        <v>15.4</v>
      </c>
      <c r="I67" s="30">
        <v>11.24</v>
      </c>
      <c r="J67" s="21">
        <v>7.88</v>
      </c>
      <c r="K67" s="21">
        <v>11.82</v>
      </c>
      <c r="L67" s="21">
        <v>7.3</v>
      </c>
      <c r="M67" s="21">
        <v>12</v>
      </c>
    </row>
    <row r="68" spans="1:13" ht="18.75">
      <c r="A68" s="32" t="s">
        <v>5</v>
      </c>
      <c r="B68" s="36">
        <v>0.48</v>
      </c>
      <c r="C68" s="30">
        <v>11.28</v>
      </c>
      <c r="D68" s="33">
        <v>1.39</v>
      </c>
      <c r="E68" s="30">
        <v>11.16</v>
      </c>
      <c r="F68" s="30">
        <v>0.68</v>
      </c>
      <c r="G68" s="34">
        <v>11.46</v>
      </c>
      <c r="H68" s="30">
        <v>0.87</v>
      </c>
      <c r="I68" s="30">
        <v>10.58</v>
      </c>
      <c r="J68" s="21">
        <v>2.4</v>
      </c>
      <c r="K68" s="21">
        <v>12.17</v>
      </c>
      <c r="L68" s="21">
        <v>3.5</v>
      </c>
      <c r="M68" s="21">
        <v>11.7</v>
      </c>
    </row>
    <row r="69" spans="1:13" ht="18.75">
      <c r="A69" s="32" t="s">
        <v>6</v>
      </c>
      <c r="B69" s="36"/>
      <c r="C69" s="30"/>
      <c r="D69" s="33"/>
      <c r="E69" s="30"/>
      <c r="F69" s="30">
        <v>13.6</v>
      </c>
      <c r="G69" s="34">
        <v>16.86</v>
      </c>
      <c r="H69" s="30">
        <v>11</v>
      </c>
      <c r="I69" s="30">
        <v>11.3</v>
      </c>
      <c r="J69" s="21">
        <v>9.1999999999999993</v>
      </c>
      <c r="K69" s="21">
        <v>10.199999999999999</v>
      </c>
      <c r="L69" s="21">
        <v>8.8000000000000007</v>
      </c>
      <c r="M69" s="21">
        <v>10.5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143</v>
      </c>
      <c r="D2" s="214"/>
      <c r="E2" s="214"/>
      <c r="F2" s="215" t="s">
        <v>323</v>
      </c>
      <c r="G2" s="215"/>
      <c r="H2" s="215"/>
      <c r="I2" s="216" t="s">
        <v>161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58890</v>
      </c>
      <c r="D4" s="217"/>
      <c r="E4" s="217"/>
      <c r="F4" s="217">
        <v>59850</v>
      </c>
      <c r="G4" s="217"/>
      <c r="H4" s="217"/>
      <c r="I4" s="217">
        <v>60726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84390</v>
      </c>
      <c r="D5" s="217"/>
      <c r="E5" s="217"/>
      <c r="F5" s="217">
        <v>85225</v>
      </c>
      <c r="G5" s="217"/>
      <c r="H5" s="217"/>
      <c r="I5" s="217">
        <v>85790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C4-'29日'!I4</f>
        <v>990</v>
      </c>
      <c r="D6" s="273"/>
      <c r="E6" s="273"/>
      <c r="F6" s="274">
        <f>F4-C4</f>
        <v>960</v>
      </c>
      <c r="G6" s="275"/>
      <c r="H6" s="276"/>
      <c r="I6" s="274">
        <f>I4-F4</f>
        <v>876</v>
      </c>
      <c r="J6" s="275"/>
      <c r="K6" s="276"/>
      <c r="L6" s="282">
        <f>C6+F6+I6</f>
        <v>2826</v>
      </c>
      <c r="M6" s="282">
        <f>C7+F7+I7</f>
        <v>2330</v>
      </c>
    </row>
    <row r="7" spans="1:15" ht="21.95" customHeight="1">
      <c r="A7" s="208"/>
      <c r="B7" s="6" t="s">
        <v>16</v>
      </c>
      <c r="C7" s="273">
        <f>C5-'29日'!I5</f>
        <v>930</v>
      </c>
      <c r="D7" s="273"/>
      <c r="E7" s="273"/>
      <c r="F7" s="274">
        <f>F5-C5</f>
        <v>835</v>
      </c>
      <c r="G7" s="275"/>
      <c r="H7" s="276"/>
      <c r="I7" s="274">
        <f>I5-F5</f>
        <v>565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46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48</v>
      </c>
      <c r="D10" s="217"/>
      <c r="E10" s="217"/>
      <c r="F10" s="217">
        <v>49</v>
      </c>
      <c r="G10" s="217"/>
      <c r="H10" s="217"/>
      <c r="I10" s="217">
        <v>46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201" t="s">
        <v>308</v>
      </c>
      <c r="D11" s="201" t="s">
        <v>308</v>
      </c>
      <c r="E11" s="201" t="s">
        <v>308</v>
      </c>
      <c r="F11" s="202" t="s">
        <v>308</v>
      </c>
      <c r="G11" s="202" t="s">
        <v>308</v>
      </c>
      <c r="H11" s="202" t="s">
        <v>308</v>
      </c>
      <c r="I11" s="203" t="s">
        <v>308</v>
      </c>
      <c r="J11" s="203" t="s">
        <v>308</v>
      </c>
      <c r="K11" s="203" t="s">
        <v>308</v>
      </c>
    </row>
    <row r="12" spans="1:15" ht="21.95" customHeight="1">
      <c r="A12" s="253"/>
      <c r="B12" s="43" t="s">
        <v>23</v>
      </c>
      <c r="C12" s="201">
        <v>55</v>
      </c>
      <c r="D12" s="201">
        <v>55</v>
      </c>
      <c r="E12" s="201">
        <v>55</v>
      </c>
      <c r="F12" s="202">
        <v>55</v>
      </c>
      <c r="G12" s="202">
        <v>55</v>
      </c>
      <c r="H12" s="202">
        <v>55</v>
      </c>
      <c r="I12" s="203">
        <v>55</v>
      </c>
      <c r="J12" s="203">
        <v>55</v>
      </c>
      <c r="K12" s="203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200">
        <v>510</v>
      </c>
      <c r="D15" s="41">
        <v>480</v>
      </c>
      <c r="E15" s="41">
        <v>450</v>
      </c>
      <c r="F15" s="41">
        <v>450</v>
      </c>
      <c r="G15" s="41">
        <v>420</v>
      </c>
      <c r="H15" s="41">
        <v>390</v>
      </c>
      <c r="I15" s="41">
        <v>390</v>
      </c>
      <c r="J15" s="41">
        <v>360</v>
      </c>
      <c r="K15" s="41">
        <v>330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201" t="s">
        <v>309</v>
      </c>
      <c r="D17" s="201" t="s">
        <v>309</v>
      </c>
      <c r="E17" s="201" t="s">
        <v>309</v>
      </c>
      <c r="F17" s="202" t="s">
        <v>309</v>
      </c>
      <c r="G17" s="202" t="s">
        <v>309</v>
      </c>
      <c r="H17" s="202" t="s">
        <v>309</v>
      </c>
      <c r="I17" s="203" t="s">
        <v>309</v>
      </c>
      <c r="J17" s="203" t="s">
        <v>309</v>
      </c>
      <c r="K17" s="203" t="s">
        <v>309</v>
      </c>
    </row>
    <row r="18" spans="1:11" ht="21.95" customHeight="1">
      <c r="A18" s="225"/>
      <c r="B18" s="42" t="s">
        <v>23</v>
      </c>
      <c r="C18" s="201">
        <v>70</v>
      </c>
      <c r="D18" s="201">
        <v>70</v>
      </c>
      <c r="E18" s="201">
        <v>70</v>
      </c>
      <c r="F18" s="202">
        <v>70</v>
      </c>
      <c r="G18" s="202">
        <v>70</v>
      </c>
      <c r="H18" s="202">
        <v>70</v>
      </c>
      <c r="I18" s="203">
        <v>70</v>
      </c>
      <c r="J18" s="203">
        <v>70</v>
      </c>
      <c r="K18" s="203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200">
        <v>350</v>
      </c>
      <c r="D21" s="41">
        <v>300</v>
      </c>
      <c r="E21" s="41">
        <v>540</v>
      </c>
      <c r="F21" s="41">
        <v>540</v>
      </c>
      <c r="G21" s="41">
        <v>490</v>
      </c>
      <c r="H21" s="41">
        <v>440</v>
      </c>
      <c r="I21" s="41">
        <v>430</v>
      </c>
      <c r="J21" s="41">
        <v>370</v>
      </c>
      <c r="K21" s="41">
        <v>330</v>
      </c>
    </row>
    <row r="22" spans="1:11" ht="21.95" customHeight="1">
      <c r="A22" s="223"/>
      <c r="B22" s="9" t="s">
        <v>33</v>
      </c>
      <c r="C22" s="224" t="s">
        <v>322</v>
      </c>
      <c r="D22" s="224"/>
      <c r="E22" s="224"/>
      <c r="F22" s="224" t="s">
        <v>34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2030</v>
      </c>
      <c r="D23" s="222"/>
      <c r="E23" s="222"/>
      <c r="F23" s="222">
        <f>1010+1020</f>
        <v>2030</v>
      </c>
      <c r="G23" s="222"/>
      <c r="H23" s="222"/>
      <c r="I23" s="222">
        <v>1950</v>
      </c>
      <c r="J23" s="222"/>
      <c r="K23" s="222"/>
    </row>
    <row r="24" spans="1:11" ht="21.95" customHeight="1">
      <c r="A24" s="228"/>
      <c r="B24" s="10" t="s">
        <v>37</v>
      </c>
      <c r="C24" s="222">
        <v>1950</v>
      </c>
      <c r="D24" s="222"/>
      <c r="E24" s="222"/>
      <c r="F24" s="222">
        <f>990+960</f>
        <v>1950</v>
      </c>
      <c r="G24" s="222"/>
      <c r="H24" s="222"/>
      <c r="I24" s="222">
        <v>1870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29</v>
      </c>
      <c r="D25" s="222"/>
      <c r="E25" s="222"/>
      <c r="F25" s="222">
        <v>29</v>
      </c>
      <c r="G25" s="222"/>
      <c r="H25" s="222"/>
      <c r="I25" s="222">
        <v>29</v>
      </c>
      <c r="J25" s="222"/>
      <c r="K25" s="222"/>
    </row>
    <row r="26" spans="1:11" ht="21.95" customHeight="1">
      <c r="A26" s="227"/>
      <c r="B26" s="8" t="s">
        <v>40</v>
      </c>
      <c r="C26" s="222">
        <v>53</v>
      </c>
      <c r="D26" s="222"/>
      <c r="E26" s="222"/>
      <c r="F26" s="222">
        <v>53</v>
      </c>
      <c r="G26" s="222"/>
      <c r="H26" s="222"/>
      <c r="I26" s="222">
        <v>53</v>
      </c>
      <c r="J26" s="222"/>
      <c r="K26" s="222"/>
    </row>
    <row r="27" spans="1:11" ht="21.95" customHeight="1">
      <c r="A27" s="227"/>
      <c r="B27" s="8" t="s">
        <v>41</v>
      </c>
      <c r="C27" s="222">
        <v>20</v>
      </c>
      <c r="D27" s="222"/>
      <c r="E27" s="222"/>
      <c r="F27" s="222">
        <v>20</v>
      </c>
      <c r="G27" s="222"/>
      <c r="H27" s="222"/>
      <c r="I27" s="222">
        <v>20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95</v>
      </c>
      <c r="D28" s="239"/>
      <c r="E28" s="240"/>
      <c r="F28" s="238" t="s">
        <v>325</v>
      </c>
      <c r="G28" s="239"/>
      <c r="H28" s="240"/>
      <c r="I28" s="238" t="s">
        <v>326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144</v>
      </c>
      <c r="D31" s="250"/>
      <c r="E31" s="251"/>
      <c r="F31" s="249" t="s">
        <v>324</v>
      </c>
      <c r="G31" s="250"/>
      <c r="H31" s="251"/>
      <c r="I31" s="249" t="s">
        <v>269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</row>
    <row r="35" spans="1:10" ht="15.75">
      <c r="A35" s="261"/>
      <c r="B35" s="268"/>
      <c r="C35" s="13" t="s">
        <v>54</v>
      </c>
      <c r="D35" s="13" t="s">
        <v>55</v>
      </c>
      <c r="E35" s="201">
        <v>9.18</v>
      </c>
      <c r="F35" s="201">
        <v>9.23</v>
      </c>
      <c r="G35" s="201">
        <v>9.01</v>
      </c>
      <c r="H35" s="201">
        <v>9.42</v>
      </c>
      <c r="I35" s="201">
        <v>9.4600000000000009</v>
      </c>
      <c r="J35" s="201">
        <v>9.36</v>
      </c>
    </row>
    <row r="36" spans="1:10" ht="15.75">
      <c r="A36" s="261"/>
      <c r="B36" s="268"/>
      <c r="C36" s="12" t="s">
        <v>56</v>
      </c>
      <c r="D36" s="12" t="s">
        <v>57</v>
      </c>
      <c r="E36" s="201">
        <v>6.52</v>
      </c>
      <c r="F36" s="201">
        <v>5.19</v>
      </c>
      <c r="G36" s="201">
        <v>5.57</v>
      </c>
      <c r="H36" s="201">
        <v>4.9400000000000004</v>
      </c>
      <c r="I36" s="201">
        <v>5.21</v>
      </c>
      <c r="J36" s="201">
        <v>9.67</v>
      </c>
    </row>
    <row r="37" spans="1:10" ht="18.75">
      <c r="A37" s="261"/>
      <c r="B37" s="268"/>
      <c r="C37" s="13" t="s">
        <v>58</v>
      </c>
      <c r="D37" s="12" t="s">
        <v>59</v>
      </c>
      <c r="E37" s="201">
        <v>17.100000000000001</v>
      </c>
      <c r="F37" s="201">
        <v>16.5</v>
      </c>
      <c r="G37" s="201">
        <v>16.3</v>
      </c>
      <c r="H37" s="201">
        <v>16.3</v>
      </c>
      <c r="I37" s="201">
        <v>16.2</v>
      </c>
      <c r="J37" s="201">
        <v>14.9</v>
      </c>
    </row>
    <row r="38" spans="1:10" ht="16.5">
      <c r="A38" s="261"/>
      <c r="B38" s="268"/>
      <c r="C38" s="14" t="s">
        <v>60</v>
      </c>
      <c r="D38" s="12" t="s">
        <v>61</v>
      </c>
      <c r="E38" s="201">
        <v>8.35</v>
      </c>
      <c r="F38" s="201">
        <v>8.41</v>
      </c>
      <c r="G38" s="201">
        <v>15.8</v>
      </c>
      <c r="H38" s="201">
        <v>13.8</v>
      </c>
      <c r="I38" s="201">
        <v>1.47</v>
      </c>
      <c r="J38" s="201">
        <v>2.56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201">
        <v>1</v>
      </c>
      <c r="F39" s="201">
        <v>1</v>
      </c>
      <c r="G39" s="201">
        <v>0.8</v>
      </c>
      <c r="H39" s="201">
        <v>0.8</v>
      </c>
      <c r="I39" s="201">
        <v>1</v>
      </c>
      <c r="J39" s="201">
        <v>1</v>
      </c>
    </row>
    <row r="40" spans="1:10" ht="15.75">
      <c r="A40" s="261"/>
      <c r="B40" s="268"/>
      <c r="C40" s="13" t="s">
        <v>54</v>
      </c>
      <c r="D40" s="13" t="s">
        <v>63</v>
      </c>
      <c r="E40" s="201">
        <v>9.8800000000000008</v>
      </c>
      <c r="F40" s="201">
        <v>9.83</v>
      </c>
      <c r="G40" s="201">
        <v>9.99</v>
      </c>
      <c r="H40" s="201">
        <v>9.86</v>
      </c>
      <c r="I40" s="201">
        <v>9.86</v>
      </c>
      <c r="J40" s="201">
        <v>9.85</v>
      </c>
    </row>
    <row r="41" spans="1:10" ht="15.75">
      <c r="A41" s="261"/>
      <c r="B41" s="268"/>
      <c r="C41" s="12" t="s">
        <v>56</v>
      </c>
      <c r="D41" s="12" t="s">
        <v>64</v>
      </c>
      <c r="E41" s="201">
        <v>19.3</v>
      </c>
      <c r="F41" s="201">
        <v>16.66</v>
      </c>
      <c r="G41" s="201">
        <v>16.87</v>
      </c>
      <c r="H41" s="201">
        <v>15.06</v>
      </c>
      <c r="I41" s="201">
        <v>31.4</v>
      </c>
      <c r="J41" s="201">
        <v>34.299999999999997</v>
      </c>
    </row>
    <row r="42" spans="1:10" ht="15.75">
      <c r="A42" s="261"/>
      <c r="B42" s="268"/>
      <c r="C42" s="15" t="s">
        <v>65</v>
      </c>
      <c r="D42" s="16" t="s">
        <v>66</v>
      </c>
      <c r="E42" s="201">
        <v>4.37</v>
      </c>
      <c r="F42" s="201">
        <v>4.2300000000000004</v>
      </c>
      <c r="G42" s="201">
        <v>4.07</v>
      </c>
      <c r="H42" s="201">
        <v>3.64</v>
      </c>
      <c r="I42" s="201">
        <v>3.86</v>
      </c>
      <c r="J42" s="201">
        <v>3.87</v>
      </c>
    </row>
    <row r="43" spans="1:10" ht="16.5">
      <c r="A43" s="261"/>
      <c r="B43" s="268"/>
      <c r="C43" s="15" t="s">
        <v>67</v>
      </c>
      <c r="D43" s="17" t="s">
        <v>68</v>
      </c>
      <c r="E43" s="201">
        <v>5.16</v>
      </c>
      <c r="F43" s="201">
        <v>4.9400000000000004</v>
      </c>
      <c r="G43" s="201">
        <v>4.93</v>
      </c>
      <c r="H43" s="201">
        <v>6.38</v>
      </c>
      <c r="I43" s="201">
        <v>6.54</v>
      </c>
      <c r="J43" s="201">
        <v>5.38</v>
      </c>
    </row>
    <row r="44" spans="1:10" ht="18.75">
      <c r="A44" s="261"/>
      <c r="B44" s="268"/>
      <c r="C44" s="13" t="s">
        <v>58</v>
      </c>
      <c r="D44" s="12" t="s">
        <v>69</v>
      </c>
      <c r="E44" s="201">
        <v>745</v>
      </c>
      <c r="F44" s="201">
        <v>676</v>
      </c>
      <c r="G44" s="201">
        <v>687</v>
      </c>
      <c r="H44" s="201">
        <v>656</v>
      </c>
      <c r="I44" s="201">
        <v>494</v>
      </c>
      <c r="J44" s="201">
        <v>520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201">
        <v>5.6</v>
      </c>
      <c r="F45" s="201">
        <v>5.82</v>
      </c>
      <c r="G45" s="201">
        <v>5.31</v>
      </c>
      <c r="H45" s="201">
        <v>5.66</v>
      </c>
      <c r="I45" s="201">
        <v>2.4700000000000002</v>
      </c>
      <c r="J45" s="201">
        <v>7.17</v>
      </c>
    </row>
    <row r="46" spans="1:10" ht="18.75">
      <c r="A46" s="261"/>
      <c r="B46" s="268"/>
      <c r="C46" s="13" t="s">
        <v>58</v>
      </c>
      <c r="D46" s="12" t="s">
        <v>59</v>
      </c>
      <c r="E46" s="201">
        <v>5.0999999999999996</v>
      </c>
      <c r="F46" s="201">
        <v>15.5</v>
      </c>
      <c r="G46" s="201">
        <v>13.2</v>
      </c>
      <c r="H46" s="201">
        <v>14.9</v>
      </c>
      <c r="I46" s="201">
        <v>11.2</v>
      </c>
      <c r="J46" s="201">
        <v>9.2100000000000009</v>
      </c>
    </row>
    <row r="47" spans="1:10" ht="16.5">
      <c r="A47" s="261"/>
      <c r="B47" s="268"/>
      <c r="C47" s="14" t="s">
        <v>60</v>
      </c>
      <c r="D47" s="12" t="s">
        <v>72</v>
      </c>
      <c r="E47" s="201">
        <v>4.37</v>
      </c>
      <c r="F47" s="201">
        <v>5.52</v>
      </c>
      <c r="G47" s="201">
        <v>5.65</v>
      </c>
      <c r="H47" s="201">
        <v>5.13</v>
      </c>
      <c r="I47" s="201">
        <v>3.46</v>
      </c>
      <c r="J47" s="201">
        <v>1.47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201">
        <v>5.87</v>
      </c>
      <c r="F48" s="201">
        <v>6.47</v>
      </c>
      <c r="G48" s="201">
        <v>5.82</v>
      </c>
      <c r="H48" s="201">
        <v>12.94</v>
      </c>
      <c r="I48" s="201">
        <v>9.8699999999999992</v>
      </c>
      <c r="J48" s="201">
        <v>7.11</v>
      </c>
    </row>
    <row r="49" spans="1:13" ht="18.75">
      <c r="A49" s="261"/>
      <c r="B49" s="268"/>
      <c r="C49" s="13" t="s">
        <v>58</v>
      </c>
      <c r="D49" s="12" t="s">
        <v>59</v>
      </c>
      <c r="E49" s="201">
        <v>15.4</v>
      </c>
      <c r="F49" s="201">
        <v>8.6999999999999993</v>
      </c>
      <c r="G49" s="201">
        <v>18.8</v>
      </c>
      <c r="H49" s="201">
        <v>13.8</v>
      </c>
      <c r="I49" s="201">
        <v>18.7</v>
      </c>
      <c r="J49" s="201">
        <v>19.600000000000001</v>
      </c>
    </row>
    <row r="50" spans="1:13" ht="16.5">
      <c r="A50" s="261"/>
      <c r="B50" s="268"/>
      <c r="C50" s="14" t="s">
        <v>60</v>
      </c>
      <c r="D50" s="12" t="s">
        <v>72</v>
      </c>
      <c r="E50" s="201">
        <v>8.73</v>
      </c>
      <c r="F50" s="201">
        <v>7</v>
      </c>
      <c r="G50" s="201">
        <v>9.5</v>
      </c>
      <c r="H50" s="201">
        <v>9.8000000000000007</v>
      </c>
      <c r="I50" s="201">
        <v>2.11</v>
      </c>
      <c r="J50" s="201">
        <v>2.36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201">
        <v>0</v>
      </c>
      <c r="F51" s="201">
        <v>0</v>
      </c>
      <c r="G51" s="201">
        <v>0</v>
      </c>
      <c r="H51" s="201">
        <v>0</v>
      </c>
      <c r="I51" s="201">
        <v>0</v>
      </c>
      <c r="J51" s="201">
        <v>0</v>
      </c>
    </row>
    <row r="52" spans="1:13" ht="15.75">
      <c r="A52" s="261"/>
      <c r="B52" s="268"/>
      <c r="C52" s="13" t="s">
        <v>54</v>
      </c>
      <c r="D52" s="12" t="s">
        <v>76</v>
      </c>
      <c r="E52" s="201">
        <v>9.2799999999999994</v>
      </c>
      <c r="F52" s="201">
        <v>9.2100000000000009</v>
      </c>
      <c r="G52" s="201">
        <v>9.44</v>
      </c>
      <c r="H52" s="201">
        <v>9.44</v>
      </c>
      <c r="I52" s="201">
        <v>9.32</v>
      </c>
      <c r="J52" s="201">
        <v>9.25</v>
      </c>
    </row>
    <row r="53" spans="1:13" ht="15.75">
      <c r="A53" s="261"/>
      <c r="B53" s="268"/>
      <c r="C53" s="12" t="s">
        <v>56</v>
      </c>
      <c r="D53" s="12" t="s">
        <v>57</v>
      </c>
      <c r="E53" s="201">
        <v>7.13</v>
      </c>
      <c r="F53" s="201">
        <v>6.03</v>
      </c>
      <c r="G53" s="201">
        <v>12.49</v>
      </c>
      <c r="H53" s="201">
        <v>6.34</v>
      </c>
      <c r="I53" s="201">
        <v>6.77</v>
      </c>
      <c r="J53" s="201">
        <v>7.07</v>
      </c>
    </row>
    <row r="54" spans="1:13" ht="18.75">
      <c r="A54" s="261"/>
      <c r="B54" s="268"/>
      <c r="C54" s="13" t="s">
        <v>58</v>
      </c>
      <c r="D54" s="12" t="s">
        <v>59</v>
      </c>
      <c r="E54" s="201">
        <v>3.2</v>
      </c>
      <c r="F54" s="201">
        <v>3.3</v>
      </c>
      <c r="G54" s="201">
        <v>3.18</v>
      </c>
      <c r="H54" s="201">
        <v>3.2</v>
      </c>
      <c r="I54" s="201">
        <v>15.7</v>
      </c>
      <c r="J54" s="201">
        <v>6.4</v>
      </c>
    </row>
    <row r="55" spans="1:13" ht="16.5">
      <c r="A55" s="261"/>
      <c r="B55" s="269"/>
      <c r="C55" s="18" t="s">
        <v>60</v>
      </c>
      <c r="D55" s="12" t="s">
        <v>77</v>
      </c>
      <c r="E55" s="201">
        <v>4.16</v>
      </c>
      <c r="F55" s="201">
        <v>7.03</v>
      </c>
      <c r="G55" s="201">
        <v>3.84</v>
      </c>
      <c r="H55" s="201">
        <v>5.77</v>
      </c>
      <c r="I55" s="201">
        <v>3.21</v>
      </c>
      <c r="J55" s="201">
        <v>2.11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82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3.06</v>
      </c>
      <c r="C60" s="29"/>
      <c r="D60" s="29">
        <v>4.84</v>
      </c>
      <c r="E60" s="29"/>
      <c r="F60" s="29">
        <v>18.079999999999998</v>
      </c>
      <c r="G60" s="29"/>
      <c r="H60" s="29">
        <v>10.9</v>
      </c>
      <c r="I60" s="29"/>
      <c r="J60" s="29">
        <v>11.8</v>
      </c>
      <c r="K60" s="29"/>
      <c r="L60" s="29">
        <v>11.6</v>
      </c>
      <c r="M60" s="29"/>
    </row>
    <row r="61" spans="1:13" ht="18.75">
      <c r="A61" s="28" t="s">
        <v>2</v>
      </c>
      <c r="B61" s="29">
        <v>9.7899999999999991</v>
      </c>
      <c r="C61" s="29"/>
      <c r="D61" s="29">
        <v>1.1200000000000001</v>
      </c>
      <c r="E61" s="29"/>
      <c r="F61" s="29">
        <v>4.88</v>
      </c>
      <c r="G61" s="29"/>
      <c r="H61" s="29">
        <v>9.8000000000000007</v>
      </c>
      <c r="I61" s="29"/>
      <c r="J61" s="29">
        <v>1.46</v>
      </c>
      <c r="K61" s="29"/>
      <c r="L61" s="29">
        <v>26.9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74.150000000000006</v>
      </c>
      <c r="D63" s="30"/>
      <c r="E63" s="30">
        <v>74.95</v>
      </c>
      <c r="F63" s="30"/>
      <c r="G63" s="30">
        <v>74.510000000000005</v>
      </c>
      <c r="H63" s="30"/>
      <c r="I63" s="30">
        <v>64.900000000000006</v>
      </c>
      <c r="J63" s="30"/>
      <c r="K63" s="30"/>
      <c r="L63" s="30"/>
      <c r="M63" s="30"/>
    </row>
    <row r="64" spans="1:13" ht="18.75">
      <c r="A64" s="31" t="s">
        <v>3</v>
      </c>
      <c r="B64" s="30"/>
      <c r="C64" s="30"/>
      <c r="D64" s="30"/>
      <c r="E64" s="30"/>
      <c r="F64" s="30"/>
      <c r="G64" s="30"/>
      <c r="H64" s="30"/>
      <c r="I64" s="30"/>
      <c r="J64" s="30"/>
      <c r="K64" s="30">
        <v>58.4</v>
      </c>
      <c r="L64" s="30"/>
      <c r="M64" s="30">
        <v>60.2</v>
      </c>
    </row>
    <row r="65" spans="1:13" ht="18.75">
      <c r="A65" s="31" t="s">
        <v>4</v>
      </c>
      <c r="B65" s="30"/>
      <c r="C65" s="30">
        <v>46.48</v>
      </c>
      <c r="D65" s="30"/>
      <c r="E65" s="30">
        <v>44.88</v>
      </c>
      <c r="F65" s="30"/>
      <c r="G65" s="30">
        <v>43.57</v>
      </c>
      <c r="H65" s="30"/>
      <c r="I65" s="30">
        <v>23.9</v>
      </c>
      <c r="J65" s="30"/>
      <c r="K65" s="30">
        <v>46.3</v>
      </c>
      <c r="L65" s="30"/>
      <c r="M65" s="30">
        <v>47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1.52</v>
      </c>
      <c r="C67" s="30">
        <v>11.18</v>
      </c>
      <c r="D67" s="30">
        <v>0.81</v>
      </c>
      <c r="E67" s="30">
        <v>11.77</v>
      </c>
      <c r="F67" s="30">
        <v>16.5</v>
      </c>
      <c r="G67" s="30">
        <v>11.59</v>
      </c>
      <c r="H67" s="30">
        <v>11</v>
      </c>
      <c r="I67" s="30">
        <v>8.61</v>
      </c>
      <c r="J67" s="30">
        <v>8.67</v>
      </c>
      <c r="K67" s="30">
        <v>8.3699999999999992</v>
      </c>
      <c r="L67" s="30">
        <v>6.74</v>
      </c>
      <c r="M67" s="30">
        <v>8.24</v>
      </c>
    </row>
    <row r="68" spans="1:13" ht="18.75">
      <c r="A68" s="32" t="s">
        <v>5</v>
      </c>
      <c r="B68" s="30">
        <v>0.88</v>
      </c>
      <c r="C68" s="30">
        <v>11.19</v>
      </c>
      <c r="D68" s="30">
        <v>1.26</v>
      </c>
      <c r="E68" s="30">
        <v>11.52</v>
      </c>
      <c r="F68" s="30">
        <v>4.53</v>
      </c>
      <c r="G68" s="30">
        <v>11.54</v>
      </c>
      <c r="H68" s="30">
        <v>0.94</v>
      </c>
      <c r="I68" s="30">
        <v>8.42</v>
      </c>
      <c r="J68" s="30">
        <v>3.21</v>
      </c>
      <c r="K68" s="30">
        <v>7.46</v>
      </c>
      <c r="L68" s="30">
        <v>8.51</v>
      </c>
      <c r="M68" s="30">
        <v>7.89</v>
      </c>
    </row>
    <row r="69" spans="1:13" ht="18.75">
      <c r="A69" s="32" t="s">
        <v>6</v>
      </c>
      <c r="B69" s="30">
        <v>3.32</v>
      </c>
      <c r="C69" s="30">
        <v>19.62</v>
      </c>
      <c r="D69" s="30">
        <v>1.83</v>
      </c>
      <c r="E69" s="30">
        <v>19.62</v>
      </c>
      <c r="F69" s="30">
        <v>12.8</v>
      </c>
      <c r="G69" s="30">
        <v>18.100000000000001</v>
      </c>
      <c r="H69" s="30">
        <v>13.6</v>
      </c>
      <c r="I69" s="30">
        <v>13.52</v>
      </c>
      <c r="J69" s="30">
        <v>2.4700000000000002</v>
      </c>
      <c r="K69" s="30">
        <v>13.1</v>
      </c>
      <c r="L69" s="30">
        <v>2.11</v>
      </c>
      <c r="M69" s="30">
        <v>11.54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L19" sqref="L1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143</v>
      </c>
      <c r="D2" s="214"/>
      <c r="E2" s="214"/>
      <c r="F2" s="215" t="s">
        <v>148</v>
      </c>
      <c r="G2" s="215"/>
      <c r="H2" s="215"/>
      <c r="I2" s="216" t="s">
        <v>161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86">
        <v>61900</v>
      </c>
      <c r="D4" s="287"/>
      <c r="E4" s="288"/>
      <c r="F4" s="217">
        <v>62990</v>
      </c>
      <c r="G4" s="217"/>
      <c r="H4" s="217"/>
      <c r="I4" s="217">
        <v>63950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86">
        <v>86860</v>
      </c>
      <c r="D5" s="287"/>
      <c r="E5" s="288"/>
      <c r="F5" s="217">
        <v>87990</v>
      </c>
      <c r="G5" s="217"/>
      <c r="H5" s="217"/>
      <c r="I5" s="217">
        <v>88960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92">
        <f>C4-'30日'!I4</f>
        <v>1174</v>
      </c>
      <c r="D6" s="293"/>
      <c r="E6" s="294"/>
      <c r="F6" s="274">
        <f>F4-C4</f>
        <v>1090</v>
      </c>
      <c r="G6" s="275"/>
      <c r="H6" s="276"/>
      <c r="I6" s="274">
        <f>I4-F4</f>
        <v>960</v>
      </c>
      <c r="J6" s="275"/>
      <c r="K6" s="276"/>
      <c r="L6" s="282">
        <f>C6+F6+I6</f>
        <v>3224</v>
      </c>
      <c r="M6" s="282">
        <f>C7+F7+I7</f>
        <v>3170</v>
      </c>
    </row>
    <row r="7" spans="1:15" ht="21.95" customHeight="1">
      <c r="A7" s="208"/>
      <c r="B7" s="6" t="s">
        <v>16</v>
      </c>
      <c r="C7" s="289">
        <f>C5-'30日'!I5</f>
        <v>1070</v>
      </c>
      <c r="D7" s="290"/>
      <c r="E7" s="291"/>
      <c r="F7" s="274">
        <f>F5-C5</f>
        <v>1130</v>
      </c>
      <c r="G7" s="275"/>
      <c r="H7" s="276"/>
      <c r="I7" s="274">
        <f>I5-F5</f>
        <v>970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86">
        <v>0</v>
      </c>
      <c r="D8" s="287"/>
      <c r="E8" s="288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86">
        <v>48</v>
      </c>
      <c r="D9" s="287"/>
      <c r="E9" s="288"/>
      <c r="F9" s="217">
        <v>47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86">
        <v>48</v>
      </c>
      <c r="D10" s="287"/>
      <c r="E10" s="288"/>
      <c r="F10" s="217">
        <v>47</v>
      </c>
      <c r="G10" s="217"/>
      <c r="H10" s="217"/>
      <c r="I10" s="217">
        <v>48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205" t="s">
        <v>308</v>
      </c>
      <c r="D11" s="205" t="s">
        <v>308</v>
      </c>
      <c r="E11" s="205" t="s">
        <v>308</v>
      </c>
      <c r="F11" s="206" t="s">
        <v>308</v>
      </c>
      <c r="G11" s="206" t="s">
        <v>308</v>
      </c>
      <c r="H11" s="206" t="s">
        <v>308</v>
      </c>
      <c r="I11" s="207" t="s">
        <v>308</v>
      </c>
      <c r="J11" s="207" t="s">
        <v>308</v>
      </c>
      <c r="K11" s="207" t="s">
        <v>308</v>
      </c>
    </row>
    <row r="12" spans="1:15" ht="21.95" customHeight="1">
      <c r="A12" s="253"/>
      <c r="B12" s="43" t="s">
        <v>23</v>
      </c>
      <c r="C12" s="205">
        <v>55</v>
      </c>
      <c r="D12" s="205">
        <v>55</v>
      </c>
      <c r="E12" s="205">
        <v>55</v>
      </c>
      <c r="F12" s="206">
        <v>55</v>
      </c>
      <c r="G12" s="206">
        <v>55</v>
      </c>
      <c r="H12" s="206">
        <v>55</v>
      </c>
      <c r="I12" s="207">
        <v>55</v>
      </c>
      <c r="J12" s="207">
        <v>55</v>
      </c>
      <c r="K12" s="207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204">
        <v>330</v>
      </c>
      <c r="D15" s="41">
        <v>300</v>
      </c>
      <c r="E15" s="41">
        <v>270</v>
      </c>
      <c r="F15" s="41">
        <v>270</v>
      </c>
      <c r="G15" s="41">
        <v>510</v>
      </c>
      <c r="H15" s="41">
        <v>480</v>
      </c>
      <c r="I15" s="41">
        <v>480</v>
      </c>
      <c r="J15" s="41">
        <v>450</v>
      </c>
      <c r="K15" s="41">
        <v>420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330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205" t="s">
        <v>309</v>
      </c>
      <c r="D17" s="205" t="s">
        <v>309</v>
      </c>
      <c r="E17" s="205" t="s">
        <v>309</v>
      </c>
      <c r="F17" s="206" t="s">
        <v>309</v>
      </c>
      <c r="G17" s="206" t="s">
        <v>309</v>
      </c>
      <c r="H17" s="206" t="s">
        <v>309</v>
      </c>
      <c r="I17" s="207" t="s">
        <v>309</v>
      </c>
      <c r="J17" s="207" t="s">
        <v>309</v>
      </c>
      <c r="K17" s="207" t="s">
        <v>309</v>
      </c>
    </row>
    <row r="18" spans="1:11" ht="21.95" customHeight="1">
      <c r="A18" s="225"/>
      <c r="B18" s="42" t="s">
        <v>23</v>
      </c>
      <c r="C18" s="205">
        <v>70</v>
      </c>
      <c r="D18" s="205">
        <v>70</v>
      </c>
      <c r="E18" s="205">
        <v>70</v>
      </c>
      <c r="F18" s="206">
        <v>70</v>
      </c>
      <c r="G18" s="206">
        <v>70</v>
      </c>
      <c r="H18" s="206">
        <v>70</v>
      </c>
      <c r="I18" s="207">
        <v>70</v>
      </c>
      <c r="J18" s="207">
        <v>70</v>
      </c>
      <c r="K18" s="207">
        <v>70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204">
        <v>330</v>
      </c>
      <c r="D21" s="41">
        <v>270</v>
      </c>
      <c r="E21" s="41">
        <v>240</v>
      </c>
      <c r="F21" s="41">
        <v>240</v>
      </c>
      <c r="G21" s="41">
        <v>480</v>
      </c>
      <c r="H21" s="41">
        <v>450</v>
      </c>
      <c r="I21" s="41">
        <v>450</v>
      </c>
      <c r="J21" s="41">
        <v>370</v>
      </c>
      <c r="K21" s="41">
        <v>300</v>
      </c>
    </row>
    <row r="22" spans="1:11" ht="39.75" customHeight="1">
      <c r="A22" s="223"/>
      <c r="B22" s="9" t="s">
        <v>33</v>
      </c>
      <c r="C22" s="224" t="s">
        <v>34</v>
      </c>
      <c r="D22" s="224"/>
      <c r="E22" s="224"/>
      <c r="F22" s="224" t="s">
        <v>329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f>900+950</f>
        <v>1850</v>
      </c>
      <c r="D23" s="222"/>
      <c r="E23" s="222"/>
      <c r="F23" s="222">
        <f>910+910</f>
        <v>1820</v>
      </c>
      <c r="G23" s="222"/>
      <c r="H23" s="222"/>
      <c r="I23" s="222">
        <v>2700</v>
      </c>
      <c r="J23" s="222"/>
      <c r="K23" s="222"/>
    </row>
    <row r="24" spans="1:11" ht="21.95" customHeight="1">
      <c r="A24" s="228"/>
      <c r="B24" s="10" t="s">
        <v>37</v>
      </c>
      <c r="C24" s="222">
        <v>1870</v>
      </c>
      <c r="D24" s="222"/>
      <c r="E24" s="222"/>
      <c r="F24" s="222">
        <f>940+910</f>
        <v>1850</v>
      </c>
      <c r="G24" s="222"/>
      <c r="H24" s="222"/>
      <c r="I24" s="222">
        <v>1800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29</v>
      </c>
      <c r="D25" s="222"/>
      <c r="E25" s="222"/>
      <c r="F25" s="222">
        <v>28</v>
      </c>
      <c r="G25" s="222"/>
      <c r="H25" s="222"/>
      <c r="I25" s="222">
        <v>28</v>
      </c>
      <c r="J25" s="222"/>
      <c r="K25" s="222"/>
    </row>
    <row r="26" spans="1:11" ht="21.95" customHeight="1">
      <c r="A26" s="227"/>
      <c r="B26" s="8" t="s">
        <v>40</v>
      </c>
      <c r="C26" s="222">
        <v>53</v>
      </c>
      <c r="D26" s="222"/>
      <c r="E26" s="222"/>
      <c r="F26" s="222">
        <v>51</v>
      </c>
      <c r="G26" s="222"/>
      <c r="H26" s="222"/>
      <c r="I26" s="222">
        <v>51</v>
      </c>
      <c r="J26" s="222"/>
      <c r="K26" s="222"/>
    </row>
    <row r="27" spans="1:11" ht="21.95" customHeight="1">
      <c r="A27" s="227"/>
      <c r="B27" s="8" t="s">
        <v>41</v>
      </c>
      <c r="C27" s="222">
        <v>20</v>
      </c>
      <c r="D27" s="222"/>
      <c r="E27" s="222"/>
      <c r="F27" s="222">
        <v>20</v>
      </c>
      <c r="G27" s="222"/>
      <c r="H27" s="222"/>
      <c r="I27" s="222">
        <v>20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328</v>
      </c>
      <c r="D28" s="239"/>
      <c r="E28" s="240"/>
      <c r="F28" s="238" t="s">
        <v>332</v>
      </c>
      <c r="G28" s="239"/>
      <c r="H28" s="240"/>
      <c r="I28" s="238" t="s">
        <v>333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20.2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 customHeight="1">
      <c r="A31" s="247" t="s">
        <v>43</v>
      </c>
      <c r="B31" s="248"/>
      <c r="C31" s="249" t="s">
        <v>271</v>
      </c>
      <c r="D31" s="250"/>
      <c r="E31" s="251"/>
      <c r="F31" s="249" t="s">
        <v>331</v>
      </c>
      <c r="G31" s="250"/>
      <c r="H31" s="251"/>
      <c r="I31" s="249" t="s">
        <v>108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</row>
    <row r="35" spans="1:10" ht="15.75">
      <c r="A35" s="261"/>
      <c r="B35" s="268"/>
      <c r="C35" s="13" t="s">
        <v>54</v>
      </c>
      <c r="D35" s="12" t="s">
        <v>55</v>
      </c>
      <c r="E35" s="12">
        <v>9.2799999999999994</v>
      </c>
      <c r="F35" s="12">
        <v>9.07</v>
      </c>
      <c r="G35" s="12">
        <v>9.2899999999999991</v>
      </c>
      <c r="H35" s="12">
        <v>9.25</v>
      </c>
      <c r="I35" s="12">
        <v>9.3800000000000008</v>
      </c>
      <c r="J35" s="12">
        <v>9.35</v>
      </c>
    </row>
    <row r="36" spans="1:10" ht="15.75">
      <c r="A36" s="261"/>
      <c r="B36" s="268"/>
      <c r="C36" s="12" t="s">
        <v>56</v>
      </c>
      <c r="D36" s="12" t="s">
        <v>57</v>
      </c>
      <c r="E36" s="12">
        <v>4.59</v>
      </c>
      <c r="F36" s="12">
        <v>6.5</v>
      </c>
      <c r="G36" s="12">
        <v>5.54</v>
      </c>
      <c r="H36" s="12">
        <v>5.81</v>
      </c>
      <c r="I36" s="12">
        <v>5.59</v>
      </c>
      <c r="J36" s="12">
        <v>6.11</v>
      </c>
    </row>
    <row r="37" spans="1:10" ht="18.75">
      <c r="A37" s="261"/>
      <c r="B37" s="268"/>
      <c r="C37" s="13" t="s">
        <v>58</v>
      </c>
      <c r="D37" s="12" t="s">
        <v>59</v>
      </c>
      <c r="E37" s="12">
        <v>14.8</v>
      </c>
      <c r="F37" s="12">
        <v>15.4</v>
      </c>
      <c r="G37" s="12">
        <v>15.1</v>
      </c>
      <c r="H37" s="12">
        <v>14.5</v>
      </c>
      <c r="I37" s="12">
        <v>14.5</v>
      </c>
      <c r="J37" s="12">
        <v>17.2</v>
      </c>
    </row>
    <row r="38" spans="1:10" ht="16.5">
      <c r="A38" s="261"/>
      <c r="B38" s="268"/>
      <c r="C38" s="14" t="s">
        <v>60</v>
      </c>
      <c r="D38" s="12" t="s">
        <v>61</v>
      </c>
      <c r="E38" s="12">
        <v>18</v>
      </c>
      <c r="F38" s="12">
        <v>6.34</v>
      </c>
      <c r="G38" s="12">
        <v>13.2</v>
      </c>
      <c r="H38" s="12">
        <v>18.899999999999999</v>
      </c>
      <c r="I38" s="12">
        <v>11.6</v>
      </c>
      <c r="J38" s="12">
        <v>9.6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12">
        <v>1</v>
      </c>
      <c r="F39" s="12">
        <v>1</v>
      </c>
      <c r="G39" s="12">
        <v>0.8</v>
      </c>
      <c r="H39" s="12">
        <v>0.8</v>
      </c>
      <c r="I39" s="12">
        <v>0.8</v>
      </c>
      <c r="J39" s="12">
        <v>0.8</v>
      </c>
    </row>
    <row r="40" spans="1:10" ht="15.75">
      <c r="A40" s="261"/>
      <c r="B40" s="268"/>
      <c r="C40" s="13" t="s">
        <v>54</v>
      </c>
      <c r="D40" s="12" t="s">
        <v>63</v>
      </c>
      <c r="E40" s="12">
        <v>9.76</v>
      </c>
      <c r="F40" s="12">
        <v>9.6</v>
      </c>
      <c r="G40" s="12">
        <v>9.7899999999999991</v>
      </c>
      <c r="H40" s="12">
        <v>9.57</v>
      </c>
      <c r="I40" s="12">
        <v>9.66</v>
      </c>
      <c r="J40" s="12">
        <v>9.57</v>
      </c>
    </row>
    <row r="41" spans="1:10" ht="15.75">
      <c r="A41" s="261"/>
      <c r="B41" s="268"/>
      <c r="C41" s="12" t="s">
        <v>56</v>
      </c>
      <c r="D41" s="12" t="s">
        <v>64</v>
      </c>
      <c r="E41" s="12">
        <v>17.87</v>
      </c>
      <c r="F41" s="12">
        <v>14.92</v>
      </c>
      <c r="G41" s="12">
        <v>16.12</v>
      </c>
      <c r="H41" s="12">
        <v>23.4</v>
      </c>
      <c r="I41" s="12">
        <v>17.649999999999999</v>
      </c>
      <c r="J41" s="12">
        <v>18.34</v>
      </c>
    </row>
    <row r="42" spans="1:10" ht="15.75">
      <c r="A42" s="261"/>
      <c r="B42" s="268"/>
      <c r="C42" s="15" t="s">
        <v>65</v>
      </c>
      <c r="D42" s="12" t="s">
        <v>66</v>
      </c>
      <c r="E42" s="12">
        <v>3.76</v>
      </c>
      <c r="F42" s="12">
        <v>3.89</v>
      </c>
      <c r="G42" s="12">
        <v>4.1100000000000003</v>
      </c>
      <c r="H42" s="12">
        <v>4.21</v>
      </c>
      <c r="I42" s="12">
        <v>3.97</v>
      </c>
      <c r="J42" s="12">
        <v>3.87</v>
      </c>
    </row>
    <row r="43" spans="1:10" ht="16.5">
      <c r="A43" s="261"/>
      <c r="B43" s="268"/>
      <c r="C43" s="15" t="s">
        <v>67</v>
      </c>
      <c r="D43" s="12" t="s">
        <v>68</v>
      </c>
      <c r="E43" s="12">
        <v>4.6399999999999997</v>
      </c>
      <c r="F43" s="12">
        <v>4.41</v>
      </c>
      <c r="G43" s="12">
        <v>6.65</v>
      </c>
      <c r="H43" s="12">
        <v>5.95</v>
      </c>
      <c r="I43" s="12">
        <v>4.47</v>
      </c>
      <c r="J43" s="12">
        <v>5.41</v>
      </c>
    </row>
    <row r="44" spans="1:10" ht="18.75">
      <c r="A44" s="261"/>
      <c r="B44" s="268"/>
      <c r="C44" s="13" t="s">
        <v>58</v>
      </c>
      <c r="D44" s="12" t="s">
        <v>69</v>
      </c>
      <c r="E44" s="12">
        <v>494</v>
      </c>
      <c r="F44" s="12">
        <v>523</v>
      </c>
      <c r="G44" s="12">
        <v>447</v>
      </c>
      <c r="H44" s="12">
        <v>553</v>
      </c>
      <c r="I44" s="12">
        <v>516</v>
      </c>
      <c r="J44" s="12">
        <v>487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12">
        <v>5.28</v>
      </c>
      <c r="F45" s="12">
        <v>5.22</v>
      </c>
      <c r="G45" s="12">
        <v>8.24</v>
      </c>
      <c r="H45" s="12">
        <v>6.1</v>
      </c>
      <c r="I45" s="12">
        <v>8.36</v>
      </c>
      <c r="J45" s="12">
        <v>7.94</v>
      </c>
    </row>
    <row r="46" spans="1:10" ht="18.75">
      <c r="A46" s="261"/>
      <c r="B46" s="268"/>
      <c r="C46" s="13" t="s">
        <v>58</v>
      </c>
      <c r="D46" s="12" t="s">
        <v>59</v>
      </c>
      <c r="E46" s="12">
        <v>9.48</v>
      </c>
      <c r="F46" s="12">
        <v>9.14</v>
      </c>
      <c r="G46" s="12">
        <v>8.89</v>
      </c>
      <c r="H46" s="12">
        <v>8.9</v>
      </c>
      <c r="I46" s="12">
        <v>9.0500000000000007</v>
      </c>
      <c r="J46" s="12">
        <v>11.6</v>
      </c>
    </row>
    <row r="47" spans="1:10" ht="16.5">
      <c r="A47" s="261"/>
      <c r="B47" s="268"/>
      <c r="C47" s="14" t="s">
        <v>60</v>
      </c>
      <c r="D47" s="12" t="s">
        <v>72</v>
      </c>
      <c r="E47" s="12">
        <v>8.8800000000000008</v>
      </c>
      <c r="F47" s="12">
        <v>14.4</v>
      </c>
      <c r="G47" s="12">
        <v>7.24</v>
      </c>
      <c r="H47" s="12">
        <v>4.3499999999999996</v>
      </c>
      <c r="I47" s="12">
        <v>3.57</v>
      </c>
      <c r="J47" s="12">
        <v>5.67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12">
        <v>5.01</v>
      </c>
      <c r="F48" s="12">
        <v>5.17</v>
      </c>
      <c r="G48" s="12">
        <v>13.47</v>
      </c>
      <c r="H48" s="12">
        <v>7.84</v>
      </c>
      <c r="I48" s="12">
        <v>5.81</v>
      </c>
      <c r="J48" s="12">
        <v>6.01</v>
      </c>
    </row>
    <row r="49" spans="1:13" ht="18.75">
      <c r="A49" s="261"/>
      <c r="B49" s="268"/>
      <c r="C49" s="13" t="s">
        <v>58</v>
      </c>
      <c r="D49" s="12" t="s">
        <v>59</v>
      </c>
      <c r="E49" s="12">
        <v>19.2</v>
      </c>
      <c r="F49" s="12">
        <v>19.7</v>
      </c>
      <c r="G49" s="12">
        <v>19.8</v>
      </c>
      <c r="H49" s="12">
        <v>18.899999999999999</v>
      </c>
      <c r="I49" s="12">
        <v>20</v>
      </c>
      <c r="J49" s="12">
        <v>20.3</v>
      </c>
    </row>
    <row r="50" spans="1:13" ht="16.5">
      <c r="A50" s="261"/>
      <c r="B50" s="268"/>
      <c r="C50" s="14" t="s">
        <v>60</v>
      </c>
      <c r="D50" s="12" t="s">
        <v>72</v>
      </c>
      <c r="E50" s="12">
        <v>8.36</v>
      </c>
      <c r="F50" s="12">
        <v>10.9</v>
      </c>
      <c r="G50" s="12">
        <v>9.89</v>
      </c>
      <c r="H50" s="12">
        <v>6.5</v>
      </c>
      <c r="I50" s="12">
        <v>13.8</v>
      </c>
      <c r="J50" s="12">
        <v>9.1</v>
      </c>
    </row>
    <row r="51" spans="1:13" ht="14.25">
      <c r="A51" s="261"/>
      <c r="B51" s="268" t="s">
        <v>74</v>
      </c>
      <c r="C51" s="12" t="s">
        <v>52</v>
      </c>
      <c r="D51" s="12" t="s">
        <v>327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</row>
    <row r="52" spans="1:13" ht="15.75">
      <c r="A52" s="261"/>
      <c r="B52" s="268"/>
      <c r="C52" s="13" t="s">
        <v>54</v>
      </c>
      <c r="D52" s="12" t="s">
        <v>76</v>
      </c>
      <c r="E52" s="12">
        <v>9.49</v>
      </c>
      <c r="F52" s="12">
        <v>9.31</v>
      </c>
      <c r="G52" s="12">
        <v>9.4600000000000009</v>
      </c>
      <c r="H52" s="12">
        <v>9.33</v>
      </c>
      <c r="I52" s="12">
        <v>9.49</v>
      </c>
      <c r="J52" s="12">
        <v>9.4700000000000006</v>
      </c>
    </row>
    <row r="53" spans="1:13" ht="15.75">
      <c r="A53" s="261"/>
      <c r="B53" s="268"/>
      <c r="C53" s="12" t="s">
        <v>56</v>
      </c>
      <c r="D53" s="12" t="s">
        <v>57</v>
      </c>
      <c r="E53" s="12">
        <v>5.87</v>
      </c>
      <c r="F53" s="12">
        <v>5.84</v>
      </c>
      <c r="G53" s="12">
        <v>6.74</v>
      </c>
      <c r="H53" s="12">
        <v>6.76</v>
      </c>
      <c r="I53" s="12">
        <v>6.66</v>
      </c>
      <c r="J53" s="12">
        <v>6.07</v>
      </c>
    </row>
    <row r="54" spans="1:13" ht="18.75">
      <c r="A54" s="261"/>
      <c r="B54" s="268"/>
      <c r="C54" s="13" t="s">
        <v>58</v>
      </c>
      <c r="D54" s="12" t="s">
        <v>59</v>
      </c>
      <c r="E54" s="12">
        <v>6.4</v>
      </c>
      <c r="F54" s="12">
        <v>6.9</v>
      </c>
      <c r="G54" s="12">
        <v>4.82</v>
      </c>
      <c r="H54" s="12">
        <v>4.57</v>
      </c>
      <c r="I54" s="12">
        <v>5.7</v>
      </c>
      <c r="J54" s="12">
        <v>7.8</v>
      </c>
    </row>
    <row r="55" spans="1:13" ht="16.5">
      <c r="A55" s="261"/>
      <c r="B55" s="269"/>
      <c r="C55" s="18" t="s">
        <v>60</v>
      </c>
      <c r="D55" s="12" t="s">
        <v>77</v>
      </c>
      <c r="E55" s="12">
        <v>9.98</v>
      </c>
      <c r="F55" s="12">
        <v>4.84</v>
      </c>
      <c r="G55" s="12">
        <v>3.49</v>
      </c>
      <c r="H55" s="12">
        <v>6.55</v>
      </c>
      <c r="I55" s="12">
        <v>4</v>
      </c>
      <c r="J55" s="12">
        <v>5.6</v>
      </c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82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1700</v>
      </c>
      <c r="C60" s="29"/>
      <c r="D60" s="29">
        <v>10.5</v>
      </c>
      <c r="E60" s="29"/>
      <c r="F60" s="29">
        <v>13.4</v>
      </c>
      <c r="G60" s="29"/>
      <c r="H60" s="29">
        <v>27.2</v>
      </c>
      <c r="I60" s="29"/>
      <c r="J60" s="29">
        <v>66.099999999999994</v>
      </c>
      <c r="K60" s="29"/>
      <c r="L60" s="29">
        <v>33.5</v>
      </c>
      <c r="M60" s="29"/>
    </row>
    <row r="61" spans="1:13" ht="18.75">
      <c r="A61" s="28" t="s">
        <v>2</v>
      </c>
      <c r="B61" s="29">
        <v>54.6</v>
      </c>
      <c r="C61" s="29"/>
      <c r="D61" s="29">
        <v>26</v>
      </c>
      <c r="E61" s="29"/>
      <c r="F61" s="29">
        <v>38.6</v>
      </c>
      <c r="G61" s="29"/>
      <c r="H61" s="29">
        <v>89.73</v>
      </c>
      <c r="I61" s="29"/>
      <c r="J61" s="29">
        <v>46.3</v>
      </c>
      <c r="K61" s="29"/>
      <c r="L61" s="29">
        <v>74.5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>
        <v>60.91</v>
      </c>
      <c r="D64" s="30"/>
      <c r="E64" s="30">
        <v>60.13</v>
      </c>
      <c r="F64" s="30"/>
      <c r="G64" s="30">
        <v>59.18</v>
      </c>
      <c r="H64" s="30"/>
      <c r="I64" s="30">
        <v>36.369999999999997</v>
      </c>
      <c r="J64" s="30"/>
      <c r="K64" s="30">
        <v>57.18</v>
      </c>
      <c r="L64" s="30"/>
      <c r="M64" s="30">
        <v>58.78</v>
      </c>
    </row>
    <row r="65" spans="1:13" ht="18.75">
      <c r="A65" s="31" t="s">
        <v>4</v>
      </c>
      <c r="B65" s="30"/>
      <c r="C65" s="30">
        <v>46.64</v>
      </c>
      <c r="D65" s="30"/>
      <c r="E65" s="30">
        <v>48.1</v>
      </c>
      <c r="F65" s="30"/>
      <c r="G65" s="30">
        <v>45.32</v>
      </c>
      <c r="H65" s="30"/>
      <c r="I65" s="30">
        <v>44.83</v>
      </c>
      <c r="J65" s="30"/>
      <c r="K65" s="30">
        <v>58.41</v>
      </c>
      <c r="L65" s="30"/>
      <c r="M65" s="30">
        <v>76.510000000000005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9.5299999999999994</v>
      </c>
      <c r="C67" s="30">
        <v>8.1199999999999992</v>
      </c>
      <c r="D67" s="30">
        <v>2.08</v>
      </c>
      <c r="E67" s="30">
        <v>7.94</v>
      </c>
      <c r="F67" s="30">
        <v>18.399999999999999</v>
      </c>
      <c r="G67" s="30">
        <v>7.83</v>
      </c>
      <c r="H67" s="30">
        <v>18.8</v>
      </c>
      <c r="I67" s="30">
        <v>8.2799999999999994</v>
      </c>
      <c r="J67" s="30">
        <v>25.4</v>
      </c>
      <c r="K67" s="30">
        <v>7.88</v>
      </c>
      <c r="L67" s="30">
        <v>27</v>
      </c>
      <c r="M67" s="30">
        <v>7.92</v>
      </c>
    </row>
    <row r="68" spans="1:13" ht="18.75">
      <c r="A68" s="32" t="s">
        <v>5</v>
      </c>
      <c r="B68" s="30">
        <v>6.09</v>
      </c>
      <c r="C68" s="30">
        <v>7.98</v>
      </c>
      <c r="D68" s="30">
        <v>4.57</v>
      </c>
      <c r="E68" s="30">
        <v>7.85</v>
      </c>
      <c r="F68" s="30">
        <v>17.899999999999999</v>
      </c>
      <c r="G68" s="30">
        <v>8.27</v>
      </c>
      <c r="H68" s="30">
        <v>3.84</v>
      </c>
      <c r="I68" s="30">
        <v>7.96</v>
      </c>
      <c r="J68" s="30">
        <v>10.199999999999999</v>
      </c>
      <c r="K68" s="30">
        <v>7.68</v>
      </c>
      <c r="L68" s="30">
        <v>11.6</v>
      </c>
      <c r="M68" s="30">
        <v>7.74</v>
      </c>
    </row>
    <row r="69" spans="1:13" ht="18.75">
      <c r="A69" s="32" t="s">
        <v>6</v>
      </c>
      <c r="B69" s="30">
        <v>12.1</v>
      </c>
      <c r="C69" s="30">
        <v>13.67</v>
      </c>
      <c r="D69" s="30">
        <v>8.16</v>
      </c>
      <c r="E69" s="30">
        <v>13.13</v>
      </c>
      <c r="F69" s="30">
        <v>18.600000000000001</v>
      </c>
      <c r="G69" s="30">
        <v>13.6</v>
      </c>
      <c r="H69" s="30">
        <v>16.600000000000001</v>
      </c>
      <c r="I69" s="30">
        <v>13.35</v>
      </c>
      <c r="J69" s="30">
        <v>12.4</v>
      </c>
      <c r="K69" s="30">
        <v>12.72</v>
      </c>
      <c r="L69" s="30">
        <v>11.3</v>
      </c>
      <c r="M69" s="30">
        <v>13.05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8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110</v>
      </c>
      <c r="D2" s="214"/>
      <c r="E2" s="214"/>
      <c r="F2" s="215" t="s">
        <v>112</v>
      </c>
      <c r="G2" s="215"/>
      <c r="H2" s="215"/>
      <c r="I2" s="216" t="s">
        <v>113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2</v>
      </c>
      <c r="D4" s="217"/>
      <c r="E4" s="217"/>
      <c r="F4" s="217">
        <v>2</v>
      </c>
      <c r="G4" s="217"/>
      <c r="H4" s="217"/>
      <c r="I4" s="217">
        <v>370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9205</v>
      </c>
      <c r="D5" s="217"/>
      <c r="E5" s="217"/>
      <c r="F5" s="217">
        <v>10335</v>
      </c>
      <c r="G5" s="217"/>
      <c r="H5" s="217"/>
      <c r="I5" s="217">
        <v>11450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C4-'2日'!I4</f>
        <v>0</v>
      </c>
      <c r="D6" s="273"/>
      <c r="E6" s="273"/>
      <c r="F6" s="274">
        <f>F4-C4</f>
        <v>0</v>
      </c>
      <c r="G6" s="275"/>
      <c r="H6" s="276"/>
      <c r="I6" s="274">
        <f>I4-F4</f>
        <v>368</v>
      </c>
      <c r="J6" s="275"/>
      <c r="K6" s="276"/>
      <c r="L6" s="282">
        <f>C6+F6+I6</f>
        <v>368</v>
      </c>
      <c r="M6" s="282">
        <f>C7+F7+I7</f>
        <v>3330</v>
      </c>
    </row>
    <row r="7" spans="1:15" ht="21.95" customHeight="1">
      <c r="A7" s="208"/>
      <c r="B7" s="6" t="s">
        <v>16</v>
      </c>
      <c r="C7" s="273">
        <f>C5-'2日'!I5</f>
        <v>1085</v>
      </c>
      <c r="D7" s="273"/>
      <c r="E7" s="273"/>
      <c r="F7" s="274">
        <f>F5-C5</f>
        <v>1130</v>
      </c>
      <c r="G7" s="275"/>
      <c r="H7" s="276"/>
      <c r="I7" s="274">
        <f>I5-F5</f>
        <v>1115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46</v>
      </c>
      <c r="D9" s="217"/>
      <c r="E9" s="217"/>
      <c r="F9" s="217">
        <v>49</v>
      </c>
      <c r="G9" s="217"/>
      <c r="H9" s="217"/>
      <c r="I9" s="217">
        <v>50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0</v>
      </c>
      <c r="D10" s="217"/>
      <c r="E10" s="217"/>
      <c r="F10" s="217">
        <v>0</v>
      </c>
      <c r="G10" s="217"/>
      <c r="H10" s="217"/>
      <c r="I10" s="217">
        <v>0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60" t="s">
        <v>92</v>
      </c>
      <c r="D11" s="60" t="s">
        <v>92</v>
      </c>
      <c r="E11" s="60" t="s">
        <v>92</v>
      </c>
      <c r="F11" s="62" t="s">
        <v>92</v>
      </c>
      <c r="G11" s="62" t="s">
        <v>92</v>
      </c>
      <c r="H11" s="62" t="s">
        <v>92</v>
      </c>
      <c r="I11" s="64" t="s">
        <v>92</v>
      </c>
      <c r="J11" s="64" t="s">
        <v>92</v>
      </c>
      <c r="K11" s="64" t="s">
        <v>92</v>
      </c>
    </row>
    <row r="12" spans="1:15" ht="21.95" customHeight="1">
      <c r="A12" s="253"/>
      <c r="B12" s="43" t="s">
        <v>23</v>
      </c>
      <c r="C12" s="60" t="s">
        <v>92</v>
      </c>
      <c r="D12" s="60" t="s">
        <v>92</v>
      </c>
      <c r="E12" s="60" t="s">
        <v>92</v>
      </c>
      <c r="F12" s="62" t="s">
        <v>92</v>
      </c>
      <c r="G12" s="62" t="s">
        <v>92</v>
      </c>
      <c r="H12" s="62" t="s">
        <v>92</v>
      </c>
      <c r="I12" s="64" t="s">
        <v>92</v>
      </c>
      <c r="J12" s="64" t="s">
        <v>92</v>
      </c>
      <c r="K12" s="64" t="s">
        <v>92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59">
        <v>340</v>
      </c>
      <c r="D15" s="59">
        <v>340</v>
      </c>
      <c r="E15" s="59">
        <v>340</v>
      </c>
      <c r="F15" s="61">
        <v>340</v>
      </c>
      <c r="G15" s="61">
        <v>340</v>
      </c>
      <c r="H15" s="61">
        <v>340</v>
      </c>
      <c r="I15" s="63">
        <v>340</v>
      </c>
      <c r="J15" s="63">
        <v>340</v>
      </c>
      <c r="K15" s="63">
        <v>340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60" t="s">
        <v>92</v>
      </c>
      <c r="D17" s="60" t="s">
        <v>92</v>
      </c>
      <c r="E17" s="60" t="s">
        <v>92</v>
      </c>
      <c r="F17" s="62" t="s">
        <v>92</v>
      </c>
      <c r="G17" s="62" t="s">
        <v>92</v>
      </c>
      <c r="H17" s="62" t="s">
        <v>92</v>
      </c>
      <c r="I17" s="64" t="s">
        <v>92</v>
      </c>
      <c r="J17" s="64" t="s">
        <v>92</v>
      </c>
      <c r="K17" s="64" t="s">
        <v>92</v>
      </c>
    </row>
    <row r="18" spans="1:11" ht="21.95" customHeight="1">
      <c r="A18" s="225"/>
      <c r="B18" s="42" t="s">
        <v>23</v>
      </c>
      <c r="C18" s="60" t="s">
        <v>92</v>
      </c>
      <c r="D18" s="60" t="s">
        <v>92</v>
      </c>
      <c r="E18" s="60" t="s">
        <v>92</v>
      </c>
      <c r="F18" s="62" t="s">
        <v>92</v>
      </c>
      <c r="G18" s="62" t="s">
        <v>92</v>
      </c>
      <c r="H18" s="62" t="s">
        <v>92</v>
      </c>
      <c r="I18" s="64" t="s">
        <v>92</v>
      </c>
      <c r="J18" s="64" t="s">
        <v>92</v>
      </c>
      <c r="K18" s="64" t="s">
        <v>92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59">
        <v>170</v>
      </c>
      <c r="D21" s="59">
        <v>170</v>
      </c>
      <c r="E21" s="59">
        <v>170</v>
      </c>
      <c r="F21" s="61">
        <v>170</v>
      </c>
      <c r="G21" s="61">
        <v>170</v>
      </c>
      <c r="H21" s="61">
        <v>170</v>
      </c>
      <c r="I21" s="63">
        <v>170</v>
      </c>
      <c r="J21" s="63">
        <v>170</v>
      </c>
      <c r="K21" s="63">
        <v>170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34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650</v>
      </c>
      <c r="D23" s="222"/>
      <c r="E23" s="222"/>
      <c r="F23" s="222">
        <v>650</v>
      </c>
      <c r="G23" s="222"/>
      <c r="H23" s="222"/>
      <c r="I23" s="222">
        <v>650</v>
      </c>
      <c r="J23" s="222"/>
      <c r="K23" s="222"/>
    </row>
    <row r="24" spans="1:11" ht="21.95" customHeight="1">
      <c r="A24" s="228"/>
      <c r="B24" s="10" t="s">
        <v>37</v>
      </c>
      <c r="C24" s="222">
        <v>2450</v>
      </c>
      <c r="D24" s="222"/>
      <c r="E24" s="222"/>
      <c r="F24" s="222">
        <v>2450</v>
      </c>
      <c r="G24" s="222"/>
      <c r="H24" s="222"/>
      <c r="I24" s="222">
        <v>2360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44</v>
      </c>
      <c r="D25" s="222"/>
      <c r="E25" s="222"/>
      <c r="F25" s="222">
        <v>44</v>
      </c>
      <c r="G25" s="222"/>
      <c r="H25" s="222"/>
      <c r="I25" s="222">
        <v>44</v>
      </c>
      <c r="J25" s="222"/>
      <c r="K25" s="222"/>
    </row>
    <row r="26" spans="1:11" ht="21.95" customHeight="1">
      <c r="A26" s="227"/>
      <c r="B26" s="8" t="s">
        <v>40</v>
      </c>
      <c r="C26" s="277">
        <v>145</v>
      </c>
      <c r="D26" s="278"/>
      <c r="E26" s="279"/>
      <c r="F26" s="277">
        <v>145</v>
      </c>
      <c r="G26" s="278"/>
      <c r="H26" s="279"/>
      <c r="I26" s="277">
        <v>145</v>
      </c>
      <c r="J26" s="278"/>
      <c r="K26" s="279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109</v>
      </c>
      <c r="D28" s="239"/>
      <c r="E28" s="240"/>
      <c r="F28" s="238"/>
      <c r="G28" s="239"/>
      <c r="H28" s="240"/>
      <c r="I28" s="238" t="s">
        <v>118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108</v>
      </c>
      <c r="D31" s="250"/>
      <c r="E31" s="251"/>
      <c r="F31" s="249" t="s">
        <v>111</v>
      </c>
      <c r="G31" s="250"/>
      <c r="H31" s="251"/>
      <c r="I31" s="249" t="s">
        <v>114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8.07</v>
      </c>
      <c r="D56" s="22" t="s">
        <v>80</v>
      </c>
      <c r="E56" s="23">
        <v>91</v>
      </c>
      <c r="F56" s="22" t="s">
        <v>81</v>
      </c>
      <c r="G56" s="23">
        <v>87</v>
      </c>
      <c r="H56" s="22" t="s">
        <v>82</v>
      </c>
      <c r="I56" s="23">
        <v>0.1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10.7</v>
      </c>
      <c r="C60" s="30"/>
      <c r="D60" s="33">
        <v>4.4000000000000004</v>
      </c>
      <c r="E60" s="30"/>
      <c r="F60" s="30">
        <v>21.3</v>
      </c>
      <c r="G60" s="34"/>
      <c r="H60" s="30">
        <v>26.6</v>
      </c>
      <c r="I60" s="30"/>
      <c r="J60" s="21">
        <v>3.17</v>
      </c>
      <c r="K60" s="21"/>
      <c r="L60" s="21">
        <v>10.199999999999999</v>
      </c>
      <c r="M60" s="21"/>
    </row>
    <row r="61" spans="1:13" ht="18.75">
      <c r="A61" s="28" t="s">
        <v>2</v>
      </c>
      <c r="B61" s="29"/>
      <c r="C61" s="30"/>
      <c r="D61" s="33">
        <v>16.7</v>
      </c>
      <c r="E61" s="30"/>
      <c r="F61" s="30">
        <v>12.1</v>
      </c>
      <c r="G61" s="34"/>
      <c r="H61" s="30">
        <v>3.76</v>
      </c>
      <c r="I61" s="30"/>
      <c r="J61" s="21">
        <v>1.9</v>
      </c>
      <c r="K61" s="21"/>
      <c r="L61" s="21">
        <v>3.95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16.600000000000001</v>
      </c>
    </row>
    <row r="64" spans="1:13" ht="18.75">
      <c r="A64" s="31" t="s">
        <v>3</v>
      </c>
      <c r="B64" s="30"/>
      <c r="C64" s="30">
        <v>10.75</v>
      </c>
      <c r="D64" s="33"/>
      <c r="E64" s="30">
        <v>14.38</v>
      </c>
      <c r="F64" s="30"/>
      <c r="G64" s="38">
        <v>12.34</v>
      </c>
      <c r="H64" s="30"/>
      <c r="I64" s="30">
        <v>11.35</v>
      </c>
      <c r="J64" s="21"/>
      <c r="K64" s="21">
        <v>11</v>
      </c>
      <c r="L64" s="21"/>
      <c r="M64" s="21">
        <v>12.8</v>
      </c>
    </row>
    <row r="65" spans="1:13" ht="18.75">
      <c r="A65" s="31" t="s">
        <v>4</v>
      </c>
      <c r="B65" s="30"/>
      <c r="C65" s="30">
        <v>77.760000000000005</v>
      </c>
      <c r="D65" s="33"/>
      <c r="E65" s="30">
        <v>66.150000000000006</v>
      </c>
      <c r="F65" s="30"/>
      <c r="G65" s="34">
        <v>24.93</v>
      </c>
      <c r="H65" s="30"/>
      <c r="I65" s="30">
        <v>79.8</v>
      </c>
      <c r="J65" s="21"/>
      <c r="K65" s="21">
        <v>53.5</v>
      </c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/>
      <c r="C67" s="30"/>
      <c r="D67" s="33"/>
      <c r="E67" s="30"/>
      <c r="F67" s="30">
        <v>12.8</v>
      </c>
      <c r="G67" s="34">
        <v>9.1199999999999992</v>
      </c>
      <c r="H67" s="30">
        <v>7.9</v>
      </c>
      <c r="I67" s="30">
        <v>5.99</v>
      </c>
      <c r="J67" s="21">
        <v>7.82</v>
      </c>
      <c r="K67" s="21">
        <v>4.9000000000000004</v>
      </c>
      <c r="L67" s="21">
        <v>5.98</v>
      </c>
      <c r="M67" s="21">
        <v>5.8</v>
      </c>
    </row>
    <row r="68" spans="1:13" ht="18.75">
      <c r="A68" s="32" t="s">
        <v>5</v>
      </c>
      <c r="B68" s="36">
        <v>2.44</v>
      </c>
      <c r="C68" s="30">
        <v>9.69</v>
      </c>
      <c r="D68" s="33">
        <v>6.64</v>
      </c>
      <c r="E68" s="30">
        <v>10.44</v>
      </c>
      <c r="F68" s="30">
        <v>8.34</v>
      </c>
      <c r="G68" s="34">
        <v>10.07</v>
      </c>
      <c r="H68" s="30">
        <v>10.5</v>
      </c>
      <c r="I68" s="30">
        <v>5.23</v>
      </c>
      <c r="J68" s="21">
        <v>5.72</v>
      </c>
      <c r="K68" s="21">
        <v>5.9</v>
      </c>
      <c r="L68" s="21">
        <v>7.16</v>
      </c>
      <c r="M68" s="21">
        <v>5.5</v>
      </c>
    </row>
    <row r="69" spans="1:13" ht="18.75">
      <c r="A69" s="32" t="s">
        <v>6</v>
      </c>
      <c r="B69" s="36">
        <v>1.54</v>
      </c>
      <c r="C69" s="30">
        <v>7.01</v>
      </c>
      <c r="D69" s="33">
        <v>2.37</v>
      </c>
      <c r="E69" s="30">
        <v>6.69</v>
      </c>
      <c r="F69" s="30">
        <v>14.7</v>
      </c>
      <c r="G69" s="34">
        <v>7.15</v>
      </c>
      <c r="H69" s="30">
        <v>10.71</v>
      </c>
      <c r="I69" s="30">
        <v>5.56</v>
      </c>
      <c r="J69" s="21">
        <v>4.3600000000000003</v>
      </c>
      <c r="K69" s="21">
        <v>3.8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6" sqref="F26:H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119</v>
      </c>
      <c r="G2" s="215"/>
      <c r="H2" s="215"/>
      <c r="I2" s="216" t="s">
        <v>133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755</v>
      </c>
      <c r="D4" s="217"/>
      <c r="E4" s="217"/>
      <c r="F4" s="217">
        <v>1125</v>
      </c>
      <c r="G4" s="217"/>
      <c r="H4" s="217"/>
      <c r="I4" s="217">
        <v>1369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12550</v>
      </c>
      <c r="D5" s="217"/>
      <c r="E5" s="217"/>
      <c r="F5" s="217">
        <v>13756</v>
      </c>
      <c r="G5" s="217"/>
      <c r="H5" s="217"/>
      <c r="I5" s="217">
        <v>15063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C4-'3日'!I4</f>
        <v>385</v>
      </c>
      <c r="D6" s="273"/>
      <c r="E6" s="273"/>
      <c r="F6" s="274">
        <f>F4-C4</f>
        <v>370</v>
      </c>
      <c r="G6" s="275"/>
      <c r="H6" s="276"/>
      <c r="I6" s="274">
        <f>I4-F4</f>
        <v>244</v>
      </c>
      <c r="J6" s="275"/>
      <c r="K6" s="276"/>
      <c r="L6" s="282">
        <f>C6+F6+I6</f>
        <v>999</v>
      </c>
      <c r="M6" s="282">
        <f>C7+F7+I7</f>
        <v>3613</v>
      </c>
    </row>
    <row r="7" spans="1:15" ht="21.95" customHeight="1">
      <c r="A7" s="208"/>
      <c r="B7" s="6" t="s">
        <v>16</v>
      </c>
      <c r="C7" s="273">
        <f>C5-'3日'!I5</f>
        <v>1100</v>
      </c>
      <c r="D7" s="273"/>
      <c r="E7" s="273"/>
      <c r="F7" s="274">
        <f>F5-C5</f>
        <v>1206</v>
      </c>
      <c r="G7" s="275"/>
      <c r="H7" s="276"/>
      <c r="I7" s="274">
        <f>I5-F5</f>
        <v>1307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47</v>
      </c>
      <c r="D9" s="217"/>
      <c r="E9" s="217"/>
      <c r="F9" s="217">
        <v>47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0</v>
      </c>
      <c r="D10" s="217"/>
      <c r="E10" s="217"/>
      <c r="F10" s="217">
        <v>1</v>
      </c>
      <c r="G10" s="217"/>
      <c r="H10" s="217"/>
      <c r="I10" s="217">
        <v>2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66" t="s">
        <v>92</v>
      </c>
      <c r="D11" s="66" t="s">
        <v>92</v>
      </c>
      <c r="E11" s="66" t="s">
        <v>92</v>
      </c>
      <c r="F11" s="70" t="s">
        <v>92</v>
      </c>
      <c r="G11" s="68" t="s">
        <v>92</v>
      </c>
      <c r="H11" s="70" t="s">
        <v>121</v>
      </c>
      <c r="I11" s="73" t="s">
        <v>121</v>
      </c>
      <c r="J11" s="73" t="s">
        <v>121</v>
      </c>
      <c r="K11" s="71" t="s">
        <v>121</v>
      </c>
    </row>
    <row r="12" spans="1:15" ht="21.95" customHeight="1">
      <c r="A12" s="253"/>
      <c r="B12" s="43" t="s">
        <v>23</v>
      </c>
      <c r="C12" s="66" t="s">
        <v>92</v>
      </c>
      <c r="D12" s="66" t="s">
        <v>92</v>
      </c>
      <c r="E12" s="66" t="s">
        <v>92</v>
      </c>
      <c r="F12" s="70" t="s">
        <v>92</v>
      </c>
      <c r="G12" s="68" t="s">
        <v>92</v>
      </c>
      <c r="H12" s="70">
        <v>45</v>
      </c>
      <c r="I12" s="73">
        <v>45</v>
      </c>
      <c r="J12" s="73">
        <v>45</v>
      </c>
      <c r="K12" s="71">
        <v>45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124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65">
        <v>340</v>
      </c>
      <c r="D15" s="65">
        <v>340</v>
      </c>
      <c r="E15" s="65">
        <v>340</v>
      </c>
      <c r="F15" s="67">
        <v>340</v>
      </c>
      <c r="G15" s="69">
        <v>340</v>
      </c>
      <c r="H15" s="41">
        <v>330</v>
      </c>
      <c r="I15" s="41">
        <v>330</v>
      </c>
      <c r="J15" s="41">
        <v>300</v>
      </c>
      <c r="K15" s="41">
        <v>380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132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66" t="s">
        <v>92</v>
      </c>
      <c r="D17" s="66" t="s">
        <v>92</v>
      </c>
      <c r="E17" s="66" t="s">
        <v>92</v>
      </c>
      <c r="F17" s="68" t="s">
        <v>92</v>
      </c>
      <c r="G17" s="68" t="s">
        <v>92</v>
      </c>
      <c r="H17" s="70" t="s">
        <v>122</v>
      </c>
      <c r="I17" s="73" t="s">
        <v>122</v>
      </c>
      <c r="J17" s="73" t="s">
        <v>122</v>
      </c>
      <c r="K17" s="71" t="s">
        <v>122</v>
      </c>
    </row>
    <row r="18" spans="1:11" ht="21.95" customHeight="1">
      <c r="A18" s="225"/>
      <c r="B18" s="42" t="s">
        <v>23</v>
      </c>
      <c r="C18" s="66" t="s">
        <v>92</v>
      </c>
      <c r="D18" s="66" t="s">
        <v>92</v>
      </c>
      <c r="E18" s="66" t="s">
        <v>92</v>
      </c>
      <c r="F18" s="68" t="s">
        <v>92</v>
      </c>
      <c r="G18" s="68" t="s">
        <v>92</v>
      </c>
      <c r="H18" s="68">
        <v>50</v>
      </c>
      <c r="I18" s="73">
        <v>50</v>
      </c>
      <c r="J18" s="73">
        <v>50</v>
      </c>
      <c r="K18" s="71">
        <v>50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123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65">
        <v>170</v>
      </c>
      <c r="D21" s="65">
        <v>170</v>
      </c>
      <c r="E21" s="65">
        <v>170</v>
      </c>
      <c r="F21" s="67">
        <v>170</v>
      </c>
      <c r="G21" s="69">
        <v>170</v>
      </c>
      <c r="H21" s="41">
        <v>460</v>
      </c>
      <c r="I21" s="72">
        <v>460</v>
      </c>
      <c r="J21" s="41">
        <v>410</v>
      </c>
      <c r="K21" s="41">
        <v>470</v>
      </c>
    </row>
    <row r="22" spans="1:11" ht="35.25" customHeight="1">
      <c r="A22" s="223"/>
      <c r="B22" s="9" t="s">
        <v>33</v>
      </c>
      <c r="C22" s="224" t="s">
        <v>34</v>
      </c>
      <c r="D22" s="224"/>
      <c r="E22" s="224"/>
      <c r="F22" s="224" t="s">
        <v>125</v>
      </c>
      <c r="G22" s="224"/>
      <c r="H22" s="224"/>
      <c r="I22" s="224" t="s">
        <v>131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450</v>
      </c>
      <c r="D23" s="222"/>
      <c r="E23" s="222"/>
      <c r="F23" s="222">
        <f>1600+1140</f>
        <v>2740</v>
      </c>
      <c r="G23" s="222"/>
      <c r="H23" s="222"/>
      <c r="I23" s="222">
        <f>1600+1140</f>
        <v>2740</v>
      </c>
      <c r="J23" s="222"/>
      <c r="K23" s="222"/>
    </row>
    <row r="24" spans="1:11" ht="21.95" customHeight="1">
      <c r="A24" s="228"/>
      <c r="B24" s="10" t="s">
        <v>37</v>
      </c>
      <c r="C24" s="222">
        <v>2360</v>
      </c>
      <c r="D24" s="222"/>
      <c r="E24" s="222"/>
      <c r="F24" s="222">
        <v>2360</v>
      </c>
      <c r="G24" s="222"/>
      <c r="H24" s="222"/>
      <c r="I24" s="222">
        <v>2360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44</v>
      </c>
      <c r="D25" s="222"/>
      <c r="E25" s="222"/>
      <c r="F25" s="222">
        <v>44</v>
      </c>
      <c r="G25" s="222"/>
      <c r="H25" s="222"/>
      <c r="I25" s="222">
        <v>44</v>
      </c>
      <c r="J25" s="222"/>
      <c r="K25" s="222"/>
    </row>
    <row r="26" spans="1:11" ht="21.95" customHeight="1">
      <c r="A26" s="227"/>
      <c r="B26" s="8" t="s">
        <v>40</v>
      </c>
      <c r="C26" s="222">
        <v>145</v>
      </c>
      <c r="D26" s="222"/>
      <c r="E26" s="222"/>
      <c r="F26" s="222">
        <v>132</v>
      </c>
      <c r="G26" s="222"/>
      <c r="H26" s="222"/>
      <c r="I26" s="222">
        <v>132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126</v>
      </c>
      <c r="D28" s="239"/>
      <c r="E28" s="240"/>
      <c r="F28" s="238" t="s">
        <v>127</v>
      </c>
      <c r="G28" s="239"/>
      <c r="H28" s="240"/>
      <c r="I28" s="238" t="s">
        <v>129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128</v>
      </c>
      <c r="D31" s="250"/>
      <c r="E31" s="251"/>
      <c r="F31" s="249" t="s">
        <v>120</v>
      </c>
      <c r="G31" s="250"/>
      <c r="H31" s="251"/>
      <c r="I31" s="249" t="s">
        <v>130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8.35</v>
      </c>
      <c r="D56" s="22" t="s">
        <v>80</v>
      </c>
      <c r="E56" s="23">
        <v>81</v>
      </c>
      <c r="F56" s="22" t="s">
        <v>81</v>
      </c>
      <c r="G56" s="23">
        <v>89</v>
      </c>
      <c r="H56" s="22" t="s">
        <v>82</v>
      </c>
      <c r="I56" s="23">
        <v>0.05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10.4</v>
      </c>
      <c r="C60" s="30"/>
      <c r="D60" s="33">
        <v>156</v>
      </c>
      <c r="E60" s="30"/>
      <c r="F60" s="30">
        <v>65.099999999999994</v>
      </c>
      <c r="G60" s="34"/>
      <c r="H60" s="30">
        <v>34.6</v>
      </c>
      <c r="I60" s="30"/>
      <c r="J60" s="21">
        <v>16.05</v>
      </c>
      <c r="K60" s="21"/>
      <c r="L60" s="21">
        <v>18.600000000000001</v>
      </c>
      <c r="M60" s="21"/>
    </row>
    <row r="61" spans="1:13" ht="18.75">
      <c r="A61" s="28" t="s">
        <v>2</v>
      </c>
      <c r="B61" s="29">
        <v>3.21</v>
      </c>
      <c r="C61" s="30"/>
      <c r="D61" s="33">
        <v>39.200000000000003</v>
      </c>
      <c r="E61" s="30"/>
      <c r="F61" s="30">
        <v>4.7</v>
      </c>
      <c r="G61" s="34"/>
      <c r="H61" s="30">
        <v>54.52</v>
      </c>
      <c r="I61" s="30"/>
      <c r="J61" s="21">
        <v>4.2</v>
      </c>
      <c r="K61" s="21"/>
      <c r="L61" s="21">
        <v>4.8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52.08</v>
      </c>
      <c r="D63" s="33"/>
      <c r="E63" s="30">
        <v>77.8</v>
      </c>
      <c r="F63" s="30"/>
      <c r="G63" s="34">
        <v>56.26</v>
      </c>
      <c r="H63" s="30"/>
      <c r="I63" s="30">
        <v>55.06</v>
      </c>
      <c r="J63" s="21"/>
      <c r="K63" s="21">
        <v>54.03</v>
      </c>
      <c r="M63" s="21">
        <v>55.5</v>
      </c>
    </row>
    <row r="64" spans="1:13" ht="18.75">
      <c r="A64" s="31" t="s">
        <v>3</v>
      </c>
      <c r="B64" s="30"/>
      <c r="C64" s="30">
        <v>11.57</v>
      </c>
      <c r="D64" s="33"/>
      <c r="E64" s="30">
        <v>59.65</v>
      </c>
      <c r="F64" s="30"/>
      <c r="G64" s="38">
        <v>16.7</v>
      </c>
      <c r="H64" s="30"/>
      <c r="I64" s="30">
        <v>12.62</v>
      </c>
      <c r="J64" s="21"/>
      <c r="K64" s="21">
        <v>11.59</v>
      </c>
      <c r="L64" s="21"/>
      <c r="M64" s="21">
        <v>12.9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4.28</v>
      </c>
      <c r="C67" s="30">
        <v>5.76</v>
      </c>
      <c r="D67" s="33">
        <v>16.600000000000001</v>
      </c>
      <c r="E67" s="30">
        <v>5.6</v>
      </c>
      <c r="F67" s="30">
        <v>6.8</v>
      </c>
      <c r="G67" s="34">
        <v>5.3</v>
      </c>
      <c r="H67" s="30">
        <v>7.26</v>
      </c>
      <c r="I67" s="30">
        <v>5.69</v>
      </c>
      <c r="J67" s="21">
        <v>7.1</v>
      </c>
      <c r="K67" s="21">
        <v>5.22</v>
      </c>
      <c r="L67" s="21">
        <v>6.2</v>
      </c>
      <c r="M67" s="21">
        <v>5.88</v>
      </c>
    </row>
    <row r="68" spans="1:13" ht="18.75">
      <c r="A68" s="32" t="s">
        <v>5</v>
      </c>
      <c r="B68" s="54">
        <v>2.56</v>
      </c>
      <c r="C68" s="30">
        <v>8.39</v>
      </c>
      <c r="D68" s="33">
        <v>4.22</v>
      </c>
      <c r="E68" s="30">
        <v>5.92</v>
      </c>
      <c r="F68" s="30">
        <v>9.1999999999999993</v>
      </c>
      <c r="G68" s="34">
        <v>15.71</v>
      </c>
      <c r="H68" s="30">
        <v>7.03</v>
      </c>
      <c r="I68" s="30">
        <v>6.48</v>
      </c>
      <c r="J68" s="21">
        <v>5.77</v>
      </c>
      <c r="K68" s="21">
        <v>6.02</v>
      </c>
      <c r="L68" s="21">
        <v>5.21</v>
      </c>
      <c r="M68" s="21">
        <v>5.85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L34" sqref="L3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117</v>
      </c>
      <c r="D2" s="214"/>
      <c r="E2" s="214"/>
      <c r="F2" s="215" t="s">
        <v>137</v>
      </c>
      <c r="G2" s="215"/>
      <c r="H2" s="215"/>
      <c r="I2" s="216" t="s">
        <v>138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1710</v>
      </c>
      <c r="D4" s="217"/>
      <c r="E4" s="217"/>
      <c r="F4" s="217">
        <v>2016</v>
      </c>
      <c r="G4" s="217"/>
      <c r="H4" s="217"/>
      <c r="I4" s="217">
        <v>2555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16228</v>
      </c>
      <c r="D5" s="217"/>
      <c r="E5" s="217"/>
      <c r="F5" s="217">
        <v>17218</v>
      </c>
      <c r="G5" s="217"/>
      <c r="H5" s="217"/>
      <c r="I5" s="217">
        <v>18500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C4-'4日'!I4</f>
        <v>341</v>
      </c>
      <c r="D6" s="273"/>
      <c r="E6" s="273"/>
      <c r="F6" s="274">
        <f>F4-C4</f>
        <v>306</v>
      </c>
      <c r="G6" s="275"/>
      <c r="H6" s="276"/>
      <c r="I6" s="274">
        <f>I4-F4</f>
        <v>539</v>
      </c>
      <c r="J6" s="275"/>
      <c r="K6" s="276"/>
      <c r="L6" s="282">
        <f>C6+F6+I6</f>
        <v>1186</v>
      </c>
      <c r="M6" s="282">
        <f>C7+F7+I7</f>
        <v>3437</v>
      </c>
    </row>
    <row r="7" spans="1:15" ht="21.95" customHeight="1">
      <c r="A7" s="208"/>
      <c r="B7" s="6" t="s">
        <v>16</v>
      </c>
      <c r="C7" s="273">
        <f>C5-'4日'!I5</f>
        <v>1165</v>
      </c>
      <c r="D7" s="273"/>
      <c r="E7" s="273"/>
      <c r="F7" s="274">
        <f>F5-C5</f>
        <v>990</v>
      </c>
      <c r="G7" s="275"/>
      <c r="H7" s="276"/>
      <c r="I7" s="274">
        <f>I5-F5</f>
        <v>1282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48</v>
      </c>
      <c r="G9" s="217"/>
      <c r="H9" s="217"/>
      <c r="I9" s="217">
        <v>49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</v>
      </c>
      <c r="D10" s="217"/>
      <c r="E10" s="217"/>
      <c r="F10" s="217">
        <v>5</v>
      </c>
      <c r="G10" s="217"/>
      <c r="H10" s="217"/>
      <c r="I10" s="217">
        <v>26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73" t="s">
        <v>121</v>
      </c>
      <c r="D11" s="73" t="s">
        <v>121</v>
      </c>
      <c r="E11" s="73" t="s">
        <v>121</v>
      </c>
      <c r="F11" s="74" t="s">
        <v>121</v>
      </c>
      <c r="G11" s="74" t="s">
        <v>92</v>
      </c>
      <c r="H11" s="74" t="s">
        <v>121</v>
      </c>
      <c r="I11" s="75" t="s">
        <v>121</v>
      </c>
      <c r="J11" s="75" t="s">
        <v>121</v>
      </c>
      <c r="K11" s="75" t="s">
        <v>121</v>
      </c>
    </row>
    <row r="12" spans="1:15" ht="21.95" customHeight="1">
      <c r="A12" s="253"/>
      <c r="B12" s="43" t="s">
        <v>23</v>
      </c>
      <c r="C12" s="73">
        <v>45</v>
      </c>
      <c r="D12" s="73">
        <v>45</v>
      </c>
      <c r="E12" s="73">
        <v>45</v>
      </c>
      <c r="F12" s="74">
        <v>45</v>
      </c>
      <c r="G12" s="74" t="s">
        <v>135</v>
      </c>
      <c r="H12" s="74">
        <v>45</v>
      </c>
      <c r="I12" s="75">
        <v>45</v>
      </c>
      <c r="J12" s="75">
        <v>45</v>
      </c>
      <c r="K12" s="75">
        <v>45</v>
      </c>
    </row>
    <row r="13" spans="1:15" ht="21.95" customHeight="1">
      <c r="A13" s="253"/>
      <c r="B13" s="254" t="s">
        <v>24</v>
      </c>
      <c r="C13" s="222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72">
        <v>380</v>
      </c>
      <c r="D15" s="72">
        <v>350</v>
      </c>
      <c r="E15" s="72">
        <v>310</v>
      </c>
      <c r="F15" s="41">
        <v>310</v>
      </c>
      <c r="G15" s="41">
        <v>290</v>
      </c>
      <c r="H15" s="41">
        <v>290</v>
      </c>
      <c r="I15" s="41">
        <v>290</v>
      </c>
      <c r="J15" s="41">
        <v>250</v>
      </c>
      <c r="K15" s="41">
        <v>560</v>
      </c>
    </row>
    <row r="16" spans="1:15" ht="33" customHeight="1">
      <c r="A16" s="227"/>
      <c r="B16" s="9" t="s">
        <v>28</v>
      </c>
      <c r="C16" s="224" t="s">
        <v>132</v>
      </c>
      <c r="D16" s="224"/>
      <c r="E16" s="224"/>
      <c r="F16" s="224" t="s">
        <v>29</v>
      </c>
      <c r="G16" s="224"/>
      <c r="H16" s="224"/>
      <c r="I16" s="224" t="s">
        <v>140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73" t="s">
        <v>122</v>
      </c>
      <c r="D17" s="73" t="s">
        <v>122</v>
      </c>
      <c r="E17" s="73" t="s">
        <v>122</v>
      </c>
      <c r="F17" s="74" t="s">
        <v>122</v>
      </c>
      <c r="G17" s="74" t="s">
        <v>92</v>
      </c>
      <c r="H17" s="74" t="s">
        <v>122</v>
      </c>
      <c r="I17" s="75" t="s">
        <v>122</v>
      </c>
      <c r="J17" s="75" t="s">
        <v>122</v>
      </c>
      <c r="K17" s="75" t="s">
        <v>122</v>
      </c>
    </row>
    <row r="18" spans="1:11" ht="21.95" customHeight="1">
      <c r="A18" s="225"/>
      <c r="B18" s="42" t="s">
        <v>23</v>
      </c>
      <c r="C18" s="73">
        <v>50</v>
      </c>
      <c r="D18" s="73">
        <v>50</v>
      </c>
      <c r="E18" s="73">
        <v>50</v>
      </c>
      <c r="F18" s="74">
        <v>50</v>
      </c>
      <c r="G18" s="74" t="s">
        <v>135</v>
      </c>
      <c r="H18" s="74">
        <v>50</v>
      </c>
      <c r="I18" s="75">
        <v>50</v>
      </c>
      <c r="J18" s="75">
        <v>50</v>
      </c>
      <c r="K18" s="75">
        <v>50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72">
        <v>470</v>
      </c>
      <c r="D21" s="72">
        <v>420</v>
      </c>
      <c r="E21" s="72">
        <v>360</v>
      </c>
      <c r="F21" s="41">
        <v>360</v>
      </c>
      <c r="G21" s="41">
        <v>290</v>
      </c>
      <c r="H21" s="41">
        <v>290</v>
      </c>
      <c r="I21" s="41">
        <v>290</v>
      </c>
      <c r="J21" s="41">
        <v>200</v>
      </c>
      <c r="K21" s="41">
        <v>470</v>
      </c>
    </row>
    <row r="22" spans="1:11" ht="36" customHeight="1">
      <c r="A22" s="223"/>
      <c r="B22" s="9" t="s">
        <v>33</v>
      </c>
      <c r="C22" s="224" t="s">
        <v>34</v>
      </c>
      <c r="D22" s="224"/>
      <c r="E22" s="224"/>
      <c r="F22" s="224" t="s">
        <v>34</v>
      </c>
      <c r="G22" s="224"/>
      <c r="H22" s="224"/>
      <c r="I22" s="224" t="s">
        <v>141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2610</v>
      </c>
      <c r="D23" s="222"/>
      <c r="E23" s="222"/>
      <c r="F23" s="222">
        <v>2600</v>
      </c>
      <c r="G23" s="222"/>
      <c r="H23" s="222"/>
      <c r="I23" s="222">
        <v>2480</v>
      </c>
      <c r="J23" s="222"/>
      <c r="K23" s="222"/>
    </row>
    <row r="24" spans="1:11" ht="21.95" customHeight="1">
      <c r="A24" s="228"/>
      <c r="B24" s="10" t="s">
        <v>37</v>
      </c>
      <c r="C24" s="222">
        <v>2360</v>
      </c>
      <c r="D24" s="222"/>
      <c r="E24" s="222"/>
      <c r="F24" s="222">
        <v>2200</v>
      </c>
      <c r="G24" s="222"/>
      <c r="H24" s="222"/>
      <c r="I24" s="222">
        <v>2200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44</v>
      </c>
      <c r="D25" s="222"/>
      <c r="E25" s="222"/>
      <c r="F25" s="222">
        <v>44</v>
      </c>
      <c r="G25" s="222"/>
      <c r="H25" s="222"/>
      <c r="I25" s="222">
        <v>43</v>
      </c>
      <c r="J25" s="222"/>
      <c r="K25" s="222"/>
    </row>
    <row r="26" spans="1:11" ht="21.95" customHeight="1">
      <c r="A26" s="227"/>
      <c r="B26" s="8" t="s">
        <v>40</v>
      </c>
      <c r="C26" s="222">
        <v>132</v>
      </c>
      <c r="D26" s="222"/>
      <c r="E26" s="222"/>
      <c r="F26" s="222">
        <v>132</v>
      </c>
      <c r="G26" s="222"/>
      <c r="H26" s="222"/>
      <c r="I26" s="222">
        <v>131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139</v>
      </c>
      <c r="D28" s="239"/>
      <c r="E28" s="240"/>
      <c r="F28" s="238" t="s">
        <v>145</v>
      </c>
      <c r="G28" s="239"/>
      <c r="H28" s="240"/>
      <c r="I28" s="238" t="s">
        <v>142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134</v>
      </c>
      <c r="D31" s="250"/>
      <c r="E31" s="251"/>
      <c r="F31" s="249" t="s">
        <v>136</v>
      </c>
      <c r="G31" s="250"/>
      <c r="H31" s="251"/>
      <c r="I31" s="249" t="s">
        <v>94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0.93</v>
      </c>
      <c r="C60" s="30"/>
      <c r="D60" s="33">
        <v>1.88</v>
      </c>
      <c r="E60" s="30"/>
      <c r="F60" s="30">
        <v>6.29</v>
      </c>
      <c r="G60" s="34"/>
      <c r="H60" s="30">
        <v>145.49</v>
      </c>
      <c r="I60" s="30"/>
      <c r="J60" s="21"/>
      <c r="K60" s="21"/>
      <c r="L60" s="21">
        <v>2.06</v>
      </c>
      <c r="M60" s="21"/>
    </row>
    <row r="61" spans="1:13" ht="18.75">
      <c r="A61" s="28" t="s">
        <v>2</v>
      </c>
      <c r="B61" s="29">
        <v>7.6</v>
      </c>
      <c r="C61" s="30"/>
      <c r="D61" s="33"/>
      <c r="E61" s="30"/>
      <c r="F61" s="30">
        <v>3.26</v>
      </c>
      <c r="G61" s="34"/>
      <c r="H61" s="30">
        <v>1.1000000000000001</v>
      </c>
      <c r="I61" s="30"/>
      <c r="J61" s="21">
        <v>1.1299999999999999</v>
      </c>
      <c r="K61" s="21"/>
      <c r="L61" s="21">
        <v>0.45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56.4</v>
      </c>
      <c r="D63" s="33"/>
      <c r="E63" s="30">
        <v>56.2</v>
      </c>
      <c r="F63" s="30"/>
      <c r="G63" s="34">
        <v>62.21</v>
      </c>
      <c r="H63" s="30"/>
      <c r="I63" s="30">
        <v>62.08</v>
      </c>
      <c r="J63" s="21"/>
      <c r="K63" s="21"/>
      <c r="M63" s="21"/>
    </row>
    <row r="64" spans="1:13" ht="18.75">
      <c r="A64" s="31" t="s">
        <v>3</v>
      </c>
      <c r="B64" s="30"/>
      <c r="C64" s="30">
        <v>21.9</v>
      </c>
      <c r="D64" s="33"/>
      <c r="E64" s="30">
        <v>7.9</v>
      </c>
      <c r="F64" s="30"/>
      <c r="G64" s="34">
        <v>15.63</v>
      </c>
      <c r="H64" s="30"/>
      <c r="I64" s="30">
        <v>10.09</v>
      </c>
      <c r="J64" s="21"/>
      <c r="K64" s="21">
        <v>11.77</v>
      </c>
      <c r="L64" s="21"/>
      <c r="M64" s="21">
        <v>42.62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43.4</v>
      </c>
      <c r="M65" s="21">
        <v>46.55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4.8499999999999996</v>
      </c>
      <c r="C67" s="30">
        <v>6.66</v>
      </c>
      <c r="D67" s="33">
        <v>2.4300000000000002</v>
      </c>
      <c r="E67" s="30">
        <v>5.38</v>
      </c>
      <c r="F67" s="30">
        <v>13</v>
      </c>
      <c r="G67" s="34">
        <v>5.72</v>
      </c>
      <c r="H67" s="30">
        <v>14.6</v>
      </c>
      <c r="I67" s="30">
        <v>5.46</v>
      </c>
      <c r="J67" s="21">
        <v>4.8</v>
      </c>
      <c r="K67" s="21">
        <v>5.2</v>
      </c>
      <c r="L67" s="21">
        <v>4.5999999999999996</v>
      </c>
      <c r="M67" s="21">
        <v>5.08</v>
      </c>
    </row>
    <row r="68" spans="1:13" ht="18.75">
      <c r="A68" s="32" t="s">
        <v>5</v>
      </c>
      <c r="B68" s="36">
        <v>2.34</v>
      </c>
      <c r="C68" s="30">
        <v>7.19</v>
      </c>
      <c r="D68" s="33">
        <v>0.55000000000000004</v>
      </c>
      <c r="E68" s="30">
        <v>6.64</v>
      </c>
      <c r="F68" s="30">
        <v>4</v>
      </c>
      <c r="G68" s="34">
        <v>7.52</v>
      </c>
      <c r="H68" s="30">
        <v>8.98</v>
      </c>
      <c r="I68" s="30">
        <v>7.52</v>
      </c>
      <c r="J68" s="21">
        <v>7.3</v>
      </c>
      <c r="K68" s="21">
        <v>4.59</v>
      </c>
      <c r="L68" s="21">
        <v>5.7</v>
      </c>
      <c r="M68" s="21">
        <v>5.0199999999999996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5.6</v>
      </c>
      <c r="I69" s="30">
        <v>8.9700000000000006</v>
      </c>
      <c r="J69" s="21">
        <v>5.5</v>
      </c>
      <c r="K69" s="21">
        <v>5.41</v>
      </c>
      <c r="L69" s="21">
        <v>3.2</v>
      </c>
      <c r="M69" s="21">
        <v>6.74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143</v>
      </c>
      <c r="D2" s="214"/>
      <c r="E2" s="214"/>
      <c r="F2" s="215" t="s">
        <v>148</v>
      </c>
      <c r="G2" s="215"/>
      <c r="H2" s="215"/>
      <c r="I2" s="216" t="s">
        <v>149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3575</v>
      </c>
      <c r="D4" s="217"/>
      <c r="E4" s="217"/>
      <c r="F4" s="217">
        <v>4850</v>
      </c>
      <c r="G4" s="217"/>
      <c r="H4" s="217"/>
      <c r="I4" s="217">
        <v>5635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19650</v>
      </c>
      <c r="D5" s="217"/>
      <c r="E5" s="217"/>
      <c r="F5" s="217">
        <v>20666</v>
      </c>
      <c r="G5" s="217"/>
      <c r="H5" s="217"/>
      <c r="I5" s="217">
        <v>21514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C4-'5日'!I4</f>
        <v>1020</v>
      </c>
      <c r="D6" s="273"/>
      <c r="E6" s="273"/>
      <c r="F6" s="274">
        <f>F4-C4</f>
        <v>1275</v>
      </c>
      <c r="G6" s="275"/>
      <c r="H6" s="276"/>
      <c r="I6" s="274">
        <f>I4-F4</f>
        <v>785</v>
      </c>
      <c r="J6" s="275"/>
      <c r="K6" s="276"/>
      <c r="L6" s="282">
        <f>C6+F6+I6</f>
        <v>3080</v>
      </c>
      <c r="M6" s="282">
        <f>C7+F7+I7</f>
        <v>3014</v>
      </c>
    </row>
    <row r="7" spans="1:15" ht="21.95" customHeight="1">
      <c r="A7" s="208"/>
      <c r="B7" s="6" t="s">
        <v>16</v>
      </c>
      <c r="C7" s="273">
        <f>C5-'5日'!I5</f>
        <v>1150</v>
      </c>
      <c r="D7" s="273"/>
      <c r="E7" s="273"/>
      <c r="F7" s="274">
        <f>F5-C5</f>
        <v>1016</v>
      </c>
      <c r="G7" s="275"/>
      <c r="H7" s="276"/>
      <c r="I7" s="274">
        <f>I5-F5</f>
        <v>848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49</v>
      </c>
      <c r="D9" s="217"/>
      <c r="E9" s="217"/>
      <c r="F9" s="217">
        <v>46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46</v>
      </c>
      <c r="G10" s="217"/>
      <c r="H10" s="217"/>
      <c r="I10" s="217">
        <v>34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77" t="s">
        <v>121</v>
      </c>
      <c r="D11" s="77" t="s">
        <v>121</v>
      </c>
      <c r="E11" s="77" t="s">
        <v>121</v>
      </c>
      <c r="F11" s="79" t="s">
        <v>121</v>
      </c>
      <c r="G11" s="79" t="s">
        <v>121</v>
      </c>
      <c r="H11" s="79" t="s">
        <v>121</v>
      </c>
      <c r="I11" s="81" t="s">
        <v>121</v>
      </c>
      <c r="J11" s="81" t="s">
        <v>121</v>
      </c>
      <c r="K11" s="81" t="s">
        <v>121</v>
      </c>
    </row>
    <row r="12" spans="1:15" ht="21.95" customHeight="1">
      <c r="A12" s="253"/>
      <c r="B12" s="43" t="s">
        <v>23</v>
      </c>
      <c r="C12" s="77">
        <v>45</v>
      </c>
      <c r="D12" s="77">
        <v>45</v>
      </c>
      <c r="E12" s="77">
        <v>45</v>
      </c>
      <c r="F12" s="79">
        <v>45</v>
      </c>
      <c r="G12" s="79">
        <v>45</v>
      </c>
      <c r="H12" s="79">
        <v>45</v>
      </c>
      <c r="I12" s="81">
        <v>55</v>
      </c>
      <c r="J12" s="81">
        <v>55</v>
      </c>
      <c r="K12" s="81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55" t="s">
        <v>25</v>
      </c>
      <c r="G13" s="222"/>
      <c r="H13" s="222"/>
      <c r="I13" s="222" t="s">
        <v>150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76">
        <v>560</v>
      </c>
      <c r="D15" s="41">
        <v>530</v>
      </c>
      <c r="E15" s="41">
        <v>500</v>
      </c>
      <c r="F15" s="78">
        <v>500</v>
      </c>
      <c r="G15" s="78">
        <v>480</v>
      </c>
      <c r="H15" s="78">
        <v>460</v>
      </c>
      <c r="I15" s="41">
        <v>460</v>
      </c>
      <c r="J15" s="41">
        <v>430</v>
      </c>
      <c r="K15" s="41">
        <v>400</v>
      </c>
    </row>
    <row r="16" spans="1:15" ht="21.95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77" t="s">
        <v>122</v>
      </c>
      <c r="D17" s="77" t="s">
        <v>122</v>
      </c>
      <c r="E17" s="77" t="s">
        <v>122</v>
      </c>
      <c r="F17" s="79" t="s">
        <v>122</v>
      </c>
      <c r="G17" s="79" t="s">
        <v>122</v>
      </c>
      <c r="H17" s="79" t="s">
        <v>122</v>
      </c>
      <c r="I17" s="81" t="s">
        <v>122</v>
      </c>
      <c r="J17" s="81" t="s">
        <v>122</v>
      </c>
      <c r="K17" s="81" t="s">
        <v>122</v>
      </c>
    </row>
    <row r="18" spans="1:11" ht="21.95" customHeight="1">
      <c r="A18" s="225"/>
      <c r="B18" s="42" t="s">
        <v>23</v>
      </c>
      <c r="C18" s="77">
        <v>50</v>
      </c>
      <c r="D18" s="77">
        <v>50</v>
      </c>
      <c r="E18" s="77">
        <v>50</v>
      </c>
      <c r="F18" s="79">
        <v>50</v>
      </c>
      <c r="G18" s="79">
        <v>50</v>
      </c>
      <c r="H18" s="79">
        <v>50</v>
      </c>
      <c r="I18" s="81">
        <v>60</v>
      </c>
      <c r="J18" s="81">
        <v>60</v>
      </c>
      <c r="K18" s="81">
        <v>60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151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76">
        <v>470</v>
      </c>
      <c r="D21" s="41">
        <v>420</v>
      </c>
      <c r="E21" s="41">
        <v>370</v>
      </c>
      <c r="F21" s="78">
        <v>370</v>
      </c>
      <c r="G21" s="78">
        <v>320</v>
      </c>
      <c r="H21" s="78">
        <v>500</v>
      </c>
      <c r="I21" s="80">
        <v>500</v>
      </c>
      <c r="J21" s="41">
        <v>450</v>
      </c>
      <c r="K21" s="41">
        <v>400</v>
      </c>
    </row>
    <row r="22" spans="1:11" ht="21.95" customHeight="1">
      <c r="A22" s="223"/>
      <c r="B22" s="9" t="s">
        <v>33</v>
      </c>
      <c r="C22" s="224" t="s">
        <v>34</v>
      </c>
      <c r="D22" s="224"/>
      <c r="E22" s="224"/>
      <c r="F22" s="224" t="s">
        <v>147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2480</v>
      </c>
      <c r="D23" s="222"/>
      <c r="E23" s="222"/>
      <c r="F23" s="222">
        <v>2480</v>
      </c>
      <c r="G23" s="222"/>
      <c r="H23" s="222"/>
      <c r="I23" s="222">
        <v>2480</v>
      </c>
      <c r="J23" s="222"/>
      <c r="K23" s="222"/>
    </row>
    <row r="24" spans="1:11" ht="21.95" customHeight="1">
      <c r="A24" s="228"/>
      <c r="B24" s="10" t="s">
        <v>37</v>
      </c>
      <c r="C24" s="222">
        <v>2200</v>
      </c>
      <c r="D24" s="222"/>
      <c r="E24" s="222"/>
      <c r="F24" s="222">
        <v>2100</v>
      </c>
      <c r="G24" s="222"/>
      <c r="H24" s="222"/>
      <c r="I24" s="222">
        <v>2100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43</v>
      </c>
      <c r="D25" s="222"/>
      <c r="E25" s="222"/>
      <c r="F25" s="222">
        <v>43</v>
      </c>
      <c r="G25" s="222"/>
      <c r="H25" s="222"/>
      <c r="I25" s="222">
        <v>43</v>
      </c>
      <c r="J25" s="222"/>
      <c r="K25" s="222"/>
    </row>
    <row r="26" spans="1:11" ht="21.95" customHeight="1">
      <c r="A26" s="227"/>
      <c r="B26" s="8" t="s">
        <v>40</v>
      </c>
      <c r="C26" s="222">
        <v>131</v>
      </c>
      <c r="D26" s="222"/>
      <c r="E26" s="222"/>
      <c r="F26" s="222">
        <v>129</v>
      </c>
      <c r="G26" s="222"/>
      <c r="H26" s="222"/>
      <c r="I26" s="222">
        <v>129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172</v>
      </c>
      <c r="D28" s="239"/>
      <c r="E28" s="240"/>
      <c r="F28" s="238" t="s">
        <v>146</v>
      </c>
      <c r="G28" s="239"/>
      <c r="H28" s="240"/>
      <c r="I28" s="238" t="s">
        <v>155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 ht="13.5" customHeight="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144</v>
      </c>
      <c r="D31" s="250"/>
      <c r="E31" s="251"/>
      <c r="F31" s="249" t="s">
        <v>134</v>
      </c>
      <c r="G31" s="250"/>
      <c r="H31" s="251"/>
      <c r="I31" s="249" t="s">
        <v>152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/>
      <c r="F34" s="44"/>
      <c r="G34" s="44"/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/>
      <c r="F35" s="44"/>
      <c r="G35" s="44"/>
      <c r="H35" s="41">
        <v>8.74</v>
      </c>
      <c r="I35" s="44">
        <v>9.06</v>
      </c>
      <c r="J35" s="21">
        <v>9.34</v>
      </c>
    </row>
    <row r="36" spans="1:10" ht="15.75">
      <c r="A36" s="261"/>
      <c r="B36" s="268"/>
      <c r="C36" s="12" t="s">
        <v>56</v>
      </c>
      <c r="D36" s="12" t="s">
        <v>57</v>
      </c>
      <c r="E36" s="44"/>
      <c r="F36" s="44"/>
      <c r="G36" s="44"/>
      <c r="H36" s="41">
        <v>4.32</v>
      </c>
      <c r="I36" s="44">
        <v>4.26</v>
      </c>
      <c r="J36" s="21">
        <v>4.72</v>
      </c>
    </row>
    <row r="37" spans="1:10" ht="18.75">
      <c r="A37" s="261"/>
      <c r="B37" s="268"/>
      <c r="C37" s="13" t="s">
        <v>58</v>
      </c>
      <c r="D37" s="12" t="s">
        <v>59</v>
      </c>
      <c r="E37" s="44"/>
      <c r="F37" s="44"/>
      <c r="G37" s="35"/>
      <c r="H37" s="41">
        <v>7</v>
      </c>
      <c r="I37" s="44">
        <v>7.8</v>
      </c>
      <c r="J37" s="21">
        <v>3.7</v>
      </c>
    </row>
    <row r="38" spans="1:10" ht="16.5">
      <c r="A38" s="261"/>
      <c r="B38" s="268"/>
      <c r="C38" s="14" t="s">
        <v>60</v>
      </c>
      <c r="D38" s="12" t="s">
        <v>61</v>
      </c>
      <c r="E38" s="35"/>
      <c r="F38" s="35"/>
      <c r="G38" s="35"/>
      <c r="H38" s="37">
        <v>13.7</v>
      </c>
      <c r="I38" s="44">
        <v>7.14</v>
      </c>
      <c r="J38" s="21">
        <v>7.29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/>
      <c r="F39" s="44"/>
      <c r="G39" s="44"/>
      <c r="H39" s="41">
        <v>1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/>
      <c r="F40" s="44"/>
      <c r="G40" s="44"/>
      <c r="H40" s="41">
        <v>9.32</v>
      </c>
      <c r="I40" s="44">
        <v>9.3699999999999992</v>
      </c>
      <c r="J40" s="21">
        <v>9.5399999999999991</v>
      </c>
    </row>
    <row r="41" spans="1:10" ht="15.75">
      <c r="A41" s="261"/>
      <c r="B41" s="268"/>
      <c r="C41" s="12" t="s">
        <v>56</v>
      </c>
      <c r="D41" s="12" t="s">
        <v>64</v>
      </c>
      <c r="E41" s="44"/>
      <c r="F41" s="44"/>
      <c r="G41" s="44"/>
      <c r="H41" s="41">
        <v>15.97</v>
      </c>
      <c r="I41" s="44">
        <v>13.64</v>
      </c>
      <c r="J41" s="21">
        <v>14.42</v>
      </c>
    </row>
    <row r="42" spans="1:10" ht="15.75">
      <c r="A42" s="261"/>
      <c r="B42" s="268"/>
      <c r="C42" s="15" t="s">
        <v>65</v>
      </c>
      <c r="D42" s="16" t="s">
        <v>66</v>
      </c>
      <c r="E42" s="44"/>
      <c r="F42" s="44"/>
      <c r="G42" s="44"/>
      <c r="H42" s="41">
        <v>3.16</v>
      </c>
      <c r="I42" s="44">
        <v>3.14</v>
      </c>
      <c r="J42" s="21">
        <v>3.6</v>
      </c>
    </row>
    <row r="43" spans="1:10" ht="16.5">
      <c r="A43" s="261"/>
      <c r="B43" s="268"/>
      <c r="C43" s="15" t="s">
        <v>67</v>
      </c>
      <c r="D43" s="17" t="s">
        <v>68</v>
      </c>
      <c r="E43" s="44"/>
      <c r="F43" s="44"/>
      <c r="G43" s="44"/>
      <c r="H43" s="41">
        <v>2.68</v>
      </c>
      <c r="I43" s="44">
        <v>3.31</v>
      </c>
      <c r="J43" s="21">
        <v>4.13</v>
      </c>
    </row>
    <row r="44" spans="1:10" ht="18.75">
      <c r="A44" s="261"/>
      <c r="B44" s="268"/>
      <c r="C44" s="13" t="s">
        <v>58</v>
      </c>
      <c r="D44" s="12" t="s">
        <v>69</v>
      </c>
      <c r="E44" s="44"/>
      <c r="F44" s="44"/>
      <c r="G44" s="44"/>
      <c r="H44" s="41">
        <v>1683</v>
      </c>
      <c r="I44" s="44">
        <v>630</v>
      </c>
      <c r="J44" s="21">
        <v>880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>
        <v>3.52</v>
      </c>
      <c r="I45" s="44">
        <v>4.3600000000000003</v>
      </c>
      <c r="J45" s="21">
        <v>4.66</v>
      </c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>
        <v>148</v>
      </c>
      <c r="I46" s="44">
        <v>76.900000000000006</v>
      </c>
      <c r="J46" s="21">
        <v>65.5</v>
      </c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>
        <v>3.12</v>
      </c>
      <c r="I47" s="44">
        <v>3.45</v>
      </c>
      <c r="J47" s="21">
        <v>11.5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61"/>
      <c r="B52" s="26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61"/>
      <c r="B53" s="26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61"/>
      <c r="B54" s="26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61"/>
      <c r="B55" s="26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8.2100000000000009</v>
      </c>
      <c r="D56" s="22" t="s">
        <v>80</v>
      </c>
      <c r="E56" s="23">
        <v>91</v>
      </c>
      <c r="F56" s="22" t="s">
        <v>81</v>
      </c>
      <c r="G56" s="23">
        <v>87</v>
      </c>
      <c r="H56" s="22" t="s">
        <v>82</v>
      </c>
      <c r="I56" s="23">
        <v>0.3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1.58</v>
      </c>
      <c r="C60" s="29"/>
      <c r="D60" s="29">
        <v>9.34</v>
      </c>
      <c r="E60" s="29"/>
      <c r="F60" s="29">
        <v>0.47</v>
      </c>
      <c r="G60" s="29"/>
      <c r="H60" s="29">
        <v>1.82</v>
      </c>
      <c r="I60" s="29"/>
      <c r="J60" s="29">
        <v>16.8</v>
      </c>
      <c r="K60" s="29"/>
      <c r="L60" s="29">
        <v>20.7</v>
      </c>
      <c r="M60" s="29"/>
    </row>
    <row r="61" spans="1:13" ht="18.75">
      <c r="A61" s="28" t="s">
        <v>2</v>
      </c>
      <c r="B61" s="29">
        <v>2.48</v>
      </c>
      <c r="C61" s="29"/>
      <c r="D61" s="29">
        <v>1.34</v>
      </c>
      <c r="E61" s="29"/>
      <c r="F61" s="29">
        <v>2.17</v>
      </c>
      <c r="G61" s="29"/>
      <c r="H61" s="29">
        <v>1.19</v>
      </c>
      <c r="I61" s="29"/>
      <c r="J61" s="29">
        <v>1.3</v>
      </c>
      <c r="K61" s="29"/>
      <c r="L61" s="29">
        <v>2.29</v>
      </c>
      <c r="M61" s="29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/>
      <c r="D63" s="33"/>
      <c r="E63" s="30">
        <v>35.799999999999997</v>
      </c>
      <c r="F63" s="30"/>
      <c r="G63" s="34">
        <v>41.1</v>
      </c>
      <c r="H63" s="30"/>
      <c r="I63" s="30">
        <v>42.7</v>
      </c>
      <c r="J63" s="21"/>
      <c r="K63" s="21">
        <v>42.01</v>
      </c>
      <c r="M63" s="21">
        <v>43.7</v>
      </c>
    </row>
    <row r="64" spans="1:13" ht="18.75">
      <c r="A64" s="31" t="s">
        <v>3</v>
      </c>
      <c r="B64" s="30"/>
      <c r="C64" s="30">
        <v>1.58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2.48</v>
      </c>
      <c r="D65" s="33"/>
      <c r="E65" s="30">
        <v>55.02</v>
      </c>
      <c r="F65" s="30"/>
      <c r="G65" s="34">
        <v>54.4</v>
      </c>
      <c r="H65" s="30"/>
      <c r="I65" s="30">
        <v>53.8</v>
      </c>
      <c r="J65" s="21"/>
      <c r="K65" s="21">
        <v>57.08</v>
      </c>
      <c r="M65" s="21">
        <v>61.8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3.16</v>
      </c>
      <c r="C67" s="30">
        <v>5.12</v>
      </c>
      <c r="D67" s="33">
        <v>1.1399999999999999</v>
      </c>
      <c r="E67" s="30">
        <v>5.77</v>
      </c>
      <c r="F67" s="30">
        <v>1.33</v>
      </c>
      <c r="G67" s="34">
        <v>5.36</v>
      </c>
      <c r="H67" s="30">
        <v>0.94</v>
      </c>
      <c r="I67" s="30">
        <v>5.56</v>
      </c>
      <c r="J67" s="21">
        <v>4.3499999999999996</v>
      </c>
      <c r="K67" s="21">
        <v>5.2</v>
      </c>
      <c r="L67" s="21">
        <v>3.1</v>
      </c>
      <c r="M67" s="21">
        <v>4.9000000000000004</v>
      </c>
    </row>
    <row r="68" spans="1:13" ht="18.75">
      <c r="A68" s="32" t="s">
        <v>5</v>
      </c>
      <c r="B68" s="36">
        <v>2.61</v>
      </c>
      <c r="C68" s="30">
        <v>5.35</v>
      </c>
      <c r="D68" s="33">
        <v>1.55</v>
      </c>
      <c r="E68" s="30">
        <v>5.96</v>
      </c>
      <c r="F68" s="30">
        <v>0.85</v>
      </c>
      <c r="G68" s="34">
        <v>5.96</v>
      </c>
      <c r="H68" s="30">
        <v>0.7</v>
      </c>
      <c r="I68" s="30">
        <v>10.56</v>
      </c>
      <c r="J68" s="21">
        <v>3.6</v>
      </c>
      <c r="K68" s="21">
        <v>5.6</v>
      </c>
      <c r="L68" s="21">
        <v>3.34</v>
      </c>
      <c r="M68" s="21">
        <v>4.8</v>
      </c>
    </row>
    <row r="69" spans="1:13" ht="18.75">
      <c r="A69" s="32" t="s">
        <v>6</v>
      </c>
      <c r="B69" s="36">
        <v>2.4700000000000002</v>
      </c>
      <c r="C69" s="30">
        <v>6.39</v>
      </c>
      <c r="D69" s="33">
        <v>2.63</v>
      </c>
      <c r="E69" s="30">
        <v>6.39</v>
      </c>
      <c r="F69" s="30">
        <v>0.53</v>
      </c>
      <c r="G69" s="34">
        <v>6.39</v>
      </c>
      <c r="H69" s="30">
        <v>0.82</v>
      </c>
      <c r="I69" s="30">
        <v>6.39</v>
      </c>
      <c r="J69" s="21">
        <v>4.17</v>
      </c>
      <c r="K69" s="21">
        <v>6.3</v>
      </c>
      <c r="L69" s="21">
        <v>4.5</v>
      </c>
      <c r="M69" s="21">
        <v>6.3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153</v>
      </c>
      <c r="D2" s="214"/>
      <c r="E2" s="214"/>
      <c r="F2" s="215" t="s">
        <v>156</v>
      </c>
      <c r="G2" s="215"/>
      <c r="H2" s="215"/>
      <c r="I2" s="216" t="s">
        <v>161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6066</v>
      </c>
      <c r="D4" s="217"/>
      <c r="E4" s="217"/>
      <c r="F4" s="217">
        <v>6300</v>
      </c>
      <c r="G4" s="217"/>
      <c r="H4" s="217"/>
      <c r="I4" s="217">
        <v>6920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22500</v>
      </c>
      <c r="D5" s="217"/>
      <c r="E5" s="217"/>
      <c r="F5" s="217">
        <v>23500</v>
      </c>
      <c r="G5" s="217"/>
      <c r="H5" s="217"/>
      <c r="I5" s="217">
        <v>24450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C4-'6日'!I4</f>
        <v>431</v>
      </c>
      <c r="D6" s="273"/>
      <c r="E6" s="273"/>
      <c r="F6" s="274">
        <f>F4-C4</f>
        <v>234</v>
      </c>
      <c r="G6" s="275"/>
      <c r="H6" s="276"/>
      <c r="I6" s="274">
        <f>I4-F4</f>
        <v>620</v>
      </c>
      <c r="J6" s="275"/>
      <c r="K6" s="276"/>
      <c r="L6" s="282">
        <f>C6+F6+I6</f>
        <v>1285</v>
      </c>
      <c r="M6" s="282">
        <f>C7+F7+I7</f>
        <v>2936</v>
      </c>
    </row>
    <row r="7" spans="1:15" ht="21.95" customHeight="1">
      <c r="A7" s="208"/>
      <c r="B7" s="6" t="s">
        <v>16</v>
      </c>
      <c r="C7" s="273">
        <f>C5-'6日'!I5</f>
        <v>986</v>
      </c>
      <c r="D7" s="273"/>
      <c r="E7" s="273"/>
      <c r="F7" s="274">
        <f>F5-C5</f>
        <v>1000</v>
      </c>
      <c r="G7" s="275"/>
      <c r="H7" s="276"/>
      <c r="I7" s="274">
        <f>I5-F5</f>
        <v>950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49</v>
      </c>
      <c r="G9" s="217"/>
      <c r="H9" s="217"/>
      <c r="I9" s="217">
        <v>47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18</v>
      </c>
      <c r="D10" s="217"/>
      <c r="E10" s="217"/>
      <c r="F10" s="217">
        <v>17</v>
      </c>
      <c r="G10" s="217"/>
      <c r="H10" s="217"/>
      <c r="I10" s="217">
        <v>43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83" t="s">
        <v>121</v>
      </c>
      <c r="D11" s="83" t="s">
        <v>121</v>
      </c>
      <c r="E11" s="83" t="s">
        <v>121</v>
      </c>
      <c r="F11" s="85" t="s">
        <v>121</v>
      </c>
      <c r="G11" s="85" t="s">
        <v>121</v>
      </c>
      <c r="H11" s="85" t="s">
        <v>121</v>
      </c>
      <c r="I11" s="86" t="s">
        <v>121</v>
      </c>
      <c r="J11" s="86" t="s">
        <v>121</v>
      </c>
      <c r="K11" s="86" t="s">
        <v>121</v>
      </c>
    </row>
    <row r="12" spans="1:15" ht="21.95" customHeight="1">
      <c r="A12" s="253"/>
      <c r="B12" s="43" t="s">
        <v>23</v>
      </c>
      <c r="C12" s="83">
        <v>55</v>
      </c>
      <c r="D12" s="83">
        <v>55</v>
      </c>
      <c r="E12" s="83">
        <v>55</v>
      </c>
      <c r="F12" s="85">
        <v>55</v>
      </c>
      <c r="G12" s="85">
        <v>55</v>
      </c>
      <c r="H12" s="85">
        <v>55</v>
      </c>
      <c r="I12" s="86">
        <v>55</v>
      </c>
      <c r="J12" s="86">
        <v>55</v>
      </c>
      <c r="K12" s="86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82">
        <v>400</v>
      </c>
      <c r="D15" s="41">
        <v>360</v>
      </c>
      <c r="E15" s="41">
        <v>330</v>
      </c>
      <c r="F15" s="84">
        <v>330</v>
      </c>
      <c r="G15" s="41">
        <v>300</v>
      </c>
      <c r="H15" s="41">
        <v>440</v>
      </c>
      <c r="I15" s="41">
        <v>440</v>
      </c>
      <c r="J15" s="41">
        <v>410</v>
      </c>
      <c r="K15" s="41">
        <v>390</v>
      </c>
    </row>
    <row r="16" spans="1:15" ht="38.25" customHeight="1">
      <c r="A16" s="227"/>
      <c r="B16" s="9" t="s">
        <v>28</v>
      </c>
      <c r="C16" s="224" t="s">
        <v>29</v>
      </c>
      <c r="D16" s="224"/>
      <c r="E16" s="224"/>
      <c r="F16" s="224" t="s">
        <v>160</v>
      </c>
      <c r="G16" s="224"/>
      <c r="H16" s="224"/>
      <c r="I16" s="224" t="s">
        <v>29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83" t="s">
        <v>122</v>
      </c>
      <c r="D17" s="83" t="s">
        <v>122</v>
      </c>
      <c r="E17" s="83" t="s">
        <v>122</v>
      </c>
      <c r="F17" s="85" t="s">
        <v>122</v>
      </c>
      <c r="G17" s="85" t="s">
        <v>122</v>
      </c>
      <c r="H17" s="85" t="s">
        <v>122</v>
      </c>
      <c r="I17" s="86" t="s">
        <v>122</v>
      </c>
      <c r="J17" s="86" t="s">
        <v>122</v>
      </c>
      <c r="K17" s="86" t="s">
        <v>122</v>
      </c>
    </row>
    <row r="18" spans="1:11" ht="21.95" customHeight="1">
      <c r="A18" s="225"/>
      <c r="B18" s="42" t="s">
        <v>23</v>
      </c>
      <c r="C18" s="83">
        <v>60</v>
      </c>
      <c r="D18" s="83">
        <v>60</v>
      </c>
      <c r="E18" s="83">
        <v>60</v>
      </c>
      <c r="F18" s="85">
        <v>60</v>
      </c>
      <c r="G18" s="85">
        <v>60</v>
      </c>
      <c r="H18" s="85">
        <v>75</v>
      </c>
      <c r="I18" s="86">
        <v>75</v>
      </c>
      <c r="J18" s="86">
        <v>75</v>
      </c>
      <c r="K18" s="86">
        <v>75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158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82">
        <v>400</v>
      </c>
      <c r="D21" s="41">
        <v>350</v>
      </c>
      <c r="E21" s="41">
        <v>290</v>
      </c>
      <c r="F21" s="84">
        <v>290</v>
      </c>
      <c r="G21" s="41">
        <v>230</v>
      </c>
      <c r="H21" s="41">
        <v>540</v>
      </c>
      <c r="I21" s="41">
        <v>540</v>
      </c>
      <c r="J21" s="41">
        <v>450</v>
      </c>
      <c r="K21" s="41">
        <v>400</v>
      </c>
    </row>
    <row r="22" spans="1:11" ht="30" customHeight="1">
      <c r="A22" s="223"/>
      <c r="B22" s="9" t="s">
        <v>33</v>
      </c>
      <c r="C22" s="224" t="s">
        <v>34</v>
      </c>
      <c r="D22" s="224"/>
      <c r="E22" s="224"/>
      <c r="F22" s="224" t="s">
        <v>159</v>
      </c>
      <c r="G22" s="224"/>
      <c r="H22" s="224"/>
      <c r="I22" s="224" t="s">
        <v>34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v>2300</v>
      </c>
      <c r="D23" s="222"/>
      <c r="E23" s="222"/>
      <c r="F23" s="222">
        <f>1120+1150</f>
        <v>2270</v>
      </c>
      <c r="G23" s="222"/>
      <c r="H23" s="222"/>
      <c r="I23" s="222">
        <f>1120+1150</f>
        <v>2270</v>
      </c>
      <c r="J23" s="222"/>
      <c r="K23" s="222"/>
    </row>
    <row r="24" spans="1:11" ht="21.95" customHeight="1">
      <c r="A24" s="228"/>
      <c r="B24" s="10" t="s">
        <v>37</v>
      </c>
      <c r="C24" s="222">
        <v>2100</v>
      </c>
      <c r="D24" s="222"/>
      <c r="E24" s="222"/>
      <c r="F24" s="222">
        <v>1940</v>
      </c>
      <c r="G24" s="222"/>
      <c r="H24" s="222"/>
      <c r="I24" s="222">
        <v>1940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43</v>
      </c>
      <c r="D25" s="222"/>
      <c r="E25" s="222"/>
      <c r="F25" s="222">
        <v>43</v>
      </c>
      <c r="G25" s="222"/>
      <c r="H25" s="222"/>
      <c r="I25" s="222">
        <v>43</v>
      </c>
      <c r="J25" s="222"/>
      <c r="K25" s="222"/>
    </row>
    <row r="26" spans="1:11" ht="21.95" customHeight="1">
      <c r="A26" s="227"/>
      <c r="B26" s="8" t="s">
        <v>40</v>
      </c>
      <c r="C26" s="222">
        <v>129</v>
      </c>
      <c r="D26" s="222"/>
      <c r="E26" s="222"/>
      <c r="F26" s="222">
        <v>127</v>
      </c>
      <c r="G26" s="222"/>
      <c r="H26" s="222"/>
      <c r="I26" s="222">
        <v>127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164</v>
      </c>
      <c r="D28" s="239"/>
      <c r="E28" s="240"/>
      <c r="F28" s="238" t="s">
        <v>163</v>
      </c>
      <c r="G28" s="239"/>
      <c r="H28" s="240"/>
      <c r="I28" s="238" t="s">
        <v>115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154</v>
      </c>
      <c r="D31" s="250"/>
      <c r="E31" s="251"/>
      <c r="F31" s="249" t="s">
        <v>157</v>
      </c>
      <c r="G31" s="250"/>
      <c r="H31" s="251"/>
      <c r="I31" s="249" t="s">
        <v>108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</row>
    <row r="35" spans="1:10" ht="15.75">
      <c r="A35" s="261"/>
      <c r="B35" s="268"/>
      <c r="C35" s="13" t="s">
        <v>54</v>
      </c>
      <c r="D35" s="13" t="s">
        <v>55</v>
      </c>
      <c r="E35" s="83">
        <v>9.2200000000000006</v>
      </c>
      <c r="F35" s="83">
        <v>9.2100000000000009</v>
      </c>
      <c r="G35" s="83">
        <v>9.49</v>
      </c>
      <c r="H35" s="83">
        <v>9.44</v>
      </c>
      <c r="I35" s="83">
        <v>9.58</v>
      </c>
      <c r="J35" s="83">
        <v>9.56</v>
      </c>
    </row>
    <row r="36" spans="1:10" ht="15.75">
      <c r="A36" s="261"/>
      <c r="B36" s="268"/>
      <c r="C36" s="12" t="s">
        <v>56</v>
      </c>
      <c r="D36" s="12" t="s">
        <v>57</v>
      </c>
      <c r="E36" s="83">
        <v>4.6900000000000004</v>
      </c>
      <c r="F36" s="83">
        <v>5.59</v>
      </c>
      <c r="G36" s="83">
        <v>6.4</v>
      </c>
      <c r="H36" s="83">
        <v>6.09</v>
      </c>
      <c r="I36" s="83">
        <v>6.87</v>
      </c>
      <c r="J36" s="83">
        <v>8.86</v>
      </c>
    </row>
    <row r="37" spans="1:10" ht="18.75">
      <c r="A37" s="261"/>
      <c r="B37" s="268"/>
      <c r="C37" s="13" t="s">
        <v>58</v>
      </c>
      <c r="D37" s="12" t="s">
        <v>59</v>
      </c>
      <c r="E37" s="83">
        <v>4.04</v>
      </c>
      <c r="F37" s="83">
        <v>5.0999999999999996</v>
      </c>
      <c r="G37" s="83">
        <v>16.399999999999999</v>
      </c>
      <c r="H37" s="83">
        <v>28.5</v>
      </c>
      <c r="I37" s="83">
        <v>12.8</v>
      </c>
      <c r="J37" s="83">
        <v>11.4</v>
      </c>
    </row>
    <row r="38" spans="1:10" ht="16.5">
      <c r="A38" s="261"/>
      <c r="B38" s="268"/>
      <c r="C38" s="14" t="s">
        <v>60</v>
      </c>
      <c r="D38" s="12" t="s">
        <v>61</v>
      </c>
      <c r="E38" s="83">
        <v>4.54</v>
      </c>
      <c r="F38" s="83">
        <v>2.4</v>
      </c>
      <c r="G38" s="83">
        <v>3.3</v>
      </c>
      <c r="H38" s="83">
        <v>12</v>
      </c>
      <c r="I38" s="83">
        <v>9.1999999999999993</v>
      </c>
      <c r="J38" s="83">
        <v>6.24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83">
        <v>1</v>
      </c>
      <c r="F39" s="83">
        <v>1</v>
      </c>
      <c r="G39" s="83">
        <v>1</v>
      </c>
      <c r="H39" s="83">
        <v>1</v>
      </c>
      <c r="I39" s="83">
        <v>0.8</v>
      </c>
      <c r="J39" s="83">
        <v>1</v>
      </c>
    </row>
    <row r="40" spans="1:10" ht="15.75">
      <c r="A40" s="261"/>
      <c r="B40" s="268"/>
      <c r="C40" s="13" t="s">
        <v>54</v>
      </c>
      <c r="D40" s="13" t="s">
        <v>63</v>
      </c>
      <c r="E40" s="83">
        <v>9.76</v>
      </c>
      <c r="F40" s="83">
        <v>9.5</v>
      </c>
      <c r="G40" s="83">
        <v>10</v>
      </c>
      <c r="H40" s="83">
        <v>9.69</v>
      </c>
      <c r="I40" s="83">
        <v>9.9700000000000006</v>
      </c>
      <c r="J40" s="83">
        <v>10.01</v>
      </c>
    </row>
    <row r="41" spans="1:10" ht="15.75">
      <c r="A41" s="261"/>
      <c r="B41" s="268"/>
      <c r="C41" s="12" t="s">
        <v>56</v>
      </c>
      <c r="D41" s="12" t="s">
        <v>64</v>
      </c>
      <c r="E41" s="83">
        <v>11.19</v>
      </c>
      <c r="F41" s="83">
        <v>9.98</v>
      </c>
      <c r="G41" s="83">
        <v>18.100000000000001</v>
      </c>
      <c r="H41" s="83">
        <v>20.7</v>
      </c>
      <c r="I41" s="83">
        <v>13.94</v>
      </c>
      <c r="J41" s="83">
        <v>29.2</v>
      </c>
    </row>
    <row r="42" spans="1:10" ht="15.75">
      <c r="A42" s="261"/>
      <c r="B42" s="268"/>
      <c r="C42" s="15" t="s">
        <v>65</v>
      </c>
      <c r="D42" s="16" t="s">
        <v>66</v>
      </c>
      <c r="E42" s="83">
        <v>2.14</v>
      </c>
      <c r="F42" s="83">
        <v>2.81</v>
      </c>
      <c r="G42" s="83">
        <v>2.69</v>
      </c>
      <c r="H42" s="83">
        <v>3.22</v>
      </c>
      <c r="I42" s="83">
        <v>2.88</v>
      </c>
      <c r="J42" s="83">
        <v>4.6500000000000004</v>
      </c>
    </row>
    <row r="43" spans="1:10" ht="16.5">
      <c r="A43" s="261"/>
      <c r="B43" s="268"/>
      <c r="C43" s="15" t="s">
        <v>67</v>
      </c>
      <c r="D43" s="17" t="s">
        <v>68</v>
      </c>
      <c r="E43" s="83">
        <v>2.25</v>
      </c>
      <c r="F43" s="83">
        <v>1.83</v>
      </c>
      <c r="G43" s="83">
        <v>3.84</v>
      </c>
      <c r="H43" s="83">
        <v>1.67</v>
      </c>
      <c r="I43" s="83">
        <v>2.21</v>
      </c>
      <c r="J43" s="83">
        <v>5.16</v>
      </c>
    </row>
    <row r="44" spans="1:10" ht="18.75">
      <c r="A44" s="261"/>
      <c r="B44" s="268"/>
      <c r="C44" s="13" t="s">
        <v>58</v>
      </c>
      <c r="D44" s="12" t="s">
        <v>69</v>
      </c>
      <c r="E44" s="83">
        <v>761</v>
      </c>
      <c r="F44" s="83">
        <v>1003</v>
      </c>
      <c r="G44" s="83">
        <v>920</v>
      </c>
      <c r="H44" s="83">
        <v>533</v>
      </c>
      <c r="I44" s="83">
        <v>1116</v>
      </c>
      <c r="J44" s="83">
        <v>1515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83">
        <v>4.29</v>
      </c>
      <c r="F45" s="83">
        <v>4.57</v>
      </c>
      <c r="G45" s="83"/>
      <c r="H45" s="83">
        <v>5.27</v>
      </c>
      <c r="I45" s="83"/>
      <c r="J45" s="83"/>
    </row>
    <row r="46" spans="1:10" ht="18.75">
      <c r="A46" s="261"/>
      <c r="B46" s="268"/>
      <c r="C46" s="13" t="s">
        <v>58</v>
      </c>
      <c r="D46" s="12" t="s">
        <v>59</v>
      </c>
      <c r="E46" s="83">
        <v>9.93</v>
      </c>
      <c r="F46" s="83">
        <v>14.5</v>
      </c>
      <c r="G46" s="83"/>
      <c r="H46" s="83">
        <v>19.3</v>
      </c>
      <c r="I46" s="83"/>
      <c r="J46" s="83"/>
    </row>
    <row r="47" spans="1:10" ht="16.5">
      <c r="A47" s="261"/>
      <c r="B47" s="268"/>
      <c r="C47" s="14" t="s">
        <v>60</v>
      </c>
      <c r="D47" s="12" t="s">
        <v>72</v>
      </c>
      <c r="E47" s="83">
        <v>2.5</v>
      </c>
      <c r="F47" s="83">
        <v>5.15</v>
      </c>
      <c r="G47" s="83"/>
      <c r="H47" s="83">
        <v>9.61</v>
      </c>
      <c r="I47" s="83"/>
      <c r="J47" s="83"/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83">
        <v>3.96</v>
      </c>
      <c r="F48" s="83">
        <v>13.49</v>
      </c>
      <c r="G48" s="83"/>
      <c r="H48" s="83">
        <v>10.8</v>
      </c>
      <c r="I48" s="83"/>
      <c r="J48" s="83"/>
    </row>
    <row r="49" spans="1:13" ht="18.75">
      <c r="A49" s="261"/>
      <c r="B49" s="268"/>
      <c r="C49" s="13" t="s">
        <v>58</v>
      </c>
      <c r="D49" s="12" t="s">
        <v>59</v>
      </c>
      <c r="E49" s="83">
        <v>72.5</v>
      </c>
      <c r="F49" s="83">
        <v>36.799999999999997</v>
      </c>
      <c r="G49" s="83"/>
      <c r="H49" s="83">
        <v>67.099999999999994</v>
      </c>
      <c r="I49" s="83"/>
      <c r="J49" s="83"/>
    </row>
    <row r="50" spans="1:13" ht="16.5">
      <c r="A50" s="261"/>
      <c r="B50" s="268"/>
      <c r="C50" s="14" t="s">
        <v>60</v>
      </c>
      <c r="D50" s="12" t="s">
        <v>72</v>
      </c>
      <c r="E50" s="83">
        <v>3.63</v>
      </c>
      <c r="F50" s="83">
        <v>7.62</v>
      </c>
      <c r="G50" s="83"/>
      <c r="H50" s="83">
        <v>16.2</v>
      </c>
      <c r="I50" s="83"/>
      <c r="J50" s="83"/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3">
        <v>0</v>
      </c>
    </row>
    <row r="52" spans="1:13" ht="15.75">
      <c r="A52" s="261"/>
      <c r="B52" s="268"/>
      <c r="C52" s="13" t="s">
        <v>54</v>
      </c>
      <c r="D52" s="12" t="s">
        <v>76</v>
      </c>
      <c r="E52" s="83">
        <v>9.5</v>
      </c>
      <c r="F52" s="83">
        <v>9.2200000000000006</v>
      </c>
      <c r="G52" s="83">
        <v>9.43</v>
      </c>
      <c r="H52" s="83">
        <v>9.26</v>
      </c>
      <c r="I52" s="83">
        <v>9.4700000000000006</v>
      </c>
      <c r="J52" s="83">
        <v>9.4499999999999993</v>
      </c>
    </row>
    <row r="53" spans="1:13" ht="15.75">
      <c r="A53" s="261"/>
      <c r="B53" s="268"/>
      <c r="C53" s="12" t="s">
        <v>56</v>
      </c>
      <c r="D53" s="12" t="s">
        <v>57</v>
      </c>
      <c r="E53" s="83">
        <v>5.26</v>
      </c>
      <c r="F53" s="83">
        <v>5.21</v>
      </c>
      <c r="G53" s="83">
        <v>8.06</v>
      </c>
      <c r="H53" s="83">
        <v>6.96</v>
      </c>
      <c r="I53" s="83">
        <v>6.06</v>
      </c>
      <c r="J53" s="83">
        <v>7.61</v>
      </c>
    </row>
    <row r="54" spans="1:13" ht="18.75">
      <c r="A54" s="261"/>
      <c r="B54" s="268"/>
      <c r="C54" s="13" t="s">
        <v>58</v>
      </c>
      <c r="D54" s="12" t="s">
        <v>59</v>
      </c>
      <c r="E54" s="83">
        <v>9.3000000000000007</v>
      </c>
      <c r="F54" s="83">
        <v>3.1</v>
      </c>
      <c r="G54" s="83">
        <v>18</v>
      </c>
      <c r="H54" s="83">
        <v>27</v>
      </c>
      <c r="I54" s="83">
        <v>12.9</v>
      </c>
      <c r="J54" s="83">
        <v>13.8</v>
      </c>
    </row>
    <row r="55" spans="1:13" ht="16.5">
      <c r="A55" s="261"/>
      <c r="B55" s="269"/>
      <c r="C55" s="18" t="s">
        <v>60</v>
      </c>
      <c r="D55" s="12" t="s">
        <v>77</v>
      </c>
      <c r="E55" s="83">
        <v>2.11</v>
      </c>
      <c r="F55" s="83">
        <v>3.51</v>
      </c>
      <c r="G55" s="83">
        <v>9.5</v>
      </c>
      <c r="H55" s="83">
        <v>20.3</v>
      </c>
      <c r="I55" s="83">
        <v>16.5</v>
      </c>
      <c r="J55" s="83">
        <v>8.6</v>
      </c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92</v>
      </c>
      <c r="F56" s="22" t="s">
        <v>81</v>
      </c>
      <c r="G56" s="23">
        <v>80</v>
      </c>
      <c r="H56" s="22" t="s">
        <v>82</v>
      </c>
      <c r="I56" s="23">
        <v>20.010000000000002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30.9</v>
      </c>
      <c r="C60" s="30"/>
      <c r="D60" s="33"/>
      <c r="E60" s="30"/>
      <c r="F60" s="30">
        <v>8.7200000000000006</v>
      </c>
      <c r="G60" s="34"/>
      <c r="H60" s="30">
        <v>152.69999999999999</v>
      </c>
      <c r="I60" s="30"/>
      <c r="J60" s="21">
        <v>3.46</v>
      </c>
      <c r="K60" s="21"/>
      <c r="L60" s="21">
        <v>29.5</v>
      </c>
      <c r="M60" s="21"/>
    </row>
    <row r="61" spans="1:13" ht="18.75">
      <c r="A61" s="28" t="s">
        <v>2</v>
      </c>
      <c r="B61" s="29"/>
      <c r="C61" s="30"/>
      <c r="D61" s="33">
        <v>0.81</v>
      </c>
      <c r="E61" s="30"/>
      <c r="F61" s="30">
        <v>17.399999999999999</v>
      </c>
      <c r="G61" s="34"/>
      <c r="H61" s="30">
        <v>6.35</v>
      </c>
      <c r="I61" s="30"/>
      <c r="J61" s="21">
        <v>1.3</v>
      </c>
      <c r="K61" s="21"/>
      <c r="L61" s="21">
        <v>7.27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44.29</v>
      </c>
      <c r="D63" s="33"/>
      <c r="E63" s="30">
        <v>42.48</v>
      </c>
      <c r="F63" s="30"/>
      <c r="G63" s="34">
        <v>47.35</v>
      </c>
      <c r="H63" s="30"/>
      <c r="I63" s="30">
        <v>61.5</v>
      </c>
      <c r="J63" s="21"/>
      <c r="K63" s="21">
        <v>44.56</v>
      </c>
      <c r="M63" s="21">
        <v>42.35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22</v>
      </c>
      <c r="J64" s="21"/>
      <c r="K64" s="21">
        <v>11.86</v>
      </c>
      <c r="L64" s="21"/>
      <c r="M64" s="21">
        <v>11.62</v>
      </c>
    </row>
    <row r="65" spans="1:13" ht="18.75">
      <c r="A65" s="31" t="s">
        <v>4</v>
      </c>
      <c r="B65" s="30"/>
      <c r="C65" s="30">
        <v>68.45</v>
      </c>
      <c r="D65" s="33"/>
      <c r="E65" s="30">
        <v>64.59</v>
      </c>
      <c r="F65" s="30"/>
      <c r="G65" s="34">
        <v>72.760000000000005</v>
      </c>
      <c r="H65" s="30"/>
      <c r="I65" s="30"/>
      <c r="J65" s="21"/>
      <c r="K65" s="21"/>
      <c r="M65" s="21"/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1.73</v>
      </c>
      <c r="C67" s="30">
        <v>7.4</v>
      </c>
      <c r="D67" s="33">
        <v>1.54</v>
      </c>
      <c r="E67" s="30">
        <v>6.94</v>
      </c>
      <c r="F67" s="30">
        <v>5.55</v>
      </c>
      <c r="G67" s="34">
        <v>5.2</v>
      </c>
      <c r="H67" s="30">
        <v>4.55</v>
      </c>
      <c r="I67" s="30">
        <v>11.9</v>
      </c>
      <c r="J67" s="21">
        <v>13.7</v>
      </c>
      <c r="K67" s="21">
        <v>8</v>
      </c>
      <c r="L67" s="21">
        <v>6.94</v>
      </c>
      <c r="M67" s="21">
        <v>4.95</v>
      </c>
    </row>
    <row r="68" spans="1:13" ht="18.75">
      <c r="A68" s="32" t="s">
        <v>5</v>
      </c>
      <c r="B68" s="30">
        <v>2.04</v>
      </c>
      <c r="C68" s="30">
        <v>4.82</v>
      </c>
      <c r="D68" s="33">
        <v>3.11</v>
      </c>
      <c r="E68" s="30">
        <v>10.46</v>
      </c>
      <c r="F68" s="30">
        <v>3.3</v>
      </c>
      <c r="G68" s="34">
        <v>9.1199999999999992</v>
      </c>
      <c r="H68" s="30">
        <v>6.24</v>
      </c>
      <c r="I68" s="30">
        <v>14.2</v>
      </c>
      <c r="J68" s="21">
        <v>5.56</v>
      </c>
      <c r="K68" s="21">
        <v>6.37</v>
      </c>
      <c r="L68" s="21">
        <v>5.75</v>
      </c>
      <c r="M68" s="21">
        <v>5.87</v>
      </c>
    </row>
    <row r="69" spans="1:13" ht="18.75">
      <c r="A69" s="32" t="s">
        <v>6</v>
      </c>
      <c r="B69" s="30">
        <v>2.52</v>
      </c>
      <c r="C69" s="30">
        <v>6.39</v>
      </c>
      <c r="D69" s="33">
        <v>3.42</v>
      </c>
      <c r="E69" s="30">
        <v>6.39</v>
      </c>
      <c r="F69" s="30">
        <v>2.17</v>
      </c>
      <c r="G69" s="34">
        <v>6.39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1"/>
    </row>
    <row r="2" spans="1:15" ht="17.25" customHeight="1">
      <c r="A2" s="212" t="s">
        <v>8</v>
      </c>
      <c r="B2" s="212"/>
      <c r="C2" s="214" t="s">
        <v>93</v>
      </c>
      <c r="D2" s="214"/>
      <c r="E2" s="214"/>
      <c r="F2" s="215" t="s">
        <v>96</v>
      </c>
      <c r="G2" s="215"/>
      <c r="H2" s="215"/>
      <c r="I2" s="216" t="s">
        <v>99</v>
      </c>
      <c r="J2" s="216"/>
      <c r="K2" s="216"/>
    </row>
    <row r="3" spans="1:15" ht="20.25">
      <c r="A3" s="213"/>
      <c r="B3" s="21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08" t="s">
        <v>12</v>
      </c>
      <c r="B4" s="5" t="s">
        <v>13</v>
      </c>
      <c r="C4" s="217">
        <v>7880</v>
      </c>
      <c r="D4" s="217"/>
      <c r="E4" s="217"/>
      <c r="F4" s="217">
        <v>8700</v>
      </c>
      <c r="G4" s="217"/>
      <c r="H4" s="217"/>
      <c r="I4" s="217">
        <v>9598</v>
      </c>
      <c r="J4" s="217"/>
      <c r="K4" s="217"/>
      <c r="L4" s="280" t="s">
        <v>89</v>
      </c>
      <c r="M4" s="280" t="s">
        <v>90</v>
      </c>
    </row>
    <row r="5" spans="1:15" ht="21.95" customHeight="1">
      <c r="A5" s="208"/>
      <c r="B5" s="6" t="s">
        <v>14</v>
      </c>
      <c r="C5" s="217">
        <v>25410</v>
      </c>
      <c r="D5" s="217"/>
      <c r="E5" s="217"/>
      <c r="F5" s="217">
        <v>25990</v>
      </c>
      <c r="G5" s="217"/>
      <c r="H5" s="217"/>
      <c r="I5" s="217">
        <v>26538</v>
      </c>
      <c r="J5" s="217"/>
      <c r="K5" s="217"/>
      <c r="L5" s="281"/>
      <c r="M5" s="281"/>
    </row>
    <row r="6" spans="1:15" ht="21.95" customHeight="1">
      <c r="A6" s="208"/>
      <c r="B6" s="6" t="s">
        <v>15</v>
      </c>
      <c r="C6" s="273">
        <f>C4-'7日'!I4</f>
        <v>960</v>
      </c>
      <c r="D6" s="273"/>
      <c r="E6" s="273"/>
      <c r="F6" s="274">
        <f>F4-C4</f>
        <v>820</v>
      </c>
      <c r="G6" s="275"/>
      <c r="H6" s="276"/>
      <c r="I6" s="274">
        <f>I4-F4</f>
        <v>898</v>
      </c>
      <c r="J6" s="275"/>
      <c r="K6" s="276"/>
      <c r="L6" s="282">
        <f>C6+F6+I6</f>
        <v>2678</v>
      </c>
      <c r="M6" s="282">
        <f>C7+F7+I7</f>
        <v>2088</v>
      </c>
    </row>
    <row r="7" spans="1:15" ht="21.95" customHeight="1">
      <c r="A7" s="208"/>
      <c r="B7" s="6" t="s">
        <v>16</v>
      </c>
      <c r="C7" s="273">
        <f>C5-'7日'!I5</f>
        <v>960</v>
      </c>
      <c r="D7" s="273"/>
      <c r="E7" s="273"/>
      <c r="F7" s="274">
        <f>F5-C5</f>
        <v>580</v>
      </c>
      <c r="G7" s="275"/>
      <c r="H7" s="276"/>
      <c r="I7" s="274">
        <f>I5-F5</f>
        <v>548</v>
      </c>
      <c r="J7" s="275"/>
      <c r="K7" s="276"/>
      <c r="L7" s="282"/>
      <c r="M7" s="282"/>
    </row>
    <row r="8" spans="1:15" ht="21.95" customHeight="1">
      <c r="A8" s="208"/>
      <c r="B8" s="6" t="s">
        <v>17</v>
      </c>
      <c r="C8" s="217">
        <v>0</v>
      </c>
      <c r="D8" s="217"/>
      <c r="E8" s="217"/>
      <c r="F8" s="217">
        <v>0</v>
      </c>
      <c r="G8" s="217"/>
      <c r="H8" s="217"/>
      <c r="I8" s="217">
        <v>0</v>
      </c>
      <c r="J8" s="217"/>
      <c r="K8" s="217"/>
    </row>
    <row r="9" spans="1:15" ht="21.95" customHeight="1">
      <c r="A9" s="252" t="s">
        <v>18</v>
      </c>
      <c r="B9" s="7" t="s">
        <v>19</v>
      </c>
      <c r="C9" s="217">
        <v>48</v>
      </c>
      <c r="D9" s="217"/>
      <c r="E9" s="217"/>
      <c r="F9" s="217">
        <v>48</v>
      </c>
      <c r="G9" s="217"/>
      <c r="H9" s="217"/>
      <c r="I9" s="217">
        <v>48</v>
      </c>
      <c r="J9" s="217"/>
      <c r="K9" s="217"/>
      <c r="L9" s="283" t="s">
        <v>91</v>
      </c>
      <c r="M9" s="284"/>
      <c r="N9" s="284"/>
      <c r="O9" s="284"/>
    </row>
    <row r="10" spans="1:15" ht="21.95" customHeight="1">
      <c r="A10" s="252"/>
      <c r="B10" s="7" t="s">
        <v>20</v>
      </c>
      <c r="C10" s="217">
        <v>47</v>
      </c>
      <c r="D10" s="217"/>
      <c r="E10" s="217"/>
      <c r="F10" s="217">
        <v>8</v>
      </c>
      <c r="G10" s="217"/>
      <c r="H10" s="217"/>
      <c r="I10" s="217">
        <v>4</v>
      </c>
      <c r="J10" s="217"/>
      <c r="K10" s="217"/>
    </row>
    <row r="11" spans="1:15" ht="21.95" customHeight="1">
      <c r="A11" s="253" t="s">
        <v>21</v>
      </c>
      <c r="B11" s="43" t="s">
        <v>22</v>
      </c>
      <c r="C11" s="87" t="s">
        <v>121</v>
      </c>
      <c r="D11" s="87" t="s">
        <v>121</v>
      </c>
      <c r="E11" s="87" t="s">
        <v>121</v>
      </c>
      <c r="F11" s="89" t="s">
        <v>121</v>
      </c>
      <c r="G11" s="89" t="s">
        <v>121</v>
      </c>
      <c r="H11" s="89" t="s">
        <v>121</v>
      </c>
      <c r="I11" s="90" t="s">
        <v>121</v>
      </c>
      <c r="J11" s="90" t="s">
        <v>121</v>
      </c>
      <c r="K11" s="90" t="s">
        <v>121</v>
      </c>
    </row>
    <row r="12" spans="1:15" ht="21.95" customHeight="1">
      <c r="A12" s="253"/>
      <c r="B12" s="43" t="s">
        <v>23</v>
      </c>
      <c r="C12" s="87">
        <v>55</v>
      </c>
      <c r="D12" s="87">
        <v>55</v>
      </c>
      <c r="E12" s="87">
        <v>55</v>
      </c>
      <c r="F12" s="89">
        <v>55</v>
      </c>
      <c r="G12" s="89">
        <v>55</v>
      </c>
      <c r="H12" s="89">
        <v>55</v>
      </c>
      <c r="I12" s="90">
        <v>55</v>
      </c>
      <c r="J12" s="90">
        <v>55</v>
      </c>
      <c r="K12" s="90">
        <v>55</v>
      </c>
    </row>
    <row r="13" spans="1:15" ht="21.95" customHeight="1">
      <c r="A13" s="253"/>
      <c r="B13" s="254" t="s">
        <v>24</v>
      </c>
      <c r="C13" s="255" t="s">
        <v>25</v>
      </c>
      <c r="D13" s="222"/>
      <c r="E13" s="222"/>
      <c r="F13" s="222" t="s">
        <v>25</v>
      </c>
      <c r="G13" s="222"/>
      <c r="H13" s="222"/>
      <c r="I13" s="222" t="s">
        <v>25</v>
      </c>
      <c r="J13" s="222"/>
      <c r="K13" s="222"/>
    </row>
    <row r="14" spans="1:15" ht="28.5" customHeight="1">
      <c r="A14" s="253"/>
      <c r="B14" s="254"/>
      <c r="C14" s="222" t="s">
        <v>25</v>
      </c>
      <c r="D14" s="222"/>
      <c r="E14" s="222"/>
      <c r="F14" s="222" t="s">
        <v>25</v>
      </c>
      <c r="G14" s="222"/>
      <c r="H14" s="222"/>
      <c r="I14" s="222" t="s">
        <v>25</v>
      </c>
      <c r="J14" s="222"/>
      <c r="K14" s="222"/>
    </row>
    <row r="15" spans="1:15" ht="21.95" customHeight="1">
      <c r="A15" s="227" t="s">
        <v>26</v>
      </c>
      <c r="B15" s="8" t="s">
        <v>27</v>
      </c>
      <c r="C15" s="41">
        <v>390</v>
      </c>
      <c r="D15" s="41">
        <v>350</v>
      </c>
      <c r="E15" s="41">
        <v>320</v>
      </c>
      <c r="F15" s="88">
        <v>320</v>
      </c>
      <c r="G15" s="41">
        <v>290</v>
      </c>
      <c r="H15" s="41">
        <v>260</v>
      </c>
      <c r="I15" s="91">
        <v>260</v>
      </c>
      <c r="J15" s="41">
        <v>230</v>
      </c>
      <c r="K15" s="41">
        <v>500</v>
      </c>
    </row>
    <row r="16" spans="1:15" ht="39" customHeight="1">
      <c r="A16" s="227"/>
      <c r="B16" s="9" t="s">
        <v>28</v>
      </c>
      <c r="C16" s="224" t="s">
        <v>29</v>
      </c>
      <c r="D16" s="224"/>
      <c r="E16" s="224"/>
      <c r="F16" s="224" t="s">
        <v>29</v>
      </c>
      <c r="G16" s="224"/>
      <c r="H16" s="224"/>
      <c r="I16" s="224" t="s">
        <v>169</v>
      </c>
      <c r="J16" s="224"/>
      <c r="K16" s="224"/>
    </row>
    <row r="17" spans="1:11" ht="21.95" customHeight="1">
      <c r="A17" s="225" t="s">
        <v>30</v>
      </c>
      <c r="B17" s="42" t="s">
        <v>22</v>
      </c>
      <c r="C17" s="87" t="s">
        <v>122</v>
      </c>
      <c r="D17" s="87" t="s">
        <v>122</v>
      </c>
      <c r="E17" s="87" t="s">
        <v>122</v>
      </c>
      <c r="F17" s="89" t="s">
        <v>122</v>
      </c>
      <c r="G17" s="89" t="s">
        <v>122</v>
      </c>
      <c r="H17" s="89" t="s">
        <v>122</v>
      </c>
      <c r="I17" s="92" t="s">
        <v>122</v>
      </c>
      <c r="J17" s="92" t="s">
        <v>122</v>
      </c>
      <c r="K17" s="92" t="s">
        <v>122</v>
      </c>
    </row>
    <row r="18" spans="1:11" ht="21.95" customHeight="1">
      <c r="A18" s="225"/>
      <c r="B18" s="42" t="s">
        <v>23</v>
      </c>
      <c r="C18" s="87">
        <v>75</v>
      </c>
      <c r="D18" s="87">
        <v>75</v>
      </c>
      <c r="E18" s="87">
        <v>75</v>
      </c>
      <c r="F18" s="89">
        <v>75</v>
      </c>
      <c r="G18" s="89">
        <v>75</v>
      </c>
      <c r="H18" s="89">
        <v>75</v>
      </c>
      <c r="I18" s="92">
        <v>75</v>
      </c>
      <c r="J18" s="92">
        <v>75</v>
      </c>
      <c r="K18" s="92">
        <v>75</v>
      </c>
    </row>
    <row r="19" spans="1:11" ht="21.95" customHeight="1">
      <c r="A19" s="225"/>
      <c r="B19" s="226" t="s">
        <v>24</v>
      </c>
      <c r="C19" s="222" t="s">
        <v>25</v>
      </c>
      <c r="D19" s="222"/>
      <c r="E19" s="222"/>
      <c r="F19" s="222" t="s">
        <v>25</v>
      </c>
      <c r="G19" s="222"/>
      <c r="H19" s="222"/>
      <c r="I19" s="222" t="s">
        <v>25</v>
      </c>
      <c r="J19" s="222"/>
      <c r="K19" s="222"/>
    </row>
    <row r="20" spans="1:11" ht="28.5" customHeight="1">
      <c r="A20" s="225"/>
      <c r="B20" s="226"/>
      <c r="C20" s="222" t="s">
        <v>25</v>
      </c>
      <c r="D20" s="222"/>
      <c r="E20" s="222"/>
      <c r="F20" s="222" t="s">
        <v>25</v>
      </c>
      <c r="G20" s="222"/>
      <c r="H20" s="222"/>
      <c r="I20" s="222" t="s">
        <v>25</v>
      </c>
      <c r="J20" s="222"/>
      <c r="K20" s="222"/>
    </row>
    <row r="21" spans="1:11" ht="21.95" customHeight="1">
      <c r="A21" s="223" t="s">
        <v>31</v>
      </c>
      <c r="B21" s="8" t="s">
        <v>32</v>
      </c>
      <c r="C21" s="41">
        <v>400</v>
      </c>
      <c r="D21" s="41">
        <v>300</v>
      </c>
      <c r="E21" s="41">
        <v>500</v>
      </c>
      <c r="F21" s="88">
        <v>500</v>
      </c>
      <c r="G21" s="41">
        <v>420</v>
      </c>
      <c r="H21" s="41">
        <v>350</v>
      </c>
      <c r="I21" s="41">
        <v>350</v>
      </c>
      <c r="J21" s="41">
        <v>280</v>
      </c>
      <c r="K21" s="41">
        <v>500</v>
      </c>
    </row>
    <row r="22" spans="1:11" ht="39.75" customHeight="1">
      <c r="A22" s="223"/>
      <c r="B22" s="9" t="s">
        <v>33</v>
      </c>
      <c r="C22" s="224" t="s">
        <v>162</v>
      </c>
      <c r="D22" s="224"/>
      <c r="E22" s="224"/>
      <c r="F22" s="224" t="s">
        <v>34</v>
      </c>
      <c r="G22" s="224"/>
      <c r="H22" s="224"/>
      <c r="I22" s="224" t="s">
        <v>168</v>
      </c>
      <c r="J22" s="224"/>
      <c r="K22" s="224"/>
    </row>
    <row r="23" spans="1:11" ht="21.95" customHeight="1">
      <c r="A23" s="228" t="s">
        <v>35</v>
      </c>
      <c r="B23" s="10" t="s">
        <v>36</v>
      </c>
      <c r="C23" s="222">
        <f>1120+1150</f>
        <v>2270</v>
      </c>
      <c r="D23" s="222"/>
      <c r="E23" s="222"/>
      <c r="F23" s="222">
        <f>1030+1060</f>
        <v>2090</v>
      </c>
      <c r="G23" s="222"/>
      <c r="H23" s="222"/>
      <c r="I23" s="222">
        <f>1030+1060</f>
        <v>2090</v>
      </c>
      <c r="J23" s="222"/>
      <c r="K23" s="222"/>
    </row>
    <row r="24" spans="1:11" ht="21.95" customHeight="1">
      <c r="A24" s="228"/>
      <c r="B24" s="10" t="s">
        <v>37</v>
      </c>
      <c r="C24" s="222">
        <v>1940</v>
      </c>
      <c r="D24" s="222"/>
      <c r="E24" s="222"/>
      <c r="F24" s="222">
        <f>870+940</f>
        <v>1810</v>
      </c>
      <c r="G24" s="222"/>
      <c r="H24" s="222"/>
      <c r="I24" s="222">
        <f>870+940</f>
        <v>1810</v>
      </c>
      <c r="J24" s="222"/>
      <c r="K24" s="222"/>
    </row>
    <row r="25" spans="1:11" ht="21.95" customHeight="1">
      <c r="A25" s="227" t="s">
        <v>38</v>
      </c>
      <c r="B25" s="8" t="s">
        <v>39</v>
      </c>
      <c r="C25" s="222">
        <v>43</v>
      </c>
      <c r="D25" s="222"/>
      <c r="E25" s="222"/>
      <c r="F25" s="222">
        <v>43</v>
      </c>
      <c r="G25" s="222"/>
      <c r="H25" s="222"/>
      <c r="I25" s="222">
        <v>42</v>
      </c>
      <c r="J25" s="222"/>
      <c r="K25" s="222"/>
    </row>
    <row r="26" spans="1:11" ht="21.95" customHeight="1">
      <c r="A26" s="227"/>
      <c r="B26" s="8" t="s">
        <v>40</v>
      </c>
      <c r="C26" s="222">
        <v>125</v>
      </c>
      <c r="D26" s="222"/>
      <c r="E26" s="222"/>
      <c r="F26" s="222">
        <v>125</v>
      </c>
      <c r="G26" s="222"/>
      <c r="H26" s="222"/>
      <c r="I26" s="222">
        <v>124</v>
      </c>
      <c r="J26" s="222"/>
      <c r="K26" s="222"/>
    </row>
    <row r="27" spans="1:11" ht="21.95" customHeight="1">
      <c r="A27" s="227"/>
      <c r="B27" s="8" t="s">
        <v>41</v>
      </c>
      <c r="C27" s="222">
        <v>2</v>
      </c>
      <c r="D27" s="222"/>
      <c r="E27" s="222"/>
      <c r="F27" s="222">
        <v>2</v>
      </c>
      <c r="G27" s="222"/>
      <c r="H27" s="222"/>
      <c r="I27" s="222">
        <v>2</v>
      </c>
      <c r="J27" s="222"/>
      <c r="K27" s="222"/>
    </row>
    <row r="28" spans="1:11" ht="76.5" customHeight="1">
      <c r="A28" s="232" t="s" ph="1">
        <v>42</v>
      </c>
      <c r="B28" s="233" ph="1"/>
      <c r="C28" s="238" t="s">
        <v>95</v>
      </c>
      <c r="D28" s="239"/>
      <c r="E28" s="240"/>
      <c r="F28" s="238" t="s">
        <v>170</v>
      </c>
      <c r="G28" s="239"/>
      <c r="H28" s="240"/>
      <c r="I28" s="238" t="s">
        <v>166</v>
      </c>
      <c r="J28" s="239"/>
      <c r="K28" s="240"/>
    </row>
    <row r="29" spans="1:11" ht="24" customHeight="1">
      <c r="A29" s="234" ph="1"/>
      <c r="B29" s="235" ph="1"/>
      <c r="C29" s="241"/>
      <c r="D29" s="242"/>
      <c r="E29" s="243"/>
      <c r="F29" s="241"/>
      <c r="G29" s="242"/>
      <c r="H29" s="243"/>
      <c r="I29" s="241"/>
      <c r="J29" s="242"/>
      <c r="K29" s="243"/>
    </row>
    <row r="30" spans="1:11">
      <c r="A30" s="236" ph="1"/>
      <c r="B30" s="237" ph="1"/>
      <c r="C30" s="244"/>
      <c r="D30" s="245"/>
      <c r="E30" s="246"/>
      <c r="F30" s="244"/>
      <c r="G30" s="245"/>
      <c r="H30" s="246"/>
      <c r="I30" s="244"/>
      <c r="J30" s="245"/>
      <c r="K30" s="246"/>
    </row>
    <row r="31" spans="1:11" ht="14.25">
      <c r="A31" s="247" t="s">
        <v>43</v>
      </c>
      <c r="B31" s="248"/>
      <c r="C31" s="249" t="s">
        <v>94</v>
      </c>
      <c r="D31" s="250"/>
      <c r="E31" s="251"/>
      <c r="F31" s="249" t="s">
        <v>165</v>
      </c>
      <c r="G31" s="250"/>
      <c r="H31" s="251"/>
      <c r="I31" s="249" t="s">
        <v>167</v>
      </c>
      <c r="J31" s="250"/>
      <c r="K31" s="251"/>
    </row>
    <row r="32" spans="1:11" ht="18.75">
      <c r="B32" s="259" t="s">
        <v>45</v>
      </c>
      <c r="C32" s="259"/>
      <c r="D32" s="259"/>
      <c r="E32" s="259"/>
      <c r="F32" s="259"/>
      <c r="G32" s="259"/>
      <c r="H32" s="259"/>
      <c r="I32" s="259"/>
    </row>
    <row r="33" spans="1:10" ht="14.25">
      <c r="A33" s="260"/>
      <c r="B33" s="40" t="s">
        <v>8</v>
      </c>
      <c r="C33" s="20" t="s">
        <v>46</v>
      </c>
      <c r="D33" s="20" t="s">
        <v>47</v>
      </c>
      <c r="E33" s="262" t="s">
        <v>48</v>
      </c>
      <c r="F33" s="263"/>
      <c r="G33" s="264" t="s">
        <v>49</v>
      </c>
      <c r="H33" s="265"/>
      <c r="I33" s="266" t="s">
        <v>50</v>
      </c>
      <c r="J33" s="267"/>
    </row>
    <row r="34" spans="1:10" ht="15.75">
      <c r="A34" s="261"/>
      <c r="B34" s="26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61"/>
      <c r="B35" s="268"/>
      <c r="C35" s="13" t="s">
        <v>54</v>
      </c>
      <c r="D35" s="13" t="s">
        <v>55</v>
      </c>
      <c r="E35" s="44">
        <v>9.4499999999999993</v>
      </c>
      <c r="F35" s="44">
        <v>9.43</v>
      </c>
      <c r="G35" s="44">
        <v>9.08</v>
      </c>
      <c r="H35" s="41">
        <v>9.43</v>
      </c>
      <c r="I35" s="44">
        <v>9.3000000000000007</v>
      </c>
      <c r="J35" s="21">
        <v>9.2799999999999994</v>
      </c>
    </row>
    <row r="36" spans="1:10" ht="15.75">
      <c r="A36" s="261"/>
      <c r="B36" s="268"/>
      <c r="C36" s="12" t="s">
        <v>56</v>
      </c>
      <c r="D36" s="12" t="s">
        <v>57</v>
      </c>
      <c r="E36" s="44">
        <v>5.05</v>
      </c>
      <c r="F36" s="44">
        <v>4.5999999999999996</v>
      </c>
      <c r="G36" s="44">
        <v>20</v>
      </c>
      <c r="H36" s="41">
        <v>5.6</v>
      </c>
      <c r="I36" s="44">
        <v>7.12</v>
      </c>
      <c r="J36" s="21">
        <v>6.43</v>
      </c>
    </row>
    <row r="37" spans="1:10" ht="18.75">
      <c r="A37" s="261"/>
      <c r="B37" s="268"/>
      <c r="C37" s="13" t="s">
        <v>58</v>
      </c>
      <c r="D37" s="12" t="s">
        <v>59</v>
      </c>
      <c r="E37" s="44">
        <v>7.13</v>
      </c>
      <c r="F37" s="44">
        <v>5.0199999999999996</v>
      </c>
      <c r="G37" s="35">
        <v>25</v>
      </c>
      <c r="H37" s="41">
        <v>44.1</v>
      </c>
      <c r="I37" s="44">
        <v>36.4</v>
      </c>
      <c r="J37" s="21">
        <v>35</v>
      </c>
    </row>
    <row r="38" spans="1:10" ht="16.5">
      <c r="A38" s="261"/>
      <c r="B38" s="268"/>
      <c r="C38" s="14" t="s">
        <v>60</v>
      </c>
      <c r="D38" s="12" t="s">
        <v>61</v>
      </c>
      <c r="E38" s="35">
        <v>3.17</v>
      </c>
      <c r="F38" s="35">
        <v>4.2</v>
      </c>
      <c r="G38" s="35">
        <v>8.4499999999999993</v>
      </c>
      <c r="H38" s="37">
        <v>6.17</v>
      </c>
      <c r="I38" s="44">
        <v>13.1</v>
      </c>
      <c r="J38" s="21">
        <v>17.5</v>
      </c>
    </row>
    <row r="39" spans="1:10" ht="14.25">
      <c r="A39" s="261"/>
      <c r="B39" s="268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61"/>
      <c r="B40" s="268"/>
      <c r="C40" s="13" t="s">
        <v>54</v>
      </c>
      <c r="D40" s="13" t="s">
        <v>63</v>
      </c>
      <c r="E40" s="44">
        <v>10.15</v>
      </c>
      <c r="F40" s="44">
        <v>10.1</v>
      </c>
      <c r="G40" s="44">
        <v>10.26</v>
      </c>
      <c r="H40" s="41">
        <v>10.36</v>
      </c>
      <c r="I40" s="44">
        <v>10.34</v>
      </c>
      <c r="J40" s="21">
        <v>10.1</v>
      </c>
    </row>
    <row r="41" spans="1:10" ht="15.75">
      <c r="A41" s="261"/>
      <c r="B41" s="268"/>
      <c r="C41" s="12" t="s">
        <v>56</v>
      </c>
      <c r="D41" s="12" t="s">
        <v>64</v>
      </c>
      <c r="E41" s="44">
        <v>22</v>
      </c>
      <c r="F41" s="44">
        <v>22.3</v>
      </c>
      <c r="G41" s="44">
        <v>32.200000000000003</v>
      </c>
      <c r="H41" s="41">
        <v>40.1</v>
      </c>
      <c r="I41" s="44">
        <v>30.5</v>
      </c>
      <c r="J41" s="21">
        <v>40.9</v>
      </c>
    </row>
    <row r="42" spans="1:10" ht="15.75">
      <c r="A42" s="261"/>
      <c r="B42" s="268"/>
      <c r="C42" s="15" t="s">
        <v>65</v>
      </c>
      <c r="D42" s="16" t="s">
        <v>66</v>
      </c>
      <c r="E42" s="44">
        <v>4.3899999999999997</v>
      </c>
      <c r="F42" s="44">
        <v>4.7</v>
      </c>
      <c r="G42" s="44">
        <v>5.62</v>
      </c>
      <c r="H42" s="41">
        <v>7.37</v>
      </c>
      <c r="I42" s="44">
        <v>6.5</v>
      </c>
      <c r="J42" s="21">
        <v>5.5</v>
      </c>
    </row>
    <row r="43" spans="1:10" ht="16.5">
      <c r="A43" s="261"/>
      <c r="B43" s="268"/>
      <c r="C43" s="15" t="s">
        <v>67</v>
      </c>
      <c r="D43" s="17" t="s">
        <v>68</v>
      </c>
      <c r="E43" s="44">
        <v>5.16</v>
      </c>
      <c r="F43" s="44">
        <v>5.6</v>
      </c>
      <c r="G43" s="44">
        <v>6.06</v>
      </c>
      <c r="H43" s="41">
        <v>9.94</v>
      </c>
      <c r="I43" s="44">
        <v>7.45</v>
      </c>
      <c r="J43" s="21">
        <v>5.1100000000000003</v>
      </c>
    </row>
    <row r="44" spans="1:10" ht="18.75">
      <c r="A44" s="261"/>
      <c r="B44" s="268"/>
      <c r="C44" s="13" t="s">
        <v>58</v>
      </c>
      <c r="D44" s="12" t="s">
        <v>69</v>
      </c>
      <c r="E44" s="44">
        <v>1517</v>
      </c>
      <c r="F44" s="44">
        <v>1515</v>
      </c>
      <c r="G44" s="44">
        <v>1516</v>
      </c>
      <c r="H44" s="41">
        <v>1677</v>
      </c>
      <c r="I44" s="44">
        <v>1110</v>
      </c>
      <c r="J44" s="21">
        <v>1040</v>
      </c>
    </row>
    <row r="45" spans="1:10" ht="15.75">
      <c r="A45" s="261"/>
      <c r="B45" s="268" t="s">
        <v>70</v>
      </c>
      <c r="C45" s="14" t="s">
        <v>0</v>
      </c>
      <c r="D45" s="12" t="s">
        <v>71</v>
      </c>
      <c r="E45" s="44"/>
      <c r="F45" s="44"/>
      <c r="G45" s="44"/>
      <c r="H45" s="41">
        <v>10</v>
      </c>
      <c r="I45" s="44">
        <v>4.7</v>
      </c>
      <c r="J45" s="21">
        <v>5.89</v>
      </c>
    </row>
    <row r="46" spans="1:10" ht="18.75">
      <c r="A46" s="261"/>
      <c r="B46" s="268"/>
      <c r="C46" s="13" t="s">
        <v>58</v>
      </c>
      <c r="D46" s="12" t="s">
        <v>59</v>
      </c>
      <c r="E46" s="44"/>
      <c r="F46" s="44"/>
      <c r="G46" s="44"/>
      <c r="H46" s="41">
        <v>58.1</v>
      </c>
      <c r="I46" s="44">
        <v>36.5</v>
      </c>
      <c r="J46" s="21">
        <v>39</v>
      </c>
    </row>
    <row r="47" spans="1:10" ht="16.5">
      <c r="A47" s="261"/>
      <c r="B47" s="268"/>
      <c r="C47" s="14" t="s">
        <v>60</v>
      </c>
      <c r="D47" s="12" t="s">
        <v>72</v>
      </c>
      <c r="E47" s="44"/>
      <c r="F47" s="44"/>
      <c r="G47" s="44"/>
      <c r="H47" s="41">
        <v>2.2999999999999998</v>
      </c>
      <c r="I47" s="44">
        <v>4</v>
      </c>
      <c r="J47" s="21">
        <v>5.2</v>
      </c>
    </row>
    <row r="48" spans="1:10" ht="15.75">
      <c r="A48" s="261"/>
      <c r="B48" s="268" t="s">
        <v>73</v>
      </c>
      <c r="C48" s="14" t="s">
        <v>0</v>
      </c>
      <c r="D48" s="12" t="s">
        <v>71</v>
      </c>
      <c r="E48" s="44"/>
      <c r="F48" s="44"/>
      <c r="G48" s="44"/>
      <c r="H48" s="41">
        <v>5.92</v>
      </c>
      <c r="I48" s="44">
        <v>4.5599999999999996</v>
      </c>
      <c r="J48" s="21">
        <v>7.41</v>
      </c>
    </row>
    <row r="49" spans="1:13" ht="18.75">
      <c r="A49" s="261"/>
      <c r="B49" s="268"/>
      <c r="C49" s="13" t="s">
        <v>58</v>
      </c>
      <c r="D49" s="12" t="s">
        <v>59</v>
      </c>
      <c r="E49" s="44"/>
      <c r="F49" s="44"/>
      <c r="G49" s="44"/>
      <c r="H49" s="41">
        <v>60.6</v>
      </c>
      <c r="I49" s="44">
        <v>45.1</v>
      </c>
      <c r="J49" s="21">
        <v>39.5</v>
      </c>
    </row>
    <row r="50" spans="1:13" ht="16.5">
      <c r="A50" s="261"/>
      <c r="B50" s="268"/>
      <c r="C50" s="14" t="s">
        <v>60</v>
      </c>
      <c r="D50" s="12" t="s">
        <v>72</v>
      </c>
      <c r="E50" s="44"/>
      <c r="F50" s="44"/>
      <c r="G50" s="44"/>
      <c r="H50" s="41">
        <v>10.7</v>
      </c>
      <c r="I50" s="44">
        <v>8.1</v>
      </c>
      <c r="J50" s="21">
        <v>7</v>
      </c>
    </row>
    <row r="51" spans="1:13" ht="14.25">
      <c r="A51" s="261"/>
      <c r="B51" s="26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61"/>
      <c r="B52" s="268"/>
      <c r="C52" s="13" t="s">
        <v>54</v>
      </c>
      <c r="D52" s="12" t="s">
        <v>76</v>
      </c>
      <c r="E52" s="44">
        <v>9.5399999999999991</v>
      </c>
      <c r="F52" s="44">
        <v>9.5</v>
      </c>
      <c r="G52" s="44">
        <v>9.4</v>
      </c>
      <c r="H52" s="41">
        <v>9.5</v>
      </c>
      <c r="I52" s="44">
        <v>9.42</v>
      </c>
      <c r="J52" s="21">
        <v>9.4</v>
      </c>
    </row>
    <row r="53" spans="1:13" ht="15.75">
      <c r="A53" s="261"/>
      <c r="B53" s="268"/>
      <c r="C53" s="12" t="s">
        <v>56</v>
      </c>
      <c r="D53" s="12" t="s">
        <v>57</v>
      </c>
      <c r="E53" s="44">
        <v>7.14</v>
      </c>
      <c r="F53" s="44">
        <v>6.8</v>
      </c>
      <c r="G53" s="44">
        <v>16.100000000000001</v>
      </c>
      <c r="H53" s="41">
        <v>7.89</v>
      </c>
      <c r="I53" s="44">
        <v>4.2</v>
      </c>
      <c r="J53" s="21">
        <v>10.199999999999999</v>
      </c>
    </row>
    <row r="54" spans="1:13" ht="18.75">
      <c r="A54" s="261"/>
      <c r="B54" s="268"/>
      <c r="C54" s="13" t="s">
        <v>58</v>
      </c>
      <c r="D54" s="12" t="s">
        <v>59</v>
      </c>
      <c r="E54" s="44">
        <v>10.5</v>
      </c>
      <c r="F54" s="44">
        <v>9.6999999999999993</v>
      </c>
      <c r="G54" s="44">
        <v>24.4</v>
      </c>
      <c r="H54" s="41">
        <v>15.5</v>
      </c>
      <c r="I54" s="44">
        <v>9</v>
      </c>
      <c r="J54" s="21">
        <v>9</v>
      </c>
    </row>
    <row r="55" spans="1:13" ht="16.5">
      <c r="A55" s="261"/>
      <c r="B55" s="269"/>
      <c r="C55" s="18" t="s">
        <v>60</v>
      </c>
      <c r="D55" s="12" t="s">
        <v>77</v>
      </c>
      <c r="E55" s="19">
        <v>4.8499999999999996</v>
      </c>
      <c r="F55" s="19">
        <v>4.63</v>
      </c>
      <c r="G55" s="19">
        <v>5.31</v>
      </c>
      <c r="H55" s="41">
        <v>2.73</v>
      </c>
      <c r="I55" s="44">
        <v>9.86</v>
      </c>
      <c r="J55" s="21">
        <v>7.1</v>
      </c>
    </row>
    <row r="56" spans="1:13" ht="14.25">
      <c r="A56" s="22" t="s">
        <v>78</v>
      </c>
      <c r="B56" s="22" t="s">
        <v>79</v>
      </c>
      <c r="C56" s="23">
        <v>8.25</v>
      </c>
      <c r="D56" s="22" t="s">
        <v>80</v>
      </c>
      <c r="E56" s="23">
        <v>95</v>
      </c>
      <c r="F56" s="22" t="s">
        <v>81</v>
      </c>
      <c r="G56" s="23">
        <v>88</v>
      </c>
      <c r="H56" s="22" t="s">
        <v>82</v>
      </c>
      <c r="I56" s="23">
        <v>20.8</v>
      </c>
      <c r="J56" s="21"/>
    </row>
    <row r="57" spans="1:13" ht="14.25">
      <c r="A57" s="45"/>
      <c r="B57" s="270" t="s">
        <v>48</v>
      </c>
      <c r="C57" s="270"/>
      <c r="D57" s="270"/>
      <c r="E57" s="270"/>
      <c r="F57" s="271" t="s">
        <v>49</v>
      </c>
      <c r="G57" s="271"/>
      <c r="H57" s="271"/>
      <c r="I57" s="271"/>
      <c r="J57" s="272" t="s">
        <v>50</v>
      </c>
      <c r="K57" s="272"/>
      <c r="L57" s="272"/>
      <c r="M57" s="27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7.66</v>
      </c>
      <c r="C60" s="30"/>
      <c r="D60" s="33">
        <v>11.8</v>
      </c>
      <c r="E60" s="30"/>
      <c r="F60" s="30">
        <v>18</v>
      </c>
      <c r="G60" s="34"/>
      <c r="H60" s="30"/>
      <c r="I60" s="30"/>
      <c r="J60" s="21"/>
      <c r="K60" s="21"/>
      <c r="L60" s="21">
        <v>6.86</v>
      </c>
      <c r="M60" s="21"/>
    </row>
    <row r="61" spans="1:13" ht="18.75">
      <c r="A61" s="28" t="s">
        <v>2</v>
      </c>
      <c r="B61" s="29">
        <v>1.83</v>
      </c>
      <c r="C61" s="30"/>
      <c r="D61" s="33">
        <v>0.9</v>
      </c>
      <c r="E61" s="30"/>
      <c r="F61" s="30">
        <v>271</v>
      </c>
      <c r="G61" s="34"/>
      <c r="H61" s="30">
        <v>1.36</v>
      </c>
      <c r="I61" s="30"/>
      <c r="J61" s="21">
        <v>1.36</v>
      </c>
      <c r="K61" s="21"/>
      <c r="L61" s="21">
        <v>1.07</v>
      </c>
      <c r="M61" s="21"/>
    </row>
    <row r="62" spans="1:13" ht="18.75">
      <c r="A62" s="229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1"/>
    </row>
    <row r="63" spans="1:13" ht="18.75">
      <c r="A63" s="31" t="s">
        <v>87</v>
      </c>
      <c r="B63" s="30"/>
      <c r="C63" s="30">
        <v>49.53</v>
      </c>
      <c r="D63" s="33"/>
      <c r="E63" s="30">
        <v>48.13</v>
      </c>
      <c r="F63" s="30"/>
      <c r="G63" s="34">
        <v>68.3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11.93</v>
      </c>
      <c r="D64" s="33"/>
      <c r="E64" s="30">
        <v>9.01</v>
      </c>
      <c r="F64" s="30"/>
      <c r="G64" s="38">
        <v>20</v>
      </c>
      <c r="H64" s="30"/>
      <c r="I64" s="30">
        <v>10.199999999999999</v>
      </c>
      <c r="J64" s="21"/>
      <c r="K64" s="21">
        <v>15.1</v>
      </c>
      <c r="L64" s="21"/>
      <c r="M64" s="21">
        <v>9.1300000000000008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>
        <v>53.2</v>
      </c>
      <c r="J65" s="21"/>
      <c r="K65" s="21">
        <v>50.38</v>
      </c>
      <c r="M65" s="21">
        <v>49.13</v>
      </c>
    </row>
    <row r="66" spans="1:13" ht="18.75">
      <c r="A66" s="256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8"/>
    </row>
    <row r="67" spans="1:13" ht="18.75">
      <c r="A67" s="32" t="s">
        <v>88</v>
      </c>
      <c r="B67" s="30">
        <v>8</v>
      </c>
      <c r="C67" s="30">
        <v>5.45</v>
      </c>
      <c r="D67" s="33">
        <v>7.6</v>
      </c>
      <c r="E67" s="30">
        <v>5.74</v>
      </c>
      <c r="F67" s="30">
        <v>3.43</v>
      </c>
      <c r="G67" s="34">
        <v>12</v>
      </c>
      <c r="H67" s="30">
        <v>1.98</v>
      </c>
      <c r="I67" s="30">
        <v>3.5</v>
      </c>
      <c r="J67" s="21">
        <v>2.2999999999999998</v>
      </c>
      <c r="K67" s="21">
        <v>10.050000000000001</v>
      </c>
      <c r="L67" s="21">
        <v>2.5</v>
      </c>
      <c r="M67" s="21">
        <v>5.2</v>
      </c>
    </row>
    <row r="68" spans="1:13" ht="18.75">
      <c r="A68" s="32" t="s">
        <v>5</v>
      </c>
      <c r="B68" s="36">
        <v>3.79</v>
      </c>
      <c r="C68" s="30">
        <v>5.86</v>
      </c>
      <c r="D68" s="33">
        <v>4.5</v>
      </c>
      <c r="E68" s="30">
        <v>6.3</v>
      </c>
      <c r="F68" s="30">
        <v>1.35</v>
      </c>
      <c r="G68" s="34">
        <v>11.8</v>
      </c>
      <c r="H68" s="30">
        <v>2.48</v>
      </c>
      <c r="I68" s="30">
        <v>4.8</v>
      </c>
      <c r="J68" s="21">
        <v>2.77</v>
      </c>
      <c r="K68" s="21">
        <v>4.5999999999999996</v>
      </c>
      <c r="L68" s="21">
        <v>3.1</v>
      </c>
      <c r="M68" s="21">
        <v>5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3</v>
      </c>
      <c r="I69" s="30">
        <v>13.6</v>
      </c>
      <c r="J69" s="21">
        <v>3.1</v>
      </c>
      <c r="K69" s="21">
        <v>11.28</v>
      </c>
      <c r="L69" s="21">
        <v>2.9</v>
      </c>
      <c r="M69" s="21">
        <v>9.36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2020-12-31T15:42:49Z</dcterms:modified>
</cp:coreProperties>
</file>